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uris\Desktop\FINANCIJSKI PLAN\FINANCIJSKI PLAN 2019\"/>
    </mc:Choice>
  </mc:AlternateContent>
  <bookViews>
    <workbookView xWindow="0" yWindow="0" windowWidth="28800" windowHeight="9825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52" i="1"/>
  <c r="C50" i="1"/>
  <c r="C46" i="1"/>
  <c r="C38" i="1"/>
  <c r="C36" i="1"/>
  <c r="C26" i="1"/>
  <c r="C19" i="1"/>
  <c r="C14" i="1"/>
  <c r="C6" i="1"/>
  <c r="C13" i="1" l="1"/>
  <c r="C69" i="1" s="1"/>
  <c r="C70" i="1" s="1"/>
</calcChain>
</file>

<file path=xl/sharedStrings.xml><?xml version="1.0" encoding="utf-8"?>
<sst xmlns="http://schemas.openxmlformats.org/spreadsheetml/2006/main" count="130" uniqueCount="117">
  <si>
    <t>RKP 20735</t>
  </si>
  <si>
    <t>GLAVA 11050: TRGOVAČKI SUD U ZAGREBU</t>
  </si>
  <si>
    <t>Odjeljak</t>
  </si>
  <si>
    <t>NAZIV</t>
  </si>
  <si>
    <t>PRORAČUN 2019.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</si>
  <si>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</si>
  <si>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</si>
  <si>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</si>
  <si>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</si>
  <si>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</si>
  <si>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</si>
  <si>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</si>
  <si>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</si>
  <si>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</si>
  <si>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</si>
  <si>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</si>
  <si>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</si>
  <si>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</si>
  <si>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</si>
  <si>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</si>
  <si>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</si>
  <si>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</si>
  <si>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</si>
  <si>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</si>
  <si>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</si>
  <si>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</si>
  <si>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</si>
  <si>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</si>
  <si>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</si>
  <si>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</si>
  <si>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</si>
  <si>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</si>
  <si>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</si>
  <si>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</si>
  <si>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</si>
  <si>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</si>
  <si>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</si>
  <si>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</si>
  <si>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</si>
  <si>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</si>
  <si>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</si>
  <si>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</si>
  <si>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</si>
  <si>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</si>
  <si>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</si>
  <si>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</si>
  <si>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</si>
  <si>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</si>
  <si>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</si>
  <si>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</si>
  <si>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</si>
  <si>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</si>
  <si>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</si>
  <si>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</si>
  <si>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</si>
  <si>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</si>
  <si>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</si>
  <si>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</si>
  <si>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</si>
  <si>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</si>
  <si>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</si>
  <si>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</si>
  <si>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</si>
  <si>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</si>
  <si>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</si>
  <si>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</si>
  <si>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</si>
  <si>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</si>
  <si>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</si>
  <si>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</si>
  <si>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</si>
  <si>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</si>
  <si>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</si>
  <si>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</si>
  <si>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</si>
  <si>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</si>
  <si>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</si>
  <si>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</si>
  <si>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</si>
  <si>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</si>
  <si>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</si>
  <si>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</si>
  <si>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</si>
  <si>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</si>
  <si>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</si>
  <si>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</si>
  <si>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</si>
  <si>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</si>
  <si>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</si>
  <si>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</si>
  <si>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</si>
  <si>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</si>
  <si>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</si>
  <si>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372</t>
  </si>
  <si>
    <t>OSTALE NAKNADE GRAĐANIMA I KUĆANSTVIMA IZ PRORAČUNA</t>
  </si>
  <si>
    <t>3721</t>
  </si>
  <si>
    <t>Naknade građanima i kućanstvima u novcu</t>
  </si>
  <si>
    <t>A639000 VLASTITI PRIHODI</t>
  </si>
  <si>
    <t>VP - Uredski materijal i ostali materijalni rashodi</t>
  </si>
  <si>
    <t>VP - Materijal i sirovine</t>
  </si>
  <si>
    <t>VP - Energija</t>
  </si>
  <si>
    <t>VP - Usluge tekućeg i investicijskog održavanja</t>
  </si>
  <si>
    <t>VP - Zakupnine i najamnine</t>
  </si>
  <si>
    <t>VP - Ostali nespomenuti rashodi poslovanja</t>
  </si>
  <si>
    <t>VP - Reprezentacija</t>
  </si>
  <si>
    <t>4221</t>
  </si>
  <si>
    <t>VP - Uredska oprema i namještaj</t>
  </si>
  <si>
    <t>4222</t>
  </si>
  <si>
    <t>VP - Komunikacijska oprema</t>
  </si>
  <si>
    <t>4223</t>
  </si>
  <si>
    <t>VP - Oprema za održavanje i zaštitu</t>
  </si>
  <si>
    <t>4225</t>
  </si>
  <si>
    <t>VP - Instrumenti, uređaji i strojevi</t>
  </si>
  <si>
    <t>IZVOR 43 - DODATNA SREDSTVA</t>
  </si>
  <si>
    <t>IZVOR 51 - POMOĆI</t>
  </si>
  <si>
    <t>UKUPNO:</t>
  </si>
  <si>
    <t>UKUPNO PRORAČUN: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</si>
</sst>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996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1" applyNumberFormat="1" applyFont="1" applyBorder="1" applyAlignment="1">
      <alignment horizontal="center"/>
    </xf>
    <xf numFmtId="164" fontId="0" fillId="0" borderId="0" xfId="1" applyFont="1" applyBorder="1"/>
    <xf numFmtId="164" fontId="1" fillId="0" borderId="0" xfId="1" applyBorder="1"/>
    <xf numFmtId="164" fontId="3" fillId="0" borderId="0" xfId="1" applyFont="1" applyBorder="1" applyAlignment="1">
      <alignment horizontal="left"/>
    </xf>
    <xf numFmtId="164" fontId="4" fillId="0" borderId="0" xfId="1" applyFont="1" applyBorder="1" applyAlignment="1">
      <alignment horizontal="left"/>
    </xf>
    <xf numFmtId="165" fontId="3" fillId="0" borderId="1" xfId="1" applyNumberFormat="1" applyFont="1" applyBorder="1" applyAlignment="1">
      <alignment horizontal="center"/>
    </xf>
    <xf numFmtId="43" fontId="5" fillId="0" borderId="1" xfId="2" applyNumberFormat="1" applyBorder="1" applyAlignment="1" applyProtection="1"/>
    <xf numFmtId="164" fontId="1" fillId="0" borderId="1" xfId="1" applyBorder="1"/>
    <xf numFmtId="49" fontId="3" fillId="2" borderId="2" xfId="1" applyNumberFormat="1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/>
    </xf>
    <xf numFmtId="49" fontId="4" fillId="2" borderId="5" xfId="1" applyNumberFormat="1" applyFont="1" applyFill="1" applyBorder="1" applyAlignment="1">
      <alignment horizontal="left"/>
    </xf>
    <xf numFmtId="166" fontId="3" fillId="2" borderId="6" xfId="1" applyNumberFormat="1" applyFont="1" applyFill="1" applyBorder="1"/>
    <xf numFmtId="49" fontId="6" fillId="3" borderId="7" xfId="1" applyNumberFormat="1" applyFont="1" applyFill="1" applyBorder="1" applyAlignment="1">
      <alignment horizontal="center" wrapText="1"/>
    </xf>
    <xf numFmtId="164" fontId="6" fillId="3" borderId="7" xfId="1" applyFont="1" applyFill="1" applyBorder="1" applyAlignment="1">
      <alignment horizontal="left" wrapText="1"/>
    </xf>
    <xf numFmtId="164" fontId="2" fillId="2" borderId="7" xfId="1" applyFont="1" applyFill="1" applyBorder="1"/>
    <xf numFmtId="49" fontId="6" fillId="3" borderId="8" xfId="1" applyNumberFormat="1" applyFont="1" applyFill="1" applyBorder="1" applyAlignment="1">
      <alignment horizontal="center" wrapText="1"/>
    </xf>
    <xf numFmtId="164" fontId="6" fillId="3" borderId="8" xfId="1" applyFont="1" applyFill="1" applyBorder="1" applyAlignment="1">
      <alignment horizontal="left" wrapText="1"/>
    </xf>
    <xf numFmtId="49" fontId="6" fillId="0" borderId="8" xfId="1" applyNumberFormat="1" applyFont="1" applyFill="1" applyBorder="1" applyAlignment="1">
      <alignment horizontal="center" wrapText="1"/>
    </xf>
    <xf numFmtId="164" fontId="6" fillId="0" borderId="8" xfId="1" applyFont="1" applyFill="1" applyBorder="1" applyAlignment="1">
      <alignment horizontal="left" wrapText="1"/>
    </xf>
    <xf numFmtId="49" fontId="6" fillId="0" borderId="9" xfId="1" applyNumberFormat="1" applyFont="1" applyFill="1" applyBorder="1" applyAlignment="1">
      <alignment horizontal="center" wrapText="1"/>
    </xf>
    <xf numFmtId="164" fontId="6" fillId="0" borderId="9" xfId="1" applyFont="1" applyFill="1" applyBorder="1" applyAlignment="1">
      <alignment horizontal="left" wrapText="1"/>
    </xf>
    <xf numFmtId="49" fontId="7" fillId="0" borderId="4" xfId="1" applyNumberFormat="1" applyFont="1" applyFill="1" applyBorder="1" applyAlignment="1">
      <alignment horizontal="center" wrapText="1"/>
    </xf>
    <xf numFmtId="164" fontId="7" fillId="0" borderId="5" xfId="1" applyFont="1" applyFill="1" applyBorder="1" applyAlignment="1">
      <alignment horizontal="left" wrapText="1"/>
    </xf>
    <xf numFmtId="166" fontId="3" fillId="0" borderId="6" xfId="1" applyNumberFormat="1" applyFont="1" applyBorder="1"/>
    <xf numFmtId="49" fontId="8" fillId="4" borderId="10" xfId="1" applyNumberFormat="1" applyFont="1" applyFill="1" applyBorder="1" applyAlignment="1">
      <alignment horizontal="center" wrapText="1"/>
    </xf>
    <xf numFmtId="164" fontId="8" fillId="4" borderId="10" xfId="1" applyFont="1" applyFill="1" applyBorder="1" applyAlignment="1">
      <alignment horizontal="left" wrapText="1"/>
    </xf>
    <xf numFmtId="164" fontId="3" fillId="5" borderId="10" xfId="1" applyFont="1" applyFill="1" applyBorder="1"/>
    <xf numFmtId="164" fontId="2" fillId="2" borderId="8" xfId="1" applyFont="1" applyFill="1" applyBorder="1"/>
    <xf numFmtId="49" fontId="6" fillId="3" borderId="11" xfId="1" applyNumberFormat="1" applyFont="1" applyFill="1" applyBorder="1" applyAlignment="1">
      <alignment horizontal="center" wrapText="1"/>
    </xf>
    <xf numFmtId="164" fontId="6" fillId="3" borderId="11" xfId="1" applyFont="1" applyFill="1" applyBorder="1" applyAlignment="1">
      <alignment horizontal="left" wrapText="1"/>
    </xf>
    <xf numFmtId="164" fontId="2" fillId="2" borderId="11" xfId="1" applyFont="1" applyFill="1" applyBorder="1"/>
    <xf numFmtId="49" fontId="8" fillId="4" borderId="12" xfId="1" applyNumberFormat="1" applyFont="1" applyFill="1" applyBorder="1" applyAlignment="1">
      <alignment horizontal="center" wrapText="1"/>
    </xf>
    <xf numFmtId="164" fontId="8" fillId="4" borderId="12" xfId="1" applyFont="1" applyFill="1" applyBorder="1" applyAlignment="1">
      <alignment horizontal="left" wrapText="1"/>
    </xf>
    <xf numFmtId="164" fontId="3" fillId="5" borderId="12" xfId="1" applyFont="1" applyFill="1" applyBorder="1"/>
    <xf numFmtId="164" fontId="9" fillId="4" borderId="12" xfId="1" applyFont="1" applyFill="1" applyBorder="1" applyAlignment="1">
      <alignment horizontal="left" wrapText="1"/>
    </xf>
    <xf numFmtId="164" fontId="10" fillId="4" borderId="12" xfId="1" applyFont="1" applyFill="1" applyBorder="1" applyAlignment="1">
      <alignment horizontal="left" wrapText="1"/>
    </xf>
    <xf numFmtId="164" fontId="11" fillId="4" borderId="12" xfId="1" applyFont="1" applyFill="1" applyBorder="1" applyAlignment="1">
      <alignment horizontal="left" wrapText="1"/>
    </xf>
    <xf numFmtId="164" fontId="8" fillId="4" borderId="12" xfId="1" applyFont="1" applyFill="1" applyBorder="1" applyAlignment="1">
      <alignment wrapText="1"/>
    </xf>
    <xf numFmtId="166" fontId="3" fillId="5" borderId="6" xfId="1" applyNumberFormat="1" applyFont="1" applyFill="1" applyBorder="1"/>
    <xf numFmtId="166" fontId="3" fillId="6" borderId="6" xfId="1" applyNumberFormat="1" applyFont="1" applyFill="1" applyBorder="1"/>
    <xf numFmtId="49" fontId="6" fillId="3" borderId="4" xfId="1" applyNumberFormat="1" applyFont="1" applyFill="1" applyBorder="1" applyAlignment="1">
      <alignment horizontal="center" wrapText="1"/>
    </xf>
    <xf numFmtId="164" fontId="7" fillId="3" borderId="6" xfId="1" applyFont="1" applyFill="1" applyBorder="1" applyAlignment="1">
      <alignment horizontal="left" wrapText="1"/>
    </xf>
    <xf numFmtId="166" fontId="3" fillId="2" borderId="5" xfId="1" applyNumberFormat="1" applyFont="1" applyFill="1" applyBorder="1"/>
    <xf numFmtId="164" fontId="12" fillId="3" borderId="6" xfId="1" applyFont="1" applyFill="1" applyBorder="1" applyAlignment="1">
      <alignment horizontal="left" wrapText="1"/>
    </xf>
    <xf numFmtId="0" fontId="13" fillId="0" borderId="0" xfId="0" applyFont="1"/>
    <xf numFmtId="164" fontId="11" fillId="5" borderId="4" xfId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11" fillId="6" borderId="4" xfId="1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</cellXfs>
  <cellStyles count="3">
    <cellStyle name="Hiperveza" xfId="2" builtinId="8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>
      <selection activeCell="L8" sqref="L8"/>
    </sheetView>
  </sheetViews>
  <sheetFormatPr defaultRowHeight="15" x14ac:dyDescent="0.25"/>
  <cols>
    <col min="1" max="1" width="10.85546875" customWidth="1"/>
    <col min="2" max="2" width="43.28515625" bestFit="1" customWidth="1"/>
    <col min="3" max="3" width="20.140625" customWidth="1"/>
  </cols>
  <sheetData>
    <row r="1" spans="1:3" x14ac:dyDescent="0.25">
      <c r="A1" s="1"/>
      <c r="B1" s="2"/>
      <c r="C1" s="3"/>
    </row>
    <row r="2" spans="1:3" ht="15.75" x14ac:dyDescent="0.25">
      <c r="A2" s="4" t="s">
        <v>0</v>
      </c>
      <c r="B2" s="5" t="s">
        <v>1</v>
      </c>
      <c r="C2" s="3"/>
    </row>
    <row r="3" spans="1:3" ht="15.75" x14ac:dyDescent="0.25">
      <c r="A3" s="4"/>
      <c r="B3" s="5"/>
      <c r="C3" s="3"/>
    </row>
    <row r="4" spans="1:3" ht="15.75" thickBot="1" x14ac:dyDescent="0.3">
      <c r="A4" s="6"/>
      <c r="B4" s="7"/>
      <c r="C4" s="8"/>
    </row>
    <row r="5" spans="1:3" ht="16.5" thickTop="1" thickBot="1" x14ac:dyDescent="0.3">
      <c r="A5" s="9" t="s">
        <v>2</v>
      </c>
      <c r="B5" s="10" t="s">
        <v>3</v>
      </c>
      <c r="C5" s="11" t="s">
        <v>4</v>
      </c>
    </row>
    <row r="6" spans="1:3" ht="17.25" thickTop="1" thickBot="1" x14ac:dyDescent="0.3">
      <c r="A6" s="12" t="s">
        <v>5</v>
      </c>
      <c r="B6" s="13" t="s">
        <v>6</v>
      </c>
      <c r="C6" s="14">
        <f t="shared" ref="C6" si="0">SUM(C7:C12)</f>
        <v>31550000</v>
      </c>
    </row>
    <row r="7" spans="1:3" ht="15.75" thickTop="1" x14ac:dyDescent="0.25">
      <c r="A7" s="15" t="s">
        <v>7</v>
      </c>
      <c r="B7" s="16" t="s">
        <v>8</v>
      </c>
      <c r="C7" s="17">
        <v>26000000</v>
      </c>
    </row>
    <row r="8" spans="1:3" x14ac:dyDescent="0.25">
      <c r="A8" s="15" t="s">
        <v>9</v>
      </c>
      <c r="B8" s="16" t="s">
        <v>10</v>
      </c>
      <c r="C8" s="17">
        <v>200000</v>
      </c>
    </row>
    <row r="9" spans="1:3" x14ac:dyDescent="0.25">
      <c r="A9" s="18" t="s">
        <v>11</v>
      </c>
      <c r="B9" s="19" t="s">
        <v>12</v>
      </c>
      <c r="C9" s="17">
        <v>1020000</v>
      </c>
    </row>
    <row r="10" spans="1:3" x14ac:dyDescent="0.25">
      <c r="A10" s="20" t="s">
        <v>13</v>
      </c>
      <c r="B10" s="21" t="s">
        <v>14</v>
      </c>
      <c r="C10" s="17"/>
    </row>
    <row r="11" spans="1:3" x14ac:dyDescent="0.25">
      <c r="A11" s="20" t="s">
        <v>15</v>
      </c>
      <c r="B11" s="21" t="s">
        <v>16</v>
      </c>
      <c r="C11" s="17">
        <v>3900000</v>
      </c>
    </row>
    <row r="12" spans="1:3" ht="27" thickBot="1" x14ac:dyDescent="0.3">
      <c r="A12" s="22" t="s">
        <v>17</v>
      </c>
      <c r="B12" s="23" t="s">
        <v>18</v>
      </c>
      <c r="C12" s="17">
        <v>430000</v>
      </c>
    </row>
    <row r="13" spans="1:3" ht="17.25" thickTop="1" thickBot="1" x14ac:dyDescent="0.3">
      <c r="A13" s="24" t="s">
        <v>19</v>
      </c>
      <c r="B13" s="25" t="s">
        <v>20</v>
      </c>
      <c r="C13" s="26">
        <f>SUM(C14+C19+C26+C36+C38+C46+C50)</f>
        <v>5406600</v>
      </c>
    </row>
    <row r="14" spans="1:3" ht="16.5" thickTop="1" thickBot="1" x14ac:dyDescent="0.3">
      <c r="A14" s="27" t="s">
        <v>21</v>
      </c>
      <c r="B14" s="28" t="s">
        <v>22</v>
      </c>
      <c r="C14" s="29">
        <f t="shared" ref="C14" si="1">SUM(C15:C18)</f>
        <v>1503000</v>
      </c>
    </row>
    <row r="15" spans="1:3" ht="15.75" thickTop="1" x14ac:dyDescent="0.25">
      <c r="A15" s="15" t="s">
        <v>23</v>
      </c>
      <c r="B15" s="16" t="s">
        <v>24</v>
      </c>
      <c r="C15" s="17">
        <v>32000</v>
      </c>
    </row>
    <row r="16" spans="1:3" ht="26.25" x14ac:dyDescent="0.25">
      <c r="A16" s="20" t="s">
        <v>25</v>
      </c>
      <c r="B16" s="19" t="s">
        <v>26</v>
      </c>
      <c r="C16" s="17">
        <v>1430000</v>
      </c>
    </row>
    <row r="17" spans="1:3" x14ac:dyDescent="0.25">
      <c r="A17" s="18" t="s">
        <v>27</v>
      </c>
      <c r="B17" s="19" t="s">
        <v>28</v>
      </c>
      <c r="C17" s="30">
        <v>41000</v>
      </c>
    </row>
    <row r="18" spans="1:3" ht="15.75" thickBot="1" x14ac:dyDescent="0.3">
      <c r="A18" s="31" t="s">
        <v>29</v>
      </c>
      <c r="B18" s="32" t="s">
        <v>30</v>
      </c>
      <c r="C18" s="33">
        <v>0</v>
      </c>
    </row>
    <row r="19" spans="1:3" ht="16.5" thickTop="1" thickBot="1" x14ac:dyDescent="0.3">
      <c r="A19" s="34" t="s">
        <v>31</v>
      </c>
      <c r="B19" s="35" t="s">
        <v>32</v>
      </c>
      <c r="C19" s="36">
        <f t="shared" ref="C19" si="2">SUM(C20:C25)</f>
        <v>979000</v>
      </c>
    </row>
    <row r="20" spans="1:3" ht="15.75" thickTop="1" x14ac:dyDescent="0.25">
      <c r="A20" s="15" t="s">
        <v>33</v>
      </c>
      <c r="B20" s="16" t="s">
        <v>34</v>
      </c>
      <c r="C20" s="17">
        <v>641000</v>
      </c>
    </row>
    <row r="21" spans="1:3" x14ac:dyDescent="0.25">
      <c r="A21" s="15" t="s">
        <v>35</v>
      </c>
      <c r="B21" s="16" t="s">
        <v>36</v>
      </c>
      <c r="C21" s="17"/>
    </row>
    <row r="22" spans="1:3" x14ac:dyDescent="0.25">
      <c r="A22" s="18" t="s">
        <v>37</v>
      </c>
      <c r="B22" s="19" t="s">
        <v>38</v>
      </c>
      <c r="C22" s="17">
        <v>289000</v>
      </c>
    </row>
    <row r="23" spans="1:3" x14ac:dyDescent="0.25">
      <c r="A23" s="18" t="s">
        <v>39</v>
      </c>
      <c r="B23" s="19" t="s">
        <v>40</v>
      </c>
      <c r="C23" s="17">
        <v>30000</v>
      </c>
    </row>
    <row r="24" spans="1:3" x14ac:dyDescent="0.25">
      <c r="A24" s="18" t="s">
        <v>41</v>
      </c>
      <c r="B24" s="19" t="s">
        <v>42</v>
      </c>
      <c r="C24" s="17">
        <v>8000</v>
      </c>
    </row>
    <row r="25" spans="1:3" ht="15.75" thickBot="1" x14ac:dyDescent="0.3">
      <c r="A25" s="18" t="s">
        <v>43</v>
      </c>
      <c r="B25" s="19" t="s">
        <v>44</v>
      </c>
      <c r="C25" s="17">
        <v>11000</v>
      </c>
    </row>
    <row r="26" spans="1:3" ht="16.5" thickTop="1" thickBot="1" x14ac:dyDescent="0.3">
      <c r="A26" s="34" t="s">
        <v>45</v>
      </c>
      <c r="B26" s="37" t="s">
        <v>46</v>
      </c>
      <c r="C26" s="36">
        <f t="shared" ref="C26" si="3">SUM(C27:C35)</f>
        <v>2671000</v>
      </c>
    </row>
    <row r="27" spans="1:3" ht="15.75" thickTop="1" x14ac:dyDescent="0.25">
      <c r="A27" s="18" t="s">
        <v>47</v>
      </c>
      <c r="B27" s="19" t="s">
        <v>48</v>
      </c>
      <c r="C27" s="17">
        <v>1972000</v>
      </c>
    </row>
    <row r="28" spans="1:3" x14ac:dyDescent="0.25">
      <c r="A28" s="18" t="s">
        <v>49</v>
      </c>
      <c r="B28" s="19" t="s">
        <v>50</v>
      </c>
      <c r="C28" s="17">
        <v>271000</v>
      </c>
    </row>
    <row r="29" spans="1:3" x14ac:dyDescent="0.25">
      <c r="A29" s="18" t="s">
        <v>51</v>
      </c>
      <c r="B29" s="19" t="s">
        <v>52</v>
      </c>
      <c r="C29" s="17">
        <v>30000</v>
      </c>
    </row>
    <row r="30" spans="1:3" x14ac:dyDescent="0.25">
      <c r="A30" s="18" t="s">
        <v>53</v>
      </c>
      <c r="B30" s="19" t="s">
        <v>54</v>
      </c>
      <c r="C30" s="17">
        <v>200000</v>
      </c>
    </row>
    <row r="31" spans="1:3" x14ac:dyDescent="0.25">
      <c r="A31" s="18" t="s">
        <v>55</v>
      </c>
      <c r="B31" s="19" t="s">
        <v>56</v>
      </c>
      <c r="C31" s="17">
        <v>98000</v>
      </c>
    </row>
    <row r="32" spans="1:3" x14ac:dyDescent="0.25">
      <c r="A32" s="18" t="s">
        <v>57</v>
      </c>
      <c r="B32" s="19" t="s">
        <v>58</v>
      </c>
      <c r="C32" s="17">
        <v>50000</v>
      </c>
    </row>
    <row r="33" spans="1:3" x14ac:dyDescent="0.25">
      <c r="A33" s="18" t="s">
        <v>59</v>
      </c>
      <c r="B33" s="19" t="s">
        <v>60</v>
      </c>
      <c r="C33" s="17">
        <v>10000</v>
      </c>
    </row>
    <row r="34" spans="1:3" x14ac:dyDescent="0.25">
      <c r="A34" s="18" t="s">
        <v>61</v>
      </c>
      <c r="B34" s="19" t="s">
        <v>62</v>
      </c>
      <c r="C34" s="17">
        <v>0</v>
      </c>
    </row>
    <row r="35" spans="1:3" ht="15.75" thickBot="1" x14ac:dyDescent="0.3">
      <c r="A35" s="18" t="s">
        <v>63</v>
      </c>
      <c r="B35" s="19" t="s">
        <v>64</v>
      </c>
      <c r="C35" s="17">
        <v>40000</v>
      </c>
    </row>
    <row r="36" spans="1:3" ht="27.75" thickTop="1" thickBot="1" x14ac:dyDescent="0.3">
      <c r="A36" s="34" t="s">
        <v>65</v>
      </c>
      <c r="B36" s="38" t="s">
        <v>66</v>
      </c>
      <c r="C36" s="36">
        <f>C37</f>
        <v>127000</v>
      </c>
    </row>
    <row r="37" spans="1:3" ht="16.5" thickTop="1" thickBot="1" x14ac:dyDescent="0.3">
      <c r="A37" s="18" t="s">
        <v>67</v>
      </c>
      <c r="B37" s="19" t="s">
        <v>68</v>
      </c>
      <c r="C37" s="17">
        <v>127000</v>
      </c>
    </row>
    <row r="38" spans="1:3" ht="27.75" thickTop="1" thickBot="1" x14ac:dyDescent="0.3">
      <c r="A38" s="34" t="s">
        <v>69</v>
      </c>
      <c r="B38" s="39" t="s">
        <v>70</v>
      </c>
      <c r="C38" s="36">
        <f>SUM(C39:C45)</f>
        <v>78600</v>
      </c>
    </row>
    <row r="39" spans="1:3" ht="27" thickTop="1" x14ac:dyDescent="0.25">
      <c r="A39" s="18" t="s">
        <v>71</v>
      </c>
      <c r="B39" s="19" t="s">
        <v>72</v>
      </c>
      <c r="C39" s="17"/>
    </row>
    <row r="40" spans="1:3" x14ac:dyDescent="0.25">
      <c r="A40" s="18" t="s">
        <v>73</v>
      </c>
      <c r="B40" s="19" t="s">
        <v>74</v>
      </c>
      <c r="C40" s="17">
        <v>7300</v>
      </c>
    </row>
    <row r="41" spans="1:3" x14ac:dyDescent="0.25">
      <c r="A41" s="18" t="s">
        <v>75</v>
      </c>
      <c r="B41" s="19" t="s">
        <v>76</v>
      </c>
      <c r="C41" s="17">
        <v>6300</v>
      </c>
    </row>
    <row r="42" spans="1:3" x14ac:dyDescent="0.25">
      <c r="A42" s="18" t="s">
        <v>77</v>
      </c>
      <c r="B42" s="19" t="s">
        <v>78</v>
      </c>
      <c r="C42" s="17">
        <v>3000</v>
      </c>
    </row>
    <row r="43" spans="1:3" x14ac:dyDescent="0.25">
      <c r="A43" s="18" t="s">
        <v>79</v>
      </c>
      <c r="B43" s="19" t="s">
        <v>80</v>
      </c>
      <c r="C43" s="17">
        <v>60000</v>
      </c>
    </row>
    <row r="44" spans="1:3" x14ac:dyDescent="0.25">
      <c r="A44" s="18" t="s">
        <v>81</v>
      </c>
      <c r="B44" s="19" t="s">
        <v>82</v>
      </c>
      <c r="C44" s="17"/>
    </row>
    <row r="45" spans="1:3" ht="15.75" thickBot="1" x14ac:dyDescent="0.3">
      <c r="A45" s="18" t="s">
        <v>83</v>
      </c>
      <c r="B45" s="19" t="s">
        <v>84</v>
      </c>
      <c r="C45" s="17">
        <v>2000</v>
      </c>
    </row>
    <row r="46" spans="1:3" ht="16.5" thickTop="1" thickBot="1" x14ac:dyDescent="0.3">
      <c r="A46" s="34" t="s">
        <v>85</v>
      </c>
      <c r="B46" s="35" t="s">
        <v>86</v>
      </c>
      <c r="C46" s="36">
        <f>SUM(C47:C49)</f>
        <v>48000</v>
      </c>
    </row>
    <row r="47" spans="1:3" ht="15.75" thickTop="1" x14ac:dyDescent="0.25">
      <c r="A47" s="18" t="s">
        <v>87</v>
      </c>
      <c r="B47" s="19" t="s">
        <v>88</v>
      </c>
      <c r="C47" s="17">
        <v>48000</v>
      </c>
    </row>
    <row r="48" spans="1:3" x14ac:dyDescent="0.25">
      <c r="A48" s="18" t="s">
        <v>89</v>
      </c>
      <c r="B48" s="19" t="s">
        <v>90</v>
      </c>
      <c r="C48" s="17"/>
    </row>
    <row r="49" spans="1:3" ht="15.75" thickBot="1" x14ac:dyDescent="0.3">
      <c r="A49" s="18" t="s">
        <v>91</v>
      </c>
      <c r="B49" s="19" t="s">
        <v>92</v>
      </c>
      <c r="C49" s="17"/>
    </row>
    <row r="50" spans="1:3" ht="31.5" thickTop="1" thickBot="1" x14ac:dyDescent="0.3">
      <c r="A50" s="34" t="s">
        <v>93</v>
      </c>
      <c r="B50" s="40" t="s">
        <v>94</v>
      </c>
      <c r="C50" s="36">
        <f>SUM(C51)</f>
        <v>0</v>
      </c>
    </row>
    <row r="51" spans="1:3" ht="16.5" thickTop="1" thickBot="1" x14ac:dyDescent="0.3">
      <c r="A51" s="18" t="s">
        <v>95</v>
      </c>
      <c r="B51" s="19" t="s">
        <v>96</v>
      </c>
      <c r="C51" s="17"/>
    </row>
    <row r="52" spans="1:3" ht="16.5" thickTop="1" thickBot="1" x14ac:dyDescent="0.3">
      <c r="A52" s="48" t="s">
        <v>97</v>
      </c>
      <c r="B52" s="49"/>
      <c r="C52" s="41">
        <f t="shared" ref="C52" si="4">SUM(C53:C63)</f>
        <v>80000</v>
      </c>
    </row>
    <row r="53" spans="1:3" ht="15.75" thickTop="1" x14ac:dyDescent="0.25">
      <c r="A53" s="18" t="s">
        <v>33</v>
      </c>
      <c r="B53" s="19" t="s">
        <v>98</v>
      </c>
      <c r="C53" s="17">
        <v>7000</v>
      </c>
    </row>
    <row r="54" spans="1:3" x14ac:dyDescent="0.25">
      <c r="A54" s="18" t="s">
        <v>35</v>
      </c>
      <c r="B54" s="19" t="s">
        <v>99</v>
      </c>
      <c r="C54" s="17"/>
    </row>
    <row r="55" spans="1:3" x14ac:dyDescent="0.25">
      <c r="A55" s="18" t="s">
        <v>37</v>
      </c>
      <c r="B55" s="19" t="s">
        <v>100</v>
      </c>
      <c r="C55" s="17"/>
    </row>
    <row r="56" spans="1:3" x14ac:dyDescent="0.25">
      <c r="A56" s="18" t="s">
        <v>49</v>
      </c>
      <c r="B56" s="19" t="s">
        <v>101</v>
      </c>
      <c r="C56" s="17">
        <v>8000</v>
      </c>
    </row>
    <row r="57" spans="1:3" x14ac:dyDescent="0.25">
      <c r="A57" s="18" t="s">
        <v>55</v>
      </c>
      <c r="B57" s="19" t="s">
        <v>102</v>
      </c>
      <c r="C57" s="17"/>
    </row>
    <row r="58" spans="1:3" x14ac:dyDescent="0.25">
      <c r="A58" s="18" t="s">
        <v>83</v>
      </c>
      <c r="B58" s="19" t="s">
        <v>103</v>
      </c>
      <c r="C58" s="17"/>
    </row>
    <row r="59" spans="1:3" x14ac:dyDescent="0.25">
      <c r="A59" s="18" t="s">
        <v>75</v>
      </c>
      <c r="B59" s="19" t="s">
        <v>104</v>
      </c>
      <c r="C59" s="17"/>
    </row>
    <row r="60" spans="1:3" x14ac:dyDescent="0.25">
      <c r="A60" s="18" t="s">
        <v>105</v>
      </c>
      <c r="B60" s="19" t="s">
        <v>106</v>
      </c>
      <c r="C60" s="17">
        <v>20000</v>
      </c>
    </row>
    <row r="61" spans="1:3" x14ac:dyDescent="0.25">
      <c r="A61" s="18" t="s">
        <v>107</v>
      </c>
      <c r="B61" s="19" t="s">
        <v>108</v>
      </c>
      <c r="C61" s="17">
        <v>15000</v>
      </c>
    </row>
    <row r="62" spans="1:3" x14ac:dyDescent="0.25">
      <c r="A62" s="18" t="s">
        <v>109</v>
      </c>
      <c r="B62" s="19" t="s">
        <v>110</v>
      </c>
      <c r="C62" s="17">
        <v>30000</v>
      </c>
    </row>
    <row r="63" spans="1:3" ht="15.75" thickBot="1" x14ac:dyDescent="0.3">
      <c r="A63" s="18" t="s">
        <v>111</v>
      </c>
      <c r="B63" s="19" t="s">
        <v>112</v>
      </c>
      <c r="C63" s="17"/>
    </row>
    <row r="64" spans="1:3" ht="16.5" thickTop="1" thickBot="1" x14ac:dyDescent="0.3">
      <c r="A64" s="50" t="s">
        <v>113</v>
      </c>
      <c r="B64" s="51"/>
      <c r="C64" s="42"/>
    </row>
    <row r="65" spans="1:3" ht="15.75" thickTop="1" x14ac:dyDescent="0.25">
      <c r="A65" s="18" t="s">
        <v>49</v>
      </c>
      <c r="B65" s="19" t="s">
        <v>50</v>
      </c>
      <c r="C65" s="17"/>
    </row>
    <row r="66" spans="1:3" ht="15.75" thickBot="1" x14ac:dyDescent="0.3">
      <c r="A66" s="18" t="s">
        <v>79</v>
      </c>
      <c r="B66" s="19" t="s">
        <v>80</v>
      </c>
      <c r="C66" s="17"/>
    </row>
    <row r="67" spans="1:3" ht="16.5" thickTop="1" thickBot="1" x14ac:dyDescent="0.3">
      <c r="A67" s="50" t="s">
        <v>114</v>
      </c>
      <c r="B67" s="51"/>
      <c r="C67" s="42">
        <f>C68</f>
        <v>0</v>
      </c>
    </row>
    <row r="68" spans="1:3" ht="16.5" thickTop="1" thickBot="1" x14ac:dyDescent="0.3">
      <c r="A68" s="18" t="s">
        <v>23</v>
      </c>
      <c r="B68" s="19" t="s">
        <v>24</v>
      </c>
      <c r="C68" s="17"/>
    </row>
    <row r="69" spans="1:3" ht="17.25" thickTop="1" thickBot="1" x14ac:dyDescent="0.3">
      <c r="A69" s="43"/>
      <c r="B69" s="44" t="s">
        <v>115</v>
      </c>
      <c r="C69" s="45">
        <f t="shared" ref="C69" si="5">SUM(C6+C13)</f>
        <v>36956600</v>
      </c>
    </row>
    <row r="70" spans="1:3" ht="19.5" thickTop="1" thickBot="1" x14ac:dyDescent="0.3">
      <c r="A70" s="43"/>
      <c r="B70" s="46" t="s">
        <v>116</v>
      </c>
      <c r="C70" s="45">
        <f t="shared" ref="C70" si="6">SUM(C69+C52)</f>
        <v>37036600</v>
      </c>
    </row>
    <row r="71" spans="1:3" ht="15.75" thickTop="1" x14ac:dyDescent="0.25">
      <c r="B71" s="47"/>
    </row>
  </sheetData>
  <mergeCells count="3">
    <mergeCell ref="A52:B52"/>
    <mergeCell ref="A64:B64"/>
    <mergeCell ref="A67:B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Sopić</dc:creator>
  <cp:lastModifiedBy>Ivana Đuriš</cp:lastModifiedBy>
  <dcterms:created xsi:type="dcterms:W3CDTF">2019-01-03T15:13:33Z</dcterms:created>
  <dcterms:modified xsi:type="dcterms:W3CDTF">2020-02-27T09:07:54Z</dcterms:modified>
</cp:coreProperties>
</file>