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SESVETE\"/>
    </mc:Choice>
  </mc:AlternateContent>
  <bookViews>
    <workbookView xWindow="0" yWindow="0" windowWidth="28800" windowHeight="12300"/>
  </bookViews>
  <sheets>
    <sheet name="SESVETE" sheetId="1" r:id="rId1"/>
  </sheets>
  <definedNames>
    <definedName name="_xlnm.Print_Titles" localSheetId="0">SESVETE!$8:$8</definedName>
    <definedName name="_xlnm.Print_Area" localSheetId="0">SESVETE!$A$1:$E$68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C16" i="1" s="1"/>
  <c r="E44" i="1"/>
  <c r="D44" i="1"/>
  <c r="C44" i="1"/>
  <c r="E17" i="1"/>
  <c r="E16" i="1" s="1"/>
  <c r="D17" i="1"/>
  <c r="C17" i="1"/>
  <c r="D16" i="1"/>
  <c r="D53" i="1" s="1"/>
  <c r="D65" i="1" s="1"/>
  <c r="E15" i="1"/>
  <c r="D15" i="1"/>
  <c r="C15" i="1"/>
  <c r="C11" i="1"/>
  <c r="E10" i="1"/>
  <c r="D10" i="1"/>
  <c r="C10" i="1"/>
  <c r="C53" i="1" s="1"/>
  <c r="C65" i="1" s="1"/>
  <c r="E53" i="1" l="1"/>
  <c r="E65" i="1" s="1"/>
</calcChain>
</file>

<file path=xl/sharedStrings.xml><?xml version="1.0" encoding="utf-8"?>
<sst xmlns="http://schemas.openxmlformats.org/spreadsheetml/2006/main" count="88" uniqueCount="76">
  <si>
    <t xml:space="preserve">NAZIV PRORAČUNSKOG KORISNIKA:                                                                                                                                                                                                                            </t>
  </si>
  <si>
    <t>Općinski sud u Sesvetama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</si>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</sst>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5" x14ac:dyDescent="0.25">
      <c r="A4" s="64" t="s">
        <v>0</v>
      </c>
      <c r="B4" s="64"/>
      <c r="C4" s="65" t="s">
        <v>1</v>
      </c>
      <c r="D4" s="65"/>
      <c r="E4" s="65"/>
    </row>
    <row r="5" spans="1:5" customFormat="1" ht="16.5" x14ac:dyDescent="0.25">
      <c r="A5" s="5" t="s">
        <v>2</v>
      </c>
      <c r="B5" s="6">
        <v>10980</v>
      </c>
      <c r="C5" s="7"/>
      <c r="D5" s="7"/>
      <c r="E5" s="7"/>
    </row>
    <row r="7" spans="1:5" ht="17.25" customHeight="1" x14ac:dyDescent="0.25">
      <c r="A7" s="66" t="s">
        <v>3</v>
      </c>
      <c r="B7" s="68" t="s">
        <v>4</v>
      </c>
      <c r="C7" s="70" t="s">
        <v>5</v>
      </c>
      <c r="D7" s="70" t="s">
        <v>6</v>
      </c>
      <c r="E7" s="70" t="s">
        <v>7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 t="shared" ref="C10:E10" si="0">SUM(C11:C15)</f>
        <v>16380455</v>
      </c>
      <c r="D10" s="13">
        <f t="shared" si="0"/>
        <v>16767455</v>
      </c>
      <c r="E10" s="13">
        <f t="shared" si="0"/>
        <v>16790395</v>
      </c>
    </row>
    <row r="11" spans="1:5" ht="24.95" customHeight="1" x14ac:dyDescent="0.25">
      <c r="A11" s="15">
        <v>3111</v>
      </c>
      <c r="B11" s="16" t="s">
        <v>9</v>
      </c>
      <c r="C11" s="17">
        <f>13440000-244000</f>
        <v>13196000</v>
      </c>
      <c r="D11" s="17">
        <v>13500000</v>
      </c>
      <c r="E11" s="17">
        <v>13520000</v>
      </c>
    </row>
    <row r="12" spans="1:5" ht="24.95" customHeight="1" x14ac:dyDescent="0.25">
      <c r="A12" s="15" t="s">
        <v>10</v>
      </c>
      <c r="B12" s="16" t="s">
        <v>11</v>
      </c>
      <c r="C12" s="17">
        <v>30000</v>
      </c>
      <c r="D12" s="17">
        <v>30000</v>
      </c>
      <c r="E12" s="17">
        <v>30000</v>
      </c>
    </row>
    <row r="13" spans="1:5" ht="24.95" customHeight="1" x14ac:dyDescent="0.25">
      <c r="A13" s="15" t="s">
        <v>12</v>
      </c>
      <c r="B13" s="16" t="s">
        <v>13</v>
      </c>
      <c r="C13" s="17">
        <v>980000</v>
      </c>
      <c r="D13" s="17">
        <v>980000</v>
      </c>
      <c r="E13" s="17">
        <v>980000</v>
      </c>
    </row>
    <row r="14" spans="1:5" ht="25.5" customHeight="1" x14ac:dyDescent="0.25">
      <c r="A14" s="15">
        <v>3131</v>
      </c>
      <c r="B14" s="18" t="s">
        <v>14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15</v>
      </c>
      <c r="C15" s="17">
        <f>2200000-25545</f>
        <v>2174455</v>
      </c>
      <c r="D15" s="17">
        <f>2200000-25545+83000</f>
        <v>2257455</v>
      </c>
      <c r="E15" s="17">
        <f>2200000-25545+83000+2940</f>
        <v>2260395</v>
      </c>
    </row>
    <row r="16" spans="1:5" ht="24.95" customHeight="1" x14ac:dyDescent="0.25">
      <c r="A16" s="51" t="s">
        <v>16</v>
      </c>
      <c r="B16" s="52"/>
      <c r="C16" s="19">
        <f>C17+C44+C48</f>
        <v>3136400</v>
      </c>
      <c r="D16" s="19">
        <f>D17+D44+D48</f>
        <v>3190600</v>
      </c>
      <c r="E16" s="19">
        <f>E17+E44+E48</f>
        <v>3292600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3124400</v>
      </c>
      <c r="D17" s="21">
        <f>SUM(D18:D43)</f>
        <v>3178600</v>
      </c>
      <c r="E17" s="21">
        <f>SUM(E18:E43)</f>
        <v>3280600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13000</v>
      </c>
      <c r="D18" s="17">
        <v>17000</v>
      </c>
      <c r="E18" s="17">
        <v>17000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540000</v>
      </c>
      <c r="D19" s="17">
        <v>540000</v>
      </c>
      <c r="E19" s="17">
        <v>540000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12500</v>
      </c>
      <c r="D20" s="17">
        <v>13400</v>
      </c>
      <c r="E20" s="17">
        <v>13900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6200</v>
      </c>
      <c r="D21" s="17">
        <v>6700</v>
      </c>
      <c r="E21" s="17">
        <v>6900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284000</v>
      </c>
      <c r="D22" s="17">
        <v>300000</v>
      </c>
      <c r="E22" s="17">
        <v>300000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450000</v>
      </c>
      <c r="D23" s="17">
        <v>450000</v>
      </c>
      <c r="E23" s="17">
        <v>450000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4000</v>
      </c>
      <c r="D24" s="17">
        <v>4000</v>
      </c>
      <c r="E24" s="17">
        <v>4000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8000</v>
      </c>
      <c r="D25" s="17">
        <v>8000</v>
      </c>
      <c r="E25" s="17">
        <v>8000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0</v>
      </c>
      <c r="D26" s="17">
        <v>4000</v>
      </c>
      <c r="E26" s="17">
        <v>4000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1252350</v>
      </c>
      <c r="D27" s="17">
        <v>1252350</v>
      </c>
      <c r="E27" s="17">
        <v>1252350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87500</v>
      </c>
      <c r="D28" s="17">
        <v>87500</v>
      </c>
      <c r="E28" s="17">
        <v>87500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27000</v>
      </c>
      <c r="D29" s="17">
        <v>27000</v>
      </c>
      <c r="E29" s="17">
        <v>27000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96000</v>
      </c>
      <c r="D30" s="17">
        <v>96000</v>
      </c>
      <c r="E30" s="17">
        <v>96000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70000</v>
      </c>
      <c r="D31" s="17">
        <v>70000</v>
      </c>
      <c r="E31" s="17">
        <v>70000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38200</v>
      </c>
      <c r="D32" s="17">
        <v>36600</v>
      </c>
      <c r="E32" s="17">
        <v>37700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135000</v>
      </c>
      <c r="D33" s="17">
        <v>150000</v>
      </c>
      <c r="E33" s="17">
        <v>250000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950</v>
      </c>
      <c r="D34" s="17">
        <v>950</v>
      </c>
      <c r="E34" s="17">
        <v>950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65000</v>
      </c>
      <c r="D35" s="17">
        <v>65000</v>
      </c>
      <c r="E35" s="17">
        <v>65000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4000</v>
      </c>
      <c r="D36" s="17">
        <v>4000</v>
      </c>
      <c r="E36" s="17">
        <v>4000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6800</v>
      </c>
      <c r="D38" s="17">
        <v>7300</v>
      </c>
      <c r="E38" s="17">
        <v>7500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1700</v>
      </c>
      <c r="D39" s="17">
        <v>1800</v>
      </c>
      <c r="E39" s="17">
        <v>1800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20300</v>
      </c>
      <c r="D41" s="17">
        <v>35000</v>
      </c>
      <c r="E41" s="17">
        <v>35000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1900</v>
      </c>
      <c r="D43" s="24">
        <v>2000</v>
      </c>
      <c r="E43" s="24">
        <v>2000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12000</v>
      </c>
      <c r="D44" s="21">
        <f t="shared" ref="D44:E44" si="1">SUM(D45:D47)</f>
        <v>12000</v>
      </c>
      <c r="E44" s="21">
        <f t="shared" si="1"/>
        <v>12000</v>
      </c>
    </row>
    <row r="45" spans="1:5" ht="24.95" customHeight="1" x14ac:dyDescent="0.25">
      <c r="A45" s="15" t="s">
        <v>53</v>
      </c>
      <c r="B45" s="23" t="s">
        <v>54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55</v>
      </c>
      <c r="C46" s="24">
        <v>12000</v>
      </c>
      <c r="D46" s="24">
        <v>12000</v>
      </c>
      <c r="E46" s="24">
        <v>12000</v>
      </c>
    </row>
    <row r="47" spans="1:5" ht="24.95" customHeight="1" x14ac:dyDescent="0.25">
      <c r="A47" s="15" t="s">
        <v>56</v>
      </c>
      <c r="B47" s="23" t="s">
        <v>57</v>
      </c>
      <c r="C47" s="24">
        <v>0</v>
      </c>
      <c r="D47" s="24">
        <v>0</v>
      </c>
      <c r="E47" s="24">
        <v>0</v>
      </c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59</v>
      </c>
      <c r="B49" s="23" t="s">
        <v>60</v>
      </c>
      <c r="C49" s="24">
        <v>0</v>
      </c>
      <c r="D49" s="24">
        <v>0</v>
      </c>
      <c r="E49" s="24">
        <v>0</v>
      </c>
    </row>
    <row r="50" spans="1:5" ht="24.95" customHeight="1" x14ac:dyDescent="0.25">
      <c r="A50" s="15" t="s">
        <v>61</v>
      </c>
      <c r="B50" s="23" t="s">
        <v>62</v>
      </c>
      <c r="C50" s="24">
        <v>0</v>
      </c>
      <c r="D50" s="24">
        <v>0</v>
      </c>
      <c r="E50" s="24">
        <v>0</v>
      </c>
    </row>
    <row r="51" spans="1:5" ht="24.95" customHeight="1" x14ac:dyDescent="0.25">
      <c r="A51" s="15" t="s">
        <v>63</v>
      </c>
      <c r="B51" s="23" t="s">
        <v>64</v>
      </c>
      <c r="C51" s="24">
        <v>0</v>
      </c>
      <c r="D51" s="24">
        <v>0</v>
      </c>
      <c r="E51" s="24">
        <v>0</v>
      </c>
    </row>
    <row r="52" spans="1:5" ht="24.95" customHeight="1" x14ac:dyDescent="0.25">
      <c r="A52" s="15" t="s">
        <v>65</v>
      </c>
      <c r="B52" s="23" t="s">
        <v>66</v>
      </c>
      <c r="C52" s="24">
        <v>0</v>
      </c>
      <c r="D52" s="24">
        <v>0</v>
      </c>
      <c r="E52" s="24">
        <v>0</v>
      </c>
    </row>
    <row r="53" spans="1:5" ht="27.75" customHeight="1" x14ac:dyDescent="0.25">
      <c r="A53" s="53" t="s">
        <v>67</v>
      </c>
      <c r="B53" s="54"/>
      <c r="C53" s="26">
        <f>C10+C16+C48</f>
        <v>19516855</v>
      </c>
      <c r="D53" s="26">
        <f>D10+D16+D48</f>
        <v>19958055</v>
      </c>
      <c r="E53" s="26">
        <f>E10+E16+E48</f>
        <v>20082995</v>
      </c>
    </row>
    <row r="54" spans="1:5" ht="23.25" customHeight="1" x14ac:dyDescent="0.25">
      <c r="A54" s="27" t="s">
        <v>68</v>
      </c>
      <c r="B54" s="28"/>
      <c r="C54" s="29">
        <f>SUM(C55:C64)</f>
        <v>3000</v>
      </c>
      <c r="D54" s="29">
        <f>SUM(D55:D64)</f>
        <v>3000</v>
      </c>
      <c r="E54" s="29">
        <f>SUM(E55:E64)</f>
        <v>3000</v>
      </c>
    </row>
    <row r="55" spans="1:5" s="14" customFormat="1" ht="24.95" customHeight="1" x14ac:dyDescent="0.25">
      <c r="A55" s="15">
        <v>3221</v>
      </c>
      <c r="B55" s="18" t="s">
        <v>23</v>
      </c>
      <c r="C55" s="17">
        <v>1000</v>
      </c>
      <c r="D55" s="17">
        <v>1000</v>
      </c>
      <c r="E55" s="17">
        <v>1000</v>
      </c>
    </row>
    <row r="56" spans="1:5" s="14" customFormat="1" ht="24.95" customHeight="1" x14ac:dyDescent="0.25">
      <c r="A56" s="15" t="s">
        <v>74</v>
      </c>
      <c r="B56" s="22" t="s">
        <v>75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 t="s">
        <v>69</v>
      </c>
      <c r="B57" s="18" t="s">
        <v>24</v>
      </c>
      <c r="C57" s="17">
        <v>0</v>
      </c>
      <c r="D57" s="17">
        <v>0</v>
      </c>
      <c r="E57" s="17">
        <v>0</v>
      </c>
    </row>
    <row r="58" spans="1:5" s="14" customFormat="1" ht="24.95" customHeight="1" x14ac:dyDescent="0.25">
      <c r="A58" s="15">
        <v>3232</v>
      </c>
      <c r="B58" s="18" t="s">
        <v>31</v>
      </c>
      <c r="C58" s="17">
        <v>0</v>
      </c>
      <c r="D58" s="17">
        <v>0</v>
      </c>
      <c r="E58" s="17">
        <v>0</v>
      </c>
    </row>
    <row r="59" spans="1:5" s="14" customFormat="1" ht="24.95" customHeight="1" x14ac:dyDescent="0.25">
      <c r="A59" s="15">
        <v>3235</v>
      </c>
      <c r="B59" s="16" t="s">
        <v>34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70</v>
      </c>
      <c r="B60" s="16" t="s">
        <v>44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71</v>
      </c>
      <c r="B61" s="16" t="s">
        <v>51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59</v>
      </c>
      <c r="B62" s="22" t="s">
        <v>60</v>
      </c>
      <c r="C62" s="17">
        <v>2000</v>
      </c>
      <c r="D62" s="17">
        <v>2000</v>
      </c>
      <c r="E62" s="17">
        <v>2000</v>
      </c>
    </row>
    <row r="63" spans="1:5" s="14" customFormat="1" ht="24.95" customHeight="1" x14ac:dyDescent="0.25">
      <c r="A63" s="15" t="s">
        <v>61</v>
      </c>
      <c r="B63" s="22" t="s">
        <v>62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63</v>
      </c>
      <c r="B64" s="22" t="s">
        <v>64</v>
      </c>
      <c r="C64" s="24">
        <v>0</v>
      </c>
      <c r="D64" s="24">
        <v>0</v>
      </c>
      <c r="E64" s="24">
        <v>0</v>
      </c>
    </row>
    <row r="65" spans="1:6" ht="27.75" customHeight="1" x14ac:dyDescent="0.25">
      <c r="A65" s="55" t="s">
        <v>72</v>
      </c>
      <c r="B65" s="56"/>
      <c r="C65" s="30">
        <f>(C53+C54)</f>
        <v>19519855</v>
      </c>
      <c r="D65" s="30">
        <f t="shared" ref="D65:E65" si="3">(D53+D54)</f>
        <v>19961055</v>
      </c>
      <c r="E65" s="30">
        <f t="shared" si="3"/>
        <v>20085995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73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SESVETE</vt:lpstr>
      <vt:lpstr>SESVETE!Ispis_naslova</vt:lpstr>
      <vt:lpstr>SESVETE!Podrucje_ispisa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2020-11-16T07:44:37Z</dcterms:created>
  <dcterms:modified xsi:type="dcterms:W3CDTF">2020-12-01T13:57:26Z</dcterms:modified>
</cp:coreProperties>
</file>