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ZAGREB" sheetId="1" r:id="rId1"/>
  </sheets>
  <calcPr calcId="145621"/>
</workbook>
</file>

<file path=xl/calcChain.xml><?xml version="1.0" encoding="utf-8"?>
<calcChain xmlns="http://schemas.openxmlformats.org/spreadsheetml/2006/main">
  <c r="C79" i="1" l="1"/>
  <c r="C77" i="1"/>
  <c r="C72" i="1"/>
  <c r="C60" i="1"/>
  <c r="C54" i="1"/>
  <c r="C53" i="1"/>
  <c r="C52" i="1"/>
  <c r="C51" i="1"/>
  <c r="C50" i="1"/>
  <c r="C48" i="1"/>
  <c r="C46" i="1"/>
  <c r="C39" i="1"/>
  <c r="C38" i="1"/>
  <c r="C36" i="1"/>
  <c r="C26" i="1"/>
  <c r="C19" i="1"/>
  <c r="C14" i="1"/>
  <c r="C13" i="1" s="1"/>
  <c r="C12" i="1"/>
  <c r="C6" i="1"/>
  <c r="C81" i="1" l="1"/>
  <c r="C82" i="1" s="1"/>
</calcChain>
</file>

<file path=xl/sharedStrings.xml><?xml version="1.0" encoding="utf-8"?>
<sst xmlns="http://schemas.openxmlformats.org/spreadsheetml/2006/main" count="153" uniqueCount="129">
  <si>
    <t>tel: 01/4897-268</t>
  </si>
  <si>
    <t>RKP 20735</t>
  </si>
  <si>
    <t>GLAVA 11050: TRGOVAČKI SUD U ZAGREBU</t>
  </si>
  <si>
    <t>Odjeljak</t>
  </si>
  <si>
    <t>NAZIV</t>
  </si>
  <si>
    <t xml:space="preserve">PRORAČUN 2020. </t>
  </si>
  <si>
    <t>IZVRŠENJE 
1.1.-31.12.2020.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</si>
  <si>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</si>
  <si>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</si>
  <si>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</si>
  <si>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</si>
  <si>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</si>
  <si>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</si>
  <si>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</si>
  <si>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</si>
  <si>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</si>
  <si>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</si>
  <si>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</si>
  <si>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</si>
  <si>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</si>
  <si>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</si>
  <si>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</si>
  <si>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</si>
  <si>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</si>
  <si>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</si>
  <si>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</si>
  <si>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</si>
  <si>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</si>
  <si>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</si>
  <si>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</si>
  <si>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</si>
  <si>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</si>
  <si>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</si>
  <si>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</si>
  <si>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</si>
  <si>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</si>
  <si>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</si>
  <si>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</si>
  <si>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</si>
  <si>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</si>
  <si>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</si>
  <si>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</si>
  <si>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</si>
  <si>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</si>
  <si>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</si>
  <si>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</si>
  <si>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</si>
  <si>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</si>
  <si>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</si>
  <si>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</si>
  <si>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</si>
  <si>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</si>
  <si>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</si>
  <si>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</si>
  <si>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</si>
  <si>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</si>
  <si>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</si>
  <si>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</si>
  <si>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</si>
  <si>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</si>
  <si>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</si>
  <si>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</si>
  <si>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</si>
  <si>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</si>
  <si>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</si>
  <si>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</si>
  <si>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</si>
  <si>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</si>
  <si>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</si>
  <si>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</si>
  <si>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</si>
  <si>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</si>
  <si>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</si>
  <si>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</si>
  <si>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</si>
  <si>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</si>
  <si>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</si>
  <si>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</si>
  <si>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</si>
  <si>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</si>
  <si>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</si>
  <si>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</si>
  <si>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</si>
  <si>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</si>
  <si>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</si>
  <si>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</si>
  <si>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</si>
  <si>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</si>
  <si>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</si>
  <si>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</si>
  <si>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</si>
  <si>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</si>
  <si>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</si>
  <si>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</si>
  <si>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</si>
  <si>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</si>
  <si>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</si>
  <si>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</si>
  <si>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372</t>
  </si>
  <si>
    <t>OSTALE NAKNADE GRAĐANIMA I KUĆANSTVIMA IZ PRORAČUNA</t>
  </si>
  <si>
    <t>3721</t>
  </si>
  <si>
    <t>Naknade građanima i kućanstvima u novcu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</si>
  <si>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</si>
  <si>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</si>
  <si>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</si>
  <si>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</si>
  <si>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</si>
  <si>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</si>
  <si>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</si>
  <si>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</si>
  <si>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4231</t>
  </si>
  <si>
    <t>Prijevozna sredstva u cestovnom prometu</t>
  </si>
  <si>
    <t>A639000 VLASTITI PRIHODI</t>
  </si>
  <si>
    <t>VP - Uredski materijal i ostali materijalni rashodi</t>
  </si>
  <si>
    <t>VP - Materijal i sirovine</t>
  </si>
  <si>
    <t>VP - Energija</t>
  </si>
  <si>
    <t>VP - Usluge tekućeg i investicijskog održavanja</t>
  </si>
  <si>
    <t>VP - Zakupnine i najamnine</t>
  </si>
  <si>
    <t>VP - Ostali nespomenuti rashodi poslovanja</t>
  </si>
  <si>
    <t>VP - Reprezentacija</t>
  </si>
  <si>
    <t>VP - Uredska oprema i namještaj</t>
  </si>
  <si>
    <t>VP - Komunikacijska oprema</t>
  </si>
  <si>
    <t>VP - Oprema za održavanje i zaštitu</t>
  </si>
  <si>
    <t>4225</t>
  </si>
  <si>
    <t>VP - Instrumenti, uređaji i strojevi</t>
  </si>
  <si>
    <t>IZVOR 43 - OSTALI PRIHODI ZA POSEBNE NAMJENE</t>
  </si>
  <si>
    <t>IZVOR 51 - POMOĆI</t>
  </si>
  <si>
    <t>UKUPNO:</t>
  </si>
  <si>
    <t>UKUPNO PRORAČUN: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</si>
</sst>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;[Red]0"/>
    <numFmt numFmtId="166" formatCode="#,##0.00_ ;[Red]\-#,##0.00\ "/>
  </numFmts>
  <fonts count="1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4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7" borderId="0" applyNumberFormat="0" applyBorder="0" applyAlignment="0" applyProtection="0"/>
    <xf numFmtId="0" fontId="1" fillId="0" borderId="0"/>
    <xf numFmtId="0" fontId="15" fillId="0" borderId="0"/>
    <xf numFmtId="0" fontId="15" fillId="0" borderId="0"/>
  </cellStyleXfs>
  <cellXfs count="57">
    <xf numFmtId="0" fontId="0" fillId="0" borderId="0" xfId="0"/>
    <xf numFmtId="0" fontId="3" fillId="0" borderId="0" xfId="1" applyNumberFormat="1" applyFont="1" applyBorder="1" applyAlignment="1">
      <alignment horizontal="center"/>
    </xf>
    <xf numFmtId="164" fontId="0" fillId="0" borderId="0" xfId="1" applyFont="1" applyBorder="1"/>
    <xf numFmtId="164" fontId="2" fillId="0" borderId="0" xfId="1" applyFill="1" applyBorder="1"/>
    <xf numFmtId="164" fontId="3" fillId="0" borderId="0" xfId="1" applyFont="1" applyFill="1" applyBorder="1"/>
    <xf numFmtId="164" fontId="3" fillId="0" borderId="0" xfId="1" applyFont="1" applyBorder="1" applyAlignment="1">
      <alignment horizontal="left"/>
    </xf>
    <xf numFmtId="164" fontId="4" fillId="0" borderId="0" xfId="1" applyFont="1" applyBorder="1" applyAlignment="1">
      <alignment horizontal="left"/>
    </xf>
    <xf numFmtId="164" fontId="2" fillId="0" borderId="1" xfId="1" applyFill="1" applyBorder="1"/>
    <xf numFmtId="165" fontId="3" fillId="0" borderId="2" xfId="1" applyNumberFormat="1" applyFont="1" applyBorder="1" applyAlignment="1">
      <alignment horizontal="center"/>
    </xf>
    <xf numFmtId="164" fontId="5" fillId="0" borderId="2" xfId="2" applyNumberFormat="1" applyBorder="1" applyAlignment="1" applyProtection="1"/>
    <xf numFmtId="164" fontId="2" fillId="0" borderId="2" xfId="1" applyFill="1" applyBorder="1"/>
    <xf numFmtId="49" fontId="3" fillId="2" borderId="3" xfId="1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/>
    </xf>
    <xf numFmtId="49" fontId="4" fillId="2" borderId="6" xfId="1" applyNumberFormat="1" applyFont="1" applyFill="1" applyBorder="1" applyAlignment="1">
      <alignment horizontal="left"/>
    </xf>
    <xf numFmtId="166" fontId="3" fillId="2" borderId="7" xfId="1" applyNumberFormat="1" applyFont="1" applyFill="1" applyBorder="1"/>
    <xf numFmtId="49" fontId="6" fillId="3" borderId="8" xfId="1" applyNumberFormat="1" applyFont="1" applyFill="1" applyBorder="1" applyAlignment="1">
      <alignment horizontal="center" wrapText="1"/>
    </xf>
    <xf numFmtId="164" fontId="6" fillId="3" borderId="8" xfId="1" applyFont="1" applyFill="1" applyBorder="1" applyAlignment="1">
      <alignment horizontal="left" wrapText="1"/>
    </xf>
    <xf numFmtId="164" fontId="2" fillId="2" borderId="8" xfId="1" applyFont="1" applyFill="1" applyBorder="1"/>
    <xf numFmtId="49" fontId="6" fillId="3" borderId="9" xfId="1" applyNumberFormat="1" applyFont="1" applyFill="1" applyBorder="1" applyAlignment="1">
      <alignment horizontal="center" wrapText="1"/>
    </xf>
    <xf numFmtId="164" fontId="6" fillId="3" borderId="9" xfId="1" applyFont="1" applyFill="1" applyBorder="1" applyAlignment="1">
      <alignment horizontal="left" wrapText="1"/>
    </xf>
    <xf numFmtId="49" fontId="6" fillId="0" borderId="9" xfId="1" applyNumberFormat="1" applyFont="1" applyFill="1" applyBorder="1" applyAlignment="1">
      <alignment horizontal="center" wrapText="1"/>
    </xf>
    <xf numFmtId="164" fontId="6" fillId="0" borderId="9" xfId="1" applyFont="1" applyFill="1" applyBorder="1" applyAlignment="1">
      <alignment horizontal="left" wrapText="1"/>
    </xf>
    <xf numFmtId="49" fontId="6" fillId="0" borderId="10" xfId="1" applyNumberFormat="1" applyFont="1" applyFill="1" applyBorder="1" applyAlignment="1">
      <alignment horizontal="center" wrapText="1"/>
    </xf>
    <xf numFmtId="164" fontId="6" fillId="0" borderId="10" xfId="1" applyFont="1" applyFill="1" applyBorder="1" applyAlignment="1">
      <alignment horizontal="left" wrapText="1"/>
    </xf>
    <xf numFmtId="49" fontId="7" fillId="0" borderId="5" xfId="1" applyNumberFormat="1" applyFont="1" applyFill="1" applyBorder="1" applyAlignment="1">
      <alignment horizontal="center" wrapText="1"/>
    </xf>
    <xf numFmtId="164" fontId="7" fillId="0" borderId="6" xfId="1" applyFont="1" applyFill="1" applyBorder="1" applyAlignment="1">
      <alignment horizontal="left" wrapText="1"/>
    </xf>
    <xf numFmtId="166" fontId="3" fillId="0" borderId="7" xfId="1" applyNumberFormat="1" applyFont="1" applyBorder="1"/>
    <xf numFmtId="49" fontId="8" fillId="4" borderId="11" xfId="1" applyNumberFormat="1" applyFont="1" applyFill="1" applyBorder="1" applyAlignment="1">
      <alignment horizontal="center" wrapText="1"/>
    </xf>
    <xf numFmtId="164" fontId="8" fillId="4" borderId="11" xfId="1" applyFont="1" applyFill="1" applyBorder="1" applyAlignment="1">
      <alignment horizontal="left" wrapText="1"/>
    </xf>
    <xf numFmtId="164" fontId="3" fillId="5" borderId="11" xfId="1" applyFont="1" applyFill="1" applyBorder="1"/>
    <xf numFmtId="164" fontId="2" fillId="2" borderId="9" xfId="1" applyFont="1" applyFill="1" applyBorder="1"/>
    <xf numFmtId="49" fontId="6" fillId="3" borderId="12" xfId="1" applyNumberFormat="1" applyFont="1" applyFill="1" applyBorder="1" applyAlignment="1">
      <alignment horizontal="center" wrapText="1"/>
    </xf>
    <xf numFmtId="164" fontId="6" fillId="3" borderId="12" xfId="1" applyFont="1" applyFill="1" applyBorder="1" applyAlignment="1">
      <alignment horizontal="left" wrapText="1"/>
    </xf>
    <xf numFmtId="49" fontId="8" fillId="4" borderId="13" xfId="1" applyNumberFormat="1" applyFont="1" applyFill="1" applyBorder="1" applyAlignment="1">
      <alignment horizontal="center" wrapText="1"/>
    </xf>
    <xf numFmtId="164" fontId="8" fillId="4" borderId="13" xfId="1" applyFont="1" applyFill="1" applyBorder="1" applyAlignment="1">
      <alignment horizontal="left" wrapText="1"/>
    </xf>
    <xf numFmtId="164" fontId="3" fillId="5" borderId="13" xfId="1" applyFont="1" applyFill="1" applyBorder="1"/>
    <xf numFmtId="164" fontId="9" fillId="4" borderId="13" xfId="1" applyFont="1" applyFill="1" applyBorder="1" applyAlignment="1">
      <alignment horizontal="left" wrapText="1"/>
    </xf>
    <xf numFmtId="164" fontId="10" fillId="4" borderId="13" xfId="1" applyFont="1" applyFill="1" applyBorder="1" applyAlignment="1">
      <alignment horizontal="left" wrapText="1"/>
    </xf>
    <xf numFmtId="164" fontId="11" fillId="4" borderId="13" xfId="1" applyFont="1" applyFill="1" applyBorder="1" applyAlignment="1">
      <alignment horizontal="left" wrapText="1"/>
    </xf>
    <xf numFmtId="164" fontId="0" fillId="0" borderId="0" xfId="0" applyNumberFormat="1"/>
    <xf numFmtId="164" fontId="8" fillId="4" borderId="13" xfId="1" applyFont="1" applyFill="1" applyBorder="1" applyAlignment="1">
      <alignment wrapText="1"/>
    </xf>
    <xf numFmtId="164" fontId="11" fillId="5" borderId="5" xfId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6" fontId="3" fillId="5" borderId="7" xfId="1" applyNumberFormat="1" applyFont="1" applyFill="1" applyBorder="1"/>
    <xf numFmtId="49" fontId="2" fillId="3" borderId="9" xfId="1" applyNumberFormat="1" applyFont="1" applyFill="1" applyBorder="1" applyAlignment="1">
      <alignment horizontal="center" wrapText="1"/>
    </xf>
    <xf numFmtId="164" fontId="2" fillId="3" borderId="9" xfId="1" applyFont="1" applyFill="1" applyBorder="1" applyAlignment="1">
      <alignment horizontal="left" wrapText="1"/>
    </xf>
    <xf numFmtId="164" fontId="11" fillId="6" borderId="5" xfId="1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166" fontId="3" fillId="6" borderId="7" xfId="1" applyNumberFormat="1" applyFont="1" applyFill="1" applyBorder="1"/>
    <xf numFmtId="49" fontId="6" fillId="3" borderId="5" xfId="1" applyNumberFormat="1" applyFont="1" applyFill="1" applyBorder="1" applyAlignment="1">
      <alignment horizontal="center" wrapText="1"/>
    </xf>
    <xf numFmtId="164" fontId="7" fillId="3" borderId="7" xfId="1" applyFont="1" applyFill="1" applyBorder="1" applyAlignment="1">
      <alignment horizontal="left" wrapText="1"/>
    </xf>
    <xf numFmtId="166" fontId="3" fillId="2" borderId="6" xfId="1" applyNumberFormat="1" applyFont="1" applyFill="1" applyBorder="1"/>
    <xf numFmtId="164" fontId="12" fillId="3" borderId="7" xfId="1" applyFont="1" applyFill="1" applyBorder="1" applyAlignment="1">
      <alignment horizontal="left" wrapText="1"/>
    </xf>
    <xf numFmtId="0" fontId="13" fillId="0" borderId="0" xfId="0" applyFont="1"/>
    <xf numFmtId="166" fontId="0" fillId="0" borderId="0" xfId="0" applyNumberFormat="1"/>
  </cellXfs>
  <cellStyles count="7">
    <cellStyle name="40% - Naglasak1" xfId="3"/>
    <cellStyle name="Hiperveza" xfId="2" builtinId="8"/>
    <cellStyle name="Normalno" xfId="0" builtinId="0"/>
    <cellStyle name="Normalno 2" xfId="4"/>
    <cellStyle name="Normalno 5" xfId="5"/>
    <cellStyle name="Normalno 7" xfId="6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83"/>
  <sheetViews>
    <sheetView tabSelected="1" zoomScale="90" zoomScaleNormal="90" workbookViewId="0">
      <selection activeCell="F81" sqref="F81"/>
    </sheetView>
  </sheetViews>
  <sheetFormatPr defaultRowHeight="12.75" x14ac:dyDescent="0.2"/>
  <cols>
    <col min="1" max="1" width="10.85546875" customWidth="1"/>
    <col min="2" max="2" width="43.28515625" bestFit="1" customWidth="1"/>
    <col min="3" max="3" width="19.5703125" customWidth="1"/>
    <col min="4" max="4" width="16" customWidth="1"/>
    <col min="6" max="6" width="11.140625" bestFit="1" customWidth="1"/>
  </cols>
  <sheetData>
    <row r="1" spans="1:4" x14ac:dyDescent="0.2">
      <c r="A1" s="1"/>
      <c r="B1" s="2" t="s">
        <v>0</v>
      </c>
      <c r="C1" s="3"/>
      <c r="D1" s="4"/>
    </row>
    <row r="2" spans="1:4" ht="15.75" x14ac:dyDescent="0.25">
      <c r="A2" s="5" t="s">
        <v>1</v>
      </c>
      <c r="B2" s="6" t="s">
        <v>2</v>
      </c>
      <c r="C2" s="3"/>
      <c r="D2" s="7"/>
    </row>
    <row r="3" spans="1:4" ht="15.75" x14ac:dyDescent="0.25">
      <c r="A3" s="5"/>
      <c r="B3" s="6"/>
      <c r="C3" s="3"/>
      <c r="D3" s="3"/>
    </row>
    <row r="4" spans="1:4" ht="13.5" thickBot="1" x14ac:dyDescent="0.25">
      <c r="A4" s="8"/>
      <c r="B4" s="9"/>
      <c r="C4" s="10"/>
      <c r="D4" s="10"/>
    </row>
    <row r="5" spans="1:4" ht="27" thickTop="1" thickBot="1" x14ac:dyDescent="0.25">
      <c r="A5" s="11" t="s">
        <v>3</v>
      </c>
      <c r="B5" s="12" t="s">
        <v>4</v>
      </c>
      <c r="C5" s="13" t="s">
        <v>5</v>
      </c>
      <c r="D5" s="13" t="s">
        <v>6</v>
      </c>
    </row>
    <row r="6" spans="1:4" ht="17.25" thickTop="1" thickBot="1" x14ac:dyDescent="0.3">
      <c r="A6" s="14" t="s">
        <v>7</v>
      </c>
      <c r="B6" s="15" t="s">
        <v>8</v>
      </c>
      <c r="C6" s="16">
        <f>C7+C8+C9+C11</f>
        <v>36068546</v>
      </c>
      <c r="D6" s="16">
        <v>36059902.650000006</v>
      </c>
    </row>
    <row r="7" spans="1:4" ht="18.75" customHeight="1" thickTop="1" x14ac:dyDescent="0.2">
      <c r="A7" s="17" t="s">
        <v>9</v>
      </c>
      <c r="B7" s="18" t="s">
        <v>10</v>
      </c>
      <c r="C7" s="19">
        <v>29981819</v>
      </c>
      <c r="D7" s="19">
        <v>29980848.870000001</v>
      </c>
    </row>
    <row r="8" spans="1:4" ht="18" customHeight="1" x14ac:dyDescent="0.2">
      <c r="A8" s="17" t="s">
        <v>11</v>
      </c>
      <c r="B8" s="18" t="s">
        <v>12</v>
      </c>
      <c r="C8" s="19">
        <v>340000</v>
      </c>
      <c r="D8" s="19">
        <v>332337.59999999998</v>
      </c>
    </row>
    <row r="9" spans="1:4" ht="18" customHeight="1" x14ac:dyDescent="0.2">
      <c r="A9" s="20" t="s">
        <v>13</v>
      </c>
      <c r="B9" s="21" t="s">
        <v>14</v>
      </c>
      <c r="C9" s="19">
        <v>1117977</v>
      </c>
      <c r="D9" s="19">
        <v>1117976.94</v>
      </c>
    </row>
    <row r="10" spans="1:4" ht="23.25" hidden="1" customHeight="1" x14ac:dyDescent="0.2">
      <c r="A10" s="22" t="s">
        <v>15</v>
      </c>
      <c r="B10" s="23" t="s">
        <v>16</v>
      </c>
      <c r="C10" s="19">
        <v>0</v>
      </c>
      <c r="D10" s="19">
        <v>0</v>
      </c>
    </row>
    <row r="11" spans="1:4" ht="19.5" customHeight="1" thickBot="1" x14ac:dyDescent="0.25">
      <c r="A11" s="22" t="s">
        <v>17</v>
      </c>
      <c r="B11" s="23" t="s">
        <v>18</v>
      </c>
      <c r="C11" s="19">
        <v>4628750</v>
      </c>
      <c r="D11" s="19">
        <v>4628739.24</v>
      </c>
    </row>
    <row r="12" spans="1:4" ht="26.25" hidden="1" thickBot="1" x14ac:dyDescent="0.25">
      <c r="A12" s="24" t="s">
        <v>19</v>
      </c>
      <c r="B12" s="25" t="s">
        <v>20</v>
      </c>
      <c r="C12" s="19" t="e">
        <f>#REF!+#REF!</f>
        <v>#REF!</v>
      </c>
      <c r="D12" s="19">
        <v>0</v>
      </c>
    </row>
    <row r="13" spans="1:4" ht="17.25" thickTop="1" thickBot="1" x14ac:dyDescent="0.3">
      <c r="A13" s="26" t="s">
        <v>21</v>
      </c>
      <c r="B13" s="27" t="s">
        <v>22</v>
      </c>
      <c r="C13" s="28">
        <f>C14+C19+C26+C36+C38+C46+C48+C54+C58</f>
        <v>4833471</v>
      </c>
      <c r="D13" s="28">
        <v>4806277.4500000011</v>
      </c>
    </row>
    <row r="14" spans="1:4" ht="16.5" thickTop="1" thickBot="1" x14ac:dyDescent="0.3">
      <c r="A14" s="29" t="s">
        <v>23</v>
      </c>
      <c r="B14" s="30" t="s">
        <v>24</v>
      </c>
      <c r="C14" s="31">
        <f>SUM(C15:C18)</f>
        <v>1597606</v>
      </c>
      <c r="D14" s="31">
        <v>1597605.2200000004</v>
      </c>
    </row>
    <row r="15" spans="1:4" ht="18.75" customHeight="1" thickTop="1" x14ac:dyDescent="0.2">
      <c r="A15" s="17" t="s">
        <v>25</v>
      </c>
      <c r="B15" s="18" t="s">
        <v>26</v>
      </c>
      <c r="C15" s="19">
        <v>16500</v>
      </c>
      <c r="D15" s="19">
        <v>16500</v>
      </c>
    </row>
    <row r="16" spans="1:4" ht="25.5" x14ac:dyDescent="0.2">
      <c r="A16" s="22" t="s">
        <v>27</v>
      </c>
      <c r="B16" s="21" t="s">
        <v>28</v>
      </c>
      <c r="C16" s="19">
        <v>1521745</v>
      </c>
      <c r="D16" s="19">
        <v>1521745.2100000004</v>
      </c>
    </row>
    <row r="17" spans="1:4" ht="18" customHeight="1" x14ac:dyDescent="0.2">
      <c r="A17" s="20" t="s">
        <v>29</v>
      </c>
      <c r="B17" s="21" t="s">
        <v>30</v>
      </c>
      <c r="C17" s="32">
        <v>59361</v>
      </c>
      <c r="D17" s="19">
        <v>59360.01</v>
      </c>
    </row>
    <row r="18" spans="1:4" ht="18" customHeight="1" thickBot="1" x14ac:dyDescent="0.25">
      <c r="A18" s="33" t="s">
        <v>31</v>
      </c>
      <c r="B18" s="34" t="s">
        <v>32</v>
      </c>
      <c r="C18" s="32">
        <v>0</v>
      </c>
      <c r="D18" s="19">
        <v>0</v>
      </c>
    </row>
    <row r="19" spans="1:4" ht="16.5" thickTop="1" thickBot="1" x14ac:dyDescent="0.3">
      <c r="A19" s="35" t="s">
        <v>33</v>
      </c>
      <c r="B19" s="36" t="s">
        <v>34</v>
      </c>
      <c r="C19" s="37">
        <f>SUM(C20:C25)</f>
        <v>933280</v>
      </c>
      <c r="D19" s="37">
        <v>932355.85999999987</v>
      </c>
    </row>
    <row r="20" spans="1:4" ht="17.25" customHeight="1" thickTop="1" x14ac:dyDescent="0.2">
      <c r="A20" s="17" t="s">
        <v>35</v>
      </c>
      <c r="B20" s="18" t="s">
        <v>36</v>
      </c>
      <c r="C20" s="19">
        <v>661000</v>
      </c>
      <c r="D20" s="19">
        <v>660574.34</v>
      </c>
    </row>
    <row r="21" spans="1:4" hidden="1" x14ac:dyDescent="0.2">
      <c r="A21" s="17" t="s">
        <v>37</v>
      </c>
      <c r="B21" s="18" t="s">
        <v>38</v>
      </c>
      <c r="C21" s="19">
        <v>0</v>
      </c>
      <c r="D21" s="19"/>
    </row>
    <row r="22" spans="1:4" ht="16.5" customHeight="1" x14ac:dyDescent="0.2">
      <c r="A22" s="20" t="s">
        <v>39</v>
      </c>
      <c r="B22" s="21" t="s">
        <v>40</v>
      </c>
      <c r="C22" s="19">
        <v>212480</v>
      </c>
      <c r="D22" s="19">
        <v>212104.72</v>
      </c>
    </row>
    <row r="23" spans="1:4" ht="18.75" customHeight="1" x14ac:dyDescent="0.2">
      <c r="A23" s="20" t="s">
        <v>41</v>
      </c>
      <c r="B23" s="21" t="s">
        <v>42</v>
      </c>
      <c r="C23" s="19">
        <v>38100</v>
      </c>
      <c r="D23" s="19">
        <v>38025.599999999999</v>
      </c>
    </row>
    <row r="24" spans="1:4" ht="16.5" customHeight="1" x14ac:dyDescent="0.2">
      <c r="A24" s="20" t="s">
        <v>43</v>
      </c>
      <c r="B24" s="21" t="s">
        <v>44</v>
      </c>
      <c r="C24" s="19">
        <v>13900</v>
      </c>
      <c r="D24" s="19">
        <v>13889.7</v>
      </c>
    </row>
    <row r="25" spans="1:4" ht="18.75" customHeight="1" thickBot="1" x14ac:dyDescent="0.25">
      <c r="A25" s="20" t="s">
        <v>45</v>
      </c>
      <c r="B25" s="21" t="s">
        <v>46</v>
      </c>
      <c r="C25" s="19">
        <v>7800</v>
      </c>
      <c r="D25" s="19">
        <v>7761.5</v>
      </c>
    </row>
    <row r="26" spans="1:4" ht="16.5" thickTop="1" thickBot="1" x14ac:dyDescent="0.3">
      <c r="A26" s="35" t="s">
        <v>47</v>
      </c>
      <c r="B26" s="38" t="s">
        <v>48</v>
      </c>
      <c r="C26" s="37">
        <f>SUM(C27:C35)</f>
        <v>2084757</v>
      </c>
      <c r="D26" s="37">
        <v>2082127.5200000003</v>
      </c>
    </row>
    <row r="27" spans="1:4" ht="17.25" customHeight="1" thickTop="1" x14ac:dyDescent="0.2">
      <c r="A27" s="20" t="s">
        <v>49</v>
      </c>
      <c r="B27" s="21" t="s">
        <v>50</v>
      </c>
      <c r="C27" s="19">
        <v>1310000</v>
      </c>
      <c r="D27" s="19">
        <v>1309373.9400000002</v>
      </c>
    </row>
    <row r="28" spans="1:4" ht="18" customHeight="1" x14ac:dyDescent="0.2">
      <c r="A28" s="20" t="s">
        <v>51</v>
      </c>
      <c r="B28" s="21" t="s">
        <v>52</v>
      </c>
      <c r="C28" s="19">
        <v>182500</v>
      </c>
      <c r="D28" s="19">
        <v>182497.57</v>
      </c>
    </row>
    <row r="29" spans="1:4" ht="19.5" customHeight="1" x14ac:dyDescent="0.2">
      <c r="A29" s="20" t="s">
        <v>53</v>
      </c>
      <c r="B29" s="21" t="s">
        <v>54</v>
      </c>
      <c r="C29" s="19">
        <v>30000</v>
      </c>
      <c r="D29" s="19">
        <v>30000.35</v>
      </c>
    </row>
    <row r="30" spans="1:4" ht="17.25" customHeight="1" x14ac:dyDescent="0.2">
      <c r="A30" s="20" t="s">
        <v>55</v>
      </c>
      <c r="B30" s="21" t="s">
        <v>56</v>
      </c>
      <c r="C30" s="19">
        <v>184000</v>
      </c>
      <c r="D30" s="19">
        <v>183264.98</v>
      </c>
    </row>
    <row r="31" spans="1:4" ht="19.5" customHeight="1" x14ac:dyDescent="0.2">
      <c r="A31" s="20" t="s">
        <v>57</v>
      </c>
      <c r="B31" s="21" t="s">
        <v>58</v>
      </c>
      <c r="C31" s="19">
        <v>204000</v>
      </c>
      <c r="D31" s="19">
        <v>203655.11</v>
      </c>
    </row>
    <row r="32" spans="1:4" ht="18.75" customHeight="1" x14ac:dyDescent="0.2">
      <c r="A32" s="20" t="s">
        <v>59</v>
      </c>
      <c r="B32" s="21" t="s">
        <v>60</v>
      </c>
      <c r="C32" s="19">
        <v>60000</v>
      </c>
      <c r="D32" s="19">
        <v>59953.32</v>
      </c>
    </row>
    <row r="33" spans="1:6" ht="18.75" customHeight="1" x14ac:dyDescent="0.2">
      <c r="A33" s="20" t="s">
        <v>61</v>
      </c>
      <c r="B33" s="21" t="s">
        <v>62</v>
      </c>
      <c r="C33" s="19">
        <v>0</v>
      </c>
      <c r="D33" s="19">
        <v>0</v>
      </c>
    </row>
    <row r="34" spans="1:6" ht="18" customHeight="1" x14ac:dyDescent="0.2">
      <c r="A34" s="20" t="s">
        <v>63</v>
      </c>
      <c r="B34" s="21" t="s">
        <v>64</v>
      </c>
      <c r="C34" s="19">
        <v>257</v>
      </c>
      <c r="D34" s="19">
        <v>162.5</v>
      </c>
    </row>
    <row r="35" spans="1:6" ht="20.25" customHeight="1" thickBot="1" x14ac:dyDescent="0.25">
      <c r="A35" s="20" t="s">
        <v>65</v>
      </c>
      <c r="B35" s="21" t="s">
        <v>66</v>
      </c>
      <c r="C35" s="19">
        <v>114000</v>
      </c>
      <c r="D35" s="19">
        <v>113219.75</v>
      </c>
    </row>
    <row r="36" spans="1:6" ht="27.75" thickTop="1" thickBot="1" x14ac:dyDescent="0.3">
      <c r="A36" s="35" t="s">
        <v>67</v>
      </c>
      <c r="B36" s="39" t="s">
        <v>68</v>
      </c>
      <c r="C36" s="37">
        <f>C37</f>
        <v>15000</v>
      </c>
      <c r="D36" s="37">
        <v>1468.62</v>
      </c>
    </row>
    <row r="37" spans="1:6" ht="32.25" customHeight="1" thickTop="1" thickBot="1" x14ac:dyDescent="0.25">
      <c r="A37" s="20" t="s">
        <v>69</v>
      </c>
      <c r="B37" s="21" t="s">
        <v>70</v>
      </c>
      <c r="C37" s="19">
        <v>15000</v>
      </c>
      <c r="D37" s="19">
        <v>1468.62</v>
      </c>
    </row>
    <row r="38" spans="1:6" ht="27.75" thickTop="1" thickBot="1" x14ac:dyDescent="0.3">
      <c r="A38" s="35" t="s">
        <v>71</v>
      </c>
      <c r="B38" s="40" t="s">
        <v>72</v>
      </c>
      <c r="C38" s="37">
        <f>C40+C41+C42+C43+C44+C45</f>
        <v>73591</v>
      </c>
      <c r="D38" s="37">
        <v>67497.900000000009</v>
      </c>
    </row>
    <row r="39" spans="1:6" ht="26.25" hidden="1" thickTop="1" x14ac:dyDescent="0.2">
      <c r="A39" s="20" t="s">
        <v>73</v>
      </c>
      <c r="B39" s="21" t="s">
        <v>74</v>
      </c>
      <c r="C39" s="19" t="e">
        <f>#REF!+#REF!</f>
        <v>#REF!</v>
      </c>
      <c r="D39" s="19">
        <v>0</v>
      </c>
    </row>
    <row r="40" spans="1:6" ht="20.25" customHeight="1" thickTop="1" x14ac:dyDescent="0.2">
      <c r="A40" s="20" t="s">
        <v>75</v>
      </c>
      <c r="B40" s="21" t="s">
        <v>76</v>
      </c>
      <c r="C40" s="19">
        <v>8220</v>
      </c>
      <c r="D40" s="19">
        <v>8219.0400000000009</v>
      </c>
    </row>
    <row r="41" spans="1:6" ht="16.5" customHeight="1" x14ac:dyDescent="0.2">
      <c r="A41" s="20" t="s">
        <v>77</v>
      </c>
      <c r="B41" s="21" t="s">
        <v>78</v>
      </c>
      <c r="C41" s="19">
        <v>10000</v>
      </c>
      <c r="D41" s="19">
        <v>10000</v>
      </c>
    </row>
    <row r="42" spans="1:6" ht="19.5" customHeight="1" x14ac:dyDescent="0.2">
      <c r="A42" s="20" t="s">
        <v>79</v>
      </c>
      <c r="B42" s="21" t="s">
        <v>80</v>
      </c>
      <c r="C42" s="19">
        <v>0</v>
      </c>
      <c r="D42" s="19">
        <v>0</v>
      </c>
    </row>
    <row r="43" spans="1:6" ht="18" customHeight="1" x14ac:dyDescent="0.2">
      <c r="A43" s="20" t="s">
        <v>81</v>
      </c>
      <c r="B43" s="21" t="s">
        <v>82</v>
      </c>
      <c r="C43" s="19">
        <v>53371</v>
      </c>
      <c r="D43" s="19">
        <v>47562.5</v>
      </c>
      <c r="F43" s="41"/>
    </row>
    <row r="44" spans="1:6" x14ac:dyDescent="0.2">
      <c r="A44" s="20" t="s">
        <v>83</v>
      </c>
      <c r="B44" s="21" t="s">
        <v>84</v>
      </c>
      <c r="C44" s="19">
        <v>0</v>
      </c>
      <c r="D44" s="19"/>
    </row>
    <row r="45" spans="1:6" ht="16.5" customHeight="1" thickBot="1" x14ac:dyDescent="0.25">
      <c r="A45" s="20" t="s">
        <v>85</v>
      </c>
      <c r="B45" s="21" t="s">
        <v>86</v>
      </c>
      <c r="C45" s="19">
        <v>2000</v>
      </c>
      <c r="D45" s="19">
        <v>1716.3600000000001</v>
      </c>
    </row>
    <row r="46" spans="1:6" ht="17.25" customHeight="1" thickTop="1" thickBot="1" x14ac:dyDescent="0.3">
      <c r="A46" s="35" t="s">
        <v>87</v>
      </c>
      <c r="B46" s="36"/>
      <c r="C46" s="37">
        <f>C47</f>
        <v>4200</v>
      </c>
      <c r="D46" s="37">
        <v>4117.63</v>
      </c>
    </row>
    <row r="47" spans="1:6" ht="33.75" customHeight="1" thickTop="1" thickBot="1" x14ac:dyDescent="0.25">
      <c r="A47" s="33" t="s">
        <v>88</v>
      </c>
      <c r="B47" s="34" t="s">
        <v>89</v>
      </c>
      <c r="C47" s="19">
        <v>4200</v>
      </c>
      <c r="D47" s="19">
        <v>4117.63</v>
      </c>
    </row>
    <row r="48" spans="1:6" ht="17.25" customHeight="1" thickTop="1" thickBot="1" x14ac:dyDescent="0.3">
      <c r="A48" s="35" t="s">
        <v>90</v>
      </c>
      <c r="B48" s="36" t="s">
        <v>91</v>
      </c>
      <c r="C48" s="37">
        <f>C49</f>
        <v>22571</v>
      </c>
      <c r="D48" s="37">
        <v>19436.03</v>
      </c>
    </row>
    <row r="49" spans="1:6" ht="18.75" customHeight="1" thickTop="1" thickBot="1" x14ac:dyDescent="0.25">
      <c r="A49" s="20" t="s">
        <v>92</v>
      </c>
      <c r="B49" s="21" t="s">
        <v>93</v>
      </c>
      <c r="C49" s="19">
        <v>22571</v>
      </c>
      <c r="D49" s="19">
        <v>19436.03</v>
      </c>
      <c r="F49" s="41"/>
    </row>
    <row r="50" spans="1:6" ht="13.5" hidden="1" thickBot="1" x14ac:dyDescent="0.25">
      <c r="A50" s="20" t="s">
        <v>94</v>
      </c>
      <c r="B50" s="21" t="s">
        <v>95</v>
      </c>
      <c r="C50" s="19" t="e">
        <f>#REF!+#REF!</f>
        <v>#REF!</v>
      </c>
      <c r="D50" s="19">
        <v>0</v>
      </c>
    </row>
    <row r="51" spans="1:6" ht="20.25" hidden="1" customHeight="1" x14ac:dyDescent="0.2">
      <c r="A51" s="20" t="s">
        <v>96</v>
      </c>
      <c r="B51" s="21" t="s">
        <v>97</v>
      </c>
      <c r="C51" s="19" t="e">
        <f>#REF!+#REF!</f>
        <v>#REF!</v>
      </c>
      <c r="D51" s="19">
        <v>0</v>
      </c>
    </row>
    <row r="52" spans="1:6" ht="31.5" hidden="1" thickTop="1" thickBot="1" x14ac:dyDescent="0.3">
      <c r="A52" s="35" t="s">
        <v>98</v>
      </c>
      <c r="B52" s="42" t="s">
        <v>99</v>
      </c>
      <c r="C52" s="37" t="e">
        <f>SUM(C53)</f>
        <v>#REF!</v>
      </c>
      <c r="D52" s="37">
        <v>0</v>
      </c>
    </row>
    <row r="53" spans="1:6" ht="13.5" hidden="1" thickBot="1" x14ac:dyDescent="0.25">
      <c r="A53" s="20" t="s">
        <v>100</v>
      </c>
      <c r="B53" s="21" t="s">
        <v>101</v>
      </c>
      <c r="C53" s="19" t="e">
        <f>#REF!+#REF!</f>
        <v>#REF!</v>
      </c>
      <c r="D53" s="19">
        <v>0</v>
      </c>
    </row>
    <row r="54" spans="1:6" ht="17.25" customHeight="1" thickTop="1" thickBot="1" x14ac:dyDescent="0.3">
      <c r="A54" s="35" t="s">
        <v>102</v>
      </c>
      <c r="B54" s="36"/>
      <c r="C54" s="37">
        <f>SUM(C55:C57)</f>
        <v>76466</v>
      </c>
      <c r="D54" s="37">
        <v>76456.5</v>
      </c>
    </row>
    <row r="55" spans="1:6" ht="20.25" customHeight="1" thickTop="1" x14ac:dyDescent="0.2">
      <c r="A55" s="20" t="s">
        <v>103</v>
      </c>
      <c r="B55" s="21" t="s">
        <v>104</v>
      </c>
      <c r="C55" s="19">
        <v>71066</v>
      </c>
      <c r="D55" s="19">
        <v>71062.5</v>
      </c>
    </row>
    <row r="56" spans="1:6" ht="20.25" customHeight="1" x14ac:dyDescent="0.2">
      <c r="A56" s="20" t="s">
        <v>105</v>
      </c>
      <c r="B56" s="21" t="s">
        <v>106</v>
      </c>
      <c r="C56" s="19">
        <v>5400</v>
      </c>
      <c r="D56" s="19">
        <v>5394</v>
      </c>
    </row>
    <row r="57" spans="1:6" ht="20.25" customHeight="1" thickBot="1" x14ac:dyDescent="0.25">
      <c r="A57" s="20" t="s">
        <v>107</v>
      </c>
      <c r="B57" s="21" t="s">
        <v>108</v>
      </c>
      <c r="C57" s="19">
        <v>0</v>
      </c>
      <c r="D57" s="19">
        <v>0</v>
      </c>
    </row>
    <row r="58" spans="1:6" ht="17.25" customHeight="1" thickTop="1" thickBot="1" x14ac:dyDescent="0.3">
      <c r="A58" s="35" t="s">
        <v>109</v>
      </c>
      <c r="B58" s="36"/>
      <c r="C58" s="37">
        <v>26000</v>
      </c>
      <c r="D58" s="37">
        <v>25212.17</v>
      </c>
    </row>
    <row r="59" spans="1:6" ht="20.25" customHeight="1" thickTop="1" thickBot="1" x14ac:dyDescent="0.25">
      <c r="A59" s="20" t="s">
        <v>110</v>
      </c>
      <c r="B59" s="21" t="s">
        <v>111</v>
      </c>
      <c r="C59" s="19">
        <v>26000</v>
      </c>
      <c r="D59" s="19">
        <v>25212.17</v>
      </c>
    </row>
    <row r="60" spans="1:6" ht="14.25" thickTop="1" thickBot="1" x14ac:dyDescent="0.25">
      <c r="A60" s="43" t="s">
        <v>112</v>
      </c>
      <c r="B60" s="44"/>
      <c r="C60" s="45">
        <f>SUM(C61:C71)</f>
        <v>81500</v>
      </c>
      <c r="D60" s="45">
        <v>43286.25</v>
      </c>
    </row>
    <row r="61" spans="1:6" ht="13.5" thickTop="1" x14ac:dyDescent="0.2">
      <c r="A61" s="20" t="s">
        <v>35</v>
      </c>
      <c r="B61" s="21" t="s">
        <v>113</v>
      </c>
      <c r="C61" s="19">
        <v>10500</v>
      </c>
      <c r="D61" s="19">
        <v>3382</v>
      </c>
    </row>
    <row r="62" spans="1:6" x14ac:dyDescent="0.2">
      <c r="A62" s="20" t="s">
        <v>37</v>
      </c>
      <c r="B62" s="21" t="s">
        <v>114</v>
      </c>
      <c r="C62" s="19">
        <v>0</v>
      </c>
      <c r="D62" s="19">
        <v>0</v>
      </c>
    </row>
    <row r="63" spans="1:6" x14ac:dyDescent="0.2">
      <c r="A63" s="20" t="s">
        <v>39</v>
      </c>
      <c r="B63" s="21" t="s">
        <v>115</v>
      </c>
      <c r="C63" s="19">
        <v>0</v>
      </c>
      <c r="D63" s="19">
        <v>1100</v>
      </c>
    </row>
    <row r="64" spans="1:6" x14ac:dyDescent="0.2">
      <c r="A64" s="20" t="s">
        <v>51</v>
      </c>
      <c r="B64" s="21" t="s">
        <v>116</v>
      </c>
      <c r="C64" s="19">
        <v>0</v>
      </c>
      <c r="D64" s="19">
        <v>0</v>
      </c>
    </row>
    <row r="65" spans="1:4" x14ac:dyDescent="0.2">
      <c r="A65" s="20" t="s">
        <v>57</v>
      </c>
      <c r="B65" s="21" t="s">
        <v>117</v>
      </c>
      <c r="C65" s="19">
        <v>0</v>
      </c>
      <c r="D65" s="19">
        <v>0</v>
      </c>
    </row>
    <row r="66" spans="1:4" x14ac:dyDescent="0.2">
      <c r="A66" s="20" t="s">
        <v>85</v>
      </c>
      <c r="B66" s="21" t="s">
        <v>118</v>
      </c>
      <c r="C66" s="19">
        <v>0</v>
      </c>
      <c r="D66" s="19">
        <v>0</v>
      </c>
    </row>
    <row r="67" spans="1:4" x14ac:dyDescent="0.2">
      <c r="A67" s="20" t="s">
        <v>77</v>
      </c>
      <c r="B67" s="21" t="s">
        <v>119</v>
      </c>
      <c r="C67" s="19">
        <v>0</v>
      </c>
      <c r="D67" s="19">
        <v>0</v>
      </c>
    </row>
    <row r="68" spans="1:4" x14ac:dyDescent="0.2">
      <c r="A68" s="20" t="s">
        <v>103</v>
      </c>
      <c r="B68" s="21" t="s">
        <v>120</v>
      </c>
      <c r="C68" s="19">
        <v>20000</v>
      </c>
      <c r="D68" s="19">
        <v>22579.25</v>
      </c>
    </row>
    <row r="69" spans="1:4" x14ac:dyDescent="0.2">
      <c r="A69" s="20" t="s">
        <v>105</v>
      </c>
      <c r="B69" s="21" t="s">
        <v>121</v>
      </c>
      <c r="C69" s="19">
        <v>10000</v>
      </c>
      <c r="D69" s="19">
        <v>0</v>
      </c>
    </row>
    <row r="70" spans="1:4" x14ac:dyDescent="0.2">
      <c r="A70" s="20" t="s">
        <v>107</v>
      </c>
      <c r="B70" s="21" t="s">
        <v>122</v>
      </c>
      <c r="C70" s="19">
        <v>40000</v>
      </c>
      <c r="D70" s="19">
        <v>4600</v>
      </c>
    </row>
    <row r="71" spans="1:4" ht="13.5" thickBot="1" x14ac:dyDescent="0.25">
      <c r="A71" s="46" t="s">
        <v>123</v>
      </c>
      <c r="B71" s="47" t="s">
        <v>124</v>
      </c>
      <c r="C71" s="19">
        <v>1000</v>
      </c>
      <c r="D71" s="19">
        <v>11625</v>
      </c>
    </row>
    <row r="72" spans="1:4" ht="17.25" customHeight="1" thickTop="1" thickBot="1" x14ac:dyDescent="0.25">
      <c r="A72" s="48" t="s">
        <v>125</v>
      </c>
      <c r="B72" s="49"/>
      <c r="C72" s="50">
        <f>C73+C74+C75</f>
        <v>2752740</v>
      </c>
      <c r="D72" s="45">
        <v>110000</v>
      </c>
    </row>
    <row r="73" spans="1:4" ht="15.75" customHeight="1" thickTop="1" x14ac:dyDescent="0.2">
      <c r="A73" s="20" t="s">
        <v>35</v>
      </c>
      <c r="B73" s="21" t="s">
        <v>36</v>
      </c>
      <c r="C73" s="19">
        <v>65000</v>
      </c>
      <c r="D73" s="19">
        <v>110000</v>
      </c>
    </row>
    <row r="74" spans="1:4" ht="15.75" customHeight="1" x14ac:dyDescent="0.2">
      <c r="A74" s="20" t="s">
        <v>49</v>
      </c>
      <c r="B74" s="21" t="s">
        <v>50</v>
      </c>
      <c r="C74" s="19">
        <v>300000</v>
      </c>
      <c r="D74" s="19">
        <v>0</v>
      </c>
    </row>
    <row r="75" spans="1:4" ht="15.75" customHeight="1" thickBot="1" x14ac:dyDescent="0.25">
      <c r="A75" s="20" t="s">
        <v>51</v>
      </c>
      <c r="B75" s="21" t="s">
        <v>52</v>
      </c>
      <c r="C75" s="19">
        <v>2387740</v>
      </c>
      <c r="D75" s="19">
        <v>0</v>
      </c>
    </row>
    <row r="76" spans="1:4" ht="15.75" hidden="1" customHeight="1" thickBot="1" x14ac:dyDescent="0.25">
      <c r="A76" s="20" t="s">
        <v>57</v>
      </c>
      <c r="B76" s="21" t="s">
        <v>58</v>
      </c>
      <c r="C76" s="19"/>
      <c r="D76" s="19"/>
    </row>
    <row r="77" spans="1:4" ht="15.75" hidden="1" customHeight="1" x14ac:dyDescent="0.2">
      <c r="A77" s="20" t="s">
        <v>61</v>
      </c>
      <c r="B77" s="21" t="s">
        <v>62</v>
      </c>
      <c r="C77" s="19" t="e">
        <f>#REF!+#REF!</f>
        <v>#REF!</v>
      </c>
      <c r="D77" s="19">
        <v>0</v>
      </c>
    </row>
    <row r="78" spans="1:4" ht="17.25" hidden="1" customHeight="1" thickBot="1" x14ac:dyDescent="0.25">
      <c r="A78" s="20" t="s">
        <v>81</v>
      </c>
      <c r="B78" s="21" t="s">
        <v>82</v>
      </c>
      <c r="C78" s="19"/>
      <c r="D78" s="19"/>
    </row>
    <row r="79" spans="1:4" ht="17.25" customHeight="1" thickTop="1" thickBot="1" x14ac:dyDescent="0.25">
      <c r="A79" s="48" t="s">
        <v>126</v>
      </c>
      <c r="B79" s="49"/>
      <c r="C79" s="50">
        <f>C80</f>
        <v>0</v>
      </c>
      <c r="D79" s="50">
        <v>0</v>
      </c>
    </row>
    <row r="80" spans="1:4" ht="15.75" customHeight="1" thickTop="1" thickBot="1" x14ac:dyDescent="0.25">
      <c r="A80" s="20" t="s">
        <v>25</v>
      </c>
      <c r="B80" s="21" t="s">
        <v>26</v>
      </c>
      <c r="C80" s="19"/>
      <c r="D80" s="19">
        <v>0</v>
      </c>
    </row>
    <row r="81" spans="1:6" ht="17.25" thickTop="1" thickBot="1" x14ac:dyDescent="0.3">
      <c r="A81" s="51"/>
      <c r="B81" s="52" t="s">
        <v>127</v>
      </c>
      <c r="C81" s="53">
        <f>SUM(C6+C13)</f>
        <v>40902017</v>
      </c>
      <c r="D81" s="53">
        <v>40866180.100000009</v>
      </c>
      <c r="F81" s="56"/>
    </row>
    <row r="82" spans="1:6" ht="19.5" thickTop="1" thickBot="1" x14ac:dyDescent="0.3">
      <c r="A82" s="51"/>
      <c r="B82" s="54" t="s">
        <v>128</v>
      </c>
      <c r="C82" s="53">
        <f>SUM(C81+C60+C72)</f>
        <v>43736257</v>
      </c>
      <c r="D82" s="53">
        <v>41019466.350000009</v>
      </c>
    </row>
    <row r="83" spans="1:6" ht="13.5" thickTop="1" x14ac:dyDescent="0.2">
      <c r="B83" s="55"/>
    </row>
  </sheetData>
  <mergeCells count="3">
    <mergeCell ref="A60:B60"/>
    <mergeCell ref="A72:B72"/>
    <mergeCell ref="A79:B79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ZAGREB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Irena Mihaljević</cp:lastModifiedBy>
  <dcterms:created xsi:type="dcterms:W3CDTF">2021-01-12T13:07:03Z</dcterms:created>
  <dcterms:modified xsi:type="dcterms:W3CDTF">2021-01-12T13:08:15Z</dcterms:modified>
</cp:coreProperties>
</file>