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1565"/>
  </bookViews>
  <sheets>
    <sheet name="SREDSTVA ZA ČIŠĆENJE" sheetId="1" r:id="rId1"/>
  </sheets>
  <calcPr calcId="162913"/>
</workbook>
</file>

<file path=xl/calcChain.xml><?xml version="1.0" encoding="utf-8"?>
<calcChain xmlns="http://schemas.openxmlformats.org/spreadsheetml/2006/main">
  <c r="K8" i="1" l="1"/>
  <c r="K9" i="1"/>
  <c r="K10" i="1"/>
  <c r="K12" i="1"/>
  <c r="K13" i="1"/>
  <c r="K14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I7" i="1"/>
  <c r="I8" i="1"/>
  <c r="I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H9" i="1" l="1"/>
  <c r="I9" i="1" s="1"/>
  <c r="H10" i="1"/>
  <c r="I10" i="1" s="1"/>
  <c r="H11" i="1"/>
  <c r="K11" i="1" s="1"/>
  <c r="H12" i="1"/>
  <c r="I12" i="1" s="1"/>
  <c r="H13" i="1"/>
  <c r="I13" i="1" s="1"/>
  <c r="H14" i="1"/>
  <c r="I14" i="1" s="1"/>
  <c r="H15" i="1"/>
  <c r="K15" i="1" s="1"/>
  <c r="H16" i="1"/>
  <c r="K16" i="1" s="1"/>
  <c r="H17" i="1"/>
  <c r="K17" i="1" s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6" i="1" l="1"/>
  <c r="H7" i="1"/>
  <c r="K7" i="1" s="1"/>
  <c r="H8" i="1"/>
  <c r="H5" i="1"/>
  <c r="I6" i="1" l="1"/>
  <c r="K6" i="1"/>
  <c r="I5" i="1"/>
  <c r="K5" i="1"/>
  <c r="H38" i="1"/>
  <c r="L37" i="1" l="1"/>
  <c r="H43" i="1" s="1"/>
  <c r="J37" i="1"/>
  <c r="H39" i="1" s="1"/>
  <c r="H40" i="1" l="1"/>
  <c r="H42" i="1"/>
  <c r="H44" i="1" s="1"/>
  <c r="H41" i="1"/>
  <c r="H45" i="1" l="1"/>
</calcChain>
</file>

<file path=xl/sharedStrings.xml><?xml version="1.0" encoding="utf-8"?>
<sst xmlns="http://schemas.openxmlformats.org/spreadsheetml/2006/main" count="121" uniqueCount="89">
  <si>
    <t>Red. br</t>
  </si>
  <si>
    <t>NAZIV ARTIKLA</t>
  </si>
  <si>
    <t>Jedin. mjera</t>
  </si>
  <si>
    <t>Okvirne količine</t>
  </si>
  <si>
    <t>Jedinična cijena u kn bez PDV-a</t>
  </si>
  <si>
    <t>kn bez PDV-a</t>
  </si>
  <si>
    <t>KOM</t>
  </si>
  <si>
    <t>UKUPNO (bez PDV-a)</t>
  </si>
  <si>
    <t xml:space="preserve">ZA PONUDITELJA: </t>
  </si>
  <si>
    <t>Ime i prezime te potpis ovlaštene osobe</t>
  </si>
  <si>
    <t>___________________________________________</t>
  </si>
  <si>
    <t>Krpa za pod</t>
  </si>
  <si>
    <t>Wc četka plastična</t>
  </si>
  <si>
    <t>Četka za WC s postoljem</t>
  </si>
  <si>
    <t>Mrežica za pisoar</t>
  </si>
  <si>
    <t>Sprej za mrave</t>
  </si>
  <si>
    <t>Držač mopa na džepove 40 cm</t>
  </si>
  <si>
    <t>23.</t>
  </si>
  <si>
    <t>MATERIJAL I SREDSTVA ZA ČIŠĆENJE I ODRŽAVANJE</t>
  </si>
  <si>
    <t>Deterdžent za suđe kanister 5 L</t>
  </si>
  <si>
    <t xml:space="preserve">Univerzalno sredstvo za čišćenje, 750 ml (tekućina za čišćenje i dezinfekciju svih površina u kućanstvu i uredima; nerazrijeđen se koristi za čiščenje WC školjke i odvoda, razrijeđen se koristi za dezinfekciju kod prava podova i kao izbjeljivač </t>
  </si>
  <si>
    <t>Osvježivač za wc školjku u košaricu 50 gr</t>
  </si>
  <si>
    <t>Tekuće abrazivno sredstvo za čišćenje 450 ml</t>
  </si>
  <si>
    <t>Sredstvo za čišćenje stakla i svih glatkih površina, karnister 5 l</t>
  </si>
  <si>
    <t>Tekućina za vjetrobranska stakla, temperatura smrzavanja do -25 0C, karnister 5l</t>
  </si>
  <si>
    <t xml:space="preserve">Sredstvo za uklanjanje kamenca 750 ml </t>
  </si>
  <si>
    <t>Višenamjensko sredstvo za čišćenje i dezinfekciju bez izbjeljivača 500 ml</t>
  </si>
  <si>
    <t xml:space="preserve"> Sredstvo za čišćenje i dezinfekciju podova i površina bez izbjeljivača 1 l</t>
  </si>
  <si>
    <t>Sredstvo, koncentrat za dezinfekciju površina bez izbjeljivača  5L</t>
  </si>
  <si>
    <t>Osvježivač zraka 300 ml Anti tobacco, Ocean, Citrus, Jasmin, Lilac, Red Rose</t>
  </si>
  <si>
    <t xml:space="preserve">Sredstvo za čišćenje LCD-a i plastike u spreju 250 ml </t>
  </si>
  <si>
    <t>5.</t>
  </si>
  <si>
    <t>6.</t>
  </si>
  <si>
    <t>7.</t>
  </si>
  <si>
    <t>8.</t>
  </si>
  <si>
    <t>9.</t>
  </si>
  <si>
    <t>10.</t>
  </si>
  <si>
    <t>11.</t>
  </si>
  <si>
    <t>12.</t>
  </si>
  <si>
    <t>19.</t>
  </si>
  <si>
    <t>20.</t>
  </si>
  <si>
    <t>21.</t>
  </si>
  <si>
    <t>22.</t>
  </si>
  <si>
    <t>24.</t>
  </si>
  <si>
    <t>25.</t>
  </si>
  <si>
    <t>26.</t>
  </si>
  <si>
    <t>Odgovarajuća stopa PDV-a</t>
  </si>
  <si>
    <t>PDV 13 %</t>
  </si>
  <si>
    <t xml:space="preserve">PDV 25 % </t>
  </si>
  <si>
    <t>SVEUKUPNO (sa 13% PDV)</t>
  </si>
  <si>
    <t>SVEUKUPNO (sa 25% PDV)</t>
  </si>
  <si>
    <t>UKUPNO</t>
  </si>
  <si>
    <t xml:space="preserve">Deterdžent za rublje, 3 kg </t>
  </si>
  <si>
    <t>Sobna metla</t>
  </si>
  <si>
    <t>Kuhinjske krpe</t>
  </si>
  <si>
    <t>Krpa od jelenje kože</t>
  </si>
  <si>
    <t>Solna kiselina 19% 1 l</t>
  </si>
  <si>
    <t>Metla brezova</t>
  </si>
  <si>
    <t>27.</t>
  </si>
  <si>
    <t>28.</t>
  </si>
  <si>
    <t>29.</t>
  </si>
  <si>
    <t>30.</t>
  </si>
  <si>
    <t>31.</t>
  </si>
  <si>
    <t>32.</t>
  </si>
  <si>
    <t>33.</t>
  </si>
  <si>
    <t>Gel za odčepljivanje odvoda 1 l</t>
  </si>
  <si>
    <t>Tekuće sredstvo za čišćenje i otapanje vodenog kamenca, blag prema površnama koje se čiste, a sanitarijama osigurava vrhunsku čistoću i dugotrajni sjaj 750 ML</t>
  </si>
  <si>
    <t>Izbjeljivač 1 l</t>
  </si>
  <si>
    <t>SREDSTVA ZA ČIŠĆENJE I ODRŽAVANE</t>
  </si>
  <si>
    <t>2.</t>
  </si>
  <si>
    <t>1.</t>
  </si>
  <si>
    <t>3.</t>
  </si>
  <si>
    <t>4.</t>
  </si>
  <si>
    <t>13.</t>
  </si>
  <si>
    <r>
      <t>14.</t>
    </r>
    <r>
      <rPr>
        <sz val="7"/>
        <color theme="1"/>
        <rFont val="Times New Roman"/>
        <family val="1"/>
        <charset val="238"/>
      </rPr>
      <t xml:space="preserve"> </t>
    </r>
  </si>
  <si>
    <r>
      <t>15.</t>
    </r>
    <r>
      <rPr>
        <sz val="7"/>
        <color theme="1"/>
        <rFont val="Times New Roman"/>
        <family val="1"/>
        <charset val="238"/>
      </rPr>
      <t xml:space="preserve"> </t>
    </r>
  </si>
  <si>
    <r>
      <t>16.</t>
    </r>
    <r>
      <rPr>
        <sz val="7"/>
        <color theme="1"/>
        <rFont val="Times New Roman"/>
        <family val="1"/>
        <charset val="238"/>
      </rPr>
      <t xml:space="preserve"> </t>
    </r>
  </si>
  <si>
    <r>
      <t>17.</t>
    </r>
    <r>
      <rPr>
        <sz val="7"/>
        <color theme="1"/>
        <rFont val="Times New Roman"/>
        <family val="1"/>
        <charset val="238"/>
      </rPr>
      <t xml:space="preserve"> </t>
    </r>
  </si>
  <si>
    <r>
      <t>18.</t>
    </r>
    <r>
      <rPr>
        <sz val="7"/>
        <color theme="1"/>
        <rFont val="Times New Roman"/>
        <family val="1"/>
        <charset val="238"/>
      </rPr>
      <t xml:space="preserve"> </t>
    </r>
  </si>
  <si>
    <t xml:space="preserve">Ukupno </t>
  </si>
  <si>
    <t>UKUPNO (osnovica PDV-a 13%)</t>
  </si>
  <si>
    <t>UKUPNO (osnovica PDV-a 25%)</t>
  </si>
  <si>
    <t>Oznaka ponuđenog artikla i naziv proizvođača</t>
  </si>
  <si>
    <t>Vrećice za smeće - crne 10/1, u pakiranju 10 komada, (700x1100)</t>
  </si>
  <si>
    <t xml:space="preserve">Vreća za smeće 35 l 50x70cm 15/1, u pakiranju 15 komada,  LDPE </t>
  </si>
  <si>
    <t>Spužvica za pranje posuđa 9x7x4 cm 3/1, u pakiranju 3 komada</t>
  </si>
  <si>
    <t>Rukavice latex jednokratne 1/100, 100 komada u u kutiji, "M" bez pudera</t>
  </si>
  <si>
    <t>Rukavice latex jednokratne 1/100, 100 komada u kutiji "L" bez pudera</t>
  </si>
  <si>
    <t>Krpa za pod 60x70 cm čudesna 1/1, u pakiranju 1 komad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</si>
</sst>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1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" fontId="1" fillId="3" borderId="8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9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4" xfId="0" applyNumberFormat="1" applyFont="1" applyFill="1" applyBorder="1" applyAlignment="1" applyProtection="1">
      <alignment vertical="center" wrapText="1"/>
      <protection locked="0"/>
    </xf>
    <xf numFmtId="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5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vertical="center" wrapText="1"/>
    </xf>
    <xf numFmtId="4" fontId="1" fillId="3" borderId="16" xfId="0" applyNumberFormat="1" applyFont="1" applyFill="1" applyBorder="1" applyAlignment="1" applyProtection="1">
      <alignment vertical="center" wrapText="1"/>
    </xf>
    <xf numFmtId="4" fontId="1" fillId="3" borderId="2" xfId="0" applyNumberFormat="1" applyFont="1" applyFill="1" applyBorder="1" applyAlignment="1" applyProtection="1">
      <alignment vertical="center" wrapText="1"/>
    </xf>
    <xf numFmtId="4" fontId="2" fillId="0" borderId="5" xfId="0" applyNumberFormat="1" applyFont="1" applyBorder="1" applyAlignment="1" applyProtection="1">
      <alignment vertical="center" wrapText="1"/>
    </xf>
    <xf numFmtId="0" fontId="0" fillId="0" borderId="0" xfId="0" applyProtection="1">
      <protection hidden="1"/>
    </xf>
    <xf numFmtId="0" fontId="0" fillId="0" borderId="13" xfId="0" applyBorder="1" applyProtection="1">
      <protection hidden="1"/>
    </xf>
    <xf numFmtId="4" fontId="1" fillId="3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2" fontId="0" fillId="3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Fill="1" applyProtection="1">
      <protection hidden="1"/>
    </xf>
    <xf numFmtId="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Zeros="0" tabSelected="1" zoomScaleNormal="100" workbookViewId="0">
      <selection activeCell="G9" sqref="G9"/>
    </sheetView>
  </sheetViews>
  <sheetFormatPr defaultRowHeight="15" x14ac:dyDescent="0.25"/>
  <cols>
    <col min="1" max="1" width="7" customWidth="1"/>
    <col min="2" max="2" width="63.42578125" customWidth="1"/>
    <col min="3" max="3" width="26.85546875" customWidth="1"/>
    <col min="4" max="4" width="11" style="1" customWidth="1"/>
    <col min="5" max="6" width="12.85546875" style="1" customWidth="1"/>
    <col min="7" max="7" width="15.140625" customWidth="1"/>
    <col min="8" max="8" width="15.42578125" customWidth="1"/>
    <col min="9" max="11" width="14.85546875" hidden="1" customWidth="1"/>
    <col min="12" max="12" width="5.42578125" hidden="1" customWidth="1"/>
  </cols>
  <sheetData>
    <row r="1" spans="1:12" ht="15.75" thickBot="1" x14ac:dyDescent="0.3">
      <c r="A1" s="2" t="s">
        <v>18</v>
      </c>
      <c r="B1" s="3"/>
      <c r="C1" s="3"/>
      <c r="D1" s="4"/>
      <c r="E1" s="4"/>
      <c r="F1" s="4"/>
      <c r="G1" s="3"/>
      <c r="H1" s="3"/>
      <c r="I1" s="3"/>
      <c r="J1" s="3"/>
      <c r="K1" s="3"/>
      <c r="L1" s="3"/>
    </row>
    <row r="2" spans="1:12" ht="60.75" customHeight="1" x14ac:dyDescent="0.25">
      <c r="A2" s="58" t="s">
        <v>0</v>
      </c>
      <c r="B2" s="58" t="s">
        <v>1</v>
      </c>
      <c r="C2" s="60" t="s">
        <v>82</v>
      </c>
      <c r="D2" s="58" t="s">
        <v>2</v>
      </c>
      <c r="E2" s="58" t="s">
        <v>3</v>
      </c>
      <c r="F2" s="5" t="s">
        <v>46</v>
      </c>
      <c r="G2" s="56" t="s">
        <v>4</v>
      </c>
      <c r="H2" s="5" t="s">
        <v>79</v>
      </c>
      <c r="I2" s="31"/>
      <c r="J2" s="31"/>
      <c r="K2" s="31"/>
      <c r="L2" s="31"/>
    </row>
    <row r="3" spans="1:12" ht="15.75" customHeight="1" thickBot="1" x14ac:dyDescent="0.3">
      <c r="A3" s="59"/>
      <c r="B3" s="59"/>
      <c r="C3" s="61"/>
      <c r="D3" s="59"/>
      <c r="E3" s="59"/>
      <c r="F3" s="6"/>
      <c r="G3" s="57"/>
      <c r="H3" s="6" t="s">
        <v>5</v>
      </c>
      <c r="I3" s="32"/>
      <c r="J3" s="31"/>
      <c r="K3" s="31"/>
      <c r="L3" s="31"/>
    </row>
    <row r="4" spans="1:12" ht="25.5" customHeight="1" thickBot="1" x14ac:dyDescent="0.3">
      <c r="A4" s="54" t="s">
        <v>68</v>
      </c>
      <c r="B4" s="55"/>
      <c r="C4" s="41"/>
      <c r="D4" s="18"/>
      <c r="E4" s="19"/>
      <c r="F4" s="7"/>
      <c r="G4" s="7"/>
      <c r="H4" s="8"/>
      <c r="I4" s="33"/>
      <c r="J4" s="34"/>
      <c r="K4" s="31"/>
      <c r="L4" s="31"/>
    </row>
    <row r="5" spans="1:12" ht="24.95" customHeight="1" thickTop="1" thickBot="1" x14ac:dyDescent="0.3">
      <c r="A5" s="10" t="s">
        <v>70</v>
      </c>
      <c r="B5" s="42" t="s">
        <v>19</v>
      </c>
      <c r="C5" s="50"/>
      <c r="D5" s="46" t="s">
        <v>6</v>
      </c>
      <c r="E5" s="21">
        <v>6</v>
      </c>
      <c r="F5" s="11"/>
      <c r="G5" s="12"/>
      <c r="H5" s="26">
        <f>E5*G5</f>
        <v>0</v>
      </c>
      <c r="I5" s="35">
        <f>IF(F5=13%, SUM(H5,0),)</f>
        <v>0</v>
      </c>
      <c r="J5" s="36"/>
      <c r="K5" s="36">
        <f>IF(F5=25%, SUM(H5,0),)</f>
        <v>0</v>
      </c>
      <c r="L5" s="36"/>
    </row>
    <row r="6" spans="1:12" ht="60" customHeight="1" thickBot="1" x14ac:dyDescent="0.3">
      <c r="A6" s="10" t="s">
        <v>69</v>
      </c>
      <c r="B6" s="42" t="s">
        <v>20</v>
      </c>
      <c r="C6" s="50"/>
      <c r="D6" s="46" t="s">
        <v>6</v>
      </c>
      <c r="E6" s="20">
        <v>50</v>
      </c>
      <c r="F6" s="13"/>
      <c r="G6" s="14"/>
      <c r="H6" s="27">
        <f t="shared" ref="H6:H37" si="0">E6*G6</f>
        <v>0</v>
      </c>
      <c r="I6" s="35">
        <f t="shared" ref="I6:I37" si="1">IF(F6=13%, SUM(H6,0),)</f>
        <v>0</v>
      </c>
      <c r="J6" s="36"/>
      <c r="K6" s="36">
        <f t="shared" ref="K6:K37" si="2">IF(F6=25%, SUM(H6,0),)</f>
        <v>0</v>
      </c>
      <c r="L6" s="36"/>
    </row>
    <row r="7" spans="1:12" ht="24.95" customHeight="1" thickBot="1" x14ac:dyDescent="0.3">
      <c r="A7" s="10" t="s">
        <v>71</v>
      </c>
      <c r="B7" s="42" t="s">
        <v>11</v>
      </c>
      <c r="C7" s="50"/>
      <c r="D7" s="46" t="s">
        <v>6</v>
      </c>
      <c r="E7" s="20">
        <v>10</v>
      </c>
      <c r="F7" s="13"/>
      <c r="G7" s="14"/>
      <c r="H7" s="28">
        <f t="shared" si="0"/>
        <v>0</v>
      </c>
      <c r="I7" s="35">
        <f t="shared" si="1"/>
        <v>0</v>
      </c>
      <c r="J7" s="36"/>
      <c r="K7" s="36">
        <f t="shared" si="2"/>
        <v>0</v>
      </c>
      <c r="L7" s="36"/>
    </row>
    <row r="8" spans="1:12" ht="24.95" customHeight="1" thickBot="1" x14ac:dyDescent="0.3">
      <c r="A8" s="10" t="s">
        <v>72</v>
      </c>
      <c r="B8" s="42" t="s">
        <v>83</v>
      </c>
      <c r="C8" s="50"/>
      <c r="D8" s="46" t="s">
        <v>6</v>
      </c>
      <c r="E8" s="20">
        <v>30</v>
      </c>
      <c r="F8" s="13"/>
      <c r="G8" s="14"/>
      <c r="H8" s="29">
        <f t="shared" si="0"/>
        <v>0</v>
      </c>
      <c r="I8" s="35">
        <f t="shared" si="1"/>
        <v>0</v>
      </c>
      <c r="J8" s="36"/>
      <c r="K8" s="36">
        <f t="shared" si="2"/>
        <v>0</v>
      </c>
      <c r="L8" s="36"/>
    </row>
    <row r="9" spans="1:12" ht="24.95" customHeight="1" thickBot="1" x14ac:dyDescent="0.3">
      <c r="A9" s="10" t="s">
        <v>31</v>
      </c>
      <c r="B9" s="42" t="s">
        <v>84</v>
      </c>
      <c r="C9" s="50"/>
      <c r="D9" s="46" t="s">
        <v>6</v>
      </c>
      <c r="E9" s="20">
        <v>162</v>
      </c>
      <c r="F9" s="13"/>
      <c r="G9" s="14"/>
      <c r="H9" s="29">
        <f t="shared" si="0"/>
        <v>0</v>
      </c>
      <c r="I9" s="35">
        <f t="shared" si="1"/>
        <v>0</v>
      </c>
      <c r="J9" s="36"/>
      <c r="K9" s="36">
        <f t="shared" si="2"/>
        <v>0</v>
      </c>
      <c r="L9" s="36"/>
    </row>
    <row r="10" spans="1:12" ht="42.75" customHeight="1" thickBot="1" x14ac:dyDescent="0.3">
      <c r="A10" s="10" t="s">
        <v>32</v>
      </c>
      <c r="B10" s="42" t="s">
        <v>66</v>
      </c>
      <c r="C10" s="50"/>
      <c r="D10" s="46" t="s">
        <v>6</v>
      </c>
      <c r="E10" s="20">
        <v>60</v>
      </c>
      <c r="F10" s="13"/>
      <c r="G10" s="14"/>
      <c r="H10" s="29">
        <f t="shared" si="0"/>
        <v>0</v>
      </c>
      <c r="I10" s="35">
        <f t="shared" si="1"/>
        <v>0</v>
      </c>
      <c r="J10" s="36"/>
      <c r="K10" s="36">
        <f t="shared" si="2"/>
        <v>0</v>
      </c>
      <c r="L10" s="36"/>
    </row>
    <row r="11" spans="1:12" ht="24.95" customHeight="1" thickBot="1" x14ac:dyDescent="0.3">
      <c r="A11" s="10" t="s">
        <v>33</v>
      </c>
      <c r="B11" s="42" t="s">
        <v>12</v>
      </c>
      <c r="C11" s="50"/>
      <c r="D11" s="46" t="s">
        <v>6</v>
      </c>
      <c r="E11" s="20">
        <v>10</v>
      </c>
      <c r="F11" s="13"/>
      <c r="G11" s="14"/>
      <c r="H11" s="29">
        <f t="shared" si="0"/>
        <v>0</v>
      </c>
      <c r="I11" s="35">
        <f t="shared" si="1"/>
        <v>0</v>
      </c>
      <c r="J11" s="36"/>
      <c r="K11" s="36">
        <f t="shared" si="2"/>
        <v>0</v>
      </c>
      <c r="L11" s="36"/>
    </row>
    <row r="12" spans="1:12" ht="24.95" customHeight="1" thickBot="1" x14ac:dyDescent="0.3">
      <c r="A12" s="10" t="s">
        <v>34</v>
      </c>
      <c r="B12" s="42" t="s">
        <v>13</v>
      </c>
      <c r="C12" s="50"/>
      <c r="D12" s="46" t="s">
        <v>6</v>
      </c>
      <c r="E12" s="20">
        <v>10</v>
      </c>
      <c r="F12" s="13"/>
      <c r="G12" s="14"/>
      <c r="H12" s="29">
        <f t="shared" si="0"/>
        <v>0</v>
      </c>
      <c r="I12" s="35">
        <f t="shared" si="1"/>
        <v>0</v>
      </c>
      <c r="J12" s="36"/>
      <c r="K12" s="36">
        <f t="shared" si="2"/>
        <v>0</v>
      </c>
      <c r="L12" s="36"/>
    </row>
    <row r="13" spans="1:12" ht="24.95" customHeight="1" thickBot="1" x14ac:dyDescent="0.3">
      <c r="A13" s="10" t="s">
        <v>35</v>
      </c>
      <c r="B13" s="42" t="s">
        <v>21</v>
      </c>
      <c r="C13" s="50"/>
      <c r="D13" s="46" t="s">
        <v>6</v>
      </c>
      <c r="E13" s="20">
        <v>220</v>
      </c>
      <c r="F13" s="13"/>
      <c r="G13" s="14"/>
      <c r="H13" s="29">
        <f t="shared" si="0"/>
        <v>0</v>
      </c>
      <c r="I13" s="35">
        <f t="shared" si="1"/>
        <v>0</v>
      </c>
      <c r="J13" s="36"/>
      <c r="K13" s="36">
        <f t="shared" si="2"/>
        <v>0</v>
      </c>
      <c r="L13" s="36"/>
    </row>
    <row r="14" spans="1:12" ht="24.95" customHeight="1" thickBot="1" x14ac:dyDescent="0.3">
      <c r="A14" s="10" t="s">
        <v>36</v>
      </c>
      <c r="B14" s="42" t="s">
        <v>22</v>
      </c>
      <c r="C14" s="50"/>
      <c r="D14" s="46" t="s">
        <v>6</v>
      </c>
      <c r="E14" s="20">
        <v>14</v>
      </c>
      <c r="F14" s="13"/>
      <c r="G14" s="14"/>
      <c r="H14" s="29">
        <f t="shared" si="0"/>
        <v>0</v>
      </c>
      <c r="I14" s="35">
        <f t="shared" si="1"/>
        <v>0</v>
      </c>
      <c r="J14" s="36"/>
      <c r="K14" s="36">
        <f t="shared" si="2"/>
        <v>0</v>
      </c>
      <c r="L14" s="36"/>
    </row>
    <row r="15" spans="1:12" ht="24.95" customHeight="1" thickBot="1" x14ac:dyDescent="0.3">
      <c r="A15" s="10" t="s">
        <v>37</v>
      </c>
      <c r="B15" s="42" t="s">
        <v>23</v>
      </c>
      <c r="C15" s="50"/>
      <c r="D15" s="46" t="s">
        <v>6</v>
      </c>
      <c r="E15" s="20">
        <v>5</v>
      </c>
      <c r="F15" s="13"/>
      <c r="G15" s="14"/>
      <c r="H15" s="29">
        <f t="shared" si="0"/>
        <v>0</v>
      </c>
      <c r="I15" s="35">
        <f t="shared" si="1"/>
        <v>0</v>
      </c>
      <c r="J15" s="36"/>
      <c r="K15" s="36">
        <f t="shared" si="2"/>
        <v>0</v>
      </c>
      <c r="L15" s="36"/>
    </row>
    <row r="16" spans="1:12" ht="24.95" customHeight="1" thickBot="1" x14ac:dyDescent="0.3">
      <c r="A16" s="10" t="s">
        <v>38</v>
      </c>
      <c r="B16" s="42" t="s">
        <v>24</v>
      </c>
      <c r="C16" s="50"/>
      <c r="D16" s="46" t="s">
        <v>6</v>
      </c>
      <c r="E16" s="20">
        <v>4</v>
      </c>
      <c r="F16" s="13"/>
      <c r="G16" s="14"/>
      <c r="H16" s="29">
        <f t="shared" si="0"/>
        <v>0</v>
      </c>
      <c r="I16" s="35">
        <f t="shared" si="1"/>
        <v>0</v>
      </c>
      <c r="J16" s="36"/>
      <c r="K16" s="36">
        <f t="shared" si="2"/>
        <v>0</v>
      </c>
      <c r="L16" s="36"/>
    </row>
    <row r="17" spans="1:12" ht="24.95" customHeight="1" thickBot="1" x14ac:dyDescent="0.3">
      <c r="A17" s="10" t="s">
        <v>73</v>
      </c>
      <c r="B17" s="42" t="s">
        <v>85</v>
      </c>
      <c r="C17" s="50"/>
      <c r="D17" s="46" t="s">
        <v>6</v>
      </c>
      <c r="E17" s="20">
        <v>7</v>
      </c>
      <c r="F17" s="13"/>
      <c r="G17" s="14"/>
      <c r="H17" s="29">
        <f t="shared" si="0"/>
        <v>0</v>
      </c>
      <c r="I17" s="35">
        <f t="shared" si="1"/>
        <v>0</v>
      </c>
      <c r="J17" s="36"/>
      <c r="K17" s="36">
        <f t="shared" si="2"/>
        <v>0</v>
      </c>
      <c r="L17" s="36"/>
    </row>
    <row r="18" spans="1:12" ht="24.95" customHeight="1" thickBot="1" x14ac:dyDescent="0.3">
      <c r="A18" s="10" t="s">
        <v>74</v>
      </c>
      <c r="B18" s="42" t="s">
        <v>14</v>
      </c>
      <c r="C18" s="50"/>
      <c r="D18" s="46" t="s">
        <v>6</v>
      </c>
      <c r="E18" s="20">
        <v>20</v>
      </c>
      <c r="F18" s="13"/>
      <c r="G18" s="14"/>
      <c r="H18" s="29">
        <f t="shared" si="0"/>
        <v>0</v>
      </c>
      <c r="I18" s="35">
        <f t="shared" si="1"/>
        <v>0</v>
      </c>
      <c r="J18" s="36"/>
      <c r="K18" s="36">
        <f t="shared" si="2"/>
        <v>0</v>
      </c>
      <c r="L18" s="36"/>
    </row>
    <row r="19" spans="1:12" ht="24.95" customHeight="1" thickBot="1" x14ac:dyDescent="0.3">
      <c r="A19" s="10" t="s">
        <v>75</v>
      </c>
      <c r="B19" s="42" t="s">
        <v>25</v>
      </c>
      <c r="C19" s="50"/>
      <c r="D19" s="46" t="s">
        <v>6</v>
      </c>
      <c r="E19" s="20">
        <v>30</v>
      </c>
      <c r="F19" s="13"/>
      <c r="G19" s="14"/>
      <c r="H19" s="29">
        <f t="shared" si="0"/>
        <v>0</v>
      </c>
      <c r="I19" s="35">
        <f t="shared" si="1"/>
        <v>0</v>
      </c>
      <c r="J19" s="36"/>
      <c r="K19" s="36">
        <f t="shared" si="2"/>
        <v>0</v>
      </c>
      <c r="L19" s="36"/>
    </row>
    <row r="20" spans="1:12" ht="24.95" customHeight="1" thickBot="1" x14ac:dyDescent="0.3">
      <c r="A20" s="10" t="s">
        <v>76</v>
      </c>
      <c r="B20" s="43" t="s">
        <v>26</v>
      </c>
      <c r="C20" s="51"/>
      <c r="D20" s="47" t="s">
        <v>6</v>
      </c>
      <c r="E20" s="22">
        <v>96</v>
      </c>
      <c r="F20" s="38"/>
      <c r="G20" s="14"/>
      <c r="H20" s="29">
        <f t="shared" si="0"/>
        <v>0</v>
      </c>
      <c r="I20" s="35">
        <f t="shared" si="1"/>
        <v>0</v>
      </c>
      <c r="J20" s="37"/>
      <c r="K20" s="36">
        <f t="shared" si="2"/>
        <v>0</v>
      </c>
      <c r="L20" s="36"/>
    </row>
    <row r="21" spans="1:12" ht="24.95" customHeight="1" thickBot="1" x14ac:dyDescent="0.3">
      <c r="A21" s="10" t="s">
        <v>77</v>
      </c>
      <c r="B21" s="43" t="s">
        <v>27</v>
      </c>
      <c r="C21" s="51"/>
      <c r="D21" s="47" t="s">
        <v>6</v>
      </c>
      <c r="E21" s="22">
        <v>60</v>
      </c>
      <c r="F21" s="38"/>
      <c r="G21" s="14"/>
      <c r="H21" s="29">
        <f t="shared" si="0"/>
        <v>0</v>
      </c>
      <c r="I21" s="35">
        <f t="shared" si="1"/>
        <v>0</v>
      </c>
      <c r="J21" s="37"/>
      <c r="K21" s="36">
        <f t="shared" si="2"/>
        <v>0</v>
      </c>
      <c r="L21" s="36"/>
    </row>
    <row r="22" spans="1:12" ht="24.95" customHeight="1" thickBot="1" x14ac:dyDescent="0.3">
      <c r="A22" s="10" t="s">
        <v>78</v>
      </c>
      <c r="B22" s="43" t="s">
        <v>29</v>
      </c>
      <c r="C22" s="51"/>
      <c r="D22" s="47" t="s">
        <v>6</v>
      </c>
      <c r="E22" s="22">
        <v>20</v>
      </c>
      <c r="F22" s="38"/>
      <c r="G22" s="14"/>
      <c r="H22" s="29">
        <f t="shared" si="0"/>
        <v>0</v>
      </c>
      <c r="I22" s="35">
        <f t="shared" si="1"/>
        <v>0</v>
      </c>
      <c r="J22" s="37"/>
      <c r="K22" s="36">
        <f t="shared" si="2"/>
        <v>0</v>
      </c>
      <c r="L22" s="36"/>
    </row>
    <row r="23" spans="1:12" ht="24.95" customHeight="1" thickBot="1" x14ac:dyDescent="0.3">
      <c r="A23" s="15" t="s">
        <v>39</v>
      </c>
      <c r="B23" s="44" t="s">
        <v>16</v>
      </c>
      <c r="C23" s="52"/>
      <c r="D23" s="48" t="s">
        <v>6</v>
      </c>
      <c r="E23" s="23">
        <v>8</v>
      </c>
      <c r="F23" s="39"/>
      <c r="G23" s="14"/>
      <c r="H23" s="29">
        <f t="shared" si="0"/>
        <v>0</v>
      </c>
      <c r="I23" s="35">
        <f t="shared" si="1"/>
        <v>0</v>
      </c>
      <c r="J23" s="37"/>
      <c r="K23" s="36">
        <f t="shared" si="2"/>
        <v>0</v>
      </c>
      <c r="L23" s="36"/>
    </row>
    <row r="24" spans="1:12" ht="24.95" customHeight="1" thickBot="1" x14ac:dyDescent="0.3">
      <c r="A24" s="16" t="s">
        <v>40</v>
      </c>
      <c r="B24" s="44" t="s">
        <v>28</v>
      </c>
      <c r="C24" s="52"/>
      <c r="D24" s="48" t="s">
        <v>6</v>
      </c>
      <c r="E24" s="23">
        <v>2</v>
      </c>
      <c r="F24" s="39"/>
      <c r="G24" s="14"/>
      <c r="H24" s="29">
        <f t="shared" si="0"/>
        <v>0</v>
      </c>
      <c r="I24" s="35">
        <f t="shared" si="1"/>
        <v>0</v>
      </c>
      <c r="J24" s="37"/>
      <c r="K24" s="36">
        <f t="shared" si="2"/>
        <v>0</v>
      </c>
      <c r="L24" s="36"/>
    </row>
    <row r="25" spans="1:12" ht="24.95" customHeight="1" thickBot="1" x14ac:dyDescent="0.3">
      <c r="A25" s="15" t="s">
        <v>41</v>
      </c>
      <c r="B25" s="45" t="s">
        <v>86</v>
      </c>
      <c r="C25" s="53"/>
      <c r="D25" s="49" t="s">
        <v>6</v>
      </c>
      <c r="E25" s="24">
        <v>50</v>
      </c>
      <c r="F25" s="40"/>
      <c r="G25" s="14"/>
      <c r="H25" s="29">
        <f t="shared" si="0"/>
        <v>0</v>
      </c>
      <c r="I25" s="35">
        <f t="shared" si="1"/>
        <v>0</v>
      </c>
      <c r="J25" s="36"/>
      <c r="K25" s="36">
        <f t="shared" si="2"/>
        <v>0</v>
      </c>
      <c r="L25" s="36"/>
    </row>
    <row r="26" spans="1:12" ht="24.95" customHeight="1" thickBot="1" x14ac:dyDescent="0.3">
      <c r="A26" s="15" t="s">
        <v>42</v>
      </c>
      <c r="B26" s="45" t="s">
        <v>87</v>
      </c>
      <c r="C26" s="53"/>
      <c r="D26" s="49" t="s">
        <v>6</v>
      </c>
      <c r="E26" s="24">
        <v>4</v>
      </c>
      <c r="F26" s="40"/>
      <c r="G26" s="14"/>
      <c r="H26" s="29">
        <f t="shared" si="0"/>
        <v>0</v>
      </c>
      <c r="I26" s="35">
        <f t="shared" si="1"/>
        <v>0</v>
      </c>
      <c r="J26" s="36"/>
      <c r="K26" s="36">
        <f t="shared" si="2"/>
        <v>0</v>
      </c>
      <c r="L26" s="36"/>
    </row>
    <row r="27" spans="1:12" ht="24.95" customHeight="1" thickBot="1" x14ac:dyDescent="0.3">
      <c r="A27" s="15" t="s">
        <v>17</v>
      </c>
      <c r="B27" s="45" t="s">
        <v>15</v>
      </c>
      <c r="C27" s="53"/>
      <c r="D27" s="49" t="s">
        <v>6</v>
      </c>
      <c r="E27" s="24">
        <v>4</v>
      </c>
      <c r="F27" s="40"/>
      <c r="G27" s="14"/>
      <c r="H27" s="29">
        <f t="shared" si="0"/>
        <v>0</v>
      </c>
      <c r="I27" s="35">
        <f t="shared" si="1"/>
        <v>0</v>
      </c>
      <c r="J27" s="36"/>
      <c r="K27" s="36">
        <f t="shared" si="2"/>
        <v>0</v>
      </c>
      <c r="L27" s="36"/>
    </row>
    <row r="28" spans="1:12" ht="24.95" customHeight="1" thickBot="1" x14ac:dyDescent="0.3">
      <c r="A28" s="15" t="s">
        <v>43</v>
      </c>
      <c r="B28" s="45" t="s">
        <v>88</v>
      </c>
      <c r="C28" s="53"/>
      <c r="D28" s="49" t="s">
        <v>6</v>
      </c>
      <c r="E28" s="25">
        <v>20</v>
      </c>
      <c r="F28" s="40"/>
      <c r="G28" s="14"/>
      <c r="H28" s="29">
        <f t="shared" si="0"/>
        <v>0</v>
      </c>
      <c r="I28" s="35">
        <f t="shared" si="1"/>
        <v>0</v>
      </c>
      <c r="J28" s="36"/>
      <c r="K28" s="36">
        <f t="shared" si="2"/>
        <v>0</v>
      </c>
      <c r="L28" s="36"/>
    </row>
    <row r="29" spans="1:12" ht="24.95" customHeight="1" thickBot="1" x14ac:dyDescent="0.3">
      <c r="A29" s="15" t="s">
        <v>44</v>
      </c>
      <c r="B29" s="42" t="s">
        <v>30</v>
      </c>
      <c r="C29" s="50"/>
      <c r="D29" s="46" t="s">
        <v>6</v>
      </c>
      <c r="E29" s="20">
        <v>40</v>
      </c>
      <c r="F29" s="40"/>
      <c r="G29" s="14"/>
      <c r="H29" s="29">
        <f t="shared" si="0"/>
        <v>0</v>
      </c>
      <c r="I29" s="35">
        <f t="shared" si="1"/>
        <v>0</v>
      </c>
      <c r="J29" s="36"/>
      <c r="K29" s="36">
        <f t="shared" si="2"/>
        <v>0</v>
      </c>
      <c r="L29" s="36"/>
    </row>
    <row r="30" spans="1:12" ht="24.95" customHeight="1" thickBot="1" x14ac:dyDescent="0.3">
      <c r="A30" s="15" t="s">
        <v>45</v>
      </c>
      <c r="B30" s="42" t="s">
        <v>56</v>
      </c>
      <c r="C30" s="50"/>
      <c r="D30" s="46" t="s">
        <v>6</v>
      </c>
      <c r="E30" s="20">
        <v>10</v>
      </c>
      <c r="F30" s="40"/>
      <c r="G30" s="14"/>
      <c r="H30" s="29">
        <f t="shared" si="0"/>
        <v>0</v>
      </c>
      <c r="I30" s="35">
        <f t="shared" si="1"/>
        <v>0</v>
      </c>
      <c r="J30" s="36"/>
      <c r="K30" s="36">
        <f t="shared" si="2"/>
        <v>0</v>
      </c>
      <c r="L30" s="36"/>
    </row>
    <row r="31" spans="1:12" ht="24.95" customHeight="1" thickBot="1" x14ac:dyDescent="0.3">
      <c r="A31" s="15" t="s">
        <v>58</v>
      </c>
      <c r="B31" s="42" t="s">
        <v>53</v>
      </c>
      <c r="C31" s="50"/>
      <c r="D31" s="46" t="s">
        <v>6</v>
      </c>
      <c r="E31" s="20">
        <v>4</v>
      </c>
      <c r="F31" s="40"/>
      <c r="G31" s="14"/>
      <c r="H31" s="29">
        <f t="shared" si="0"/>
        <v>0</v>
      </c>
      <c r="I31" s="35">
        <f t="shared" si="1"/>
        <v>0</v>
      </c>
      <c r="J31" s="36"/>
      <c r="K31" s="36">
        <f t="shared" si="2"/>
        <v>0</v>
      </c>
      <c r="L31" s="36"/>
    </row>
    <row r="32" spans="1:12" ht="24.95" customHeight="1" thickBot="1" x14ac:dyDescent="0.3">
      <c r="A32" s="15" t="s">
        <v>59</v>
      </c>
      <c r="B32" s="42" t="s">
        <v>54</v>
      </c>
      <c r="C32" s="50"/>
      <c r="D32" s="46" t="s">
        <v>6</v>
      </c>
      <c r="E32" s="20">
        <v>6</v>
      </c>
      <c r="F32" s="40"/>
      <c r="G32" s="14"/>
      <c r="H32" s="29">
        <f t="shared" si="0"/>
        <v>0</v>
      </c>
      <c r="I32" s="35">
        <f t="shared" si="1"/>
        <v>0</v>
      </c>
      <c r="J32" s="36"/>
      <c r="K32" s="36">
        <f t="shared" si="2"/>
        <v>0</v>
      </c>
      <c r="L32" s="36"/>
    </row>
    <row r="33" spans="1:12" ht="24.95" customHeight="1" thickBot="1" x14ac:dyDescent="0.3">
      <c r="A33" s="15" t="s">
        <v>60</v>
      </c>
      <c r="B33" s="42" t="s">
        <v>57</v>
      </c>
      <c r="C33" s="50"/>
      <c r="D33" s="46" t="s">
        <v>6</v>
      </c>
      <c r="E33" s="20">
        <v>2</v>
      </c>
      <c r="F33" s="40"/>
      <c r="G33" s="14"/>
      <c r="H33" s="29">
        <f t="shared" si="0"/>
        <v>0</v>
      </c>
      <c r="I33" s="35">
        <f t="shared" si="1"/>
        <v>0</v>
      </c>
      <c r="J33" s="36"/>
      <c r="K33" s="36">
        <f t="shared" si="2"/>
        <v>0</v>
      </c>
      <c r="L33" s="36"/>
    </row>
    <row r="34" spans="1:12" ht="24.95" customHeight="1" thickBot="1" x14ac:dyDescent="0.3">
      <c r="A34" s="15" t="s">
        <v>61</v>
      </c>
      <c r="B34" s="42" t="s">
        <v>55</v>
      </c>
      <c r="C34" s="50"/>
      <c r="D34" s="46" t="s">
        <v>6</v>
      </c>
      <c r="E34" s="20">
        <v>4</v>
      </c>
      <c r="F34" s="40"/>
      <c r="G34" s="14"/>
      <c r="H34" s="29">
        <f t="shared" si="0"/>
        <v>0</v>
      </c>
      <c r="I34" s="35">
        <f t="shared" si="1"/>
        <v>0</v>
      </c>
      <c r="J34" s="36"/>
      <c r="K34" s="36">
        <f t="shared" si="2"/>
        <v>0</v>
      </c>
      <c r="L34" s="36"/>
    </row>
    <row r="35" spans="1:12" ht="24.95" customHeight="1" thickBot="1" x14ac:dyDescent="0.3">
      <c r="A35" s="15" t="s">
        <v>62</v>
      </c>
      <c r="B35" s="42" t="s">
        <v>67</v>
      </c>
      <c r="C35" s="50"/>
      <c r="D35" s="46" t="s">
        <v>6</v>
      </c>
      <c r="E35" s="20">
        <v>5</v>
      </c>
      <c r="F35" s="40"/>
      <c r="G35" s="14"/>
      <c r="H35" s="29">
        <f t="shared" si="0"/>
        <v>0</v>
      </c>
      <c r="I35" s="35">
        <f t="shared" si="1"/>
        <v>0</v>
      </c>
      <c r="J35" s="36"/>
      <c r="K35" s="36">
        <f t="shared" si="2"/>
        <v>0</v>
      </c>
      <c r="L35" s="36"/>
    </row>
    <row r="36" spans="1:12" ht="24.95" customHeight="1" thickBot="1" x14ac:dyDescent="0.3">
      <c r="A36" s="15" t="s">
        <v>63</v>
      </c>
      <c r="B36" s="42" t="s">
        <v>52</v>
      </c>
      <c r="C36" s="50"/>
      <c r="D36" s="46" t="s">
        <v>6</v>
      </c>
      <c r="E36" s="20">
        <v>1</v>
      </c>
      <c r="F36" s="40"/>
      <c r="G36" s="14"/>
      <c r="H36" s="29">
        <f t="shared" si="0"/>
        <v>0</v>
      </c>
      <c r="I36" s="35">
        <f t="shared" si="1"/>
        <v>0</v>
      </c>
      <c r="J36" s="36"/>
      <c r="K36" s="36">
        <f t="shared" si="2"/>
        <v>0</v>
      </c>
      <c r="L36" s="36"/>
    </row>
    <row r="37" spans="1:12" ht="24.95" customHeight="1" thickBot="1" x14ac:dyDescent="0.3">
      <c r="A37" s="15" t="s">
        <v>64</v>
      </c>
      <c r="B37" s="42" t="s">
        <v>65</v>
      </c>
      <c r="C37" s="50"/>
      <c r="D37" s="46" t="s">
        <v>6</v>
      </c>
      <c r="E37" s="20">
        <v>4</v>
      </c>
      <c r="F37" s="40"/>
      <c r="G37" s="14"/>
      <c r="H37" s="27">
        <f t="shared" si="0"/>
        <v>0</v>
      </c>
      <c r="I37" s="35">
        <f t="shared" si="1"/>
        <v>0</v>
      </c>
      <c r="J37" s="36">
        <f>SUM(I5:I37)</f>
        <v>0</v>
      </c>
      <c r="K37" s="36">
        <f t="shared" si="2"/>
        <v>0</v>
      </c>
      <c r="L37" s="36">
        <f>SUM(K5:K37)</f>
        <v>0</v>
      </c>
    </row>
    <row r="38" spans="1:12" ht="29.25" customHeight="1" thickBot="1" x14ac:dyDescent="0.3">
      <c r="A38" s="65" t="s">
        <v>7</v>
      </c>
      <c r="B38" s="66"/>
      <c r="C38" s="66"/>
      <c r="D38" s="66"/>
      <c r="E38" s="66"/>
      <c r="F38" s="66"/>
      <c r="G38" s="67"/>
      <c r="H38" s="30">
        <f>SUM(H5:H37)</f>
        <v>0</v>
      </c>
      <c r="I38" s="3"/>
      <c r="J38" s="3"/>
      <c r="K38" s="3"/>
      <c r="L38" s="3"/>
    </row>
    <row r="39" spans="1:12" ht="29.25" customHeight="1" thickBot="1" x14ac:dyDescent="0.3">
      <c r="A39" s="62" t="s">
        <v>80</v>
      </c>
      <c r="B39" s="63"/>
      <c r="C39" s="63"/>
      <c r="D39" s="63"/>
      <c r="E39" s="63"/>
      <c r="F39" s="63"/>
      <c r="G39" s="64"/>
      <c r="H39" s="30">
        <f>J37</f>
        <v>0</v>
      </c>
      <c r="I39" s="3"/>
      <c r="J39" s="3"/>
      <c r="K39" s="3"/>
      <c r="L39" s="3"/>
    </row>
    <row r="40" spans="1:12" ht="30.75" customHeight="1" thickBot="1" x14ac:dyDescent="0.3">
      <c r="A40" s="65" t="s">
        <v>47</v>
      </c>
      <c r="B40" s="66"/>
      <c r="C40" s="66"/>
      <c r="D40" s="66"/>
      <c r="E40" s="66"/>
      <c r="F40" s="66"/>
      <c r="G40" s="67"/>
      <c r="H40" s="30">
        <f>J37*13%</f>
        <v>0</v>
      </c>
      <c r="I40" s="3"/>
      <c r="J40" s="3"/>
      <c r="K40" s="3"/>
      <c r="L40" s="3"/>
    </row>
    <row r="41" spans="1:12" ht="26.25" customHeight="1" thickBot="1" x14ac:dyDescent="0.3">
      <c r="A41" s="65" t="s">
        <v>49</v>
      </c>
      <c r="B41" s="66"/>
      <c r="C41" s="66"/>
      <c r="D41" s="66"/>
      <c r="E41" s="66"/>
      <c r="F41" s="66"/>
      <c r="G41" s="67"/>
      <c r="H41" s="30">
        <f>H39+H40</f>
        <v>0</v>
      </c>
      <c r="I41" s="3"/>
      <c r="J41" s="3"/>
      <c r="K41" s="3"/>
      <c r="L41" s="3"/>
    </row>
    <row r="42" spans="1:12" ht="26.25" customHeight="1" thickBot="1" x14ac:dyDescent="0.3">
      <c r="A42" s="62" t="s">
        <v>81</v>
      </c>
      <c r="B42" s="63"/>
      <c r="C42" s="63"/>
      <c r="D42" s="63"/>
      <c r="E42" s="63"/>
      <c r="F42" s="63"/>
      <c r="G42" s="64"/>
      <c r="H42" s="30">
        <f>L37</f>
        <v>0</v>
      </c>
      <c r="I42" s="3"/>
      <c r="J42" s="3"/>
      <c r="K42" s="3"/>
      <c r="L42" s="3"/>
    </row>
    <row r="43" spans="1:12" ht="23.25" customHeight="1" thickBot="1" x14ac:dyDescent="0.3">
      <c r="A43" s="65" t="s">
        <v>48</v>
      </c>
      <c r="B43" s="66"/>
      <c r="C43" s="66"/>
      <c r="D43" s="66"/>
      <c r="E43" s="66"/>
      <c r="F43" s="66"/>
      <c r="G43" s="67"/>
      <c r="H43" s="30">
        <f>L37*25%</f>
        <v>0</v>
      </c>
      <c r="I43" s="3"/>
      <c r="J43" s="3"/>
      <c r="K43" s="3"/>
      <c r="L43" s="3"/>
    </row>
    <row r="44" spans="1:12" ht="25.5" customHeight="1" thickBot="1" x14ac:dyDescent="0.3">
      <c r="A44" s="65" t="s">
        <v>50</v>
      </c>
      <c r="B44" s="66"/>
      <c r="C44" s="66"/>
      <c r="D44" s="66"/>
      <c r="E44" s="66"/>
      <c r="F44" s="66"/>
      <c r="G44" s="67"/>
      <c r="H44" s="30">
        <f>H42+H43</f>
        <v>0</v>
      </c>
      <c r="I44" s="3"/>
      <c r="J44" s="3"/>
      <c r="K44" s="3"/>
      <c r="L44" s="3"/>
    </row>
    <row r="45" spans="1:12" ht="30" customHeight="1" thickBot="1" x14ac:dyDescent="0.3">
      <c r="A45" s="62" t="s">
        <v>51</v>
      </c>
      <c r="B45" s="63"/>
      <c r="C45" s="63"/>
      <c r="D45" s="63"/>
      <c r="E45" s="63"/>
      <c r="F45" s="63"/>
      <c r="G45" s="64"/>
      <c r="H45" s="30">
        <f>H41+H44</f>
        <v>0</v>
      </c>
      <c r="I45" s="3"/>
      <c r="J45" s="3"/>
      <c r="K45" s="3"/>
      <c r="L45" s="3"/>
    </row>
    <row r="46" spans="1:12" ht="15.75" customHeight="1" x14ac:dyDescent="0.25">
      <c r="A46" s="17"/>
      <c r="B46" s="17"/>
      <c r="C46" s="17"/>
      <c r="D46" s="17"/>
      <c r="E46" s="17"/>
      <c r="F46" s="17"/>
      <c r="G46" s="9"/>
      <c r="H46" s="9"/>
      <c r="I46" s="3"/>
      <c r="J46" s="3"/>
      <c r="K46" s="3"/>
      <c r="L46" s="3"/>
    </row>
    <row r="47" spans="1:12" x14ac:dyDescent="0.25">
      <c r="A47" s="3"/>
      <c r="B47" s="3"/>
      <c r="C47" s="3"/>
      <c r="D47" s="4"/>
      <c r="E47" s="4"/>
      <c r="F47" s="4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4" t="s">
        <v>8</v>
      </c>
      <c r="E48" s="4"/>
      <c r="F48" s="4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4" t="s">
        <v>9</v>
      </c>
      <c r="E49" s="4"/>
      <c r="F49" s="4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4"/>
      <c r="E50" s="4"/>
      <c r="F50" s="4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4" t="s">
        <v>10</v>
      </c>
      <c r="E51" s="4"/>
      <c r="F51" s="4"/>
      <c r="G51" s="3"/>
      <c r="H51" s="3"/>
      <c r="I51" s="3"/>
      <c r="J51" s="3"/>
      <c r="K51" s="3"/>
      <c r="L51" s="3"/>
    </row>
  </sheetData>
  <sheetProtection password="DD9E" sheet="1" objects="1" scenarios="1" formatCells="0" formatColumns="0" formatRows="0" insertColumns="0" insertRows="0" insertHyperlinks="0" deleteColumns="0" deleteRows="0" selectLockedCells="1" sort="0" autoFilter="0" pivotTables="0"/>
  <mergeCells count="15">
    <mergeCell ref="A45:G45"/>
    <mergeCell ref="A38:G38"/>
    <mergeCell ref="A40:G40"/>
    <mergeCell ref="A41:G41"/>
    <mergeCell ref="A43:G43"/>
    <mergeCell ref="A44:G44"/>
    <mergeCell ref="A39:G39"/>
    <mergeCell ref="A42:G42"/>
    <mergeCell ref="A4:B4"/>
    <mergeCell ref="G2:G3"/>
    <mergeCell ref="A2:A3"/>
    <mergeCell ref="B2:B3"/>
    <mergeCell ref="D2:D3"/>
    <mergeCell ref="E2:E3"/>
    <mergeCell ref="C2:C3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SREDSTVA ZA ČIŠĆENJE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Nekić</dc:creator>
  <cp:lastModifiedBy>Boran</cp:lastModifiedBy>
  <cp:lastPrinted>2021-05-24T14:27:46Z</cp:lastPrinted>
  <dcterms:created xsi:type="dcterms:W3CDTF">2017-10-17T12:58:46Z</dcterms:created>
  <dcterms:modified xsi:type="dcterms:W3CDTF">2021-06-08T14:36:14Z</dcterms:modified>
</cp:coreProperties>
</file>