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vigir\Documents\Desktop\JASNA\GODIŠNJI RASPORED POSLOVA ZA 2020\2. Izmjena\"/>
    </mc:Choice>
  </mc:AlternateContent>
  <bookViews>
    <workbookView xWindow="0" yWindow="720" windowWidth="15195" windowHeight="8145" tabRatio="767" activeTab="6"/>
  </bookViews>
  <sheets>
    <sheet name="popis referada" sheetId="29" r:id="rId1"/>
    <sheet name="radne skupine" sheetId="23" r:id="rId2"/>
    <sheet name="sastav vijeća" sheetId="14" r:id="rId3"/>
    <sheet name="suci raspored poslova" sheetId="8" r:id="rId4"/>
    <sheet name="pu suci raspored poslova" sheetId="4" r:id="rId5"/>
    <sheet name="sudski savjetnici raspored posl" sheetId="5" r:id="rId6"/>
    <sheet name="službenici raspored poslova " sheetId="19" r:id="rId7"/>
    <sheet name="izbrisani iz GRP s 1.4.2014." sheetId="21" state="hidden" r:id="rId8"/>
    <sheet name="List1" sheetId="30" r:id="rId9"/>
  </sheets>
  <definedNames>
    <definedName name="_xlnm._FilterDatabase" localSheetId="6" hidden="1">'službenici raspored poslova '!$E$3:$O$34</definedName>
    <definedName name="_xlnm._FilterDatabase" localSheetId="3" hidden="1">'suci raspored poslova'!$A$3:$P$37</definedName>
    <definedName name="_xlnm._FilterDatabase" localSheetId="5" hidden="1">'sudski savjetnici raspored posl'!$D$3:$Q$37</definedName>
    <definedName name="_xlnm.Print_Titles" localSheetId="4">'pu suci raspored poslova'!$1:$3</definedName>
    <definedName name="_xlnm.Print_Titles" localSheetId="2">'sastav vijeća'!$1:$2</definedName>
    <definedName name="_xlnm.Print_Titles" localSheetId="6">'službenici raspored poslova '!$1:$4</definedName>
    <definedName name="_xlnm.Print_Titles" localSheetId="3">'suci raspored poslova'!$1:$3</definedName>
    <definedName name="_xlnm.Print_Titles" localSheetId="5">'sudski savjetnici raspored posl'!$1:$3</definedName>
    <definedName name="_xlnm.Print_Area" localSheetId="0">'popis referada'!$A$1:$H$30</definedName>
    <definedName name="_xlnm.Print_Area" localSheetId="2">'sastav vijeća'!$A$1:$E$46</definedName>
    <definedName name="_xlnm.Print_Area" localSheetId="6">'službenici raspored poslova '!$A$1:$P$33</definedName>
    <definedName name="_xlnm.Print_Area" localSheetId="3">'suci raspored poslova'!$A$1:$P$35</definedName>
  </definedNames>
  <calcPr calcId="162913"/>
</workbook>
</file>

<file path=xl/calcChain.xml><?xml version="1.0" encoding="utf-8"?>
<calcChain xmlns="http://schemas.openxmlformats.org/spreadsheetml/2006/main">
  <c r="A7" i="19" l="1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K29" i="19"/>
  <c r="K14" i="8" l="1"/>
  <c r="K21" i="8"/>
  <c r="K10" i="8"/>
  <c r="N34" i="19" l="1"/>
  <c r="M34" i="19"/>
  <c r="L34" i="19"/>
  <c r="J34" i="19"/>
  <c r="I34" i="19"/>
  <c r="H34" i="19"/>
  <c r="G34" i="19"/>
  <c r="F34" i="19"/>
  <c r="E34" i="19"/>
  <c r="O34" i="19"/>
  <c r="A6" i="5" l="1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6" i="19" l="1"/>
  <c r="A6" i="8" l="1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R21" i="8"/>
  <c r="K25" i="8" l="1"/>
  <c r="K16" i="8" l="1"/>
  <c r="R20" i="8" l="1"/>
  <c r="R23" i="8"/>
  <c r="R24" i="8"/>
  <c r="R26" i="8"/>
  <c r="R27" i="8"/>
  <c r="R28" i="8"/>
  <c r="R32" i="8"/>
  <c r="R35" i="8"/>
  <c r="R16" i="8"/>
  <c r="A4" i="5" l="1"/>
  <c r="Q38" i="8" l="1"/>
  <c r="N37" i="5"/>
  <c r="M37" i="5"/>
  <c r="L37" i="5"/>
  <c r="K37" i="5"/>
  <c r="J37" i="5"/>
  <c r="I37" i="5"/>
  <c r="H37" i="5"/>
  <c r="G37" i="5"/>
  <c r="F37" i="5"/>
  <c r="E37" i="5"/>
  <c r="O37" i="5"/>
  <c r="A5" i="5" l="1"/>
  <c r="A4" i="4" l="1"/>
  <c r="A5" i="8"/>
  <c r="A4" i="8"/>
  <c r="F7" i="4"/>
  <c r="G7" i="4"/>
  <c r="H7" i="4"/>
  <c r="I7" i="4"/>
  <c r="J7" i="4"/>
  <c r="E7" i="4"/>
  <c r="K33" i="19" l="1"/>
  <c r="K32" i="19"/>
  <c r="K30" i="19"/>
  <c r="K31" i="19"/>
  <c r="K26" i="19"/>
  <c r="K27" i="19"/>
  <c r="K28" i="19"/>
  <c r="K23" i="19"/>
  <c r="K24" i="19"/>
  <c r="K25" i="19"/>
  <c r="K20" i="19"/>
  <c r="K21" i="19"/>
  <c r="K22" i="19"/>
  <c r="K17" i="19"/>
  <c r="K19" i="19"/>
  <c r="K13" i="19"/>
  <c r="K14" i="19"/>
  <c r="K16" i="19"/>
  <c r="K10" i="19"/>
  <c r="K11" i="19"/>
  <c r="K9" i="19"/>
  <c r="K8" i="19"/>
  <c r="K7" i="19"/>
  <c r="K5" i="19"/>
  <c r="A5" i="19"/>
  <c r="K34" i="19" l="1"/>
  <c r="K2" i="19"/>
  <c r="I36" i="8"/>
  <c r="K34" i="8" l="1"/>
  <c r="R34" i="8" s="1"/>
  <c r="R25" i="8" l="1"/>
  <c r="K18" i="8" l="1"/>
  <c r="R18" i="8" s="1"/>
  <c r="K31" i="8" l="1"/>
  <c r="R31" i="8" s="1"/>
  <c r="K17" i="8" l="1"/>
  <c r="R17" i="8" s="1"/>
  <c r="K33" i="8" l="1"/>
  <c r="R33" i="8" s="1"/>
  <c r="K30" i="8"/>
  <c r="R30" i="8" s="1"/>
  <c r="K29" i="8"/>
  <c r="R29" i="8" s="1"/>
  <c r="K22" i="8"/>
  <c r="R22" i="8" s="1"/>
  <c r="K19" i="8"/>
  <c r="R19" i="8" s="1"/>
  <c r="K15" i="8"/>
  <c r="K12" i="8"/>
  <c r="K9" i="8"/>
  <c r="K36" i="8" l="1"/>
  <c r="J36" i="8" l="1"/>
  <c r="N36" i="8"/>
  <c r="O36" i="8"/>
  <c r="M36" i="8"/>
  <c r="H36" i="8"/>
  <c r="G36" i="8"/>
  <c r="F36" i="8"/>
  <c r="E36" i="8" l="1"/>
  <c r="J37" i="8"/>
</calcChain>
</file>

<file path=xl/sharedStrings.xml><?xml version="1.0" encoding="utf-8"?>
<sst xmlns="http://schemas.openxmlformats.org/spreadsheetml/2006/main" count="826" uniqueCount="560">
  <si>
    <t xml:space="preserve">IME I PREZIME </t>
  </si>
  <si>
    <t>DRUGI POSLOVI</t>
  </si>
  <si>
    <t>UMANJENJA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</si>
  <si>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</si>
  <si>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</si>
  <si>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</si>
  <si>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</si>
  <si>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</si>
  <si>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</si>
  <si>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</si>
  <si>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</si>
  <si>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</si>
  <si>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</si>
  <si>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</si>
  <si>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</si>
  <si>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24.</t>
  </si>
  <si>
    <t>MENTOR</t>
  </si>
  <si>
    <t>predsjednik suda</t>
  </si>
  <si>
    <t>VIJEĆA</t>
  </si>
  <si>
    <t>REF.</t>
  </si>
  <si>
    <t>RB</t>
  </si>
  <si>
    <t xml:space="preserve">MARIO ŽIŠKOVIĆ,
sudski savjetnik </t>
  </si>
  <si>
    <t>40.</t>
  </si>
  <si>
    <t>44.</t>
  </si>
  <si>
    <t>29.</t>
  </si>
  <si>
    <t>52.</t>
  </si>
  <si>
    <t>34.</t>
  </si>
  <si>
    <t>39.</t>
  </si>
  <si>
    <t>56.</t>
  </si>
  <si>
    <t>32.</t>
  </si>
  <si>
    <t>46.</t>
  </si>
  <si>
    <t>25.</t>
  </si>
  <si>
    <t>43.</t>
  </si>
  <si>
    <t>47.</t>
  </si>
  <si>
    <t>67.</t>
  </si>
  <si>
    <t>65.</t>
  </si>
  <si>
    <t>57.</t>
  </si>
  <si>
    <t>28.</t>
  </si>
  <si>
    <t>62.</t>
  </si>
  <si>
    <t>55.</t>
  </si>
  <si>
    <t>64.</t>
  </si>
  <si>
    <t>72.</t>
  </si>
  <si>
    <t xml:space="preserve">predsjednik Odjela za praćenje i proučavanje
 sudske prakse (evidencija)
</t>
  </si>
  <si>
    <t>66.</t>
  </si>
  <si>
    <t>73.</t>
  </si>
  <si>
    <t>74.</t>
  </si>
  <si>
    <t>75.</t>
  </si>
  <si>
    <t>76.</t>
  </si>
  <si>
    <t>77.</t>
  </si>
  <si>
    <t>78.</t>
  </si>
  <si>
    <t>14.</t>
  </si>
  <si>
    <t>81.</t>
  </si>
  <si>
    <t>82.</t>
  </si>
  <si>
    <t>83.</t>
  </si>
  <si>
    <t>15.</t>
  </si>
  <si>
    <t>16.</t>
  </si>
  <si>
    <t>88.</t>
  </si>
  <si>
    <t>27.</t>
  </si>
  <si>
    <t>20.</t>
  </si>
  <si>
    <t>89.</t>
  </si>
  <si>
    <t>Ostali Pž predmeti</t>
  </si>
  <si>
    <t>DODJELA VRSTE PREDMETA U RAD</t>
  </si>
  <si>
    <t>zaduženja u odjelima, povjerenstvima i slično</t>
  </si>
  <si>
    <t>raspored i sastav vijeća</t>
  </si>
  <si>
    <t>SUDAC IZMIRITELJ</t>
  </si>
  <si>
    <t>POSTO-TAK
DODJE-LE PRED.</t>
  </si>
  <si>
    <t>MLINARIĆ IVANA, sutkinja (77.)</t>
  </si>
  <si>
    <t>TURKALJ JOSIP, sudac (89.)</t>
  </si>
  <si>
    <t>VELJAK MARINA, sutkinja (43.)</t>
  </si>
  <si>
    <t>MARŽIĆ MIRNA, sutkinja (76.)</t>
  </si>
  <si>
    <t>ŠIMUNDIĆ MLADEN, sudac (78.)</t>
  </si>
  <si>
    <t>MARKOVIĆ NEVENKA, sutkinja (75.)</t>
  </si>
  <si>
    <t>KUJUNDŽIĆ-NOVAK TATJANA, sutkinja (66.)</t>
  </si>
  <si>
    <t>MATAS DUBRAVKA, sutkinja (34.)</t>
  </si>
  <si>
    <t>TOMLJENOVIĆ LIDIJA, sutkinja (25.)</t>
  </si>
  <si>
    <t>DELADIO DRAŽENKA, sutkinja (74.)</t>
  </si>
  <si>
    <t>PARAĆ KAMELIJA, sutkinja (24.)</t>
  </si>
  <si>
    <t>ARALICA MARTINOVIĆ GORANA, sutkinja (73.)</t>
  </si>
  <si>
    <t xml:space="preserve">SAGANIĆ KRISTINA, sutkinja (47.) </t>
  </si>
  <si>
    <t>glavni urednik web stranice VTSRH;
glavni urednik redakcije web stranice sudskog registra trgovačkih sudova</t>
  </si>
  <si>
    <t>SUŠIĆ JOSIP, sudski savjetnik (82.), mentor Raoul Dubravec</t>
  </si>
  <si>
    <t xml:space="preserve">sutkinja Lidija Tomljenović   </t>
  </si>
  <si>
    <t xml:space="preserve">sudac Raoul Dubravec   </t>
  </si>
  <si>
    <t>MILINOVIĆ, mr. sc. ANTE, viši sudski savjetnik</t>
  </si>
  <si>
    <t>KUHARIĆ MIKLEUŠEVIĆ, KSENIJA, viša sudska savjetnica</t>
  </si>
  <si>
    <t>KLAIĆ ŽLEPALO, IVANA, viša sudska savjetnica</t>
  </si>
  <si>
    <t>SUŠIĆ, JOSIP, sudski savjetnik</t>
  </si>
  <si>
    <t>sutkinja Jagoda Crnokrak</t>
  </si>
  <si>
    <t>91.</t>
  </si>
  <si>
    <t>sutkinja Marina Veljak</t>
  </si>
  <si>
    <t>sudac Mladen Šimundić</t>
  </si>
  <si>
    <t xml:space="preserve">voditelj Službe za mirenje </t>
  </si>
  <si>
    <t>sutkinja Nevenka Marković</t>
  </si>
  <si>
    <t>94.</t>
  </si>
  <si>
    <t>predsjednica Odjela za trgovačke i ostale sporove
zamjenica predsjednika 
Odjela za praćenje i proučavanje sudske prakse</t>
  </si>
  <si>
    <t>sutkinja Mirna Maržić</t>
  </si>
  <si>
    <t>93.</t>
  </si>
  <si>
    <t>sutkinja Dubravka Matas</t>
  </si>
  <si>
    <t>Položaj / radno mjesto</t>
  </si>
  <si>
    <t>Voditelj Ureda predsjednika suda</t>
  </si>
  <si>
    <t>Upravitelj sudske pisarnice</t>
  </si>
  <si>
    <t>Voditelj prijamne pisarnice</t>
  </si>
  <si>
    <t>Voditelj prijepisno - otpremne pisarnice</t>
  </si>
  <si>
    <t>Viši informatički savjetnik</t>
  </si>
  <si>
    <t>Vozač - dostavljač</t>
  </si>
  <si>
    <t xml:space="preserve">Odjeljak prijamne pisarnice </t>
  </si>
  <si>
    <t>Odjeljak financijsko-materijalnog poslovanja i ekonomata</t>
  </si>
  <si>
    <t>Ured predsjednika suda i tajništvo suda</t>
  </si>
  <si>
    <t xml:space="preserve">Sudska pisarnica </t>
  </si>
  <si>
    <t>Odjeljak prijepisno otpremne pisarnice</t>
  </si>
  <si>
    <t xml:space="preserve"> Odjeljak pomoćno-tehničkih poslova, prijevoza i dostave</t>
  </si>
  <si>
    <t>Služba za informatiku</t>
  </si>
  <si>
    <t>obavljanje uredskih i drugih poslova u sudu</t>
  </si>
  <si>
    <t>ključni korisnik u sustavu eSpis, u domeni poslova koje obavlja</t>
  </si>
  <si>
    <t>33.</t>
  </si>
  <si>
    <t>35.</t>
  </si>
  <si>
    <t> JOSIP KATARINČIĆ, vozač - dostavljač</t>
  </si>
  <si>
    <t>Administrativni referent - sudski zapisničar</t>
  </si>
  <si>
    <t>Glavni knjigovođa</t>
  </si>
  <si>
    <t>37.</t>
  </si>
  <si>
    <t>41.</t>
  </si>
  <si>
    <t>42.</t>
  </si>
  <si>
    <t>članak 39. Pravilnika o unutarnjem redu</t>
  </si>
  <si>
    <t>toč. 12.</t>
  </si>
  <si>
    <t>toč. 3.</t>
  </si>
  <si>
    <t>toč. 8.</t>
  </si>
  <si>
    <t>toč. 9.</t>
  </si>
  <si>
    <t>toč. 11.</t>
  </si>
  <si>
    <t>toč. 13.</t>
  </si>
  <si>
    <t>toč. 4.</t>
  </si>
  <si>
    <t>zaduženja u odjelima, odjeljcima, povjerenstvima i slično</t>
  </si>
  <si>
    <t>ČLAN SUDAČKOG VIJEĆA</t>
  </si>
  <si>
    <t>POSTO-TAK
DODJELE PRED.</t>
  </si>
  <si>
    <t>POSTO-TAK
RADA</t>
  </si>
  <si>
    <t>PREZIME I IME</t>
  </si>
  <si>
    <t>ostali tehnički poslovi -  dostava, pošta, banka,  fotokopiranje, skeniranje, uvezivanje i sl.</t>
  </si>
  <si>
    <t>poslovi upisničara</t>
  </si>
  <si>
    <t>BRENČUN, STELLA</t>
  </si>
  <si>
    <t>ČOLIĆ, RUŽICA</t>
  </si>
  <si>
    <t>DIKOVIĆ, KAROLINA</t>
  </si>
  <si>
    <t>FINZIR, TANJA</t>
  </si>
  <si>
    <t>FRANJKOVIĆ, KATARINA</t>
  </si>
  <si>
    <t>GUBERINA, BORAN</t>
  </si>
  <si>
    <t>KIRIN, SVJETLANA</t>
  </si>
  <si>
    <t>KOLOŠA, MARIJETA</t>
  </si>
  <si>
    <t>KOPRIVNJAK, TATJANA</t>
  </si>
  <si>
    <t>KOS, MONIKA</t>
  </si>
  <si>
    <t>MATIJEVIĆ, BILJANA</t>
  </si>
  <si>
    <t>ŠVIGIR, JASNA</t>
  </si>
  <si>
    <t>MIKULEC, ZRINKA</t>
  </si>
  <si>
    <t>ŽEGARAC, ANKICA</t>
  </si>
  <si>
    <t>HAC, TIHANA</t>
  </si>
  <si>
    <t>VUKELIĆ, MARIO</t>
  </si>
  <si>
    <t>OMAZIĆ, IVICA</t>
  </si>
  <si>
    <t>ARALICA MARTINOVIĆ, GORANA</t>
  </si>
  <si>
    <t>BARAN, NEVENKA</t>
  </si>
  <si>
    <t>CRNOKRAK, JAGODA</t>
  </si>
  <si>
    <t>ĆIRAKOVIĆ, BRANKA</t>
  </si>
  <si>
    <t>DELADIO, DRAŽENKA</t>
  </si>
  <si>
    <t>DUBRAVEC, RAOUL</t>
  </si>
  <si>
    <t>KUJUNDŽIĆ NOVAK, TATJANA</t>
  </si>
  <si>
    <t>MARKOVIĆ, NEVENKA</t>
  </si>
  <si>
    <t>MARŽIĆ, MIRNA</t>
  </si>
  <si>
    <t>MATAS, DUBRAVKA</t>
  </si>
  <si>
    <t>MATIĆ, MIRTA</t>
  </si>
  <si>
    <t>MLINARIĆ, IVANA</t>
  </si>
  <si>
    <t>PARAĆ, KAMELIJA</t>
  </si>
  <si>
    <t>SAGANIĆ, KRISTINA</t>
  </si>
  <si>
    <t>ŠABARIĆ ZOVKO, BRANKA</t>
  </si>
  <si>
    <t>ŠIMAC, dr. sc. SRĐAN</t>
  </si>
  <si>
    <t>ŠIMIĆ, ŽELJKO</t>
  </si>
  <si>
    <t>ŠIMUNDIĆ, MLADEN</t>
  </si>
  <si>
    <t>TURKALJ, JOSIP</t>
  </si>
  <si>
    <t>VELJAK, MARINA</t>
  </si>
  <si>
    <t>ZUBOVIĆ, DUBRAVKA</t>
  </si>
  <si>
    <t>BLAGOJEVIĆ, SIMONA,
sudska savjetnica</t>
  </si>
  <si>
    <t>DUBRAVEC RAOUL, 
sudac (52.)</t>
  </si>
  <si>
    <t>CRNOKRAK JAGODA, 
sutkinja (44.)</t>
  </si>
  <si>
    <t>TOMLJENOVIĆ LIDIJA, 
sutkinja (25.)</t>
  </si>
  <si>
    <t>VIJEĆE ZA POMORSKE PREDMETE 
ŠIMAC dr. sc. SRĐAN, 
sudac (32.)</t>
  </si>
  <si>
    <t>CURMAN, BRANKICA</t>
  </si>
  <si>
    <t>Su Gzp I, Su Gžzp, Su-r</t>
  </si>
  <si>
    <t>Čistačica</t>
  </si>
  <si>
    <t>7.
10.</t>
  </si>
  <si>
    <t>član 1. vijeća</t>
  </si>
  <si>
    <t>predsjednica 2. vijeća</t>
  </si>
  <si>
    <t>ŽITNIK, PETAR, viši sudski savjetnik</t>
  </si>
  <si>
    <t>suktinja Lidija Tomljenović</t>
  </si>
  <si>
    <t>KOŠAK TAMARA,  sudska savjetnica (11.), mentor Nevenka Marković</t>
  </si>
  <si>
    <t>SIRNIK PETRA, sudska savjetnica (42.), mentor Lidija Tomljenović</t>
  </si>
  <si>
    <t>sudac Ivica Omazić</t>
  </si>
  <si>
    <t>sutkinja Mirta Matić</t>
  </si>
  <si>
    <t>KOLAREVIĆ, IVANA, sudska savjetnica</t>
  </si>
  <si>
    <t>ŽITNIK PETAR, viši sudski savjetnik (33.), mentor Mladen Šimundić</t>
  </si>
  <si>
    <t>ŠTRUK, VLADIMIR, viši sudski savjetnik</t>
  </si>
  <si>
    <t>ŠTRUK VLADIMIR, viši sudski savjetnik (88.), mentor Jagoda Crnokrak</t>
  </si>
  <si>
    <t>Katarina Franjković</t>
  </si>
  <si>
    <t>Ksenija Kuharić Mikleušević</t>
  </si>
  <si>
    <t>Monika Kos</t>
  </si>
  <si>
    <t>Mirna Maržić</t>
  </si>
  <si>
    <t>Nevenka Marković</t>
  </si>
  <si>
    <t>Stella Brenčun</t>
  </si>
  <si>
    <t>Jasna Švigir</t>
  </si>
  <si>
    <t>Draženka Deladio</t>
  </si>
  <si>
    <t>Ivica Omazić</t>
  </si>
  <si>
    <t>Zora Poznanović</t>
  </si>
  <si>
    <t>Gorana Aralica Martinović</t>
  </si>
  <si>
    <t>Raoul Dubravec</t>
  </si>
  <si>
    <t>Lenka Ćorić</t>
  </si>
  <si>
    <t>mr. sc. Ante Milinović</t>
  </si>
  <si>
    <t>Boran Guberina</t>
  </si>
  <si>
    <t>Lidija Tomljenović</t>
  </si>
  <si>
    <t>Kristina Saganić</t>
  </si>
  <si>
    <t>Branka Šabarić Zovko</t>
  </si>
  <si>
    <t>Jagoda Crnokrak</t>
  </si>
  <si>
    <t>Ivana Mlinarić</t>
  </si>
  <si>
    <t>Branka Ćiraković</t>
  </si>
  <si>
    <t>Željko Šimić</t>
  </si>
  <si>
    <t>Marina Veljak</t>
  </si>
  <si>
    <t>MARIO VUKELIĆ</t>
  </si>
  <si>
    <t>DAVOR PUSTIJANAC</t>
  </si>
  <si>
    <t>BRANKA ĆIRAKOVIĆ</t>
  </si>
  <si>
    <t>KAMELIJA PARAĆ</t>
  </si>
  <si>
    <t>dr. sc. SRĐAN ŠIMAC</t>
  </si>
  <si>
    <t>Radna skupina za izradu nacrta Prijedloga izmjena i dopuna Okvirnih mjerila za rad sudaca VTSRH</t>
  </si>
  <si>
    <t>Radna skupina za eSpis</t>
  </si>
  <si>
    <t>Radna skupina za pripremu i organizaciju  savjetovanja sudaca i sudskih savjetnika trgovačkih sudova u RH</t>
  </si>
  <si>
    <t>Radna skupina za pravo intelektualnog vlasništva</t>
  </si>
  <si>
    <t xml:space="preserve">Radna skupina za pomorsko pravo i postupak mirenja
</t>
  </si>
  <si>
    <t>Radna skupina za stečajno pravo</t>
  </si>
  <si>
    <t>Radna skupina za građansko i procesno pravo</t>
  </si>
  <si>
    <t>Radna skupina za sudski registar i pravo društava</t>
  </si>
  <si>
    <t>višem sudskom savjetniku 
Vladimiru Štruku</t>
  </si>
  <si>
    <t xml:space="preserve">
sudskom savjetniku Josipu Sušiću
</t>
  </si>
  <si>
    <t>KUHARIĆ MIKLEUŠEVIĆ KSENIJA, viša sudska savjetnica (55.), mentor Mirna Maržić</t>
  </si>
  <si>
    <t xml:space="preserve">ĆUTIĆ,
MARIJA </t>
  </si>
  <si>
    <t>BILANDŽIĆ, MAJA</t>
  </si>
  <si>
    <t>ČUVELJAK dr. sc., JELENA</t>
  </si>
  <si>
    <t>ĆORIĆ, LENKA</t>
  </si>
  <si>
    <t>PUSTIJANAC, DAVOR</t>
  </si>
  <si>
    <t xml:space="preserve">ĆORIĆ LENKA, sutkinja (65.) </t>
  </si>
  <si>
    <t xml:space="preserve">PUSTIJANAC DAVOR, sudac (67.) </t>
  </si>
  <si>
    <t>ŠABARIĆ ZOVKO BRANKA, 
sutkinja (39.)</t>
  </si>
  <si>
    <t>član 2. vijeća</t>
  </si>
  <si>
    <t>ČUVELJAK dr. sc. JELENA, sutkinja (37.)</t>
  </si>
  <si>
    <t>BILANDŽIĆ MAJA, sutkinja (12.)</t>
  </si>
  <si>
    <t xml:space="preserve"> višem sudskom savjetniku Petru Žitniku,
sudskoj savjetnici Mirjani Lukić</t>
  </si>
  <si>
    <t>Pravo intelektu-alnog vlasništva</t>
  </si>
  <si>
    <t>Ovršno pravo</t>
  </si>
  <si>
    <t>Pomorsko pravo</t>
  </si>
  <si>
    <t>LUKIĆ MIRJANA, sudska savjetnica (16.), mentor Mladen Šimundić</t>
  </si>
  <si>
    <t xml:space="preserve"> 
sudskoj svjetnici 
Tamari Košak</t>
  </si>
  <si>
    <t>KLAIĆ ŽLEPALO IVANA, viša sudska savjetnica (64.), mentor Dubravka Matas</t>
  </si>
  <si>
    <t>VIJEĆE ZA PREDMETE INTELEKTUALNOG VLASNIŠTVA
 PARAĆ KAMELIJA, sutkinja (24.)</t>
  </si>
  <si>
    <t>Stečajni postupci</t>
  </si>
  <si>
    <t>HDS-naknade za javnu izvedbu gl.djela</t>
  </si>
  <si>
    <t>Prekidi-remisorni dopisi</t>
  </si>
  <si>
    <t>Skraćeni st. postupci</t>
  </si>
  <si>
    <t>Su-Gžzp I</t>
  </si>
  <si>
    <t>48.</t>
  </si>
  <si>
    <t>MAREČIĆ ANTONIO, sudski savjetnik (48.), mentor Ivica Omazić</t>
  </si>
  <si>
    <t>KOLAREVIĆ IVANA, sudska savjetnica (83.), mentor Mirta Matić</t>
  </si>
  <si>
    <t>administrator sustava eSpis i ključni korisnik u sustavu eSpis, u domeni poslova koje obavlja</t>
  </si>
  <si>
    <t xml:space="preserve">povjerljivi savjetnik;
ključni korisnik u sustavu eSpis, u domeni poslova koje obavlja </t>
  </si>
  <si>
    <t>POZNANOVIĆ ZORA, viša sudska savjetnica</t>
  </si>
  <si>
    <t>SIRNIK 
PETRA, sudska savjetnica</t>
  </si>
  <si>
    <t>53.</t>
  </si>
  <si>
    <t>OMAZIĆ RUŽICA, sutkinja (53.)</t>
  </si>
  <si>
    <t>OMAZIĆ, RUŽICA</t>
  </si>
  <si>
    <t>ZAJEC, BOŽENA</t>
  </si>
  <si>
    <t>GRCIĆ, JOSIPA, sudska savjetnica</t>
  </si>
  <si>
    <t>MAREČIĆ, ANTONIO,
sudski savjetnik</t>
  </si>
  <si>
    <t>ROGINIĆ, SANJA, sudska savjetnica</t>
  </si>
  <si>
    <t>SMOLJO ARLOVIĆ, IVANA, sudska savjetnica</t>
  </si>
  <si>
    <t>KREZIĆ,
IVANA, sudska savjetnica</t>
  </si>
  <si>
    <t>49.</t>
  </si>
  <si>
    <t>ŠIMAC dr. sc. SRĐAN, sudac (32.)</t>
  </si>
  <si>
    <t>sudskoj savjetnici Sanji Roginić</t>
  </si>
  <si>
    <t>sudac Davor Pustijanac</t>
  </si>
  <si>
    <t>TRSTENJAK MARIJANA, sudska savjetnica</t>
  </si>
  <si>
    <t xml:space="preserve">7.
</t>
  </si>
  <si>
    <t>RAOS, IVA, sudska savjetnica</t>
  </si>
  <si>
    <t>MIŠKOVIĆ, 
SMILJANA</t>
  </si>
  <si>
    <t>Voditelj Odjeljka financijsko-materijalnog poslovanja u sudu</t>
  </si>
  <si>
    <t>BLAGOJEVIĆ SIMONA, sudska savjetnica (14.), mentor Marina Veljak</t>
  </si>
  <si>
    <t>član 3. vijeća</t>
  </si>
  <si>
    <t xml:space="preserve"> višoj sudskoj savjetnici Ivani Klaić Žlepalo,
</t>
  </si>
  <si>
    <t>LUKIĆ,
MIRJANA, sudska savjetnica</t>
  </si>
  <si>
    <t xml:space="preserve">KOŠAK, 
TAMARA, sudska savjetnica </t>
  </si>
  <si>
    <t xml:space="preserve">obavlja poslove ekonoma i knjižničara; zadužena za preuzimanje nepodobnih osnova za plaćanje u FINI </t>
  </si>
  <si>
    <t>ŠTAJDOHAR,
NIKOLINA</t>
  </si>
  <si>
    <t>Manje složeni predmeti</t>
  </si>
  <si>
    <t>Pravo intelektu-
alnog vlasništva</t>
  </si>
  <si>
    <t>Ostali Pž 
predmeti</t>
  </si>
  <si>
    <t>Pomorsko 
pravo</t>
  </si>
  <si>
    <t>Pravo intelektualnog vlasništva</t>
  </si>
  <si>
    <t>službenik za informiranje;
službenik za zaštitu osobnih podataka;
administrator sustava eSpis i ključni korisnik u sustavu eSpis, u domeni poslova koje obavlja; službenica osposobljena za primjenu postupaka prve pomoći; administrator e-Oglasne ploče sudova; povjerenik za etiku;  osoba ovlaštena za unos podataka u sustav VSRH "Stanje kadrova";
urednica web sadržaja web stranice VTSRH</t>
  </si>
  <si>
    <r>
      <rPr>
        <sz val="11.5"/>
        <rFont val="Times New Roman"/>
        <family val="1"/>
        <charset val="238"/>
      </rPr>
      <t>TOMLJENOVIĆ</t>
    </r>
    <r>
      <rPr>
        <sz val="11"/>
        <rFont val="Times New Roman"/>
        <family val="1"/>
        <charset val="238"/>
      </rPr>
      <t>,</t>
    </r>
    <r>
      <rPr>
        <sz val="12"/>
        <rFont val="Times New Roman"/>
        <family val="1"/>
        <charset val="238"/>
      </rPr>
      <t xml:space="preserve"> LIDIJA</t>
    </r>
  </si>
  <si>
    <t>BURKOVSKI,
MARKO</t>
  </si>
  <si>
    <t>DRŽANIĆ,
GORDANA</t>
  </si>
  <si>
    <t>zadužena za vođenje elektroničke evidencije sadržaja otpremljenih paketa</t>
  </si>
  <si>
    <t>JANKOVIĆ SANJICA</t>
  </si>
  <si>
    <t>privremeno raspoređena na rad u MP, počevši od 30. listopada 2017.</t>
  </si>
  <si>
    <t>ČUSAK,
DARINKA</t>
  </si>
  <si>
    <t>IVICA 
OMAZIĆ</t>
  </si>
  <si>
    <t>ROGINIĆ SANJA, sudska savjetnica (91.), mentor Branka Šabarić Zovko</t>
  </si>
  <si>
    <t xml:space="preserve">1.
</t>
  </si>
  <si>
    <t xml:space="preserve">
predsjednik 1. vijeća </t>
  </si>
  <si>
    <t>Gzp II</t>
  </si>
  <si>
    <t xml:space="preserve"> BAN SEKULA, ANITA</t>
  </si>
  <si>
    <t>sutkinja Dubravka Zubović</t>
  </si>
  <si>
    <t>VUČEMILO MANOJLOVSKI JELENA, sudska savjetnica</t>
  </si>
  <si>
    <t xml:space="preserve">sudskoj savjetnici Jeleni Vučemilo Manojlovski </t>
  </si>
  <si>
    <t>VUČEMILO MANOJLOVSKI JELENA, sudska savjetnica (3.), mentor Dubravka Zubović</t>
  </si>
  <si>
    <t>povjerenik za etiku</t>
  </si>
  <si>
    <t>sutkinja Ružica Omazić</t>
  </si>
  <si>
    <t>MIKINOVIĆ, MORANA,
sudska savjetnica</t>
  </si>
  <si>
    <t>sudac Josip Turkalj</t>
  </si>
  <si>
    <t>MRLJAK, IVANA,
sudska savjetnica</t>
  </si>
  <si>
    <t>sutkinja Božena Zajec</t>
  </si>
  <si>
    <t>sudskoj savjetnici Morani Mikinović</t>
  </si>
  <si>
    <t>sudskoj savjetnici Ines Božić</t>
  </si>
  <si>
    <t>MIKINOVIĆ MORANA, sudska savjetnica (8.), mentor Josip Turkalj</t>
  </si>
  <si>
    <t>63.</t>
  </si>
  <si>
    <t>84.</t>
  </si>
  <si>
    <t>ŽELJKO ŠIMIĆ</t>
  </si>
  <si>
    <t>praćenje i proučavanje sudske prakse (evidencija)</t>
  </si>
  <si>
    <t>IVANOVIĆ, SUZANA
sutkinja TS Zagreb Stalne službe u Karlovcu privremeno je upućena na rad u ovaj sud odlukom DSV-a počevši od 2. travnja 2018.</t>
  </si>
  <si>
    <t xml:space="preserve">osposobljen 
za utvrđivanje alkoholiziranosti 
zaposlenika na radu  </t>
  </si>
  <si>
    <t>Da</t>
  </si>
  <si>
    <t>CIPRIŠ, MARIJA, viša sudska savjetnica</t>
  </si>
  <si>
    <t>CVITKOVIĆ, ANA</t>
  </si>
  <si>
    <t>CIPRIŠ MARIJA, viša sudska savjetnica (81.), mentor Lidija Tomljenović</t>
  </si>
  <si>
    <t xml:space="preserve">višoj sudskoj savjetnici 
Mariji Cipriš,
sudskoj savjetnici Petri Sirnik </t>
  </si>
  <si>
    <t xml:space="preserve">sudskoj savjetnici
Ivani Smoljo Arlović </t>
  </si>
  <si>
    <t>CVITKOVIĆ ANA, sutkinja (68.)</t>
  </si>
  <si>
    <t>68.</t>
  </si>
  <si>
    <t>VIJEĆE</t>
  </si>
  <si>
    <t>PREDSJEDNIK VIJEĆA</t>
  </si>
  <si>
    <t>ČLANOVI VIJEĆA</t>
  </si>
  <si>
    <t>SUCI - privremeno upućeni na VTSRH I 
SUDSKI SAVJETNICI</t>
  </si>
  <si>
    <t xml:space="preserve">administrator sustava eSpis i ključni korisnik sustava eSpis (tehnička podrška sustava eSpis); administrator e-Oglasne ploče sudova; web administrator web stranice VTSRH; osoba zadužena za sustavno gospodarenje energijom; </t>
  </si>
  <si>
    <t>sudskoj savjetnici Ivani Čuk</t>
  </si>
  <si>
    <t>BREKALO, SLAVICA, sudska savjetnica</t>
  </si>
  <si>
    <t xml:space="preserve">ČUK, IVANA, sudska savjetnica </t>
  </si>
  <si>
    <t>71.</t>
  </si>
  <si>
    <t>sutkinja Tatjana Kujundžić Novak</t>
  </si>
  <si>
    <t>BOŽIĆ, INES,
viša sudska savjetnica</t>
  </si>
  <si>
    <t>sutkinja Kamelija Parać</t>
  </si>
  <si>
    <t>IVANOVIĆ SUZANA, sutkinja (27.), mentor Davor Pustijanac</t>
  </si>
  <si>
    <t>OMAZIĆ IVICA, 
sudac
(56.)</t>
  </si>
  <si>
    <t>MILINOVIĆ mr. sc. ANTE, viši sudski savjetnik (28.), mentor Marina Veljak</t>
  </si>
  <si>
    <t>ZUBOVIĆ DUBRAVKA, 
sutkinja (9.)</t>
  </si>
  <si>
    <t xml:space="preserve">višoj sudskoj savjetnici Kseniji Kuharić Mikleušević,
višem sudskom savjetniku Nikoli Kovačeviću
 </t>
  </si>
  <si>
    <t>sudskoj svjetnici Josipi Grcić</t>
  </si>
  <si>
    <t xml:space="preserve"> 
sutkinja Mirna Maržić </t>
  </si>
  <si>
    <t>zamjenik predsjednika suda, 
predsjednik 5. vijeća</t>
  </si>
  <si>
    <t xml:space="preserve">
sudskom savjetniku Antoniu Marečiću
</t>
  </si>
  <si>
    <t xml:space="preserve">član 8. vijeća, </t>
  </si>
  <si>
    <t>član 5. vijeća</t>
  </si>
  <si>
    <t xml:space="preserve"> član 5. vijeća</t>
  </si>
  <si>
    <t xml:space="preserve">4.
</t>
  </si>
  <si>
    <t xml:space="preserve"> član 4. vijeća </t>
  </si>
  <si>
    <t>predsjednica 6. vijeća</t>
  </si>
  <si>
    <t>predsjednica 3. vijeća</t>
  </si>
  <si>
    <t xml:space="preserve">6.
</t>
  </si>
  <si>
    <t xml:space="preserve"> član 6. vijeća </t>
  </si>
  <si>
    <t>zamjenica predsjednice Odjela trgovačkih i ostalih sporova
predsjednica 4. vijeća</t>
  </si>
  <si>
    <t>član Odjela za praćenje europskih propisa i sudske prakse Suda EU i Europskog sdu za ljudska prava</t>
  </si>
  <si>
    <t xml:space="preserve">100% evidentičar;
zamjenica glanogovornice suda;
zamjenica voditelja Službe za informatiku;
član Odjela za praćenje europskih propisa i sudske prakse Suda EU i Europskog sdu za ljudska prava
</t>
  </si>
  <si>
    <t>KOVAČEVIĆ, NIKOLA, viši sudski savjetnik</t>
  </si>
  <si>
    <t xml:space="preserve">5.
</t>
  </si>
  <si>
    <t>Članak 16. POPIS REFERADA - EVIDENCIJA</t>
  </si>
  <si>
    <t>evidentičari</t>
  </si>
  <si>
    <t>ref.</t>
  </si>
  <si>
    <t xml:space="preserve">84. </t>
  </si>
  <si>
    <t>CVITKOVIĆ, ANA, sutkinja</t>
  </si>
  <si>
    <t>DELADIO, DRAŽENKA, sutkinja</t>
  </si>
  <si>
    <t>DUBRAVEC, RAOUL, sudac</t>
  </si>
  <si>
    <t>KOŠAK, TAMARA, sudska savjetnica</t>
  </si>
  <si>
    <t>KUHARIĆ MIKLEUŠEVIĆ, KSENIJA, viša ss</t>
  </si>
  <si>
    <t>KUJUNDŽIĆ NOVAK, TATJANA, sutkinja</t>
  </si>
  <si>
    <t>MARKOVIĆ, NEVENKA, sutkinja</t>
  </si>
  <si>
    <t>MARŽIĆ, MIRNA, sutkinja</t>
  </si>
  <si>
    <t>MATIĆ, MIRTA, sutkinja</t>
  </si>
  <si>
    <t>OMAZIĆ, IVICA, sudac</t>
  </si>
  <si>
    <t>PARAĆ, KAMELIJA, sutkinja</t>
  </si>
  <si>
    <t>ROGINIĆ, SANJA, sudska 
savjetnica</t>
  </si>
  <si>
    <t xml:space="preserve">SMOLJO ARLOVIĆ, IVANA, sudska savjetnica  </t>
  </si>
  <si>
    <t>TOMLJENOVIĆ, LIDIJA, sutkinja</t>
  </si>
  <si>
    <t>VUČEMILO 
MANOJLOVSKI, JELENA, ss</t>
  </si>
  <si>
    <t>ZAJEC, BOŽENA, sutkinja</t>
  </si>
  <si>
    <t>ARALICA MARTINOVIĆ, GORANA, sutkinja</t>
  </si>
  <si>
    <t>BILANDŽIĆ, MAJA, 
sutkinja</t>
  </si>
  <si>
    <t>CRNOKRAK, JAGODA, sutkinja</t>
  </si>
  <si>
    <t>ČUK, IVANA, sudska 
savjetnica</t>
  </si>
  <si>
    <t>ĆORIĆ, LENKA, sutkinja</t>
  </si>
  <si>
    <t>IVANOVIĆ, SUZANA, 
sutkinja</t>
  </si>
  <si>
    <t>MIŠKOVIĆ, NIKOLINA, sutkinja</t>
  </si>
  <si>
    <t>ŠIMAC, dr. sc. SRĐAN, sudac</t>
  </si>
  <si>
    <t>SAGANIĆ KRISTINA, 
sutkinja  (47)</t>
  </si>
  <si>
    <t>ČUVELJAK, dr. sc. 
JELENA, sutkinja</t>
  </si>
  <si>
    <t>GRCIĆ JOSIPA,
sudska savjetnica</t>
  </si>
  <si>
    <t>LUKIĆ, MIRJANA, 
sudska savjetnica</t>
  </si>
  <si>
    <t>MAREČIĆ ANTONIO, sudski savjetnik</t>
  </si>
  <si>
    <t>MATAS, DUBRAVKA, sutkinja</t>
  </si>
  <si>
    <t>MLINARIĆ, IVANA, sutkinja</t>
  </si>
  <si>
    <t>OMAZIĆ, RUŽICA, sutkinja</t>
  </si>
  <si>
    <t>PUSTIJANAC, DAVOR, sudac</t>
  </si>
  <si>
    <t>SIRNIK, PETRA, sudska savjetnica</t>
  </si>
  <si>
    <t>ŠABARIĆ ZOVKO, BRANKA, sutkinja</t>
  </si>
  <si>
    <t>ŠIMUNDIĆ, MLADEN, sudac</t>
  </si>
  <si>
    <t>TURKALJ, JOSIP, sudac</t>
  </si>
  <si>
    <t>VELJAK, MARINA, sutkinja</t>
  </si>
  <si>
    <t>ZUBOVIĆ, DUBRAVKA, sutkinja</t>
  </si>
  <si>
    <t>BOŽIĆ, INES, 
viša sudska savjetnica</t>
  </si>
  <si>
    <t>sutkinja Branka Šabarić Zovko</t>
  </si>
  <si>
    <t>ČUK IVANA, sudska savjetnica (71.), mentor Tatjana Kujundžić Novak</t>
  </si>
  <si>
    <t>Čuveljak dr.sc. Jelena</t>
  </si>
  <si>
    <t>član Odjela za praćenje europskih propisa i sudske prakse Suda EU i Europskog suda za ljudska prava</t>
  </si>
  <si>
    <t>višem sudskom savjetniku mr. sc. Anti Milinoviću 
sudskoj savjetnici 
Simoni Blagojević</t>
  </si>
  <si>
    <t>61.</t>
  </si>
  <si>
    <t>KOŠTARIĆ FEGEŠ IVANA, sutkinja (61.), mentor Ivana Mlinarić</t>
  </si>
  <si>
    <t>sutkinji Ivani Koštarić Fegeš</t>
  </si>
  <si>
    <t>KOŠTARIĆ FEGEŠ, IVANA
sutkinja TS Zagreb privremeno je upućena na rad u ovaj sud odlukom DSV-a počevši od 1. siječnja 2019.</t>
  </si>
  <si>
    <t>sutkinja Ivana Mlinarić</t>
  </si>
  <si>
    <t>Članak 25. TABLICA RADNE SKUPINE</t>
  </si>
  <si>
    <t>Članak 27. TABLICA SASTAV VIJEĆA</t>
  </si>
  <si>
    <t>Članak 28. TABLICA RASPOREDA POSLOVA SUDACA</t>
  </si>
  <si>
    <t>Članak 29. TABLICA RASPOREDA POSLOVA SUDACA PRIVREMENO UPUĆENIH NA VTSRH</t>
  </si>
  <si>
    <t>Članak 30. TABLICA RASPOREDA POSLOVA SUDSKIH SAVJETNIKA</t>
  </si>
  <si>
    <t>Članak 32. 
TABLICA RASPOREDA POSLOVA SLUŽBENIKA I NAMJEŠTENIKA</t>
  </si>
  <si>
    <t>22.</t>
  </si>
  <si>
    <t>PELICARIĆ, BRUNO, 
sudski savjetnik</t>
  </si>
  <si>
    <t>KELEMEN, TOMISLAV, 
sudski savjetnik</t>
  </si>
  <si>
    <t>KELEMEN TOMISLAV, sudski savjetnik (4.), mentor Lenka Ćorić</t>
  </si>
  <si>
    <t>PELICARIĆ BRUNO, sudski savjetnik (22.), mentor sudac Davor Pustijanac</t>
  </si>
  <si>
    <t>sutkinji Suzani Ivanović,
sudskom savjetniku Bruni Pelicariću</t>
  </si>
  <si>
    <t>KELEMEN, TOMISLAV, sudski savjetnik</t>
  </si>
  <si>
    <t>KEMEC KOKOT, IVA, sudska savjetnica</t>
  </si>
  <si>
    <t>PELICARIĆ, BRUNO, sudski savjetnik</t>
  </si>
  <si>
    <t>MARIO,
FIAMENGO</t>
  </si>
  <si>
    <t>sutkinja Lenka Ćorić</t>
  </si>
  <si>
    <t>GRŠETIĆ,
STJEPAN</t>
  </si>
  <si>
    <t>zadužen  za pakiranje spisa i numeriranje paketa; preuzima poštanske pošiljke na pošti i vrši dostavu u užem dijelu grada; obavlja dostavu pošte, sudskih predmeta, dostavnica i ostalih pošiljaka u sudskoj zgradi; obavlja prijevoz predsjednika suda; zamjenjuje nadstojnika zgrade, u njegovoj odsutnosti;
povjerenik za otpad</t>
  </si>
  <si>
    <t>TONKOVIĆ, MATEA, sudska savjetnica</t>
  </si>
  <si>
    <t>26.</t>
  </si>
  <si>
    <t>TONKOVIĆ MATEA, 
sudska savjetnica</t>
  </si>
  <si>
    <t>MIŠKOVIĆ, NIKOLINA</t>
  </si>
  <si>
    <t>MIŠKOVIĆ NIKOLINA, sutkinja (35.)</t>
  </si>
  <si>
    <t>sutkinja Maja Bilandžić</t>
  </si>
  <si>
    <t>sudskoj savjetnici
Matei Tonković</t>
  </si>
  <si>
    <t>KOVAČEVIĆ NIKOLA, viši sudski savjetnik (62.), mentor Mirna Maržić</t>
  </si>
  <si>
    <t>GRCIĆ JOSIPA, sudska savjetnica (94.), mentor Kamelija Parać</t>
  </si>
  <si>
    <t>TONKOVIĆ MATEA, sudska savjetnica (26.), mentor Maja Bilandžić</t>
  </si>
  <si>
    <t>zadužena za ispomoć u uredu predsjednika suda</t>
  </si>
  <si>
    <t>MRLJAK IVANA, sudska 
savjetnica</t>
  </si>
  <si>
    <t>MRLJAK IVANA, sudska savjetnica (63.), mentor dr. sc. Srđan Šimac</t>
  </si>
  <si>
    <t xml:space="preserve"> sudskom savjetniku Tomislavu Kelemenu </t>
  </si>
  <si>
    <t>sudskoj savjetnici Ivani Mrljak</t>
  </si>
  <si>
    <t>sudac dr. sc. Srđan Šimac</t>
  </si>
  <si>
    <t>Administrativni referent - upisničar</t>
  </si>
  <si>
    <t>Pž, RTž</t>
  </si>
  <si>
    <t xml:space="preserve">
zamjenjuje voditeljicu prijepisno otpremne pisarnice u njezinoj odsutnosti 
</t>
  </si>
  <si>
    <t>BENCEDIĆ GORDAN</t>
  </si>
  <si>
    <t xml:space="preserve">zamjenjuje tajnicu suda u njezinoj odustnosti, službenica osposobljena za primjenu postupaka prve pomoći; osoba ovlaštena za unos podataka u sustav VSRH "Stanje kadrova"; administrator sustava eSpis i ključni korisnik sustava eSpis, u domeni poslova koje obavlja; tajnica Odjela za praćenje EU propisa i sudske prakse i sudske prakse Suda EU i Europskog suda za ljudska prava </t>
  </si>
  <si>
    <t>Tajnik suda</t>
  </si>
  <si>
    <t>36.</t>
  </si>
  <si>
    <t>TOMIČIĆ, LOVRO, sudski savjetnik</t>
  </si>
  <si>
    <t>51.</t>
  </si>
  <si>
    <t>TURČIĆ, IVAN, sudski savjetnik</t>
  </si>
  <si>
    <t>TURČIĆ IVAN, sudski savjetnik (51.), mentor Draženka Deladio</t>
  </si>
  <si>
    <t>TOMIČIĆ LOVRO, sudski savjetnik (36.), mentor dr. sc. Jelena Čuveljak</t>
  </si>
  <si>
    <t>sutkinja dr. sc. Jelena Čuveljak</t>
  </si>
  <si>
    <t>sutkinja Draženka Deladio</t>
  </si>
  <si>
    <t xml:space="preserve"> sudskom savjetniku Lovri Tomičiću</t>
  </si>
  <si>
    <r>
      <rPr>
        <sz val="9"/>
        <rFont val="Times New Roman"/>
        <family val="1"/>
        <charset val="238"/>
      </rPr>
      <t>KOŠTARIĆ FEGEŠ, IVANA,</t>
    </r>
    <r>
      <rPr>
        <sz val="10"/>
        <rFont val="Times New Roman"/>
        <family val="1"/>
        <charset val="238"/>
      </rPr>
      <t xml:space="preserve">
sutkinja </t>
    </r>
  </si>
  <si>
    <t>radi na indeksiranju sudskih odluka</t>
  </si>
  <si>
    <t xml:space="preserve"> BILIĆ, JOSIP
sudac TS Zagreb
privremeno je upućen na rad u ovaj sud odlukom DSV-a počevši od 1. siječnja 2020. </t>
  </si>
  <si>
    <t>69.</t>
  </si>
  <si>
    <t>radi na indeksiranju
sudskih odluka,
povjerenik za međunarodnu suradnju,
zamjenjuje tajnicu suda u njezinoj odsutnosti,
urednik web sadržaja web stranice VTSRH,
zamjenjuje službenika za informiranje u njegovoj odsutnosti,
rad na podnescima u dovršenim predmetima (uključujući izradu dopunskih odluka i ispravaka odluka samo u predmetima sudaca i sudskih svjetnika koji su otišli sa suda), radi na pripremanju sentenci za Izbor odluka VTSRH; pomaže u radu sucima u Odjelu za praćenje europskih propisa i sudske prakse Suda EU i Europskog suda za ljudska prava</t>
  </si>
  <si>
    <t>pomaže u radu sucima u Odjelu za praćenje europskih propisa i sudske prakse Suda EU i Europskog suda za ljudska prava</t>
  </si>
  <si>
    <t>KREZIĆ IVANA, sudska
 savjetnica</t>
  </si>
  <si>
    <t>BILIĆ, JOSIP, sudac</t>
  </si>
  <si>
    <t>sutkinja Gorana Aralica Martinović</t>
  </si>
  <si>
    <t>KREZIĆ IVANA, sudska savjetnica (41.), mentor Gorana Aralica Martinović</t>
  </si>
  <si>
    <t>sudskoj savjetnici Ivani Krezić</t>
  </si>
  <si>
    <t xml:space="preserve">sucu Josipu Biliću, sudskoj savjetnici Ivani Kolarević
</t>
  </si>
  <si>
    <t xml:space="preserve">Napomena: rodiljini dopust od 12. studenoga 2019. </t>
  </si>
  <si>
    <t>Napomena: rodiljini dopust od 15. prosinca 2018.</t>
  </si>
  <si>
    <t>13.</t>
  </si>
  <si>
    <t>17.</t>
  </si>
  <si>
    <t>18.</t>
  </si>
  <si>
    <t>19.</t>
  </si>
  <si>
    <t>21.</t>
  </si>
  <si>
    <t>23.</t>
  </si>
  <si>
    <t>ĆIRAKOVIĆ BRANKA, 
sutkinja (29.)</t>
  </si>
  <si>
    <t>ŠIMIĆ ŽELJKO, 
sudac (46.)</t>
  </si>
  <si>
    <t>Napomena: rodiljini dopust  od  28. listopada 2019.</t>
  </si>
  <si>
    <t xml:space="preserve">predsjednik Sudačkog vijeća
Trgovačkih sudova </t>
  </si>
  <si>
    <r>
      <t xml:space="preserve">TURČIĆ, IVAN, </t>
    </r>
    <r>
      <rPr>
        <sz val="9"/>
        <rFont val="Times New Roman"/>
        <family val="1"/>
        <charset val="238"/>
      </rPr>
      <t>viši sudski savjetnik TSZG, privremeno premješten na rad u VTSRH počevši od 1. rujna 2019.</t>
    </r>
  </si>
  <si>
    <r>
      <t xml:space="preserve">TOMIČIĆ, LOVRO, </t>
    </r>
    <r>
      <rPr>
        <sz val="9"/>
        <rFont val="Times New Roman"/>
        <family val="1"/>
        <charset val="238"/>
      </rPr>
      <t>viši sudski savjetnik TSZG, privremeno premješten na rad u VTSRH počevši od 1. rujna 2019.</t>
    </r>
  </si>
  <si>
    <t>BILIĆ JOSIP, sudac (69.), mentor Mirta Matć</t>
  </si>
  <si>
    <t xml:space="preserve">
ZAJEC BOŽENA, sutkinja (6.)
</t>
  </si>
  <si>
    <t>SMOLJO ARLOVĆ IVANA, sudska saavjetnica (84.), mentor Božena Zajec</t>
  </si>
  <si>
    <t xml:space="preserve"> član 1. vijeća,
član 11. vijeća (autorsko)
</t>
  </si>
  <si>
    <t>član 2. vijeća i 10. vijeća (pomorsko)</t>
  </si>
  <si>
    <t>3.
11.</t>
  </si>
  <si>
    <t>član 3. vijeća
član 11. vijeća (autorsko)</t>
  </si>
  <si>
    <t>4.
10.</t>
  </si>
  <si>
    <t>predsjednik 10. vijeća (pomorsko) i 
član 4. vijeća</t>
  </si>
  <si>
    <t>6.
10.</t>
  </si>
  <si>
    <t xml:space="preserve">7.
11.
</t>
  </si>
  <si>
    <t xml:space="preserve">predsjednica  7. vijeća i 
član 11. vijeća (autorsko) </t>
  </si>
  <si>
    <t>član 7. vijeća i član 10. vijeća (pomorsko)</t>
  </si>
  <si>
    <t>7.
11.</t>
  </si>
  <si>
    <t xml:space="preserve"> član 7. vijeća i
član 11. vijeća (autorsko)</t>
  </si>
  <si>
    <t>predsjednica 8. vijeća  i predsjednica 11. vijeća (autorsko)</t>
  </si>
  <si>
    <t>8.
11.</t>
  </si>
  <si>
    <t xml:space="preserve"> član 8. vijeća,
član 11. vijeća (autorsko)</t>
  </si>
  <si>
    <t>član 9. vijeća</t>
  </si>
  <si>
    <t xml:space="preserve">7.
11
</t>
  </si>
  <si>
    <t xml:space="preserve">
30% predsjednica Odjela za trgovačke i ostale sporove;
70% evidentičar;
zamjenica predsjednice Odjela za praćenje europskih propisa i sudske prakse Suda EU i Europskog suda za ljudska prava
</t>
  </si>
  <si>
    <t>40% zamjenik predsjednika suda; 
obavlja poslove sudske uprave iz područja sudskog registra;
izvršni urednik redakcije web stranice sudskog registra trgovačkih sudova</t>
  </si>
  <si>
    <t>voditelj Službe za informatiku
urednik web sadržaja web stranice VTSRH; 
zamjenik Ivice Omazića u obavljanju poslova sudske uprave iz područja sudskog registra; zamjenik izvršnog urednika redakcije web stranice sudskog registra trgovačkih sudova</t>
  </si>
  <si>
    <t xml:space="preserve">30% predsjednik Odjela i  evidentičar
</t>
  </si>
  <si>
    <t xml:space="preserve">MATIĆ MIRTA, sutkinja (57.) </t>
  </si>
  <si>
    <t xml:space="preserve">1.
11.
</t>
  </si>
  <si>
    <t xml:space="preserve"> član 6. vijeća i
član 10. vijeća (pomorsko)</t>
  </si>
  <si>
    <t>predsjednica 9. vijeća</t>
  </si>
  <si>
    <t>BOŽIĆ INES, viša sudska savjetnica (7.), mentor Ružica Omazić</t>
  </si>
  <si>
    <t>glasnogovornica suda
zamjenica sudaca evidentičara za vrijeme njihove odsutnosti; predsjednica Odjela za praćenje europskih propisa i sudske prakse Suda EU i Europskog suda za ljudska prava;   
zamjenica voditelja Službe za mirenje;
izvršna urednica web sadržaja web stranice VTSRH;
član DSV-a - umanjenje 20%</t>
  </si>
  <si>
    <t>zadužen  za pakiranje spisa i numeriranje paketa; preuzima poštanske pošiljke na pošti i vrši dostavu u užem dijelu grada; obavlja dostavu pošte, sudskih predmeta, dostavnica i ostalih pošiljaka u sudskoj zgradi;  zamjenjuje nadstojnika zgrade, u njegovoj odsutnosti;</t>
  </si>
  <si>
    <t>zamjenjuje voditeljicu ureda predsjednika suda u njezinoj odsutnosti; osoba ovlaštena za unos podataka u sustav VTSRH "Stanje kadrova"; administrator sustava eSpis i ključni korisnik sustava eSpis, u domeni poslova koje obavlja</t>
  </si>
  <si>
    <t xml:space="preserve">tajnica Odjela trgovačkih i ostalih sporova i Odjela za praćenje i proučavanje sudske prakse;
zamjenjuje upraviteljicu Sudske pisarnice u njezinoj odsutnosti; zamjenjuje voditeljicu ureda predsjednika suda u njezinoj odustnosti </t>
  </si>
  <si>
    <t xml:space="preserve"> </t>
  </si>
  <si>
    <t>tajnica Službe za mirenje;
administrativni i drugi poslovi za Sudačko vijeće trgovačkih sudova pri VTSRH; službenica osposobljena za primjenu postupaka prve pomoći;  
zadužena za upis predmeta Su Gzp I, Su Gžzp, Su-r i Gzp II; zamjenjuje tajnicu Odjela za praćenje i proučavanje sudske prakse, u njezinoj odsutnosti</t>
  </si>
  <si>
    <t xml:space="preserve">GODIŠNJI RASPORED POSLOVA - 2020., 2. Izmjena </t>
  </si>
  <si>
    <t xml:space="preserve">5. </t>
  </si>
  <si>
    <t>RAOS, IVA, 
sudska savjetnica</t>
  </si>
  <si>
    <t xml:space="preserve">KEMEC KOKOT, IVANA, sudska 
</t>
  </si>
  <si>
    <t>TRSTENJAK, MARIJANA, 
sudska savjetnica</t>
  </si>
  <si>
    <t>RAOS IVA, sudska savjetnica (93.), mentor Ana Cvitković</t>
  </si>
  <si>
    <t>KEMEC KOKOT IVA, sudska savjetnica (5.), mentor Nikolina Mišković</t>
  </si>
  <si>
    <t>TRSTENJAK MARIJANA, sudska savjetnica (49.), mentor Draženka Deladio</t>
  </si>
  <si>
    <t>sudskoj savjetnici Ivi Raos</t>
  </si>
  <si>
    <t>sudskoj savjetnici Ivi Kemec Kokot</t>
  </si>
  <si>
    <t xml:space="preserve"> sudskom savjetniku Ivanu Turčiću,
sudskoj savjetnici Marijani Trstenjak
</t>
  </si>
  <si>
    <t>sutkinja Ana Cvitković</t>
  </si>
  <si>
    <t>sutkinja Nikolina Mišković</t>
  </si>
  <si>
    <t>GODIŠNJI RASPORED POSLOVA - 2020., 2. Izmjena</t>
  </si>
  <si>
    <t xml:space="preserve">GODIŠNJI RASPORED POSLOVA - 2020.. 2. Izmjena
</t>
  </si>
  <si>
    <t>GODIŠNJI RASPORED POSLOVA - 2020, 2. Izmjena.</t>
  </si>
  <si>
    <r>
      <t>GODIŠNJI RASPORED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 xml:space="preserve">POSLOVA - 2020., 2. Izmjena </t>
    </r>
  </si>
  <si>
    <t xml:space="preserve">rad s polovicom punog radnog vremena </t>
  </si>
  <si>
    <t>zadužen za poslove u općoj pismohrani; zadužen  za pakiranje spisa i numeriranje paketa; preuzima poštanske pošiljke na pošti i vrši dostavu u užem dijelu grada; obavlja dostavu pošte, sudskih predmeta, dostavnica i ostalih pošiljki u sudskoj zgradi;   zamjenjuje nadstojnika zgrade i vozača dostavljača, u njihovoj  odsutnosti</t>
  </si>
  <si>
    <t>Nadstojnik zgrade</t>
  </si>
  <si>
    <t>obavlja poslove vozača-dostavljača u njegovoj odsutnosti (pakiranje spisa i numeriranje paketa; preuzimanje poštanske pošiljke na pošti i  dostava u užem dijelu grada;  dostava pošte, sudskih predmeta, dostavnica i ostalih pošiljaka u sudskoj zgradi,  prijevoz predsjednika suda);  zadužen za preuzimanje nepodobnih osnova za plaćanje u FINI; zadužen za poslove zašite na radu; zadužen za obavljanje poslova zaštite od požara; energetski suradnik; zamjenik povjerenika za otpad;</t>
  </si>
  <si>
    <t>ŠKORNJAK, KRISTINA</t>
  </si>
  <si>
    <t xml:space="preserve">SEVER, DAMIR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</si>
</sst>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Da&quot;;&quot;Da&quot;;&quot;Ne&quot;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10.5"/>
      <name val="Times New Roman"/>
      <family val="1"/>
      <charset val="238"/>
    </font>
    <font>
      <sz val="12"/>
      <name val="Calibri"/>
      <family val="2"/>
      <charset val="238"/>
    </font>
    <font>
      <b/>
      <sz val="7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sz val="11.5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8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3"/>
    <xf numFmtId="0" fontId="4" fillId="0" borderId="1" xfId="3" applyFont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10" fontId="13" fillId="0" borderId="0" xfId="0" applyNumberFormat="1" applyFont="1" applyAlignment="1">
      <alignment vertical="center"/>
    </xf>
    <xf numFmtId="2" fontId="12" fillId="0" borderId="4" xfId="0" applyNumberFormat="1" applyFont="1" applyBorder="1" applyAlignment="1">
      <alignment horizontal="center" vertical="center" shrinkToFit="1"/>
    </xf>
    <xf numFmtId="2" fontId="12" fillId="0" borderId="4" xfId="0" applyNumberFormat="1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 shrinkToFit="1"/>
    </xf>
    <xf numFmtId="9" fontId="12" fillId="0" borderId="0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shrinkToFit="1"/>
    </xf>
    <xf numFmtId="2" fontId="12" fillId="0" borderId="0" xfId="0" applyNumberFormat="1" applyFont="1" applyBorder="1" applyAlignment="1">
      <alignment horizontal="center" vertical="center"/>
    </xf>
    <xf numFmtId="9" fontId="10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1" fontId="1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9" fontId="21" fillId="0" borderId="0" xfId="0" applyNumberFormat="1" applyFont="1" applyAlignment="1">
      <alignment horizontal="left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 shrinkToFit="1"/>
    </xf>
    <xf numFmtId="0" fontId="9" fillId="0" borderId="1" xfId="2" applyFont="1" applyFill="1" applyBorder="1" applyAlignment="1">
      <alignment horizontal="center" vertical="center" textRotation="90" wrapText="1" shrinkToFit="1"/>
    </xf>
    <xf numFmtId="0" fontId="9" fillId="0" borderId="1" xfId="2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9" fontId="19" fillId="0" borderId="1" xfId="0" applyNumberFormat="1" applyFont="1" applyFill="1" applyBorder="1" applyAlignment="1">
      <alignment horizontal="center" vertical="center" shrinkToFit="1"/>
    </xf>
    <xf numFmtId="9" fontId="19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9" fontId="8" fillId="0" borderId="1" xfId="0" applyNumberFormat="1" applyFont="1" applyFill="1" applyBorder="1" applyAlignment="1">
      <alignment horizontal="center" vertical="center" shrinkToFit="1"/>
    </xf>
    <xf numFmtId="9" fontId="8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9" fontId="8" fillId="0" borderId="1" xfId="2" applyNumberFormat="1" applyFont="1" applyFill="1" applyBorder="1" applyAlignment="1">
      <alignment horizontal="center" vertical="center" shrinkToFit="1"/>
    </xf>
    <xf numFmtId="9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49" fontId="19" fillId="0" borderId="1" xfId="2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164" fontId="8" fillId="0" borderId="1" xfId="2" applyNumberFormat="1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9" fontId="19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 shrinkToFit="1"/>
    </xf>
    <xf numFmtId="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0" fontId="14" fillId="0" borderId="1" xfId="2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center" wrapText="1" indent="1"/>
    </xf>
    <xf numFmtId="0" fontId="19" fillId="0" borderId="0" xfId="0" applyFont="1" applyAlignment="1">
      <alignment horizontal="left" wrapText="1" indent="1"/>
    </xf>
    <xf numFmtId="0" fontId="19" fillId="0" borderId="5" xfId="0" applyFont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wrapText="1" indent="1"/>
    </xf>
    <xf numFmtId="0" fontId="19" fillId="0" borderId="10" xfId="0" applyFont="1" applyBorder="1" applyAlignment="1">
      <alignment horizontal="left" vertical="center" wrapText="1" indent="1"/>
    </xf>
    <xf numFmtId="0" fontId="18" fillId="6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7" fillId="9" borderId="1" xfId="1" applyFont="1" applyFill="1" applyBorder="1" applyAlignment="1">
      <alignment horizontal="center" vertical="center"/>
    </xf>
    <xf numFmtId="49" fontId="17" fillId="2" borderId="1" xfId="2" applyNumberFormat="1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19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0" fontId="25" fillId="0" borderId="1" xfId="2" applyFont="1" applyFill="1" applyBorder="1" applyAlignment="1">
      <alignment horizontal="left" vertical="center" wrapText="1" shrinkToFit="1"/>
    </xf>
    <xf numFmtId="164" fontId="8" fillId="4" borderId="1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9" fontId="8" fillId="0" borderId="1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2" fontId="24" fillId="0" borderId="1" xfId="0" applyNumberFormat="1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left" vertical="center" wrapText="1"/>
    </xf>
    <xf numFmtId="0" fontId="19" fillId="0" borderId="1" xfId="4" applyNumberFormat="1" applyFont="1" applyFill="1" applyBorder="1" applyAlignment="1">
      <alignment horizontal="center" vertical="center"/>
    </xf>
    <xf numFmtId="0" fontId="17" fillId="0" borderId="1" xfId="4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9" fillId="5" borderId="1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vertical="center"/>
    </xf>
    <xf numFmtId="164" fontId="16" fillId="4" borderId="1" xfId="2" applyNumberFormat="1" applyFont="1" applyFill="1" applyBorder="1" applyAlignment="1">
      <alignment horizontal="center" vertical="center"/>
    </xf>
    <xf numFmtId="9" fontId="19" fillId="0" borderId="0" xfId="0" applyNumberFormat="1" applyFont="1" applyBorder="1" applyAlignment="1">
      <alignment vertical="center"/>
    </xf>
    <xf numFmtId="9" fontId="22" fillId="0" borderId="0" xfId="0" applyNumberFormat="1" applyFont="1" applyAlignment="1">
      <alignment vertical="center"/>
    </xf>
    <xf numFmtId="0" fontId="17" fillId="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/>
    <xf numFmtId="0" fontId="12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10" fillId="4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7" fillId="0" borderId="29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0" fillId="0" borderId="1" xfId="0" applyFont="1" applyBorder="1"/>
    <xf numFmtId="0" fontId="10" fillId="11" borderId="0" xfId="0" applyFont="1" applyFill="1"/>
    <xf numFmtId="0" fontId="10" fillId="11" borderId="0" xfId="0" applyFont="1" applyFill="1" applyAlignment="1">
      <alignment horizontal="center" vertical="center"/>
    </xf>
    <xf numFmtId="0" fontId="10" fillId="11" borderId="1" xfId="0" applyFont="1" applyFill="1" applyBorder="1"/>
    <xf numFmtId="0" fontId="9" fillId="0" borderId="2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" xfId="2" applyFont="1" applyFill="1" applyBorder="1" applyAlignment="1">
      <alignment horizontal="center" vertical="center" wrapText="1" shrinkToFit="1"/>
    </xf>
    <xf numFmtId="164" fontId="16" fillId="0" borderId="1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30" fillId="0" borderId="1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4" fontId="16" fillId="0" borderId="1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2" fillId="5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wrapText="1"/>
    </xf>
    <xf numFmtId="0" fontId="19" fillId="4" borderId="14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4" borderId="13" xfId="0" applyFont="1" applyFill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5" xfId="0" applyFont="1" applyBorder="1" applyAlignment="1">
      <alignment vertical="center" wrapText="1"/>
    </xf>
    <xf numFmtId="164" fontId="16" fillId="0" borderId="1" xfId="2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1" fillId="2" borderId="23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1" fontId="18" fillId="6" borderId="5" xfId="0" applyNumberFormat="1" applyFont="1" applyFill="1" applyBorder="1" applyAlignment="1">
      <alignment horizontal="center" vertical="center" wrapText="1"/>
    </xf>
    <xf numFmtId="1" fontId="18" fillId="6" borderId="10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textRotation="90" wrapText="1"/>
    </xf>
    <xf numFmtId="0" fontId="16" fillId="7" borderId="11" xfId="0" applyFont="1" applyFill="1" applyBorder="1" applyAlignment="1">
      <alignment horizontal="center" vertical="center" textRotation="90" wrapText="1"/>
    </xf>
    <xf numFmtId="0" fontId="16" fillId="7" borderId="4" xfId="0" applyFont="1" applyFill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9" fillId="0" borderId="1" xfId="0" applyFont="1" applyBorder="1" applyAlignment="1">
      <alignment horizontal="center" vertical="center" textRotation="90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4" fontId="16" fillId="0" borderId="1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5">
    <cellStyle name="Normalno" xfId="0" builtinId="0"/>
    <cellStyle name="Normalno 2" xfId="1"/>
    <cellStyle name="Normalno 2 2" xfId="4"/>
    <cellStyle name="Normalno 3" xfId="3"/>
    <cellStyle name="Obično 2" xfId="2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M13" sqref="M13"/>
    </sheetView>
  </sheetViews>
  <sheetFormatPr defaultRowHeight="12.75" x14ac:dyDescent="0.2"/>
  <cols>
    <col min="1" max="1" width="4.7109375" style="145" customWidth="1"/>
    <col min="2" max="2" width="22.7109375" style="145" customWidth="1"/>
    <col min="3" max="3" width="2.42578125" style="145" customWidth="1"/>
    <col min="4" max="4" width="4.7109375" style="145" customWidth="1"/>
    <col min="5" max="5" width="22.7109375" style="145" customWidth="1"/>
    <col min="6" max="6" width="2.28515625" style="145" customWidth="1"/>
    <col min="7" max="7" width="3.7109375" style="145" customWidth="1"/>
    <col min="8" max="8" width="22.7109375" style="145" customWidth="1"/>
    <col min="9" max="9" width="9.140625" style="181"/>
    <col min="10" max="10" width="14.28515625" customWidth="1"/>
  </cols>
  <sheetData>
    <row r="1" spans="1:9" ht="14.25" x14ac:dyDescent="0.2">
      <c r="A1" s="218" t="s">
        <v>372</v>
      </c>
      <c r="B1" s="218"/>
      <c r="C1" s="218"/>
      <c r="D1" s="218"/>
      <c r="E1" s="218"/>
      <c r="F1" s="218"/>
      <c r="G1" s="218"/>
      <c r="H1" s="218"/>
    </row>
    <row r="2" spans="1:9" ht="15" customHeight="1" thickBot="1" x14ac:dyDescent="0.25">
      <c r="A2" s="223" t="s">
        <v>537</v>
      </c>
      <c r="B2" s="224"/>
      <c r="C2" s="224"/>
      <c r="D2" s="224"/>
      <c r="E2" s="224"/>
      <c r="F2" s="224"/>
      <c r="G2" s="224"/>
      <c r="H2" s="224"/>
    </row>
    <row r="3" spans="1:9" ht="17.25" thickTop="1" thickBot="1" x14ac:dyDescent="0.25">
      <c r="A3" s="219" t="s">
        <v>373</v>
      </c>
      <c r="B3" s="219"/>
      <c r="C3" s="219"/>
      <c r="D3" s="219"/>
      <c r="E3" s="219"/>
      <c r="F3" s="219"/>
      <c r="G3" s="219"/>
      <c r="H3" s="219"/>
    </row>
    <row r="4" spans="1:9" ht="31.15" customHeight="1" thickTop="1" thickBot="1" x14ac:dyDescent="0.25">
      <c r="A4" s="220" t="s">
        <v>497</v>
      </c>
      <c r="B4" s="221"/>
      <c r="C4" s="172"/>
      <c r="D4" s="220" t="s">
        <v>496</v>
      </c>
      <c r="E4" s="221"/>
      <c r="F4" s="172"/>
      <c r="G4" s="222" t="s">
        <v>400</v>
      </c>
      <c r="H4" s="222"/>
    </row>
    <row r="5" spans="1:9" ht="16.5" thickTop="1" x14ac:dyDescent="0.2">
      <c r="A5" s="146" t="s">
        <v>374</v>
      </c>
      <c r="B5" s="147"/>
      <c r="C5" s="147"/>
      <c r="D5" s="146" t="s">
        <v>374</v>
      </c>
      <c r="E5" s="147"/>
      <c r="F5" s="147"/>
      <c r="G5" s="146" t="s">
        <v>374</v>
      </c>
      <c r="H5" s="148"/>
    </row>
    <row r="6" spans="1:9" ht="24.95" customHeight="1" x14ac:dyDescent="0.2">
      <c r="A6" s="50" t="s">
        <v>44</v>
      </c>
      <c r="B6" s="13" t="s">
        <v>392</v>
      </c>
      <c r="C6" s="171"/>
      <c r="D6" s="179" t="s">
        <v>50</v>
      </c>
      <c r="E6" s="13" t="s">
        <v>175</v>
      </c>
      <c r="F6" s="173"/>
      <c r="G6" s="178" t="s">
        <v>479</v>
      </c>
      <c r="H6" s="170" t="s">
        <v>483</v>
      </c>
      <c r="I6" s="184" t="s">
        <v>3</v>
      </c>
    </row>
    <row r="7" spans="1:9" ht="24.95" customHeight="1" x14ac:dyDescent="0.2">
      <c r="A7" s="162" t="s">
        <v>14</v>
      </c>
      <c r="B7" s="149" t="s">
        <v>393</v>
      </c>
      <c r="C7" s="171"/>
      <c r="D7" s="179" t="s">
        <v>119</v>
      </c>
      <c r="E7" s="149" t="s">
        <v>401</v>
      </c>
      <c r="F7" s="171"/>
      <c r="G7" s="174" t="s">
        <v>336</v>
      </c>
      <c r="H7" s="150" t="s">
        <v>376</v>
      </c>
      <c r="I7" s="184" t="s">
        <v>4</v>
      </c>
    </row>
    <row r="8" spans="1:9" ht="24.95" customHeight="1" x14ac:dyDescent="0.2">
      <c r="A8" s="161" t="s">
        <v>9</v>
      </c>
      <c r="B8" s="149" t="s">
        <v>415</v>
      </c>
      <c r="C8" s="171"/>
      <c r="D8" s="180" t="s">
        <v>93</v>
      </c>
      <c r="E8" s="149" t="s">
        <v>402</v>
      </c>
      <c r="F8" s="171"/>
      <c r="G8" s="175" t="s">
        <v>45</v>
      </c>
      <c r="H8" s="13" t="s">
        <v>377</v>
      </c>
      <c r="I8" s="184" t="s">
        <v>5</v>
      </c>
    </row>
    <row r="9" spans="1:9" ht="24.95" customHeight="1" x14ac:dyDescent="0.2">
      <c r="A9" s="50" t="s">
        <v>51</v>
      </c>
      <c r="B9" s="116" t="s">
        <v>330</v>
      </c>
      <c r="C9" s="171"/>
      <c r="D9" s="180" t="s">
        <v>55</v>
      </c>
      <c r="E9" s="149" t="s">
        <v>403</v>
      </c>
      <c r="F9" s="171"/>
      <c r="G9" s="176" t="s">
        <v>25</v>
      </c>
      <c r="H9" s="13" t="s">
        <v>378</v>
      </c>
      <c r="I9" s="184" t="s">
        <v>6</v>
      </c>
    </row>
    <row r="10" spans="1:9" ht="24.95" customHeight="1" x14ac:dyDescent="0.2">
      <c r="A10" s="162" t="s">
        <v>23</v>
      </c>
      <c r="B10" s="13" t="s">
        <v>394</v>
      </c>
      <c r="C10" s="171"/>
      <c r="D10" s="179" t="s">
        <v>259</v>
      </c>
      <c r="E10" s="13" t="s">
        <v>404</v>
      </c>
      <c r="F10" s="171"/>
      <c r="G10" s="177" t="s">
        <v>6</v>
      </c>
      <c r="H10" s="163" t="s">
        <v>434</v>
      </c>
      <c r="I10" s="184" t="s">
        <v>7</v>
      </c>
    </row>
    <row r="11" spans="1:9" ht="24.95" customHeight="1" x14ac:dyDescent="0.2">
      <c r="A11" s="161" t="s">
        <v>345</v>
      </c>
      <c r="B11" s="149" t="s">
        <v>395</v>
      </c>
      <c r="C11" s="171"/>
      <c r="D11" s="179" t="s">
        <v>26</v>
      </c>
      <c r="E11" s="13" t="s">
        <v>405</v>
      </c>
      <c r="F11" s="171"/>
      <c r="G11" s="192" t="s">
        <v>538</v>
      </c>
      <c r="H11" s="163" t="s">
        <v>540</v>
      </c>
      <c r="I11" s="184" t="s">
        <v>8</v>
      </c>
    </row>
    <row r="12" spans="1:9" ht="24.95" customHeight="1" x14ac:dyDescent="0.2">
      <c r="A12" s="162" t="s">
        <v>35</v>
      </c>
      <c r="B12" s="153" t="s">
        <v>396</v>
      </c>
      <c r="C12" s="171"/>
      <c r="D12" s="180" t="s">
        <v>10</v>
      </c>
      <c r="E12" s="149" t="s">
        <v>316</v>
      </c>
      <c r="F12" s="171"/>
      <c r="G12" s="176" t="s">
        <v>40</v>
      </c>
      <c r="H12" s="13" t="s">
        <v>85</v>
      </c>
      <c r="I12" s="184" t="s">
        <v>9</v>
      </c>
    </row>
    <row r="13" spans="1:9" ht="24.95" customHeight="1" x14ac:dyDescent="0.2">
      <c r="A13" s="161" t="s">
        <v>57</v>
      </c>
      <c r="B13" s="149" t="s">
        <v>397</v>
      </c>
      <c r="C13" s="171"/>
      <c r="D13" s="50" t="s">
        <v>48</v>
      </c>
      <c r="E13" s="13" t="s">
        <v>406</v>
      </c>
      <c r="F13" s="171"/>
      <c r="G13" s="175" t="s">
        <v>13</v>
      </c>
      <c r="H13" s="13" t="s">
        <v>379</v>
      </c>
      <c r="I13" s="184" t="s">
        <v>10</v>
      </c>
    </row>
    <row r="14" spans="1:9" ht="24.95" customHeight="1" x14ac:dyDescent="0.2">
      <c r="A14" s="76" t="s">
        <v>53</v>
      </c>
      <c r="B14" s="13" t="s">
        <v>192</v>
      </c>
      <c r="C14" s="171"/>
      <c r="D14" s="151" t="s">
        <v>323</v>
      </c>
      <c r="E14" s="163" t="s">
        <v>456</v>
      </c>
      <c r="F14" s="171"/>
      <c r="G14" s="177" t="s">
        <v>421</v>
      </c>
      <c r="H14" s="149" t="s">
        <v>476</v>
      </c>
      <c r="I14" s="184" t="s">
        <v>11</v>
      </c>
    </row>
    <row r="15" spans="1:9" ht="24.95" customHeight="1" x14ac:dyDescent="0.2">
      <c r="A15" s="162" t="s">
        <v>38</v>
      </c>
      <c r="B15" s="13" t="s">
        <v>370</v>
      </c>
      <c r="C15" s="171"/>
      <c r="D15" s="50" t="s">
        <v>266</v>
      </c>
      <c r="E15" s="13" t="s">
        <v>407</v>
      </c>
      <c r="F15" s="171"/>
      <c r="G15" s="176" t="s">
        <v>39</v>
      </c>
      <c r="H15" s="152" t="s">
        <v>380</v>
      </c>
      <c r="I15" s="184" t="s">
        <v>12</v>
      </c>
    </row>
    <row r="16" spans="1:9" ht="24.95" customHeight="1" x14ac:dyDescent="0.2">
      <c r="A16" s="151" t="s">
        <v>120</v>
      </c>
      <c r="B16" s="163" t="s">
        <v>482</v>
      </c>
      <c r="C16" s="171"/>
      <c r="D16" s="179" t="s">
        <v>34</v>
      </c>
      <c r="E16" s="153" t="s">
        <v>408</v>
      </c>
      <c r="F16" s="171"/>
      <c r="G16" s="176" t="s">
        <v>43</v>
      </c>
      <c r="H16" s="13" t="s">
        <v>381</v>
      </c>
      <c r="I16" s="184" t="s">
        <v>13</v>
      </c>
    </row>
    <row r="17" spans="1:10" ht="24.95" customHeight="1" x14ac:dyDescent="0.2">
      <c r="A17" s="154" t="s">
        <v>115</v>
      </c>
      <c r="B17" s="155" t="s">
        <v>398</v>
      </c>
      <c r="C17" s="171"/>
      <c r="F17" s="171"/>
      <c r="G17" s="175" t="s">
        <v>46</v>
      </c>
      <c r="H17" s="116" t="s">
        <v>382</v>
      </c>
      <c r="I17" s="184" t="s">
        <v>14</v>
      </c>
    </row>
    <row r="18" spans="1:10" ht="24.95" customHeight="1" x14ac:dyDescent="0.2">
      <c r="A18" s="159" t="s">
        <v>432</v>
      </c>
      <c r="B18" s="164" t="s">
        <v>433</v>
      </c>
      <c r="C18" s="171"/>
      <c r="F18" s="171"/>
      <c r="G18" s="175" t="s">
        <v>47</v>
      </c>
      <c r="H18" s="13" t="s">
        <v>383</v>
      </c>
      <c r="I18" s="184" t="s">
        <v>490</v>
      </c>
    </row>
    <row r="19" spans="1:10" ht="24.95" customHeight="1" x14ac:dyDescent="0.2">
      <c r="A19" s="192" t="s">
        <v>96</v>
      </c>
      <c r="B19" s="163" t="s">
        <v>539</v>
      </c>
      <c r="C19" s="171"/>
      <c r="F19" s="171"/>
      <c r="G19" s="176" t="s">
        <v>36</v>
      </c>
      <c r="H19" s="13" t="s">
        <v>384</v>
      </c>
      <c r="I19" s="184" t="s">
        <v>50</v>
      </c>
    </row>
    <row r="20" spans="1:10" ht="24.95" customHeight="1" x14ac:dyDescent="0.2">
      <c r="A20" s="50" t="s">
        <v>121</v>
      </c>
      <c r="B20" s="13" t="s">
        <v>409</v>
      </c>
      <c r="C20" s="171"/>
      <c r="F20" s="171"/>
      <c r="G20" s="176" t="s">
        <v>37</v>
      </c>
      <c r="H20" s="13" t="s">
        <v>83</v>
      </c>
      <c r="I20" s="184" t="s">
        <v>54</v>
      </c>
    </row>
    <row r="21" spans="1:10" ht="24.95" customHeight="1" x14ac:dyDescent="0.2">
      <c r="A21" s="50" t="s">
        <v>52</v>
      </c>
      <c r="B21" s="13" t="s">
        <v>86</v>
      </c>
      <c r="C21" s="171"/>
      <c r="F21" s="171"/>
      <c r="G21" s="176" t="s">
        <v>28</v>
      </c>
      <c r="H21" s="13" t="s">
        <v>385</v>
      </c>
      <c r="I21" s="184" t="s">
        <v>55</v>
      </c>
    </row>
    <row r="22" spans="1:10" ht="24.95" customHeight="1" x14ac:dyDescent="0.2">
      <c r="A22" s="162" t="s">
        <v>27</v>
      </c>
      <c r="B22" s="13" t="s">
        <v>410</v>
      </c>
      <c r="C22" s="171"/>
      <c r="F22" s="171"/>
      <c r="G22" s="176" t="s">
        <v>15</v>
      </c>
      <c r="H22" s="13" t="s">
        <v>386</v>
      </c>
      <c r="I22" s="184" t="s">
        <v>491</v>
      </c>
    </row>
    <row r="23" spans="1:10" ht="24.95" customHeight="1" x14ac:dyDescent="0.2">
      <c r="A23" s="162" t="s">
        <v>29</v>
      </c>
      <c r="B23" s="13" t="s">
        <v>399</v>
      </c>
      <c r="C23" s="171"/>
      <c r="F23" s="171"/>
      <c r="G23" s="177" t="s">
        <v>88</v>
      </c>
      <c r="H23" s="149" t="s">
        <v>387</v>
      </c>
      <c r="I23" s="184" t="s">
        <v>492</v>
      </c>
      <c r="J23" s="160"/>
    </row>
    <row r="24" spans="1:10" ht="24.95" customHeight="1" x14ac:dyDescent="0.2">
      <c r="A24" s="50" t="s">
        <v>49</v>
      </c>
      <c r="B24" s="13" t="s">
        <v>411</v>
      </c>
      <c r="C24" s="171"/>
      <c r="F24" s="171"/>
      <c r="G24" s="176" t="s">
        <v>375</v>
      </c>
      <c r="H24" s="13" t="s">
        <v>388</v>
      </c>
      <c r="I24" s="184" t="s">
        <v>493</v>
      </c>
    </row>
    <row r="25" spans="1:10" ht="24.95" customHeight="1" x14ac:dyDescent="0.2">
      <c r="A25" s="50" t="s">
        <v>56</v>
      </c>
      <c r="B25" s="13" t="s">
        <v>194</v>
      </c>
      <c r="C25" s="171"/>
      <c r="F25" s="171"/>
      <c r="G25" s="176" t="s">
        <v>31</v>
      </c>
      <c r="H25" s="13" t="s">
        <v>389</v>
      </c>
      <c r="I25" s="184" t="s">
        <v>58</v>
      </c>
    </row>
    <row r="26" spans="1:10" ht="24.95" customHeight="1" x14ac:dyDescent="0.2">
      <c r="A26" s="50" t="s">
        <v>467</v>
      </c>
      <c r="B26" s="13" t="s">
        <v>468</v>
      </c>
      <c r="C26" s="171"/>
      <c r="F26" s="171"/>
      <c r="G26" s="192">
        <v>49</v>
      </c>
      <c r="H26" s="163" t="s">
        <v>541</v>
      </c>
      <c r="I26" s="184" t="s">
        <v>494</v>
      </c>
    </row>
    <row r="27" spans="1:10" ht="24.95" customHeight="1" x14ac:dyDescent="0.2">
      <c r="A27" s="166" t="s">
        <v>446</v>
      </c>
      <c r="B27" s="163" t="s">
        <v>447</v>
      </c>
      <c r="C27" s="171"/>
      <c r="F27" s="171"/>
      <c r="G27" s="176" t="s">
        <v>469</v>
      </c>
      <c r="H27" s="13" t="s">
        <v>470</v>
      </c>
      <c r="I27" s="184" t="s">
        <v>432</v>
      </c>
    </row>
    <row r="28" spans="1:10" ht="24.95" customHeight="1" x14ac:dyDescent="0.2">
      <c r="A28" s="161" t="s">
        <v>59</v>
      </c>
      <c r="B28" s="150" t="s">
        <v>412</v>
      </c>
      <c r="C28" s="171"/>
      <c r="F28" s="171"/>
      <c r="G28" s="177" t="s">
        <v>5</v>
      </c>
      <c r="H28" s="156" t="s">
        <v>390</v>
      </c>
      <c r="I28" s="184" t="s">
        <v>495</v>
      </c>
    </row>
    <row r="29" spans="1:10" ht="24.95" customHeight="1" x14ac:dyDescent="0.2">
      <c r="A29" s="161" t="s">
        <v>32</v>
      </c>
      <c r="B29" s="150" t="s">
        <v>413</v>
      </c>
      <c r="C29" s="171"/>
      <c r="F29" s="171"/>
      <c r="G29" s="176" t="s">
        <v>8</v>
      </c>
      <c r="H29" s="13" t="s">
        <v>391</v>
      </c>
      <c r="I29" s="184" t="s">
        <v>15</v>
      </c>
    </row>
    <row r="30" spans="1:10" ht="24.95" customHeight="1" x14ac:dyDescent="0.2">
      <c r="A30" s="162" t="s">
        <v>11</v>
      </c>
      <c r="B30" s="13" t="s">
        <v>414</v>
      </c>
      <c r="C30" s="171"/>
      <c r="F30" s="171"/>
      <c r="G30" s="179" t="s">
        <v>114</v>
      </c>
      <c r="H30" s="13" t="s">
        <v>186</v>
      </c>
      <c r="I30" s="184" t="s">
        <v>31</v>
      </c>
    </row>
  </sheetData>
  <mergeCells count="6">
    <mergeCell ref="A1:H1"/>
    <mergeCell ref="A3:H3"/>
    <mergeCell ref="A4:B4"/>
    <mergeCell ref="D4:E4"/>
    <mergeCell ref="G4:H4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9"/>
  <sheetViews>
    <sheetView zoomScaleNormal="100" workbookViewId="0">
      <selection activeCell="M7" sqref="M7"/>
    </sheetView>
  </sheetViews>
  <sheetFormatPr defaultColWidth="20.7109375" defaultRowHeight="15" x14ac:dyDescent="0.2"/>
  <cols>
    <col min="1" max="1" width="5.42578125" style="17" customWidth="1"/>
    <col min="2" max="2" width="16.42578125" style="17" customWidth="1"/>
    <col min="3" max="3" width="18.7109375" style="17" customWidth="1"/>
    <col min="4" max="4" width="17.7109375" style="17" customWidth="1"/>
    <col min="5" max="5" width="17.5703125" style="17" customWidth="1"/>
    <col min="6" max="6" width="17.42578125" style="17" customWidth="1"/>
    <col min="7" max="7" width="19.7109375" style="17" customWidth="1"/>
    <col min="8" max="8" width="18" style="17" customWidth="1"/>
    <col min="9" max="9" width="18.42578125" style="17" customWidth="1"/>
    <col min="10" max="10" width="19.140625" style="3" customWidth="1"/>
    <col min="11" max="11" width="20.7109375" style="3"/>
    <col min="12" max="16384" width="20.7109375" style="90"/>
  </cols>
  <sheetData>
    <row r="1" spans="1:12" ht="30" customHeight="1" x14ac:dyDescent="0.2">
      <c r="A1" s="225" t="s">
        <v>426</v>
      </c>
      <c r="B1" s="225"/>
      <c r="C1" s="225"/>
    </row>
    <row r="2" spans="1:12" ht="98.45" customHeight="1" x14ac:dyDescent="0.2">
      <c r="A2" s="230" t="s">
        <v>537</v>
      </c>
      <c r="B2" s="109" t="s">
        <v>231</v>
      </c>
      <c r="C2" s="109" t="s">
        <v>230</v>
      </c>
      <c r="D2" s="109" t="s">
        <v>229</v>
      </c>
      <c r="E2" s="110" t="s">
        <v>228</v>
      </c>
      <c r="F2" s="109" t="s">
        <v>227</v>
      </c>
      <c r="G2" s="109" t="s">
        <v>226</v>
      </c>
      <c r="H2" s="109" t="s">
        <v>225</v>
      </c>
      <c r="I2" s="109" t="s">
        <v>224</v>
      </c>
    </row>
    <row r="3" spans="1:12" x14ac:dyDescent="0.2">
      <c r="A3" s="231"/>
      <c r="B3" s="108" t="s">
        <v>3</v>
      </c>
      <c r="C3" s="108" t="s">
        <v>4</v>
      </c>
      <c r="D3" s="108" t="s">
        <v>5</v>
      </c>
      <c r="E3" s="108" t="s">
        <v>6</v>
      </c>
      <c r="F3" s="108" t="s">
        <v>7</v>
      </c>
      <c r="G3" s="108" t="s">
        <v>8</v>
      </c>
      <c r="H3" s="108" t="s">
        <v>9</v>
      </c>
      <c r="I3" s="108" t="s">
        <v>10</v>
      </c>
    </row>
    <row r="4" spans="1:12" s="107" customFormat="1" ht="20.100000000000001" customHeight="1" x14ac:dyDescent="0.2">
      <c r="A4" s="231"/>
      <c r="B4" s="226"/>
      <c r="C4" s="226"/>
      <c r="D4" s="226"/>
      <c r="E4" s="226"/>
      <c r="F4" s="226"/>
      <c r="G4" s="226"/>
      <c r="H4" s="226"/>
      <c r="I4" s="227"/>
      <c r="K4" s="4"/>
    </row>
    <row r="5" spans="1:12" s="105" customFormat="1" ht="50.1" customHeight="1" x14ac:dyDescent="0.2">
      <c r="A5" s="232"/>
      <c r="B5" s="158" t="s">
        <v>304</v>
      </c>
      <c r="C5" s="158" t="s">
        <v>221</v>
      </c>
      <c r="D5" s="158" t="s">
        <v>325</v>
      </c>
      <c r="E5" s="158" t="s">
        <v>223</v>
      </c>
      <c r="F5" s="158" t="s">
        <v>222</v>
      </c>
      <c r="G5" s="158" t="s">
        <v>221</v>
      </c>
      <c r="H5" s="158" t="s">
        <v>220</v>
      </c>
      <c r="I5" s="158" t="s">
        <v>219</v>
      </c>
      <c r="K5" s="106"/>
    </row>
    <row r="6" spans="1:12" ht="31.9" customHeight="1" x14ac:dyDescent="0.2">
      <c r="A6" s="104"/>
      <c r="B6" s="228"/>
      <c r="C6" s="228"/>
      <c r="D6" s="228"/>
      <c r="E6" s="228"/>
      <c r="F6" s="228"/>
      <c r="G6" s="228"/>
      <c r="H6" s="228"/>
      <c r="I6" s="229"/>
    </row>
    <row r="7" spans="1:12" ht="39.950000000000003" customHeight="1" x14ac:dyDescent="0.2">
      <c r="A7" s="21">
        <v>1</v>
      </c>
      <c r="B7" s="97" t="s">
        <v>213</v>
      </c>
      <c r="C7" s="95" t="s">
        <v>217</v>
      </c>
      <c r="D7" s="102" t="s">
        <v>213</v>
      </c>
      <c r="E7" s="98" t="s">
        <v>218</v>
      </c>
      <c r="F7" s="98" t="s">
        <v>211</v>
      </c>
      <c r="G7" s="97" t="s">
        <v>217</v>
      </c>
      <c r="H7" s="95" t="s">
        <v>212</v>
      </c>
      <c r="I7" s="97" t="s">
        <v>217</v>
      </c>
    </row>
    <row r="8" spans="1:12" ht="39.950000000000003" customHeight="1" x14ac:dyDescent="0.2">
      <c r="A8" s="21">
        <v>2</v>
      </c>
      <c r="B8" s="95" t="s">
        <v>215</v>
      </c>
      <c r="C8" s="97" t="s">
        <v>214</v>
      </c>
      <c r="D8" s="97" t="s">
        <v>207</v>
      </c>
      <c r="E8" s="101" t="s">
        <v>212</v>
      </c>
      <c r="F8" s="98" t="s">
        <v>206</v>
      </c>
      <c r="G8" s="97" t="s">
        <v>204</v>
      </c>
      <c r="H8" s="97" t="s">
        <v>210</v>
      </c>
      <c r="I8" s="97" t="s">
        <v>216</v>
      </c>
    </row>
    <row r="9" spans="1:12" ht="39.950000000000003" customHeight="1" x14ac:dyDescent="0.2">
      <c r="A9" s="21">
        <v>3</v>
      </c>
      <c r="B9" s="97" t="s">
        <v>209</v>
      </c>
      <c r="C9" s="97" t="s">
        <v>208</v>
      </c>
      <c r="D9" s="99" t="s">
        <v>204</v>
      </c>
      <c r="F9" s="98" t="s">
        <v>203</v>
      </c>
      <c r="G9" s="97" t="s">
        <v>202</v>
      </c>
      <c r="H9" s="103" t="s">
        <v>201</v>
      </c>
      <c r="I9" s="97" t="s">
        <v>204</v>
      </c>
    </row>
    <row r="10" spans="1:12" ht="39.950000000000003" customHeight="1" x14ac:dyDescent="0.25">
      <c r="A10" s="21">
        <v>4</v>
      </c>
      <c r="C10" s="21" t="s">
        <v>212</v>
      </c>
      <c r="D10" s="97" t="s">
        <v>200</v>
      </c>
      <c r="E10" s="100"/>
      <c r="F10" s="98" t="s">
        <v>199</v>
      </c>
      <c r="G10" s="97" t="s">
        <v>198</v>
      </c>
      <c r="I10" s="97" t="s">
        <v>205</v>
      </c>
    </row>
    <row r="11" spans="1:12" ht="39.950000000000003" customHeight="1" x14ac:dyDescent="0.2">
      <c r="A11" s="21">
        <v>5</v>
      </c>
      <c r="B11" s="144"/>
      <c r="C11" s="97" t="s">
        <v>197</v>
      </c>
      <c r="F11" s="97" t="s">
        <v>418</v>
      </c>
      <c r="G11" s="97" t="s">
        <v>196</v>
      </c>
      <c r="I11" s="96"/>
      <c r="J11" s="95"/>
      <c r="L11" s="3"/>
    </row>
    <row r="12" spans="1:12" ht="39.950000000000003" customHeight="1" x14ac:dyDescent="0.2">
      <c r="A12" s="21">
        <v>6</v>
      </c>
      <c r="B12" s="95"/>
      <c r="E12" s="96"/>
      <c r="F12" s="97" t="s">
        <v>197</v>
      </c>
      <c r="H12" s="96"/>
      <c r="I12" s="95"/>
    </row>
    <row r="13" spans="1:12" ht="39.950000000000003" customHeight="1" x14ac:dyDescent="0.2">
      <c r="A13" s="96"/>
      <c r="B13" s="95"/>
      <c r="C13" s="95"/>
      <c r="D13" s="96"/>
      <c r="E13" s="96"/>
      <c r="H13" s="96"/>
      <c r="I13" s="95"/>
      <c r="J13" s="92"/>
    </row>
    <row r="14" spans="1:12" ht="39.950000000000003" customHeight="1" x14ac:dyDescent="0.2">
      <c r="A14" s="89"/>
      <c r="D14" s="19"/>
      <c r="E14" s="96"/>
      <c r="F14" s="94"/>
      <c r="G14" s="94"/>
      <c r="H14" s="94"/>
      <c r="I14" s="93"/>
      <c r="J14" s="92"/>
    </row>
    <row r="15" spans="1:12" ht="39.950000000000003" customHeight="1" x14ac:dyDescent="0.2">
      <c r="A15" s="89"/>
      <c r="D15" s="19"/>
      <c r="E15" s="19"/>
      <c r="F15" s="94"/>
      <c r="H15" s="94"/>
      <c r="I15" s="93"/>
      <c r="J15" s="92"/>
    </row>
    <row r="16" spans="1:12" ht="39.950000000000003" customHeight="1" x14ac:dyDescent="0.2">
      <c r="A16" s="89"/>
      <c r="C16" s="19"/>
      <c r="D16" s="19"/>
      <c r="E16" s="19"/>
      <c r="F16" s="94"/>
      <c r="H16" s="94"/>
      <c r="I16" s="93"/>
      <c r="J16" s="92"/>
    </row>
    <row r="17" spans="5:11" ht="39.950000000000003" customHeight="1" x14ac:dyDescent="0.25">
      <c r="E17" s="19"/>
      <c r="H17" s="91"/>
      <c r="I17" s="91"/>
      <c r="K17" s="90"/>
    </row>
    <row r="18" spans="5:11" ht="39.950000000000003" customHeight="1" x14ac:dyDescent="0.25">
      <c r="I18" s="91"/>
      <c r="J18" s="90"/>
    </row>
    <row r="19" spans="5:11" ht="20.100000000000001" customHeight="1" x14ac:dyDescent="0.25">
      <c r="I19" s="91"/>
      <c r="J19" s="90"/>
    </row>
    <row r="20" spans="5:11" ht="20.100000000000001" customHeight="1" x14ac:dyDescent="0.25">
      <c r="I20" s="91"/>
      <c r="J20" s="90"/>
    </row>
    <row r="21" spans="5:11" ht="20.100000000000001" customHeight="1" x14ac:dyDescent="0.25">
      <c r="I21" s="91"/>
    </row>
    <row r="22" spans="5:11" ht="20.100000000000001" customHeight="1" x14ac:dyDescent="0.25">
      <c r="I22" s="91"/>
    </row>
    <row r="23" spans="5:11" ht="20.100000000000001" customHeight="1" x14ac:dyDescent="0.25">
      <c r="I23" s="91"/>
    </row>
    <row r="24" spans="5:11" ht="20.100000000000001" customHeight="1" x14ac:dyDescent="0.25">
      <c r="I24" s="91"/>
    </row>
    <row r="25" spans="5:11" ht="20.100000000000001" customHeight="1" x14ac:dyDescent="0.25">
      <c r="I25" s="91"/>
    </row>
    <row r="26" spans="5:11" x14ac:dyDescent="0.25">
      <c r="I26" s="91"/>
    </row>
    <row r="27" spans="5:11" x14ac:dyDescent="0.25">
      <c r="I27" s="91"/>
    </row>
    <row r="28" spans="5:11" x14ac:dyDescent="0.25">
      <c r="I28" s="91"/>
    </row>
    <row r="29" spans="5:11" x14ac:dyDescent="0.25">
      <c r="I29" s="91"/>
    </row>
    <row r="30" spans="5:11" x14ac:dyDescent="0.25">
      <c r="I30" s="91"/>
    </row>
    <row r="31" spans="5:11" x14ac:dyDescent="0.25">
      <c r="I31" s="91"/>
    </row>
    <row r="32" spans="5:11" x14ac:dyDescent="0.25">
      <c r="I32" s="91"/>
    </row>
    <row r="33" spans="9:9" x14ac:dyDescent="0.25">
      <c r="I33" s="91"/>
    </row>
    <row r="34" spans="9:9" x14ac:dyDescent="0.25">
      <c r="I34" s="91"/>
    </row>
    <row r="35" spans="9:9" x14ac:dyDescent="0.25">
      <c r="I35" s="91"/>
    </row>
    <row r="36" spans="9:9" x14ac:dyDescent="0.25">
      <c r="I36" s="91"/>
    </row>
    <row r="37" spans="9:9" x14ac:dyDescent="0.25">
      <c r="I37" s="91"/>
    </row>
    <row r="38" spans="9:9" x14ac:dyDescent="0.25">
      <c r="I38" s="91"/>
    </row>
    <row r="39" spans="9:9" x14ac:dyDescent="0.25">
      <c r="I39" s="91"/>
    </row>
  </sheetData>
  <mergeCells count="4">
    <mergeCell ref="A1:C1"/>
    <mergeCell ref="B4:I4"/>
    <mergeCell ref="B6:I6"/>
    <mergeCell ref="A2:A5"/>
  </mergeCells>
  <printOptions horizontalCentered="1"/>
  <pageMargins left="0" right="0" top="0.78740157480314965" bottom="0" header="0.31496062992125984" footer="0.31496062992125984"/>
  <pageSetup paperSize="9" scale="8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K70"/>
  <sheetViews>
    <sheetView zoomScale="115" zoomScaleNormal="115" zoomScaleSheetLayoutView="90" workbookViewId="0">
      <pane xSplit="2" ySplit="3" topLeftCell="C45" activePane="bottomRight" state="frozen"/>
      <selection pane="topRight" activeCell="C1" sqref="C1"/>
      <selection pane="bottomLeft" activeCell="A4" sqref="A4"/>
      <selection pane="bottomRight" sqref="A1:E46"/>
    </sheetView>
  </sheetViews>
  <sheetFormatPr defaultColWidth="9.140625" defaultRowHeight="15" x14ac:dyDescent="0.2"/>
  <cols>
    <col min="1" max="1" width="9.42578125" style="22" customWidth="1"/>
    <col min="2" max="2" width="20.7109375" style="17" customWidth="1"/>
    <col min="3" max="3" width="3.7109375" style="23" customWidth="1"/>
    <col min="4" max="4" width="33.7109375" style="17" customWidth="1"/>
    <col min="5" max="5" width="47.7109375" style="17" customWidth="1"/>
    <col min="6" max="6" width="5" style="3" customWidth="1"/>
    <col min="7" max="16384" width="9.140625" style="3"/>
  </cols>
  <sheetData>
    <row r="1" spans="1:11" ht="36" customHeight="1" thickBot="1" x14ac:dyDescent="0.25">
      <c r="A1" s="236" t="s">
        <v>427</v>
      </c>
      <c r="B1" s="237"/>
      <c r="C1" s="237"/>
      <c r="D1" s="237"/>
      <c r="E1" s="165"/>
    </row>
    <row r="2" spans="1:11" ht="36" customHeight="1" thickBot="1" x14ac:dyDescent="0.25">
      <c r="A2" s="240" t="s">
        <v>553</v>
      </c>
      <c r="B2" s="240"/>
      <c r="C2" s="240"/>
      <c r="D2" s="240"/>
      <c r="E2" s="240"/>
    </row>
    <row r="3" spans="1:11" ht="36" customHeight="1" thickBot="1" x14ac:dyDescent="0.25">
      <c r="A3" s="136" t="s">
        <v>337</v>
      </c>
      <c r="B3" s="137" t="s">
        <v>338</v>
      </c>
      <c r="C3" s="193" t="s">
        <v>20</v>
      </c>
      <c r="D3" s="137" t="s">
        <v>339</v>
      </c>
      <c r="E3" s="193" t="s">
        <v>340</v>
      </c>
      <c r="G3" s="143"/>
    </row>
    <row r="4" spans="1:11" ht="36" customHeight="1" thickBot="1" x14ac:dyDescent="0.25">
      <c r="A4" s="235" t="s">
        <v>3</v>
      </c>
      <c r="B4" s="234" t="s">
        <v>176</v>
      </c>
      <c r="C4" s="199" t="s">
        <v>3</v>
      </c>
      <c r="D4" s="200" t="s">
        <v>75</v>
      </c>
      <c r="E4" s="195" t="s">
        <v>80</v>
      </c>
    </row>
    <row r="5" spans="1:11" ht="36" customHeight="1" thickBot="1" x14ac:dyDescent="0.25">
      <c r="A5" s="235"/>
      <c r="B5" s="234"/>
      <c r="C5" s="201" t="s">
        <v>4</v>
      </c>
      <c r="D5" s="197" t="s">
        <v>67</v>
      </c>
      <c r="E5" s="189" t="s">
        <v>471</v>
      </c>
    </row>
    <row r="6" spans="1:11" ht="36" customHeight="1" thickBot="1" x14ac:dyDescent="0.25">
      <c r="A6" s="235"/>
      <c r="B6" s="234"/>
      <c r="C6" s="201"/>
      <c r="D6" s="197"/>
      <c r="E6" s="189" t="s">
        <v>544</v>
      </c>
      <c r="K6" s="197"/>
    </row>
    <row r="7" spans="1:11" ht="36" customHeight="1" thickBot="1" x14ac:dyDescent="0.25">
      <c r="A7" s="235"/>
      <c r="B7" s="234"/>
      <c r="C7" s="167"/>
      <c r="D7" s="197"/>
      <c r="E7" s="198" t="s">
        <v>322</v>
      </c>
    </row>
    <row r="8" spans="1:11" ht="36" customHeight="1" thickBot="1" x14ac:dyDescent="0.25">
      <c r="A8" s="233" t="s">
        <v>4</v>
      </c>
      <c r="B8" s="238" t="s">
        <v>177</v>
      </c>
      <c r="C8" s="201" t="s">
        <v>3</v>
      </c>
      <c r="D8" s="202" t="s">
        <v>335</v>
      </c>
      <c r="E8" s="194" t="s">
        <v>195</v>
      </c>
    </row>
    <row r="9" spans="1:11" ht="36" customHeight="1" thickBot="1" x14ac:dyDescent="0.25">
      <c r="A9" s="233"/>
      <c r="B9" s="239"/>
      <c r="C9" s="201" t="s">
        <v>4</v>
      </c>
      <c r="D9" s="203" t="s">
        <v>449</v>
      </c>
      <c r="E9" s="194" t="s">
        <v>542</v>
      </c>
    </row>
    <row r="10" spans="1:11" ht="36" customHeight="1" thickBot="1" x14ac:dyDescent="0.25">
      <c r="A10" s="233"/>
      <c r="B10" s="239"/>
      <c r="C10" s="196"/>
      <c r="D10" s="215"/>
      <c r="E10" s="196" t="s">
        <v>543</v>
      </c>
    </row>
    <row r="11" spans="1:11" ht="36" customHeight="1" thickBot="1" x14ac:dyDescent="0.25">
      <c r="A11" s="244" t="s">
        <v>5</v>
      </c>
      <c r="B11" s="234" t="s">
        <v>242</v>
      </c>
      <c r="C11" s="201" t="s">
        <v>3</v>
      </c>
      <c r="D11" s="194" t="s">
        <v>244</v>
      </c>
      <c r="E11" s="195" t="s">
        <v>305</v>
      </c>
    </row>
    <row r="12" spans="1:11" ht="36" customHeight="1" thickBot="1" x14ac:dyDescent="0.25">
      <c r="A12" s="244"/>
      <c r="B12" s="234"/>
      <c r="C12" s="201" t="s">
        <v>4</v>
      </c>
      <c r="D12" s="194" t="s">
        <v>241</v>
      </c>
      <c r="E12" s="194" t="s">
        <v>472</v>
      </c>
    </row>
    <row r="13" spans="1:11" ht="36" customHeight="1" thickBot="1" x14ac:dyDescent="0.25">
      <c r="A13" s="245"/>
      <c r="B13" s="246"/>
      <c r="C13" s="201"/>
      <c r="D13" s="197"/>
      <c r="E13" s="194" t="s">
        <v>349</v>
      </c>
    </row>
    <row r="14" spans="1:11" ht="36" customHeight="1" thickBot="1" x14ac:dyDescent="0.25">
      <c r="A14" s="245"/>
      <c r="B14" s="246"/>
      <c r="C14" s="201"/>
      <c r="D14" s="190"/>
      <c r="E14" s="189" t="s">
        <v>436</v>
      </c>
    </row>
    <row r="15" spans="1:11" ht="36" customHeight="1" x14ac:dyDescent="0.2">
      <c r="A15" s="241" t="s">
        <v>6</v>
      </c>
      <c r="B15" s="246" t="s">
        <v>352</v>
      </c>
      <c r="C15" s="199" t="s">
        <v>3</v>
      </c>
      <c r="D15" s="200" t="s">
        <v>276</v>
      </c>
      <c r="E15" s="195" t="s">
        <v>313</v>
      </c>
    </row>
    <row r="16" spans="1:11" ht="36" customHeight="1" x14ac:dyDescent="0.2">
      <c r="A16" s="242"/>
      <c r="B16" s="248"/>
      <c r="C16" s="201" t="s">
        <v>4</v>
      </c>
      <c r="D16" s="197" t="s">
        <v>71</v>
      </c>
      <c r="E16" s="189" t="s">
        <v>457</v>
      </c>
    </row>
    <row r="17" spans="1:5" ht="36" customHeight="1" thickBot="1" x14ac:dyDescent="0.25">
      <c r="A17" s="243"/>
      <c r="B17" s="248"/>
      <c r="C17" s="167"/>
      <c r="D17" s="204"/>
      <c r="E17" s="198" t="s">
        <v>188</v>
      </c>
    </row>
    <row r="18" spans="1:5" ht="36" customHeight="1" x14ac:dyDescent="0.2">
      <c r="A18" s="241" t="s">
        <v>7</v>
      </c>
      <c r="B18" s="238" t="s">
        <v>350</v>
      </c>
      <c r="C18" s="199" t="s">
        <v>3</v>
      </c>
      <c r="D18" s="195" t="s">
        <v>72</v>
      </c>
      <c r="E18" s="194" t="s">
        <v>260</v>
      </c>
    </row>
    <row r="19" spans="1:5" ht="36" customHeight="1" x14ac:dyDescent="0.2">
      <c r="A19" s="242"/>
      <c r="B19" s="239"/>
      <c r="C19" s="201" t="s">
        <v>4</v>
      </c>
      <c r="D19" s="190" t="s">
        <v>66</v>
      </c>
      <c r="E19" s="194" t="s">
        <v>417</v>
      </c>
    </row>
    <row r="20" spans="1:5" ht="36" customHeight="1" thickBot="1" x14ac:dyDescent="0.25">
      <c r="A20" s="242"/>
      <c r="B20" s="239"/>
      <c r="C20" s="201" t="s">
        <v>5</v>
      </c>
      <c r="D20" s="194"/>
      <c r="E20" s="194" t="s">
        <v>422</v>
      </c>
    </row>
    <row r="21" spans="1:5" ht="36" customHeight="1" x14ac:dyDescent="0.2">
      <c r="A21" s="241" t="s">
        <v>8</v>
      </c>
      <c r="B21" s="238" t="s">
        <v>73</v>
      </c>
      <c r="C21" s="199" t="s">
        <v>3</v>
      </c>
      <c r="D21" s="195" t="s">
        <v>70</v>
      </c>
      <c r="E21" s="195" t="s">
        <v>252</v>
      </c>
    </row>
    <row r="22" spans="1:5" ht="36" customHeight="1" x14ac:dyDescent="0.2">
      <c r="A22" s="242"/>
      <c r="B22" s="239"/>
      <c r="C22" s="201" t="s">
        <v>4</v>
      </c>
      <c r="D22" s="194" t="s">
        <v>240</v>
      </c>
      <c r="E22" s="194" t="s">
        <v>193</v>
      </c>
    </row>
    <row r="23" spans="1:5" ht="36" customHeight="1" x14ac:dyDescent="0.2">
      <c r="A23" s="242"/>
      <c r="B23" s="239"/>
      <c r="C23" s="201"/>
      <c r="D23" s="194"/>
      <c r="E23" s="194" t="s">
        <v>250</v>
      </c>
    </row>
    <row r="24" spans="1:5" ht="36" customHeight="1" thickBot="1" x14ac:dyDescent="0.25">
      <c r="A24" s="243"/>
      <c r="B24" s="247"/>
      <c r="C24" s="167"/>
      <c r="D24" s="198"/>
      <c r="E24" s="198" t="s">
        <v>435</v>
      </c>
    </row>
    <row r="25" spans="1:5" ht="36" customHeight="1" thickBot="1" x14ac:dyDescent="0.25">
      <c r="A25" s="233" t="s">
        <v>9</v>
      </c>
      <c r="B25" s="247" t="s">
        <v>178</v>
      </c>
      <c r="C25" s="205" t="s">
        <v>3</v>
      </c>
      <c r="D25" s="206" t="s">
        <v>68</v>
      </c>
      <c r="E25" s="194" t="s">
        <v>332</v>
      </c>
    </row>
    <row r="26" spans="1:5" ht="36" customHeight="1" thickBot="1" x14ac:dyDescent="0.25">
      <c r="A26" s="233"/>
      <c r="B26" s="249"/>
      <c r="C26" s="205" t="s">
        <v>4</v>
      </c>
      <c r="D26" s="206" t="s">
        <v>69</v>
      </c>
      <c r="E26" s="194" t="s">
        <v>189</v>
      </c>
    </row>
    <row r="27" spans="1:5" ht="36" customHeight="1" thickBot="1" x14ac:dyDescent="0.25">
      <c r="A27" s="233"/>
      <c r="B27" s="249"/>
      <c r="C27" s="205"/>
      <c r="D27" s="206"/>
      <c r="E27" s="194" t="s">
        <v>351</v>
      </c>
    </row>
    <row r="28" spans="1:5" ht="36" customHeight="1" thickBot="1" x14ac:dyDescent="0.25">
      <c r="A28" s="233"/>
      <c r="B28" s="249"/>
      <c r="C28" s="205"/>
      <c r="D28" s="206"/>
      <c r="E28" s="194" t="s">
        <v>284</v>
      </c>
    </row>
    <row r="29" spans="1:5" ht="36" customHeight="1" thickBot="1" x14ac:dyDescent="0.25">
      <c r="A29" s="233"/>
      <c r="B29" s="249"/>
      <c r="C29" s="205"/>
      <c r="D29" s="206"/>
      <c r="E29" s="194" t="s">
        <v>234</v>
      </c>
    </row>
    <row r="30" spans="1:5" ht="36" customHeight="1" thickBot="1" x14ac:dyDescent="0.25">
      <c r="A30" s="233"/>
      <c r="B30" s="249"/>
      <c r="C30" s="207"/>
      <c r="D30" s="208"/>
      <c r="E30" s="209" t="s">
        <v>452</v>
      </c>
    </row>
    <row r="31" spans="1:5" ht="36" customHeight="1" x14ac:dyDescent="0.2">
      <c r="A31" s="241" t="s">
        <v>10</v>
      </c>
      <c r="B31" s="238" t="s">
        <v>76</v>
      </c>
      <c r="C31" s="199" t="s">
        <v>3</v>
      </c>
      <c r="D31" s="210" t="s">
        <v>77</v>
      </c>
      <c r="E31" s="211" t="s">
        <v>453</v>
      </c>
    </row>
    <row r="32" spans="1:5" ht="36" customHeight="1" x14ac:dyDescent="0.2">
      <c r="A32" s="242"/>
      <c r="B32" s="239"/>
      <c r="C32" s="201" t="s">
        <v>4</v>
      </c>
      <c r="D32" s="206" t="s">
        <v>245</v>
      </c>
      <c r="E32" s="189" t="s">
        <v>485</v>
      </c>
    </row>
    <row r="33" spans="1:11" ht="36" customHeight="1" thickBot="1" x14ac:dyDescent="0.25">
      <c r="A33" s="242"/>
      <c r="B33" s="247"/>
      <c r="C33" s="189"/>
      <c r="D33" s="189"/>
      <c r="E33" s="189" t="s">
        <v>454</v>
      </c>
    </row>
    <row r="34" spans="1:11" ht="36" customHeight="1" x14ac:dyDescent="0.2">
      <c r="A34" s="241" t="s">
        <v>11</v>
      </c>
      <c r="B34" s="238" t="s">
        <v>526</v>
      </c>
      <c r="C34" s="199" t="s">
        <v>3</v>
      </c>
      <c r="D34" s="212" t="s">
        <v>267</v>
      </c>
      <c r="E34" s="195" t="s">
        <v>502</v>
      </c>
      <c r="F34" s="143"/>
      <c r="G34" s="143"/>
      <c r="K34" s="143"/>
    </row>
    <row r="35" spans="1:11" ht="36" customHeight="1" x14ac:dyDescent="0.2">
      <c r="A35" s="242"/>
      <c r="B35" s="239"/>
      <c r="C35" s="201" t="s">
        <v>4</v>
      </c>
      <c r="D35" s="206" t="s">
        <v>503</v>
      </c>
      <c r="E35" s="194" t="s">
        <v>261</v>
      </c>
    </row>
    <row r="36" spans="1:11" ht="36" customHeight="1" x14ac:dyDescent="0.2">
      <c r="A36" s="242"/>
      <c r="B36" s="239"/>
      <c r="C36" s="201"/>
      <c r="D36" s="169"/>
      <c r="E36" s="194" t="s">
        <v>530</v>
      </c>
    </row>
    <row r="37" spans="1:11" ht="36" customHeight="1" thickBot="1" x14ac:dyDescent="0.25">
      <c r="A37" s="243"/>
      <c r="B37" s="247"/>
      <c r="C37" s="167"/>
      <c r="D37" s="204"/>
      <c r="E37" s="198" t="s">
        <v>504</v>
      </c>
    </row>
    <row r="38" spans="1:11" ht="36" customHeight="1" thickBot="1" x14ac:dyDescent="0.25">
      <c r="A38" s="233" t="s">
        <v>12</v>
      </c>
      <c r="B38" s="234" t="s">
        <v>179</v>
      </c>
      <c r="C38" s="201" t="s">
        <v>3</v>
      </c>
      <c r="D38" s="203" t="s">
        <v>68</v>
      </c>
      <c r="E38" s="213"/>
    </row>
    <row r="39" spans="1:11" ht="36" customHeight="1" thickBot="1" x14ac:dyDescent="0.25">
      <c r="A39" s="233"/>
      <c r="B39" s="234"/>
      <c r="C39" s="201" t="s">
        <v>4</v>
      </c>
      <c r="D39" s="203" t="s">
        <v>78</v>
      </c>
      <c r="E39" s="189"/>
    </row>
    <row r="40" spans="1:11" ht="36" customHeight="1" thickBot="1" x14ac:dyDescent="0.25">
      <c r="A40" s="233"/>
      <c r="B40" s="234"/>
      <c r="C40" s="201" t="s">
        <v>5</v>
      </c>
      <c r="D40" s="203" t="s">
        <v>240</v>
      </c>
      <c r="E40" s="213"/>
    </row>
    <row r="41" spans="1:11" ht="36" customHeight="1" thickBot="1" x14ac:dyDescent="0.25">
      <c r="A41" s="233"/>
      <c r="B41" s="234"/>
      <c r="C41" s="167" t="s">
        <v>6</v>
      </c>
      <c r="D41" s="169" t="s">
        <v>449</v>
      </c>
      <c r="E41" s="198"/>
    </row>
    <row r="42" spans="1:11" ht="36" customHeight="1" thickBot="1" x14ac:dyDescent="0.25">
      <c r="A42" s="235" t="s">
        <v>13</v>
      </c>
      <c r="B42" s="234" t="s">
        <v>253</v>
      </c>
      <c r="C42" s="214" t="s">
        <v>3</v>
      </c>
      <c r="D42" s="210" t="s">
        <v>74</v>
      </c>
      <c r="E42" s="195" t="s">
        <v>234</v>
      </c>
    </row>
    <row r="43" spans="1:11" ht="36" customHeight="1" thickBot="1" x14ac:dyDescent="0.25">
      <c r="A43" s="235"/>
      <c r="B43" s="234"/>
      <c r="C43" s="205" t="s">
        <v>4</v>
      </c>
      <c r="D43" s="206" t="s">
        <v>77</v>
      </c>
      <c r="E43" s="213" t="s">
        <v>452</v>
      </c>
    </row>
    <row r="44" spans="1:11" ht="36" customHeight="1" thickBot="1" x14ac:dyDescent="0.25">
      <c r="A44" s="235"/>
      <c r="B44" s="234"/>
      <c r="C44" s="205" t="s">
        <v>5</v>
      </c>
      <c r="D44" s="206" t="s">
        <v>75</v>
      </c>
      <c r="E44" s="189"/>
    </row>
    <row r="45" spans="1:11" ht="36" customHeight="1" thickBot="1" x14ac:dyDescent="0.25">
      <c r="A45" s="235"/>
      <c r="B45" s="234"/>
      <c r="C45" s="205" t="s">
        <v>6</v>
      </c>
      <c r="D45" s="206" t="s">
        <v>69</v>
      </c>
      <c r="E45" s="189"/>
    </row>
    <row r="46" spans="1:11" ht="36" customHeight="1" thickBot="1" x14ac:dyDescent="0.25">
      <c r="A46" s="235"/>
      <c r="B46" s="234"/>
      <c r="C46" s="207" t="s">
        <v>7</v>
      </c>
      <c r="D46" s="208" t="s">
        <v>244</v>
      </c>
      <c r="E46" s="196"/>
    </row>
    <row r="47" spans="1:11" ht="39.950000000000003" customHeight="1" x14ac:dyDescent="0.2">
      <c r="E47" s="142"/>
    </row>
    <row r="48" spans="1:11" ht="39.950000000000003" customHeight="1" x14ac:dyDescent="0.2">
      <c r="E48" s="142"/>
    </row>
    <row r="49" spans="5:5" ht="39.950000000000003" customHeight="1" x14ac:dyDescent="0.2">
      <c r="E49" s="19"/>
    </row>
    <row r="50" spans="5:5" ht="39.950000000000003" customHeight="1" x14ac:dyDescent="0.2"/>
    <row r="51" spans="5:5" ht="39.950000000000003" customHeight="1" x14ac:dyDescent="0.2"/>
    <row r="52" spans="5:5" ht="39.950000000000003" customHeight="1" x14ac:dyDescent="0.2"/>
    <row r="53" spans="5:5" ht="39.950000000000003" customHeight="1" x14ac:dyDescent="0.2"/>
    <row r="54" spans="5:5" ht="39.950000000000003" customHeight="1" x14ac:dyDescent="0.2"/>
    <row r="55" spans="5:5" ht="39.950000000000003" customHeight="1" x14ac:dyDescent="0.2"/>
    <row r="56" spans="5:5" ht="39.950000000000003" customHeight="1" x14ac:dyDescent="0.2"/>
    <row r="57" spans="5:5" ht="39.950000000000003" customHeight="1" x14ac:dyDescent="0.2"/>
    <row r="58" spans="5:5" ht="39.950000000000003" customHeight="1" x14ac:dyDescent="0.2"/>
    <row r="59" spans="5:5" ht="39.950000000000003" customHeight="1" x14ac:dyDescent="0.2"/>
    <row r="60" spans="5:5" ht="39.950000000000003" customHeight="1" x14ac:dyDescent="0.2"/>
    <row r="61" spans="5:5" ht="39.950000000000003" customHeight="1" x14ac:dyDescent="0.2"/>
    <row r="62" spans="5:5" ht="39.950000000000003" customHeight="1" x14ac:dyDescent="0.2"/>
    <row r="63" spans="5:5" ht="39.950000000000003" customHeight="1" x14ac:dyDescent="0.2"/>
    <row r="64" spans="5:5" ht="39.950000000000003" customHeight="1" x14ac:dyDescent="0.2"/>
    <row r="65" ht="39.950000000000003" customHeight="1" x14ac:dyDescent="0.2"/>
    <row r="66" ht="39.950000000000003" customHeight="1" x14ac:dyDescent="0.2"/>
    <row r="67" ht="39.950000000000003" customHeight="1" x14ac:dyDescent="0.2"/>
    <row r="68" ht="39.950000000000003" customHeight="1" x14ac:dyDescent="0.2"/>
    <row r="69" ht="39.950000000000003" customHeight="1" x14ac:dyDescent="0.2"/>
    <row r="70" ht="39.950000000000003" customHeight="1" x14ac:dyDescent="0.2"/>
  </sheetData>
  <mergeCells count="24">
    <mergeCell ref="B15:B17"/>
    <mergeCell ref="A15:A17"/>
    <mergeCell ref="B34:B37"/>
    <mergeCell ref="B25:B30"/>
    <mergeCell ref="B18:B20"/>
    <mergeCell ref="A18:A20"/>
    <mergeCell ref="A21:A24"/>
    <mergeCell ref="B21:B24"/>
    <mergeCell ref="A38:A41"/>
    <mergeCell ref="B38:B41"/>
    <mergeCell ref="A42:A46"/>
    <mergeCell ref="B42:B46"/>
    <mergeCell ref="A1:D1"/>
    <mergeCell ref="B4:B7"/>
    <mergeCell ref="B8:B10"/>
    <mergeCell ref="A8:A10"/>
    <mergeCell ref="A2:E2"/>
    <mergeCell ref="A4:A7"/>
    <mergeCell ref="A34:A37"/>
    <mergeCell ref="A11:A14"/>
    <mergeCell ref="B11:B14"/>
    <mergeCell ref="B31:B33"/>
    <mergeCell ref="A31:A33"/>
    <mergeCell ref="A25:A30"/>
  </mergeCells>
  <phoneticPr fontId="5" type="noConversion"/>
  <printOptions horizontalCentered="1"/>
  <pageMargins left="3.937007874015748E-2" right="3.937007874015748E-2" top="0.78740157480314965" bottom="0.78740157480314965" header="0.31496062992125984" footer="0.11811023622047245"/>
  <pageSetup paperSize="9" scale="85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41"/>
  <sheetViews>
    <sheetView zoomScale="92" zoomScaleNormal="92" workbookViewId="0">
      <pane ySplit="3" topLeftCell="A10" activePane="bottomLeft" state="frozen"/>
      <selection pane="bottomLeft" activeCell="H20" sqref="H20"/>
    </sheetView>
  </sheetViews>
  <sheetFormatPr defaultColWidth="9.140625" defaultRowHeight="15.75" x14ac:dyDescent="0.2"/>
  <cols>
    <col min="1" max="1" width="4.28515625" style="75" customWidth="1"/>
    <col min="2" max="2" width="6.7109375" style="29" customWidth="1"/>
    <col min="3" max="3" width="4.85546875" style="28" customWidth="1"/>
    <col min="4" max="4" width="16.7109375" style="17" customWidth="1"/>
    <col min="5" max="5" width="24.7109375" style="12" customWidth="1"/>
    <col min="6" max="9" width="5.7109375" style="12" customWidth="1"/>
    <col min="10" max="10" width="6.7109375" style="12" customWidth="1"/>
    <col min="11" max="11" width="6.42578125" style="12" customWidth="1"/>
    <col min="12" max="12" width="16.7109375" style="12" customWidth="1"/>
    <col min="13" max="13" width="4.7109375" style="24" customWidth="1"/>
    <col min="14" max="14" width="5.42578125" style="15" customWidth="1"/>
    <col min="15" max="15" width="5.7109375" style="15" customWidth="1"/>
    <col min="16" max="16" width="32.85546875" style="25" customWidth="1"/>
    <col min="17" max="18" width="0" style="2" hidden="1" customWidth="1"/>
    <col min="19" max="16384" width="9.140625" style="2"/>
  </cols>
  <sheetData>
    <row r="1" spans="1:18" ht="20.100000000000001" customHeight="1" x14ac:dyDescent="0.2">
      <c r="A1" s="258" t="s">
        <v>428</v>
      </c>
      <c r="B1" s="258"/>
      <c r="C1" s="258"/>
      <c r="D1" s="258"/>
      <c r="E1" s="258"/>
      <c r="F1" s="258"/>
      <c r="G1" s="258"/>
      <c r="H1" s="258"/>
      <c r="I1" s="258"/>
    </row>
    <row r="2" spans="1:18" ht="25.5" customHeight="1" x14ac:dyDescent="0.2">
      <c r="A2" s="259" t="s">
        <v>552</v>
      </c>
      <c r="B2" s="260"/>
      <c r="C2" s="260"/>
      <c r="D2" s="260"/>
      <c r="E2" s="261"/>
      <c r="F2" s="262" t="s">
        <v>61</v>
      </c>
      <c r="G2" s="262"/>
      <c r="H2" s="262"/>
      <c r="I2" s="262"/>
      <c r="J2" s="263" t="s">
        <v>2</v>
      </c>
      <c r="K2" s="265" t="s">
        <v>65</v>
      </c>
      <c r="L2" s="250" t="s">
        <v>16</v>
      </c>
      <c r="M2" s="251"/>
      <c r="N2" s="254" t="s">
        <v>64</v>
      </c>
      <c r="O2" s="256" t="s">
        <v>131</v>
      </c>
      <c r="P2" s="111" t="s">
        <v>1</v>
      </c>
    </row>
    <row r="3" spans="1:18" ht="87" customHeight="1" x14ac:dyDescent="0.2">
      <c r="A3" s="20" t="s">
        <v>20</v>
      </c>
      <c r="B3" s="50" t="s">
        <v>18</v>
      </c>
      <c r="C3" s="112" t="s">
        <v>19</v>
      </c>
      <c r="D3" s="20" t="s">
        <v>0</v>
      </c>
      <c r="E3" s="46" t="s">
        <v>63</v>
      </c>
      <c r="F3" s="48" t="s">
        <v>60</v>
      </c>
      <c r="G3" s="48" t="s">
        <v>249</v>
      </c>
      <c r="H3" s="48" t="s">
        <v>247</v>
      </c>
      <c r="I3" s="48" t="s">
        <v>254</v>
      </c>
      <c r="J3" s="264"/>
      <c r="K3" s="266"/>
      <c r="L3" s="252"/>
      <c r="M3" s="253"/>
      <c r="N3" s="255"/>
      <c r="O3" s="257"/>
      <c r="P3" s="47" t="s">
        <v>62</v>
      </c>
    </row>
    <row r="4" spans="1:18" s="58" customFormat="1" ht="114.95" customHeight="1" x14ac:dyDescent="0.2">
      <c r="A4" s="133">
        <f t="shared" ref="A4:A37" si="0">IF(D4="","",ROW()-3)</f>
        <v>1</v>
      </c>
      <c r="B4" s="51"/>
      <c r="C4" s="52" t="s">
        <v>54</v>
      </c>
      <c r="D4" s="51" t="s">
        <v>152</v>
      </c>
      <c r="E4" s="51" t="s">
        <v>17</v>
      </c>
      <c r="F4" s="53"/>
      <c r="G4" s="53"/>
      <c r="H4" s="53"/>
      <c r="I4" s="53"/>
      <c r="J4" s="54">
        <v>1</v>
      </c>
      <c r="K4" s="55">
        <v>0</v>
      </c>
      <c r="L4" s="51"/>
      <c r="M4" s="56"/>
      <c r="N4" s="53">
        <v>1</v>
      </c>
      <c r="O4" s="53"/>
      <c r="P4" s="57" t="s">
        <v>79</v>
      </c>
      <c r="Q4" s="138">
        <v>1</v>
      </c>
    </row>
    <row r="5" spans="1:18" s="58" customFormat="1" ht="114.95" customHeight="1" x14ac:dyDescent="0.2">
      <c r="A5" s="133">
        <f t="shared" si="0"/>
        <v>2</v>
      </c>
      <c r="B5" s="51" t="s">
        <v>7</v>
      </c>
      <c r="C5" s="21" t="s">
        <v>28</v>
      </c>
      <c r="D5" s="21" t="s">
        <v>153</v>
      </c>
      <c r="E5" s="21" t="s">
        <v>356</v>
      </c>
      <c r="F5" s="53">
        <v>0.38</v>
      </c>
      <c r="G5" s="53"/>
      <c r="H5" s="53"/>
      <c r="I5" s="53">
        <v>0.38</v>
      </c>
      <c r="J5" s="54">
        <v>0.5</v>
      </c>
      <c r="K5" s="55">
        <v>0.5</v>
      </c>
      <c r="L5" s="21" t="s">
        <v>357</v>
      </c>
      <c r="M5" s="59">
        <v>0.1</v>
      </c>
      <c r="N5" s="53"/>
      <c r="O5" s="53"/>
      <c r="P5" s="57" t="s">
        <v>523</v>
      </c>
      <c r="Q5" s="128">
        <v>1</v>
      </c>
    </row>
    <row r="6" spans="1:18" s="58" customFormat="1" ht="114.95" customHeight="1" x14ac:dyDescent="0.2">
      <c r="A6" s="133">
        <f t="shared" si="0"/>
        <v>3</v>
      </c>
      <c r="B6" s="51" t="s">
        <v>518</v>
      </c>
      <c r="C6" s="52" t="s">
        <v>44</v>
      </c>
      <c r="D6" s="51" t="s">
        <v>154</v>
      </c>
      <c r="E6" s="51" t="s">
        <v>519</v>
      </c>
      <c r="F6" s="53">
        <v>1</v>
      </c>
      <c r="G6" s="53"/>
      <c r="H6" s="53">
        <v>1</v>
      </c>
      <c r="I6" s="53">
        <v>1</v>
      </c>
      <c r="J6" s="54">
        <v>0.1</v>
      </c>
      <c r="K6" s="55">
        <v>0.9</v>
      </c>
      <c r="L6" s="51" t="s">
        <v>486</v>
      </c>
      <c r="M6" s="59">
        <v>0.1</v>
      </c>
      <c r="N6" s="53"/>
      <c r="O6" s="53">
        <v>1</v>
      </c>
      <c r="P6" s="60"/>
      <c r="Q6" s="128">
        <v>1</v>
      </c>
    </row>
    <row r="7" spans="1:18" s="58" customFormat="1" ht="114.95" customHeight="1" x14ac:dyDescent="0.2">
      <c r="A7" s="133">
        <f t="shared" si="0"/>
        <v>4</v>
      </c>
      <c r="B7" s="51"/>
      <c r="C7" s="52" t="s">
        <v>22</v>
      </c>
      <c r="D7" s="51" t="s">
        <v>155</v>
      </c>
      <c r="E7" s="51"/>
      <c r="F7" s="53"/>
      <c r="G7" s="53"/>
      <c r="H7" s="53"/>
      <c r="I7" s="53"/>
      <c r="J7" s="54"/>
      <c r="K7" s="55"/>
      <c r="L7" s="61"/>
      <c r="M7" s="62"/>
      <c r="N7" s="53"/>
      <c r="O7" s="53"/>
      <c r="P7" s="63" t="s">
        <v>302</v>
      </c>
      <c r="Q7" s="138">
        <v>1</v>
      </c>
    </row>
    <row r="8" spans="1:18" s="58" customFormat="1" ht="114.95" customHeight="1" x14ac:dyDescent="0.2">
      <c r="A8" s="133">
        <f t="shared" si="0"/>
        <v>5</v>
      </c>
      <c r="B8" s="51" t="s">
        <v>10</v>
      </c>
      <c r="C8" s="52" t="s">
        <v>14</v>
      </c>
      <c r="D8" s="51" t="s">
        <v>236</v>
      </c>
      <c r="E8" s="51" t="s">
        <v>358</v>
      </c>
      <c r="F8" s="53">
        <v>1</v>
      </c>
      <c r="G8" s="53"/>
      <c r="H8" s="53"/>
      <c r="I8" s="53">
        <v>1</v>
      </c>
      <c r="J8" s="54">
        <v>0.1</v>
      </c>
      <c r="K8" s="55">
        <v>0.9</v>
      </c>
      <c r="L8" s="21" t="s">
        <v>451</v>
      </c>
      <c r="M8" s="62">
        <v>0.1</v>
      </c>
      <c r="N8" s="53"/>
      <c r="O8" s="53">
        <v>1</v>
      </c>
      <c r="P8" s="63"/>
      <c r="Q8" s="128">
        <v>1</v>
      </c>
    </row>
    <row r="9" spans="1:18" s="58" customFormat="1" ht="114.95" customHeight="1" x14ac:dyDescent="0.2">
      <c r="A9" s="133">
        <f t="shared" si="0"/>
        <v>6</v>
      </c>
      <c r="B9" s="51" t="s">
        <v>4</v>
      </c>
      <c r="C9" s="64" t="s">
        <v>23</v>
      </c>
      <c r="D9" s="51" t="s">
        <v>156</v>
      </c>
      <c r="E9" s="51" t="s">
        <v>185</v>
      </c>
      <c r="F9" s="53">
        <v>0.9</v>
      </c>
      <c r="G9" s="53"/>
      <c r="H9" s="53"/>
      <c r="I9" s="53">
        <v>0.9</v>
      </c>
      <c r="J9" s="54">
        <v>0.1</v>
      </c>
      <c r="K9" s="55">
        <f>SUM(1-J9)</f>
        <v>0.9</v>
      </c>
      <c r="L9" s="51" t="s">
        <v>232</v>
      </c>
      <c r="M9" s="59">
        <v>0.1</v>
      </c>
      <c r="N9" s="53"/>
      <c r="O9" s="53"/>
      <c r="P9" s="65"/>
      <c r="Q9" s="128">
        <v>1</v>
      </c>
    </row>
    <row r="10" spans="1:18" s="58" customFormat="1" ht="114.95" customHeight="1" x14ac:dyDescent="0.2">
      <c r="A10" s="133">
        <f t="shared" si="0"/>
        <v>7</v>
      </c>
      <c r="B10" s="51" t="s">
        <v>4</v>
      </c>
      <c r="C10" s="64" t="s">
        <v>336</v>
      </c>
      <c r="D10" s="51" t="s">
        <v>331</v>
      </c>
      <c r="E10" s="51" t="s">
        <v>243</v>
      </c>
      <c r="F10" s="53">
        <v>1</v>
      </c>
      <c r="G10" s="53"/>
      <c r="H10" s="53"/>
      <c r="I10" s="53">
        <v>1</v>
      </c>
      <c r="J10" s="54">
        <v>0.1</v>
      </c>
      <c r="K10" s="55">
        <f>SUM(1-J10)</f>
        <v>0.9</v>
      </c>
      <c r="L10" s="51" t="s">
        <v>545</v>
      </c>
      <c r="M10" s="59">
        <v>0.1</v>
      </c>
      <c r="N10" s="53"/>
      <c r="O10" s="53"/>
      <c r="P10" s="65"/>
      <c r="Q10" s="128">
        <v>1</v>
      </c>
    </row>
    <row r="11" spans="1:18" s="58" customFormat="1" ht="114.95" customHeight="1" x14ac:dyDescent="0.2">
      <c r="A11" s="133">
        <f t="shared" si="0"/>
        <v>8</v>
      </c>
      <c r="B11" s="51" t="s">
        <v>507</v>
      </c>
      <c r="C11" s="52" t="s">
        <v>119</v>
      </c>
      <c r="D11" s="21" t="s">
        <v>237</v>
      </c>
      <c r="E11" s="21" t="s">
        <v>508</v>
      </c>
      <c r="F11" s="53">
        <v>0.9</v>
      </c>
      <c r="G11" s="53"/>
      <c r="H11" s="53" t="s">
        <v>329</v>
      </c>
      <c r="I11" s="53">
        <v>0.9</v>
      </c>
      <c r="J11" s="54">
        <v>0.1</v>
      </c>
      <c r="K11" s="55">
        <v>0.9</v>
      </c>
      <c r="L11" s="51" t="s">
        <v>475</v>
      </c>
      <c r="M11" s="62">
        <v>0.1</v>
      </c>
      <c r="N11" s="53"/>
      <c r="O11" s="53"/>
      <c r="P11" s="66" t="s">
        <v>419</v>
      </c>
      <c r="Q11" s="128">
        <v>1</v>
      </c>
    </row>
    <row r="12" spans="1:18" s="58" customFormat="1" ht="114.95" customHeight="1" x14ac:dyDescent="0.2">
      <c r="A12" s="133">
        <f t="shared" si="0"/>
        <v>9</v>
      </c>
      <c r="B12" s="51"/>
      <c r="C12" s="52" t="s">
        <v>24</v>
      </c>
      <c r="D12" s="21" t="s">
        <v>157</v>
      </c>
      <c r="E12" s="21" t="s">
        <v>94</v>
      </c>
      <c r="F12" s="53"/>
      <c r="G12" s="53"/>
      <c r="H12" s="53"/>
      <c r="I12" s="53"/>
      <c r="J12" s="54">
        <v>1</v>
      </c>
      <c r="K12" s="55">
        <f>SUM(1-J12)</f>
        <v>0</v>
      </c>
      <c r="L12" s="51"/>
      <c r="M12" s="56"/>
      <c r="N12" s="53"/>
      <c r="O12" s="53"/>
      <c r="P12" s="66" t="s">
        <v>522</v>
      </c>
      <c r="Q12" s="138">
        <v>1</v>
      </c>
    </row>
    <row r="13" spans="1:18" s="58" customFormat="1" ht="114.95" customHeight="1" x14ac:dyDescent="0.2">
      <c r="A13" s="133">
        <f t="shared" si="0"/>
        <v>10</v>
      </c>
      <c r="B13" s="51" t="s">
        <v>511</v>
      </c>
      <c r="C13" s="52" t="s">
        <v>35</v>
      </c>
      <c r="D13" s="21" t="s">
        <v>238</v>
      </c>
      <c r="E13" s="21" t="s">
        <v>528</v>
      </c>
      <c r="F13" s="53">
        <v>0.9</v>
      </c>
      <c r="G13" s="53">
        <v>0.9</v>
      </c>
      <c r="H13" s="53"/>
      <c r="I13" s="53">
        <v>0.9</v>
      </c>
      <c r="J13" s="55">
        <v>0.1</v>
      </c>
      <c r="K13" s="140">
        <v>0.9</v>
      </c>
      <c r="L13" s="51" t="s">
        <v>458</v>
      </c>
      <c r="M13" s="62">
        <v>0.1</v>
      </c>
      <c r="N13" s="53"/>
      <c r="O13" s="53"/>
      <c r="P13" s="66" t="s">
        <v>368</v>
      </c>
      <c r="Q13" s="128">
        <v>1</v>
      </c>
    </row>
    <row r="14" spans="1:18" s="58" customFormat="1" ht="114.95" customHeight="1" x14ac:dyDescent="0.2">
      <c r="A14" s="133">
        <f t="shared" si="0"/>
        <v>11</v>
      </c>
      <c r="B14" s="51" t="s">
        <v>527</v>
      </c>
      <c r="C14" s="21" t="s">
        <v>45</v>
      </c>
      <c r="D14" s="21" t="s">
        <v>158</v>
      </c>
      <c r="E14" s="21" t="s">
        <v>505</v>
      </c>
      <c r="F14" s="53">
        <v>0.88</v>
      </c>
      <c r="G14" s="53"/>
      <c r="H14" s="53">
        <v>0.88</v>
      </c>
      <c r="I14" s="53">
        <v>0.88</v>
      </c>
      <c r="J14" s="54">
        <v>0.12</v>
      </c>
      <c r="K14" s="55">
        <f>SUM(1-J14)</f>
        <v>0.88</v>
      </c>
      <c r="L14" s="51" t="s">
        <v>547</v>
      </c>
      <c r="M14" s="62">
        <v>0.12</v>
      </c>
      <c r="N14" s="53"/>
      <c r="O14" s="53"/>
      <c r="P14" s="57"/>
      <c r="Q14" s="128">
        <v>1</v>
      </c>
    </row>
    <row r="15" spans="1:18" s="58" customFormat="1" ht="114.95" customHeight="1" x14ac:dyDescent="0.2">
      <c r="A15" s="133">
        <f t="shared" si="0"/>
        <v>12</v>
      </c>
      <c r="B15" s="51" t="s">
        <v>306</v>
      </c>
      <c r="C15" s="21" t="s">
        <v>25</v>
      </c>
      <c r="D15" s="21" t="s">
        <v>159</v>
      </c>
      <c r="E15" s="21" t="s">
        <v>307</v>
      </c>
      <c r="F15" s="53">
        <v>0.9</v>
      </c>
      <c r="G15" s="53"/>
      <c r="H15" s="53"/>
      <c r="I15" s="53">
        <v>0.9</v>
      </c>
      <c r="J15" s="54">
        <v>0.1</v>
      </c>
      <c r="K15" s="55">
        <f t="shared" ref="K15:K33" si="1">SUM(1-J15)</f>
        <v>0.9</v>
      </c>
      <c r="L15" s="51" t="s">
        <v>233</v>
      </c>
      <c r="M15" s="59">
        <v>0.1</v>
      </c>
      <c r="N15" s="53"/>
      <c r="O15" s="53"/>
      <c r="P15" s="67"/>
      <c r="Q15" s="128">
        <v>1</v>
      </c>
    </row>
    <row r="16" spans="1:18" s="58" customFormat="1" ht="114.95" customHeight="1" x14ac:dyDescent="0.2">
      <c r="A16" s="133">
        <f t="shared" si="0"/>
        <v>13</v>
      </c>
      <c r="B16" s="51" t="s">
        <v>7</v>
      </c>
      <c r="C16" s="64" t="s">
        <v>43</v>
      </c>
      <c r="D16" s="51" t="s">
        <v>160</v>
      </c>
      <c r="E16" s="51" t="s">
        <v>360</v>
      </c>
      <c r="F16" s="53">
        <v>1</v>
      </c>
      <c r="G16" s="53"/>
      <c r="H16" s="53"/>
      <c r="I16" s="53">
        <v>1</v>
      </c>
      <c r="J16" s="54">
        <v>0.1</v>
      </c>
      <c r="K16" s="55">
        <f t="shared" si="1"/>
        <v>0.9</v>
      </c>
      <c r="L16" s="51" t="s">
        <v>342</v>
      </c>
      <c r="M16" s="59">
        <v>0.1</v>
      </c>
      <c r="N16" s="53"/>
      <c r="O16" s="53"/>
      <c r="P16" s="57"/>
      <c r="Q16" s="128">
        <v>1</v>
      </c>
      <c r="R16" s="141">
        <f>SUM(J16:K16)</f>
        <v>1</v>
      </c>
    </row>
    <row r="17" spans="1:18" s="58" customFormat="1" ht="114.95" customHeight="1" x14ac:dyDescent="0.2">
      <c r="A17" s="133">
        <f t="shared" si="0"/>
        <v>14</v>
      </c>
      <c r="B17" s="51" t="s">
        <v>361</v>
      </c>
      <c r="C17" s="52" t="s">
        <v>46</v>
      </c>
      <c r="D17" s="21" t="s">
        <v>161</v>
      </c>
      <c r="E17" s="21" t="s">
        <v>362</v>
      </c>
      <c r="F17" s="53">
        <v>0.9</v>
      </c>
      <c r="G17" s="53"/>
      <c r="H17" s="53"/>
      <c r="I17" s="53">
        <v>0.9</v>
      </c>
      <c r="J17" s="54">
        <v>0.1</v>
      </c>
      <c r="K17" s="55">
        <f t="shared" si="1"/>
        <v>0.9</v>
      </c>
      <c r="L17" s="51" t="s">
        <v>251</v>
      </c>
      <c r="M17" s="59">
        <v>0.1</v>
      </c>
      <c r="N17" s="53"/>
      <c r="O17" s="53">
        <v>1</v>
      </c>
      <c r="P17" s="67"/>
      <c r="Q17" s="128">
        <v>1</v>
      </c>
      <c r="R17" s="141">
        <f>SUM(J17:K17)</f>
        <v>1</v>
      </c>
    </row>
    <row r="18" spans="1:18" s="58" customFormat="1" ht="114.95" customHeight="1" x14ac:dyDescent="0.2">
      <c r="A18" s="133">
        <f t="shared" si="0"/>
        <v>15</v>
      </c>
      <c r="B18" s="51" t="s">
        <v>515</v>
      </c>
      <c r="C18" s="21" t="s">
        <v>47</v>
      </c>
      <c r="D18" s="21" t="s">
        <v>162</v>
      </c>
      <c r="E18" s="21" t="s">
        <v>516</v>
      </c>
      <c r="F18" s="53">
        <v>0.9</v>
      </c>
      <c r="G18" s="53"/>
      <c r="H18" s="53">
        <v>0.9</v>
      </c>
      <c r="I18" s="53">
        <v>0.9</v>
      </c>
      <c r="J18" s="54">
        <v>0.12</v>
      </c>
      <c r="K18" s="55">
        <f>SUM(1-J18)</f>
        <v>0.88</v>
      </c>
      <c r="L18" s="51" t="s">
        <v>353</v>
      </c>
      <c r="M18" s="59">
        <v>0.12</v>
      </c>
      <c r="N18" s="53"/>
      <c r="O18" s="53"/>
      <c r="P18" s="57"/>
      <c r="Q18" s="128">
        <v>1</v>
      </c>
      <c r="R18" s="141">
        <f t="shared" ref="R18:R35" si="2">SUM(J18:K18)</f>
        <v>1</v>
      </c>
    </row>
    <row r="19" spans="1:18" s="58" customFormat="1" ht="114.95" customHeight="1" x14ac:dyDescent="0.2">
      <c r="A19" s="133">
        <f t="shared" si="0"/>
        <v>16</v>
      </c>
      <c r="B19" s="51" t="s">
        <v>8</v>
      </c>
      <c r="C19" s="21" t="s">
        <v>26</v>
      </c>
      <c r="D19" s="21" t="s">
        <v>163</v>
      </c>
      <c r="E19" s="21" t="s">
        <v>363</v>
      </c>
      <c r="F19" s="53">
        <v>0.9</v>
      </c>
      <c r="G19" s="53"/>
      <c r="H19" s="53"/>
      <c r="I19" s="53">
        <v>0.9</v>
      </c>
      <c r="J19" s="54">
        <v>0.1</v>
      </c>
      <c r="K19" s="55">
        <f t="shared" si="1"/>
        <v>0.9</v>
      </c>
      <c r="L19" s="51" t="s">
        <v>286</v>
      </c>
      <c r="M19" s="59">
        <v>0.1</v>
      </c>
      <c r="N19" s="53"/>
      <c r="O19" s="53"/>
      <c r="P19" s="67" t="s">
        <v>535</v>
      </c>
      <c r="Q19" s="128">
        <v>1</v>
      </c>
      <c r="R19" s="141">
        <f t="shared" si="2"/>
        <v>1</v>
      </c>
    </row>
    <row r="20" spans="1:18" s="58" customFormat="1" ht="130.5" customHeight="1" x14ac:dyDescent="0.2">
      <c r="A20" s="133">
        <f t="shared" si="0"/>
        <v>17</v>
      </c>
      <c r="B20" s="51" t="s">
        <v>11</v>
      </c>
      <c r="C20" s="21" t="s">
        <v>36</v>
      </c>
      <c r="D20" s="21" t="s">
        <v>164</v>
      </c>
      <c r="E20" s="21" t="s">
        <v>529</v>
      </c>
      <c r="F20" s="53">
        <v>0.88</v>
      </c>
      <c r="G20" s="53"/>
      <c r="H20" s="53"/>
      <c r="I20" s="53">
        <v>0.88</v>
      </c>
      <c r="J20" s="54">
        <v>0.32</v>
      </c>
      <c r="K20" s="55">
        <v>0.68</v>
      </c>
      <c r="L20" s="51" t="s">
        <v>487</v>
      </c>
      <c r="M20" s="59">
        <v>0.12</v>
      </c>
      <c r="N20" s="53">
        <v>1</v>
      </c>
      <c r="O20" s="53"/>
      <c r="P20" s="122" t="s">
        <v>531</v>
      </c>
      <c r="Q20" s="128">
        <v>1</v>
      </c>
      <c r="R20" s="141">
        <f t="shared" si="2"/>
        <v>1</v>
      </c>
    </row>
    <row r="21" spans="1:18" s="58" customFormat="1" ht="114.95" customHeight="1" x14ac:dyDescent="0.2">
      <c r="A21" s="133">
        <f t="shared" si="0"/>
        <v>18</v>
      </c>
      <c r="B21" s="51" t="s">
        <v>4</v>
      </c>
      <c r="C21" s="21" t="s">
        <v>115</v>
      </c>
      <c r="D21" s="21" t="s">
        <v>448</v>
      </c>
      <c r="E21" s="21" t="s">
        <v>506</v>
      </c>
      <c r="F21" s="53">
        <v>1</v>
      </c>
      <c r="G21" s="53">
        <v>1</v>
      </c>
      <c r="H21" s="53"/>
      <c r="I21" s="53">
        <v>1</v>
      </c>
      <c r="J21" s="54">
        <v>0.1</v>
      </c>
      <c r="K21" s="55">
        <f t="shared" ref="K21" si="3">SUM(1-J21)</f>
        <v>0.9</v>
      </c>
      <c r="L21" s="51" t="s">
        <v>546</v>
      </c>
      <c r="M21" s="59">
        <v>0.1</v>
      </c>
      <c r="N21" s="53"/>
      <c r="O21" s="53"/>
      <c r="P21" s="13"/>
      <c r="Q21" s="128">
        <v>1</v>
      </c>
      <c r="R21" s="141">
        <f t="shared" si="2"/>
        <v>1</v>
      </c>
    </row>
    <row r="22" spans="1:18" s="128" customFormat="1" ht="114.95" customHeight="1" x14ac:dyDescent="0.2">
      <c r="A22" s="133">
        <f t="shared" si="0"/>
        <v>19</v>
      </c>
      <c r="B22" s="51" t="s">
        <v>7</v>
      </c>
      <c r="C22" s="51" t="s">
        <v>48</v>
      </c>
      <c r="D22" s="51" t="s">
        <v>165</v>
      </c>
      <c r="E22" s="51" t="s">
        <v>359</v>
      </c>
      <c r="F22" s="53">
        <v>0.9</v>
      </c>
      <c r="G22" s="53"/>
      <c r="H22" s="53"/>
      <c r="I22" s="53">
        <v>0.9</v>
      </c>
      <c r="J22" s="54">
        <v>0.1</v>
      </c>
      <c r="K22" s="55">
        <f t="shared" si="1"/>
        <v>0.9</v>
      </c>
      <c r="L22" s="51" t="s">
        <v>423</v>
      </c>
      <c r="M22" s="59">
        <v>0.1</v>
      </c>
      <c r="N22" s="53"/>
      <c r="O22" s="53"/>
      <c r="P22" s="67"/>
      <c r="Q22" s="128">
        <v>1</v>
      </c>
      <c r="R22" s="141">
        <f t="shared" si="2"/>
        <v>1</v>
      </c>
    </row>
    <row r="23" spans="1:18" s="128" customFormat="1" ht="114.95" customHeight="1" x14ac:dyDescent="0.2">
      <c r="A23" s="133">
        <f t="shared" si="0"/>
        <v>20</v>
      </c>
      <c r="B23" s="51" t="s">
        <v>11</v>
      </c>
      <c r="C23" s="51" t="s">
        <v>266</v>
      </c>
      <c r="D23" s="51" t="s">
        <v>268</v>
      </c>
      <c r="E23" s="51" t="s">
        <v>520</v>
      </c>
      <c r="F23" s="53">
        <v>0.9</v>
      </c>
      <c r="G23" s="53"/>
      <c r="H23" s="53"/>
      <c r="I23" s="53">
        <v>0.9</v>
      </c>
      <c r="J23" s="54">
        <v>0.1</v>
      </c>
      <c r="K23" s="55">
        <v>0.9</v>
      </c>
      <c r="L23" s="51" t="s">
        <v>321</v>
      </c>
      <c r="M23" s="59">
        <v>0.1</v>
      </c>
      <c r="N23" s="53"/>
      <c r="O23" s="53"/>
      <c r="P23" s="67"/>
      <c r="Q23" s="128">
        <v>1</v>
      </c>
      <c r="R23" s="141">
        <f t="shared" si="2"/>
        <v>1</v>
      </c>
    </row>
    <row r="24" spans="1:18" s="128" customFormat="1" ht="114.95" customHeight="1" x14ac:dyDescent="0.2">
      <c r="A24" s="133">
        <f t="shared" si="0"/>
        <v>21</v>
      </c>
      <c r="B24" s="51" t="s">
        <v>518</v>
      </c>
      <c r="C24" s="51" t="s">
        <v>15</v>
      </c>
      <c r="D24" s="51" t="s">
        <v>166</v>
      </c>
      <c r="E24" s="51" t="s">
        <v>517</v>
      </c>
      <c r="F24" s="53">
        <v>0.9</v>
      </c>
      <c r="G24" s="53"/>
      <c r="H24" s="53">
        <v>0.9</v>
      </c>
      <c r="I24" s="53">
        <v>0.9</v>
      </c>
      <c r="J24" s="54">
        <v>0.1</v>
      </c>
      <c r="K24" s="55">
        <v>0.9</v>
      </c>
      <c r="L24" s="51" t="s">
        <v>354</v>
      </c>
      <c r="M24" s="59">
        <v>0.1</v>
      </c>
      <c r="N24" s="53"/>
      <c r="O24" s="53">
        <v>1</v>
      </c>
      <c r="P24" s="67"/>
      <c r="Q24" s="128">
        <v>1</v>
      </c>
      <c r="R24" s="141">
        <f t="shared" si="2"/>
        <v>1</v>
      </c>
    </row>
    <row r="25" spans="1:18" s="58" customFormat="1" ht="114.95" customHeight="1" x14ac:dyDescent="0.2">
      <c r="A25" s="133">
        <f t="shared" si="0"/>
        <v>22</v>
      </c>
      <c r="B25" s="51" t="s">
        <v>5</v>
      </c>
      <c r="C25" s="21" t="s">
        <v>34</v>
      </c>
      <c r="D25" s="21" t="s">
        <v>239</v>
      </c>
      <c r="E25" s="21" t="s">
        <v>285</v>
      </c>
      <c r="F25" s="53">
        <v>0.7</v>
      </c>
      <c r="G25" s="53"/>
      <c r="H25" s="53"/>
      <c r="I25" s="53">
        <v>0.7</v>
      </c>
      <c r="J25" s="54">
        <v>0.12</v>
      </c>
      <c r="K25" s="55">
        <f>SUM(1-J25)</f>
        <v>0.88</v>
      </c>
      <c r="L25" s="51" t="s">
        <v>437</v>
      </c>
      <c r="M25" s="59">
        <v>0.12</v>
      </c>
      <c r="N25" s="53"/>
      <c r="O25" s="53"/>
      <c r="P25" s="13" t="s">
        <v>524</v>
      </c>
      <c r="Q25" s="128">
        <v>1</v>
      </c>
      <c r="R25" s="141">
        <f t="shared" si="2"/>
        <v>1</v>
      </c>
    </row>
    <row r="26" spans="1:18" s="58" customFormat="1" ht="114.95" customHeight="1" x14ac:dyDescent="0.2">
      <c r="A26" s="133">
        <f t="shared" si="0"/>
        <v>23</v>
      </c>
      <c r="B26" s="51" t="s">
        <v>12</v>
      </c>
      <c r="C26" s="21" t="s">
        <v>33</v>
      </c>
      <c r="D26" s="21" t="s">
        <v>167</v>
      </c>
      <c r="E26" s="21" t="s">
        <v>326</v>
      </c>
      <c r="F26" s="53"/>
      <c r="G26" s="53"/>
      <c r="H26" s="53"/>
      <c r="I26" s="53"/>
      <c r="J26" s="54">
        <v>1</v>
      </c>
      <c r="K26" s="55">
        <v>0</v>
      </c>
      <c r="L26" s="51"/>
      <c r="M26" s="59"/>
      <c r="N26" s="53">
        <v>1</v>
      </c>
      <c r="O26" s="53">
        <v>1</v>
      </c>
      <c r="P26" s="157" t="s">
        <v>369</v>
      </c>
      <c r="Q26" s="138">
        <v>1</v>
      </c>
      <c r="R26" s="141">
        <f t="shared" si="2"/>
        <v>1</v>
      </c>
    </row>
    <row r="27" spans="1:18" s="58" customFormat="1" ht="114.95" customHeight="1" x14ac:dyDescent="0.2">
      <c r="A27" s="133">
        <f t="shared" si="0"/>
        <v>24</v>
      </c>
      <c r="B27" s="51" t="s">
        <v>5</v>
      </c>
      <c r="C27" s="21" t="s">
        <v>27</v>
      </c>
      <c r="D27" s="21" t="s">
        <v>168</v>
      </c>
      <c r="E27" s="21" t="s">
        <v>364</v>
      </c>
      <c r="F27" s="53">
        <v>0.9</v>
      </c>
      <c r="G27" s="53"/>
      <c r="H27" s="53"/>
      <c r="I27" s="53">
        <v>0.9</v>
      </c>
      <c r="J27" s="54">
        <v>0.1</v>
      </c>
      <c r="K27" s="55">
        <v>0.9</v>
      </c>
      <c r="L27" s="51" t="s">
        <v>277</v>
      </c>
      <c r="M27" s="59">
        <v>0.1</v>
      </c>
      <c r="N27" s="53"/>
      <c r="O27" s="53">
        <v>1</v>
      </c>
      <c r="P27" s="57"/>
      <c r="Q27" s="128">
        <v>1</v>
      </c>
      <c r="R27" s="141">
        <f t="shared" si="2"/>
        <v>1</v>
      </c>
    </row>
    <row r="28" spans="1:18" s="58" customFormat="1" ht="114.95" customHeight="1" x14ac:dyDescent="0.2">
      <c r="A28" s="133">
        <f t="shared" si="0"/>
        <v>25</v>
      </c>
      <c r="B28" s="51" t="s">
        <v>509</v>
      </c>
      <c r="C28" s="21" t="s">
        <v>29</v>
      </c>
      <c r="D28" s="21" t="s">
        <v>169</v>
      </c>
      <c r="E28" s="21" t="s">
        <v>510</v>
      </c>
      <c r="F28" s="53">
        <v>0.9</v>
      </c>
      <c r="G28" s="53">
        <v>0.9</v>
      </c>
      <c r="H28" s="53"/>
      <c r="I28" s="53">
        <v>0.9</v>
      </c>
      <c r="J28" s="54">
        <v>0.1</v>
      </c>
      <c r="K28" s="55">
        <v>0.9</v>
      </c>
      <c r="L28" s="51" t="s">
        <v>459</v>
      </c>
      <c r="M28" s="59">
        <v>0.1</v>
      </c>
      <c r="N28" s="53">
        <v>1</v>
      </c>
      <c r="O28" s="53"/>
      <c r="P28" s="57" t="s">
        <v>91</v>
      </c>
      <c r="Q28" s="128">
        <v>1</v>
      </c>
      <c r="R28" s="141">
        <f t="shared" si="2"/>
        <v>1</v>
      </c>
    </row>
    <row r="29" spans="1:18" s="58" customFormat="1" ht="114.95" customHeight="1" x14ac:dyDescent="0.2">
      <c r="A29" s="133">
        <f t="shared" si="0"/>
        <v>26</v>
      </c>
      <c r="B29" s="51"/>
      <c r="C29" s="21" t="s">
        <v>30</v>
      </c>
      <c r="D29" s="21" t="s">
        <v>170</v>
      </c>
      <c r="E29" s="21" t="s">
        <v>42</v>
      </c>
      <c r="F29" s="53"/>
      <c r="G29" s="53"/>
      <c r="H29" s="53"/>
      <c r="I29" s="53"/>
      <c r="J29" s="54">
        <v>1</v>
      </c>
      <c r="K29" s="55">
        <f t="shared" si="1"/>
        <v>0</v>
      </c>
      <c r="L29" s="61"/>
      <c r="M29" s="68"/>
      <c r="N29" s="53"/>
      <c r="O29" s="53"/>
      <c r="P29" s="57" t="s">
        <v>525</v>
      </c>
      <c r="Q29" s="138">
        <v>1</v>
      </c>
      <c r="R29" s="141">
        <f t="shared" si="2"/>
        <v>1</v>
      </c>
    </row>
    <row r="30" spans="1:18" s="58" customFormat="1" ht="114.95" customHeight="1" x14ac:dyDescent="0.2">
      <c r="A30" s="133">
        <f t="shared" si="0"/>
        <v>27</v>
      </c>
      <c r="B30" s="51" t="s">
        <v>365</v>
      </c>
      <c r="C30" s="21" t="s">
        <v>49</v>
      </c>
      <c r="D30" s="21" t="s">
        <v>171</v>
      </c>
      <c r="E30" s="21" t="s">
        <v>366</v>
      </c>
      <c r="F30" s="53">
        <v>0.88</v>
      </c>
      <c r="G30" s="53"/>
      <c r="H30" s="53"/>
      <c r="I30" s="53">
        <v>0.88</v>
      </c>
      <c r="J30" s="54">
        <v>0.12</v>
      </c>
      <c r="K30" s="55">
        <f t="shared" si="1"/>
        <v>0.88</v>
      </c>
      <c r="L30" s="51" t="s">
        <v>246</v>
      </c>
      <c r="M30" s="59">
        <v>0.12</v>
      </c>
      <c r="N30" s="53"/>
      <c r="O30" s="53">
        <v>1</v>
      </c>
      <c r="P30" s="69"/>
      <c r="Q30" s="128">
        <v>1</v>
      </c>
      <c r="R30" s="141">
        <f t="shared" si="2"/>
        <v>1</v>
      </c>
    </row>
    <row r="31" spans="1:18" s="58" customFormat="1" ht="114.95" customHeight="1" x14ac:dyDescent="0.2">
      <c r="A31" s="133">
        <f t="shared" si="0"/>
        <v>28</v>
      </c>
      <c r="B31" s="51" t="s">
        <v>512</v>
      </c>
      <c r="C31" s="21" t="s">
        <v>31</v>
      </c>
      <c r="D31" s="21" t="s">
        <v>297</v>
      </c>
      <c r="E31" s="21" t="s">
        <v>513</v>
      </c>
      <c r="F31" s="53">
        <v>0.88</v>
      </c>
      <c r="G31" s="53"/>
      <c r="H31" s="53">
        <v>0.88</v>
      </c>
      <c r="I31" s="53">
        <v>0.88</v>
      </c>
      <c r="J31" s="54">
        <v>0.12</v>
      </c>
      <c r="K31" s="55">
        <f t="shared" ref="K31" si="4">SUM(1-J31)</f>
        <v>0.88</v>
      </c>
      <c r="L31" s="51" t="s">
        <v>333</v>
      </c>
      <c r="M31" s="59">
        <v>0.12</v>
      </c>
      <c r="N31" s="53"/>
      <c r="O31" s="53">
        <v>1</v>
      </c>
      <c r="P31" s="70"/>
      <c r="Q31" s="128">
        <v>1</v>
      </c>
      <c r="R31" s="141">
        <f t="shared" si="2"/>
        <v>1</v>
      </c>
    </row>
    <row r="32" spans="1:18" s="58" customFormat="1" ht="114.95" customHeight="1" x14ac:dyDescent="0.2">
      <c r="A32" s="133">
        <f t="shared" si="0"/>
        <v>29</v>
      </c>
      <c r="B32" s="51" t="s">
        <v>3</v>
      </c>
      <c r="C32" s="21" t="s">
        <v>59</v>
      </c>
      <c r="D32" s="21" t="s">
        <v>172</v>
      </c>
      <c r="E32" s="21" t="s">
        <v>184</v>
      </c>
      <c r="F32" s="53">
        <v>0.9</v>
      </c>
      <c r="G32" s="53"/>
      <c r="H32" s="53"/>
      <c r="I32" s="53">
        <v>0.9</v>
      </c>
      <c r="J32" s="54">
        <v>0.1</v>
      </c>
      <c r="K32" s="55">
        <v>0.9</v>
      </c>
      <c r="L32" s="51" t="s">
        <v>320</v>
      </c>
      <c r="M32" s="59">
        <v>0.1</v>
      </c>
      <c r="N32" s="53"/>
      <c r="O32" s="53">
        <v>1</v>
      </c>
      <c r="P32" s="57" t="s">
        <v>499</v>
      </c>
      <c r="Q32" s="128">
        <v>1</v>
      </c>
      <c r="R32" s="141">
        <f t="shared" si="2"/>
        <v>1</v>
      </c>
    </row>
    <row r="33" spans="1:18" s="58" customFormat="1" ht="114.95" customHeight="1" x14ac:dyDescent="0.2">
      <c r="A33" s="133">
        <f t="shared" si="0"/>
        <v>30</v>
      </c>
      <c r="B33" s="87" t="s">
        <v>183</v>
      </c>
      <c r="C33" s="21" t="s">
        <v>32</v>
      </c>
      <c r="D33" s="21" t="s">
        <v>173</v>
      </c>
      <c r="E33" s="21" t="s">
        <v>514</v>
      </c>
      <c r="F33" s="53">
        <v>0.88</v>
      </c>
      <c r="G33" s="53">
        <v>0.88</v>
      </c>
      <c r="H33" s="53"/>
      <c r="I33" s="53">
        <v>0.88</v>
      </c>
      <c r="J33" s="54">
        <v>0.12</v>
      </c>
      <c r="K33" s="55">
        <f t="shared" si="1"/>
        <v>0.88</v>
      </c>
      <c r="L33" s="51" t="s">
        <v>420</v>
      </c>
      <c r="M33" s="59">
        <v>0.12</v>
      </c>
      <c r="N33" s="53"/>
      <c r="O33" s="53"/>
      <c r="P33" s="67"/>
      <c r="Q33" s="128">
        <v>1</v>
      </c>
      <c r="R33" s="141">
        <f t="shared" si="2"/>
        <v>1</v>
      </c>
    </row>
    <row r="34" spans="1:18" s="128" customFormat="1" ht="114.95" customHeight="1" x14ac:dyDescent="0.2">
      <c r="A34" s="133">
        <f t="shared" si="0"/>
        <v>31</v>
      </c>
      <c r="B34" s="51" t="s">
        <v>11</v>
      </c>
      <c r="C34" s="51" t="s">
        <v>8</v>
      </c>
      <c r="D34" s="51" t="s">
        <v>269</v>
      </c>
      <c r="E34" s="51" t="s">
        <v>520</v>
      </c>
      <c r="F34" s="53">
        <v>0.9</v>
      </c>
      <c r="G34" s="53"/>
      <c r="H34" s="53"/>
      <c r="I34" s="53">
        <v>0.9</v>
      </c>
      <c r="J34" s="54">
        <v>0.1</v>
      </c>
      <c r="K34" s="55">
        <f t="shared" ref="K34" si="5">SUM(1-J34)</f>
        <v>0.9</v>
      </c>
      <c r="L34" s="51" t="s">
        <v>334</v>
      </c>
      <c r="M34" s="59">
        <v>0.1</v>
      </c>
      <c r="N34" s="53"/>
      <c r="O34" s="53"/>
      <c r="P34" s="67"/>
      <c r="Q34" s="128">
        <v>1</v>
      </c>
      <c r="R34" s="141">
        <f t="shared" si="2"/>
        <v>1</v>
      </c>
    </row>
    <row r="35" spans="1:18" s="128" customFormat="1" ht="114.95" customHeight="1" x14ac:dyDescent="0.2">
      <c r="A35" s="133">
        <f t="shared" si="0"/>
        <v>32</v>
      </c>
      <c r="B35" s="51" t="s">
        <v>6</v>
      </c>
      <c r="C35" s="64" t="s">
        <v>11</v>
      </c>
      <c r="D35" s="51" t="s">
        <v>174</v>
      </c>
      <c r="E35" s="51" t="s">
        <v>367</v>
      </c>
      <c r="F35" s="53">
        <v>0.9</v>
      </c>
      <c r="G35" s="53"/>
      <c r="H35" s="53"/>
      <c r="I35" s="53">
        <v>0.9</v>
      </c>
      <c r="J35" s="54">
        <v>0.1</v>
      </c>
      <c r="K35" s="55">
        <v>0.9</v>
      </c>
      <c r="L35" s="51" t="s">
        <v>312</v>
      </c>
      <c r="M35" s="59">
        <v>0.1</v>
      </c>
      <c r="N35" s="53"/>
      <c r="O35" s="53"/>
      <c r="P35" s="67"/>
      <c r="Q35" s="128">
        <v>1</v>
      </c>
      <c r="R35" s="141">
        <f t="shared" si="2"/>
        <v>1</v>
      </c>
    </row>
    <row r="36" spans="1:18" s="6" customFormat="1" ht="32.25" hidden="1" customHeight="1" x14ac:dyDescent="0.2">
      <c r="A36" s="133" t="str">
        <f t="shared" si="0"/>
        <v/>
      </c>
      <c r="B36" s="29"/>
      <c r="C36" s="28"/>
      <c r="D36" s="16"/>
      <c r="E36" s="30">
        <f>SUM(F36+J36)</f>
        <v>31.419999999999987</v>
      </c>
      <c r="F36" s="31">
        <f t="shared" ref="F36:K36" si="6">SUM(F4:F35)</f>
        <v>23.97999999999999</v>
      </c>
      <c r="G36" s="32">
        <f t="shared" si="6"/>
        <v>3.6799999999999997</v>
      </c>
      <c r="H36" s="32">
        <f t="shared" si="6"/>
        <v>4.5599999999999996</v>
      </c>
      <c r="I36" s="32">
        <f t="shared" si="6"/>
        <v>23.97999999999999</v>
      </c>
      <c r="J36" s="33">
        <f t="shared" si="6"/>
        <v>7.4399999999999986</v>
      </c>
      <c r="K36" s="34">
        <f t="shared" si="6"/>
        <v>23.559999999999992</v>
      </c>
      <c r="L36" s="35"/>
      <c r="M36" s="32">
        <f>SUM(M4:M35)</f>
        <v>2.8400000000000016</v>
      </c>
      <c r="N36" s="36">
        <f>SUM(N4:N35)</f>
        <v>4</v>
      </c>
      <c r="O36" s="36">
        <f>SUM(O4:O35)</f>
        <v>9</v>
      </c>
      <c r="P36" s="12"/>
    </row>
    <row r="37" spans="1:18" s="5" customFormat="1" ht="41.25" hidden="1" customHeight="1" x14ac:dyDescent="0.2">
      <c r="A37" s="133" t="str">
        <f t="shared" si="0"/>
        <v/>
      </c>
      <c r="B37" s="38"/>
      <c r="C37" s="37"/>
      <c r="D37" s="16"/>
      <c r="E37" s="16"/>
      <c r="F37" s="39"/>
      <c r="G37" s="40"/>
      <c r="H37" s="40"/>
      <c r="I37" s="40"/>
      <c r="J37" s="39">
        <f>SUM(J36:K36)</f>
        <v>30.999999999999989</v>
      </c>
      <c r="K37" s="41"/>
      <c r="L37" s="35"/>
      <c r="M37" s="42"/>
      <c r="N37" s="43"/>
      <c r="O37" s="43"/>
      <c r="P37" s="44"/>
    </row>
    <row r="38" spans="1:18" ht="30" customHeight="1" x14ac:dyDescent="0.2">
      <c r="A38" s="79"/>
      <c r="D38" s="16"/>
      <c r="E38" s="16"/>
      <c r="L38" s="41"/>
      <c r="M38" s="12"/>
      <c r="N38" s="12"/>
      <c r="O38" s="12"/>
      <c r="P38" s="12"/>
      <c r="Q38" s="2">
        <f>SUBTOTAL(9,Q4:Q37)</f>
        <v>32</v>
      </c>
    </row>
    <row r="39" spans="1:18" x14ac:dyDescent="0.2">
      <c r="J39" s="41"/>
      <c r="P39" s="45"/>
    </row>
    <row r="41" spans="1:18" x14ac:dyDescent="0.2">
      <c r="J41" s="41"/>
    </row>
  </sheetData>
  <autoFilter ref="A3:P37"/>
  <mergeCells count="8">
    <mergeCell ref="L2:M3"/>
    <mergeCell ref="N2:N3"/>
    <mergeCell ref="O2:O3"/>
    <mergeCell ref="A1:I1"/>
    <mergeCell ref="A2:E2"/>
    <mergeCell ref="F2:I2"/>
    <mergeCell ref="J2:J3"/>
    <mergeCell ref="K2:K3"/>
  </mergeCells>
  <phoneticPr fontId="5" type="noConversion"/>
  <printOptions horizontalCentered="1"/>
  <pageMargins left="0.19685039370078741" right="0" top="0.78740157480314965" bottom="0.31496062992125984" header="0.59055118110236227" footer="0.11811023622047245"/>
  <pageSetup paperSize="9" scale="87" orientation="landscape" r:id="rId1"/>
  <headerFooter>
    <oddFooter>&amp;R&amp;"-,Podebljano"&amp;P/&amp;N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7"/>
  <sheetViews>
    <sheetView zoomScaleNormal="100" workbookViewId="0">
      <pane ySplit="3" topLeftCell="A4" activePane="bottomLeft" state="frozen"/>
      <selection pane="bottomLeft" activeCell="S5" sqref="S5"/>
    </sheetView>
  </sheetViews>
  <sheetFormatPr defaultColWidth="9.140625" defaultRowHeight="15.75" x14ac:dyDescent="0.2"/>
  <cols>
    <col min="1" max="1" width="4.28515625" style="75" customWidth="1"/>
    <col min="2" max="2" width="6.28515625" style="75" customWidth="1"/>
    <col min="3" max="3" width="5.85546875" style="75" customWidth="1"/>
    <col min="4" max="4" width="35.7109375" style="75" customWidth="1"/>
    <col min="5" max="8" width="6.7109375" style="75" customWidth="1"/>
    <col min="9" max="9" width="8.28515625" style="71" customWidth="1"/>
    <col min="10" max="10" width="8.28515625" style="75" customWidth="1"/>
    <col min="11" max="11" width="20.7109375" style="75" customWidth="1"/>
    <col min="12" max="12" width="14.7109375" style="71" customWidth="1"/>
    <col min="13" max="16384" width="9.140625" style="1"/>
  </cols>
  <sheetData>
    <row r="1" spans="1:12" ht="30" customHeight="1" x14ac:dyDescent="0.2">
      <c r="A1" s="267" t="s">
        <v>429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2" ht="32.25" customHeight="1" x14ac:dyDescent="0.2">
      <c r="A2" s="270" t="s">
        <v>551</v>
      </c>
      <c r="B2" s="270"/>
      <c r="C2" s="270"/>
      <c r="D2" s="270"/>
      <c r="E2" s="262" t="s">
        <v>61</v>
      </c>
      <c r="F2" s="262"/>
      <c r="G2" s="262"/>
      <c r="H2" s="262"/>
      <c r="I2" s="268" t="s">
        <v>2</v>
      </c>
      <c r="J2" s="269" t="s">
        <v>132</v>
      </c>
      <c r="K2" s="271" t="s">
        <v>16</v>
      </c>
      <c r="L2" s="77" t="s">
        <v>1</v>
      </c>
    </row>
    <row r="3" spans="1:12" ht="72" x14ac:dyDescent="0.2">
      <c r="A3" s="20" t="s">
        <v>20</v>
      </c>
      <c r="B3" s="76" t="s">
        <v>18</v>
      </c>
      <c r="C3" s="20" t="s">
        <v>19</v>
      </c>
      <c r="D3" s="115" t="s">
        <v>0</v>
      </c>
      <c r="E3" s="48" t="s">
        <v>293</v>
      </c>
      <c r="F3" s="48" t="s">
        <v>294</v>
      </c>
      <c r="G3" s="48" t="s">
        <v>292</v>
      </c>
      <c r="H3" s="48" t="s">
        <v>254</v>
      </c>
      <c r="I3" s="268"/>
      <c r="J3" s="269"/>
      <c r="K3" s="271"/>
      <c r="L3" s="49" t="s">
        <v>62</v>
      </c>
    </row>
    <row r="4" spans="1:12" ht="99.95" customHeight="1" x14ac:dyDescent="0.2">
      <c r="A4" s="133">
        <f t="shared" ref="A4" si="0">IF(D4="","",ROW()-3)</f>
        <v>1</v>
      </c>
      <c r="B4" s="21" t="s">
        <v>5</v>
      </c>
      <c r="C4" s="52" t="s">
        <v>57</v>
      </c>
      <c r="D4" s="51" t="s">
        <v>327</v>
      </c>
      <c r="E4" s="53">
        <v>1</v>
      </c>
      <c r="F4" s="53"/>
      <c r="G4" s="53"/>
      <c r="H4" s="53">
        <v>1</v>
      </c>
      <c r="I4" s="72"/>
      <c r="J4" s="72">
        <v>1</v>
      </c>
      <c r="K4" s="21" t="s">
        <v>278</v>
      </c>
      <c r="L4" s="21"/>
    </row>
    <row r="5" spans="1:12" ht="99.95" customHeight="1" x14ac:dyDescent="0.2">
      <c r="A5" s="133">
        <v>2</v>
      </c>
      <c r="B5" s="21" t="s">
        <v>7</v>
      </c>
      <c r="C5" s="52" t="s">
        <v>421</v>
      </c>
      <c r="D5" s="51" t="s">
        <v>424</v>
      </c>
      <c r="E5" s="53">
        <v>1</v>
      </c>
      <c r="F5" s="53"/>
      <c r="G5" s="53"/>
      <c r="H5" s="53">
        <v>1</v>
      </c>
      <c r="I5" s="72"/>
      <c r="J5" s="72">
        <v>1</v>
      </c>
      <c r="K5" s="21" t="s">
        <v>425</v>
      </c>
      <c r="L5" s="21"/>
    </row>
    <row r="6" spans="1:12" s="7" customFormat="1" ht="99.95" customHeight="1" x14ac:dyDescent="0.2">
      <c r="A6" s="133">
        <v>3</v>
      </c>
      <c r="B6" s="52" t="s">
        <v>11</v>
      </c>
      <c r="C6" s="52" t="s">
        <v>479</v>
      </c>
      <c r="D6" s="21" t="s">
        <v>478</v>
      </c>
      <c r="E6" s="53">
        <v>1</v>
      </c>
      <c r="F6" s="73"/>
      <c r="G6" s="73"/>
      <c r="H6" s="53">
        <v>1</v>
      </c>
      <c r="I6" s="74"/>
      <c r="J6" s="72">
        <v>1</v>
      </c>
      <c r="K6" s="21" t="s">
        <v>191</v>
      </c>
      <c r="L6" s="114"/>
    </row>
    <row r="7" spans="1:12" s="7" customFormat="1" ht="37.5" hidden="1" customHeight="1" x14ac:dyDescent="0.2">
      <c r="E7" s="73">
        <f t="shared" ref="E7:J7" si="1">SUM(E4:E6)</f>
        <v>3</v>
      </c>
      <c r="F7" s="73">
        <f t="shared" si="1"/>
        <v>0</v>
      </c>
      <c r="G7" s="73">
        <f t="shared" si="1"/>
        <v>0</v>
      </c>
      <c r="H7" s="73">
        <f t="shared" si="1"/>
        <v>3</v>
      </c>
      <c r="I7" s="73">
        <f t="shared" si="1"/>
        <v>0</v>
      </c>
      <c r="J7" s="73">
        <f t="shared" si="1"/>
        <v>3</v>
      </c>
    </row>
  </sheetData>
  <mergeCells count="6">
    <mergeCell ref="A1:K1"/>
    <mergeCell ref="E2:H2"/>
    <mergeCell ref="I2:I3"/>
    <mergeCell ref="J2:J3"/>
    <mergeCell ref="A2:D2"/>
    <mergeCell ref="K2:K3"/>
  </mergeCells>
  <phoneticPr fontId="5" type="noConversion"/>
  <printOptions horizontalCentered="1"/>
  <pageMargins left="0.39370078740157483" right="0.39370078740157483" top="0.59055118110236227" bottom="0.59055118110236227" header="0.59055118110236227" footer="0.19685039370078741"/>
  <pageSetup paperSize="9" scale="95" orientation="landscape" r:id="rId1"/>
  <headerFooter>
    <oddFooter>&amp;R&amp;"-,Podebljano"&amp;P/&amp;N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38"/>
  <sheetViews>
    <sheetView zoomScaleNormal="100" workbookViewId="0">
      <pane ySplit="3" topLeftCell="A32" activePane="bottomLeft" state="frozen"/>
      <selection pane="bottomLeft" activeCell="D34" sqref="D34"/>
    </sheetView>
  </sheetViews>
  <sheetFormatPr defaultColWidth="9.140625" defaultRowHeight="15.75" x14ac:dyDescent="0.2"/>
  <cols>
    <col min="1" max="1" width="4.28515625" style="75" customWidth="1"/>
    <col min="2" max="2" width="5.85546875" style="79" customWidth="1"/>
    <col min="3" max="3" width="5.85546875" style="75" customWidth="1"/>
    <col min="4" max="4" width="19.42578125" style="75" customWidth="1"/>
    <col min="5" max="15" width="7.7109375" style="75" customWidth="1"/>
    <col min="16" max="16" width="16.7109375" style="75" customWidth="1"/>
    <col min="17" max="17" width="17.7109375" style="71" customWidth="1"/>
    <col min="18" max="16384" width="9.140625" style="2"/>
  </cols>
  <sheetData>
    <row r="1" spans="1:17" s="1" customFormat="1" ht="30" customHeight="1" x14ac:dyDescent="0.2">
      <c r="A1" s="272" t="s">
        <v>430</v>
      </c>
      <c r="B1" s="272"/>
      <c r="C1" s="272"/>
      <c r="D1" s="272"/>
      <c r="E1" s="272"/>
      <c r="F1" s="272"/>
      <c r="G1" s="272"/>
      <c r="H1" s="272"/>
      <c r="I1" s="272"/>
      <c r="J1" s="272"/>
      <c r="K1" s="75"/>
      <c r="L1" s="75"/>
      <c r="M1" s="75"/>
      <c r="N1" s="75"/>
      <c r="O1" s="71"/>
      <c r="P1" s="75"/>
      <c r="Q1" s="71"/>
    </row>
    <row r="2" spans="1:17" ht="32.25" customHeight="1" x14ac:dyDescent="0.2">
      <c r="A2" s="270" t="s">
        <v>550</v>
      </c>
      <c r="B2" s="270"/>
      <c r="C2" s="270"/>
      <c r="D2" s="270"/>
      <c r="E2" s="262" t="s">
        <v>61</v>
      </c>
      <c r="F2" s="262"/>
      <c r="G2" s="262"/>
      <c r="H2" s="262"/>
      <c r="I2" s="262"/>
      <c r="J2" s="262"/>
      <c r="K2" s="262"/>
      <c r="L2" s="262"/>
      <c r="M2" s="262"/>
      <c r="N2" s="262"/>
      <c r="O2" s="273" t="s">
        <v>132</v>
      </c>
      <c r="P2" s="275" t="s">
        <v>16</v>
      </c>
      <c r="Q2" s="121" t="s">
        <v>1</v>
      </c>
    </row>
    <row r="3" spans="1:17" ht="99.95" customHeight="1" x14ac:dyDescent="0.2">
      <c r="A3" s="120" t="s">
        <v>20</v>
      </c>
      <c r="B3" s="76" t="s">
        <v>18</v>
      </c>
      <c r="C3" s="120" t="s">
        <v>19</v>
      </c>
      <c r="D3" s="14" t="s">
        <v>0</v>
      </c>
      <c r="E3" s="48" t="s">
        <v>60</v>
      </c>
      <c r="F3" s="48" t="s">
        <v>291</v>
      </c>
      <c r="G3" s="48" t="s">
        <v>249</v>
      </c>
      <c r="H3" s="48" t="s">
        <v>295</v>
      </c>
      <c r="I3" s="48" t="s">
        <v>257</v>
      </c>
      <c r="J3" s="48" t="s">
        <v>248</v>
      </c>
      <c r="K3" s="48" t="s">
        <v>255</v>
      </c>
      <c r="L3" s="48" t="s">
        <v>308</v>
      </c>
      <c r="M3" s="48" t="s">
        <v>256</v>
      </c>
      <c r="N3" s="48" t="s">
        <v>258</v>
      </c>
      <c r="O3" s="274"/>
      <c r="P3" s="276"/>
      <c r="Q3" s="49" t="s">
        <v>62</v>
      </c>
    </row>
    <row r="4" spans="1:17" ht="80.099999999999994" customHeight="1" x14ac:dyDescent="0.2">
      <c r="A4" s="133">
        <f>IF(D4="","",ROW()-3)</f>
        <v>1</v>
      </c>
      <c r="B4" s="51" t="s">
        <v>11</v>
      </c>
      <c r="C4" s="21" t="s">
        <v>9</v>
      </c>
      <c r="D4" s="21" t="s">
        <v>347</v>
      </c>
      <c r="E4" s="53">
        <v>1</v>
      </c>
      <c r="F4" s="53">
        <v>1</v>
      </c>
      <c r="G4" s="53"/>
      <c r="H4" s="53"/>
      <c r="I4" s="53">
        <v>1</v>
      </c>
      <c r="J4" s="53"/>
      <c r="K4" s="53"/>
      <c r="L4" s="53"/>
      <c r="M4" s="53"/>
      <c r="N4" s="53"/>
      <c r="O4" s="55">
        <v>1</v>
      </c>
      <c r="P4" s="51" t="s">
        <v>315</v>
      </c>
      <c r="Q4" s="13"/>
    </row>
    <row r="5" spans="1:17" ht="80.099999999999994" customHeight="1" x14ac:dyDescent="0.2">
      <c r="A5" s="133">
        <f>IF(D5="","",ROW()-3)</f>
        <v>2</v>
      </c>
      <c r="B5" s="51" t="s">
        <v>280</v>
      </c>
      <c r="C5" s="21" t="s">
        <v>51</v>
      </c>
      <c r="D5" s="21" t="s">
        <v>330</v>
      </c>
      <c r="E5" s="53">
        <v>1</v>
      </c>
      <c r="F5" s="53">
        <v>1</v>
      </c>
      <c r="G5" s="53"/>
      <c r="H5" s="53"/>
      <c r="I5" s="53">
        <v>1</v>
      </c>
      <c r="J5" s="53">
        <v>1</v>
      </c>
      <c r="K5" s="53"/>
      <c r="L5" s="53">
        <v>1</v>
      </c>
      <c r="M5" s="53"/>
      <c r="N5" s="53">
        <v>1</v>
      </c>
      <c r="O5" s="55">
        <v>1</v>
      </c>
      <c r="P5" s="51" t="s">
        <v>81</v>
      </c>
      <c r="Q5" s="82"/>
    </row>
    <row r="6" spans="1:17" ht="80.099999999999994" customHeight="1" x14ac:dyDescent="0.2">
      <c r="A6" s="133">
        <f t="shared" ref="A6:A36" si="0">IF(D6="","",ROW()-3)</f>
        <v>3</v>
      </c>
      <c r="B6" s="51" t="s">
        <v>8</v>
      </c>
      <c r="C6" s="52" t="s">
        <v>40</v>
      </c>
      <c r="D6" s="51" t="s">
        <v>85</v>
      </c>
      <c r="E6" s="53">
        <v>1</v>
      </c>
      <c r="F6" s="53">
        <v>1</v>
      </c>
      <c r="G6" s="53"/>
      <c r="H6" s="53"/>
      <c r="I6" s="53">
        <v>1</v>
      </c>
      <c r="J6" s="53"/>
      <c r="K6" s="53"/>
      <c r="L6" s="53"/>
      <c r="M6" s="53"/>
      <c r="N6" s="53"/>
      <c r="O6" s="55">
        <v>1</v>
      </c>
      <c r="P6" s="51" t="s">
        <v>97</v>
      </c>
      <c r="Q6" s="81" t="s">
        <v>314</v>
      </c>
    </row>
    <row r="7" spans="1:17" ht="80.099999999999994" customHeight="1" x14ac:dyDescent="0.2">
      <c r="A7" s="133">
        <f t="shared" si="0"/>
        <v>4</v>
      </c>
      <c r="B7" s="51" t="s">
        <v>515</v>
      </c>
      <c r="C7" s="52" t="s">
        <v>38</v>
      </c>
      <c r="D7" s="21" t="s">
        <v>370</v>
      </c>
      <c r="E7" s="53">
        <v>1</v>
      </c>
      <c r="F7" s="53">
        <v>1</v>
      </c>
      <c r="G7" s="53"/>
      <c r="H7" s="53"/>
      <c r="I7" s="53">
        <v>1</v>
      </c>
      <c r="J7" s="53"/>
      <c r="K7" s="53">
        <v>1</v>
      </c>
      <c r="L7" s="53"/>
      <c r="M7" s="53"/>
      <c r="N7" s="53"/>
      <c r="O7" s="55">
        <v>1</v>
      </c>
      <c r="P7" s="51" t="s">
        <v>355</v>
      </c>
      <c r="Q7" s="82"/>
    </row>
    <row r="8" spans="1:17" ht="80.099999999999994" customHeight="1" x14ac:dyDescent="0.2">
      <c r="A8" s="133">
        <f t="shared" si="0"/>
        <v>5</v>
      </c>
      <c r="B8" s="51" t="s">
        <v>521</v>
      </c>
      <c r="C8" s="64" t="s">
        <v>39</v>
      </c>
      <c r="D8" s="51" t="s">
        <v>84</v>
      </c>
      <c r="E8" s="53">
        <v>1</v>
      </c>
      <c r="F8" s="53">
        <v>1</v>
      </c>
      <c r="G8" s="53"/>
      <c r="H8" s="53">
        <v>1</v>
      </c>
      <c r="I8" s="53">
        <v>1</v>
      </c>
      <c r="J8" s="53"/>
      <c r="K8" s="53"/>
      <c r="L8" s="53"/>
      <c r="M8" s="53"/>
      <c r="N8" s="53"/>
      <c r="O8" s="55">
        <v>1</v>
      </c>
      <c r="P8" s="51" t="s">
        <v>95</v>
      </c>
      <c r="Q8" s="13"/>
    </row>
    <row r="9" spans="1:17" ht="80.099999999999994" customHeight="1" x14ac:dyDescent="0.2">
      <c r="A9" s="133">
        <f t="shared" si="0"/>
        <v>6</v>
      </c>
      <c r="B9" s="51" t="s">
        <v>9</v>
      </c>
      <c r="C9" s="52" t="s">
        <v>37</v>
      </c>
      <c r="D9" s="21" t="s">
        <v>83</v>
      </c>
      <c r="E9" s="53">
        <v>1</v>
      </c>
      <c r="F9" s="53">
        <v>1</v>
      </c>
      <c r="G9" s="53"/>
      <c r="H9" s="53"/>
      <c r="I9" s="53">
        <v>1</v>
      </c>
      <c r="J9" s="53"/>
      <c r="K9" s="53"/>
      <c r="L9" s="53"/>
      <c r="M9" s="53"/>
      <c r="N9" s="53"/>
      <c r="O9" s="55">
        <v>1</v>
      </c>
      <c r="P9" s="51" t="s">
        <v>89</v>
      </c>
      <c r="Q9" s="13"/>
    </row>
    <row r="10" spans="1:17" ht="80.099999999999994" customHeight="1" x14ac:dyDescent="0.2">
      <c r="A10" s="133">
        <f t="shared" si="0"/>
        <v>7</v>
      </c>
      <c r="B10" s="51"/>
      <c r="C10" s="64" t="s">
        <v>41</v>
      </c>
      <c r="D10" s="51" t="s">
        <v>264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5"/>
      <c r="P10" s="51"/>
      <c r="Q10" s="116" t="s">
        <v>498</v>
      </c>
    </row>
    <row r="11" spans="1:17" ht="249.95" customHeight="1" x14ac:dyDescent="0.2">
      <c r="A11" s="133">
        <f t="shared" si="0"/>
        <v>8</v>
      </c>
      <c r="B11" s="51" t="s">
        <v>4</v>
      </c>
      <c r="C11" s="21" t="s">
        <v>56</v>
      </c>
      <c r="D11" s="21" t="s">
        <v>194</v>
      </c>
      <c r="E11" s="53">
        <v>0.9</v>
      </c>
      <c r="F11" s="53">
        <v>0.9</v>
      </c>
      <c r="G11" s="53"/>
      <c r="H11" s="53"/>
      <c r="I11" s="53">
        <v>0.9</v>
      </c>
      <c r="J11" s="53"/>
      <c r="K11" s="53"/>
      <c r="L11" s="53"/>
      <c r="M11" s="53"/>
      <c r="N11" s="53"/>
      <c r="O11" s="55">
        <v>0.9</v>
      </c>
      <c r="P11" s="51" t="s">
        <v>87</v>
      </c>
      <c r="Q11" s="188" t="s">
        <v>480</v>
      </c>
    </row>
    <row r="12" spans="1:17" ht="80.099999999999994" customHeight="1" x14ac:dyDescent="0.2">
      <c r="A12" s="133">
        <f t="shared" si="0"/>
        <v>9</v>
      </c>
      <c r="B12" s="51" t="s">
        <v>8</v>
      </c>
      <c r="C12" s="21" t="s">
        <v>114</v>
      </c>
      <c r="D12" s="21" t="s">
        <v>186</v>
      </c>
      <c r="E12" s="53">
        <v>0.5</v>
      </c>
      <c r="F12" s="53">
        <v>0.5</v>
      </c>
      <c r="G12" s="53"/>
      <c r="H12" s="53"/>
      <c r="I12" s="53">
        <v>0.5</v>
      </c>
      <c r="J12" s="53"/>
      <c r="K12" s="53"/>
      <c r="L12" s="53"/>
      <c r="M12" s="53">
        <v>1</v>
      </c>
      <c r="N12" s="53"/>
      <c r="O12" s="55">
        <v>0.5</v>
      </c>
      <c r="P12" s="51" t="s">
        <v>90</v>
      </c>
      <c r="Q12" s="81"/>
    </row>
    <row r="13" spans="1:17" ht="80.099999999999994" customHeight="1" x14ac:dyDescent="0.2">
      <c r="A13" s="133">
        <f t="shared" si="0"/>
        <v>10</v>
      </c>
      <c r="B13" s="51" t="s">
        <v>9</v>
      </c>
      <c r="C13" s="21" t="s">
        <v>50</v>
      </c>
      <c r="D13" s="21" t="s">
        <v>175</v>
      </c>
      <c r="E13" s="53">
        <v>1</v>
      </c>
      <c r="F13" s="53">
        <v>1</v>
      </c>
      <c r="G13" s="53"/>
      <c r="H13" s="53"/>
      <c r="I13" s="53">
        <v>1</v>
      </c>
      <c r="J13" s="53"/>
      <c r="K13" s="53"/>
      <c r="L13" s="53"/>
      <c r="M13" s="53"/>
      <c r="N13" s="53"/>
      <c r="O13" s="55">
        <v>1</v>
      </c>
      <c r="P13" s="51" t="s">
        <v>89</v>
      </c>
      <c r="Q13" s="81"/>
    </row>
    <row r="14" spans="1:17" ht="80.099999999999994" customHeight="1" x14ac:dyDescent="0.2">
      <c r="A14" s="133">
        <f t="shared" si="0"/>
        <v>11</v>
      </c>
      <c r="B14" s="51"/>
      <c r="C14" s="52" t="s">
        <v>58</v>
      </c>
      <c r="D14" s="21" t="s">
        <v>343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5"/>
      <c r="P14" s="51"/>
      <c r="Q14" s="13" t="s">
        <v>488</v>
      </c>
    </row>
    <row r="15" spans="1:17" ht="80.099999999999994" customHeight="1" x14ac:dyDescent="0.2">
      <c r="A15" s="133">
        <f t="shared" si="0"/>
        <v>12</v>
      </c>
      <c r="B15" s="51" t="s">
        <v>7</v>
      </c>
      <c r="C15" s="52" t="s">
        <v>345</v>
      </c>
      <c r="D15" s="21" t="s">
        <v>344</v>
      </c>
      <c r="E15" s="53">
        <v>1</v>
      </c>
      <c r="F15" s="53">
        <v>1</v>
      </c>
      <c r="G15" s="53"/>
      <c r="H15" s="53"/>
      <c r="I15" s="53">
        <v>1</v>
      </c>
      <c r="J15" s="53"/>
      <c r="K15" s="53"/>
      <c r="L15" s="53"/>
      <c r="M15" s="53"/>
      <c r="N15" s="53"/>
      <c r="O15" s="55">
        <v>1</v>
      </c>
      <c r="P15" s="51" t="s">
        <v>346</v>
      </c>
      <c r="Q15" s="82"/>
    </row>
    <row r="16" spans="1:17" ht="80.099999999999994" customHeight="1" x14ac:dyDescent="0.2">
      <c r="A16" s="133">
        <f t="shared" si="0"/>
        <v>13</v>
      </c>
      <c r="B16" s="51" t="s">
        <v>10</v>
      </c>
      <c r="C16" s="21" t="s">
        <v>93</v>
      </c>
      <c r="D16" s="21" t="s">
        <v>270</v>
      </c>
      <c r="E16" s="53">
        <v>1</v>
      </c>
      <c r="F16" s="53">
        <v>1</v>
      </c>
      <c r="G16" s="53"/>
      <c r="H16" s="53"/>
      <c r="I16" s="53">
        <v>1</v>
      </c>
      <c r="J16" s="53"/>
      <c r="K16" s="53"/>
      <c r="L16" s="53"/>
      <c r="M16" s="53"/>
      <c r="N16" s="53"/>
      <c r="O16" s="55">
        <v>1</v>
      </c>
      <c r="P16" s="51" t="s">
        <v>348</v>
      </c>
      <c r="Q16" s="13"/>
    </row>
    <row r="17" spans="1:17" ht="80.099999999999994" customHeight="1" x14ac:dyDescent="0.2">
      <c r="A17" s="133">
        <f t="shared" si="0"/>
        <v>14</v>
      </c>
      <c r="B17" s="51" t="s">
        <v>8</v>
      </c>
      <c r="C17" s="21" t="s">
        <v>6</v>
      </c>
      <c r="D17" s="21" t="s">
        <v>438</v>
      </c>
      <c r="E17" s="53">
        <v>1</v>
      </c>
      <c r="F17" s="53">
        <v>1</v>
      </c>
      <c r="G17" s="53"/>
      <c r="H17" s="53"/>
      <c r="I17" s="53">
        <v>1</v>
      </c>
      <c r="J17" s="53"/>
      <c r="K17" s="53"/>
      <c r="L17" s="53"/>
      <c r="M17" s="53"/>
      <c r="N17" s="53"/>
      <c r="O17" s="55">
        <v>1</v>
      </c>
      <c r="P17" s="51" t="s">
        <v>442</v>
      </c>
      <c r="Q17" s="13"/>
    </row>
    <row r="18" spans="1:17" ht="80.099999999999994" customHeight="1" x14ac:dyDescent="0.2">
      <c r="A18" s="133">
        <f t="shared" si="0"/>
        <v>15</v>
      </c>
      <c r="B18" s="51"/>
      <c r="C18" s="21" t="s">
        <v>7</v>
      </c>
      <c r="D18" s="21" t="s">
        <v>439</v>
      </c>
      <c r="E18" s="53">
        <v>1</v>
      </c>
      <c r="F18" s="53">
        <v>1</v>
      </c>
      <c r="G18" s="53"/>
      <c r="H18" s="53"/>
      <c r="I18" s="53">
        <v>1</v>
      </c>
      <c r="J18" s="53"/>
      <c r="K18" s="53"/>
      <c r="L18" s="53"/>
      <c r="M18" s="53"/>
      <c r="N18" s="53"/>
      <c r="O18" s="55">
        <v>0.5</v>
      </c>
      <c r="P18" s="51" t="s">
        <v>549</v>
      </c>
      <c r="Q18" s="116" t="s">
        <v>554</v>
      </c>
    </row>
    <row r="19" spans="1:17" ht="80.099999999999994" customHeight="1" x14ac:dyDescent="0.2">
      <c r="A19" s="133">
        <f t="shared" si="0"/>
        <v>16</v>
      </c>
      <c r="B19" s="51" t="s">
        <v>11</v>
      </c>
      <c r="C19" s="21" t="s">
        <v>53</v>
      </c>
      <c r="D19" s="21" t="s">
        <v>192</v>
      </c>
      <c r="E19" s="53">
        <v>1</v>
      </c>
      <c r="F19" s="53">
        <v>1</v>
      </c>
      <c r="G19" s="53"/>
      <c r="H19" s="53"/>
      <c r="I19" s="53">
        <v>1</v>
      </c>
      <c r="J19" s="53"/>
      <c r="K19" s="53"/>
      <c r="L19" s="53"/>
      <c r="M19" s="53"/>
      <c r="N19" s="53"/>
      <c r="O19" s="55">
        <v>1</v>
      </c>
      <c r="P19" s="51" t="s">
        <v>191</v>
      </c>
      <c r="Q19" s="81"/>
    </row>
    <row r="20" spans="1:17" ht="80.099999999999994" customHeight="1" x14ac:dyDescent="0.2">
      <c r="A20" s="133">
        <f t="shared" si="0"/>
        <v>17</v>
      </c>
      <c r="B20" s="51" t="s">
        <v>6</v>
      </c>
      <c r="C20" s="21" t="s">
        <v>13</v>
      </c>
      <c r="D20" s="21" t="s">
        <v>288</v>
      </c>
      <c r="E20" s="53">
        <v>1</v>
      </c>
      <c r="F20" s="53">
        <v>1</v>
      </c>
      <c r="G20" s="53"/>
      <c r="H20" s="53"/>
      <c r="I20" s="53">
        <v>1</v>
      </c>
      <c r="J20" s="53"/>
      <c r="K20" s="53"/>
      <c r="L20" s="53"/>
      <c r="M20" s="53"/>
      <c r="N20" s="53"/>
      <c r="O20" s="55">
        <v>1</v>
      </c>
      <c r="P20" s="51" t="s">
        <v>92</v>
      </c>
      <c r="Q20" s="81"/>
    </row>
    <row r="21" spans="1:17" ht="80.099999999999994" customHeight="1" x14ac:dyDescent="0.2">
      <c r="A21" s="133">
        <f t="shared" si="0"/>
        <v>18</v>
      </c>
      <c r="B21" s="51" t="s">
        <v>10</v>
      </c>
      <c r="C21" s="52" t="s">
        <v>120</v>
      </c>
      <c r="D21" s="21" t="s">
        <v>274</v>
      </c>
      <c r="E21" s="53">
        <v>1</v>
      </c>
      <c r="F21" s="53">
        <v>1</v>
      </c>
      <c r="G21" s="53"/>
      <c r="H21" s="53"/>
      <c r="I21" s="53">
        <v>1</v>
      </c>
      <c r="J21" s="53"/>
      <c r="K21" s="53"/>
      <c r="L21" s="53"/>
      <c r="M21" s="53"/>
      <c r="N21" s="53"/>
      <c r="O21" s="55">
        <v>1</v>
      </c>
      <c r="P21" s="51" t="s">
        <v>484</v>
      </c>
      <c r="Q21" s="116"/>
    </row>
    <row r="22" spans="1:17" ht="80.099999999999994" customHeight="1" x14ac:dyDescent="0.2">
      <c r="A22" s="133">
        <f t="shared" si="0"/>
        <v>19</v>
      </c>
      <c r="B22" s="51" t="s">
        <v>365</v>
      </c>
      <c r="C22" s="52" t="s">
        <v>55</v>
      </c>
      <c r="D22" s="21" t="s">
        <v>287</v>
      </c>
      <c r="E22" s="53">
        <v>1</v>
      </c>
      <c r="F22" s="53">
        <v>1</v>
      </c>
      <c r="G22" s="53"/>
      <c r="H22" s="53"/>
      <c r="I22" s="53">
        <v>1</v>
      </c>
      <c r="J22" s="53">
        <v>1</v>
      </c>
      <c r="K22" s="53"/>
      <c r="L22" s="53"/>
      <c r="M22" s="53"/>
      <c r="N22" s="53"/>
      <c r="O22" s="55">
        <v>1</v>
      </c>
      <c r="P22" s="51" t="s">
        <v>90</v>
      </c>
      <c r="Q22" s="82"/>
    </row>
    <row r="23" spans="1:17" ht="80.099999999999994" customHeight="1" x14ac:dyDescent="0.2">
      <c r="A23" s="133">
        <f t="shared" si="0"/>
        <v>20</v>
      </c>
      <c r="B23" s="51" t="s">
        <v>371</v>
      </c>
      <c r="C23" s="52" t="s">
        <v>259</v>
      </c>
      <c r="D23" s="21" t="s">
        <v>271</v>
      </c>
      <c r="E23" s="53">
        <v>1</v>
      </c>
      <c r="F23" s="53">
        <v>1</v>
      </c>
      <c r="G23" s="53"/>
      <c r="H23" s="53"/>
      <c r="I23" s="53">
        <v>1</v>
      </c>
      <c r="J23" s="53">
        <v>1</v>
      </c>
      <c r="K23" s="53"/>
      <c r="L23" s="53"/>
      <c r="M23" s="53"/>
      <c r="N23" s="53"/>
      <c r="O23" s="55">
        <v>1</v>
      </c>
      <c r="P23" s="51" t="s">
        <v>190</v>
      </c>
      <c r="Q23" s="13" t="s">
        <v>328</v>
      </c>
    </row>
    <row r="24" spans="1:17" ht="80.099999999999994" customHeight="1" x14ac:dyDescent="0.2">
      <c r="A24" s="133">
        <f t="shared" si="0"/>
        <v>21</v>
      </c>
      <c r="B24" s="51" t="s">
        <v>3</v>
      </c>
      <c r="C24" s="52" t="s">
        <v>10</v>
      </c>
      <c r="D24" s="21" t="s">
        <v>316</v>
      </c>
      <c r="E24" s="53">
        <v>1</v>
      </c>
      <c r="F24" s="53">
        <v>1</v>
      </c>
      <c r="G24" s="53"/>
      <c r="H24" s="53"/>
      <c r="I24" s="53">
        <v>1</v>
      </c>
      <c r="J24" s="53"/>
      <c r="K24" s="53"/>
      <c r="L24" s="53"/>
      <c r="M24" s="53"/>
      <c r="N24" s="53"/>
      <c r="O24" s="55">
        <v>1</v>
      </c>
      <c r="P24" s="51" t="s">
        <v>317</v>
      </c>
      <c r="Q24" s="82"/>
    </row>
    <row r="25" spans="1:17" ht="80.099999999999994" customHeight="1" x14ac:dyDescent="0.2">
      <c r="A25" s="133">
        <f t="shared" si="0"/>
        <v>22</v>
      </c>
      <c r="B25" s="51" t="s">
        <v>6</v>
      </c>
      <c r="C25" s="52" t="s">
        <v>323</v>
      </c>
      <c r="D25" s="21" t="s">
        <v>318</v>
      </c>
      <c r="E25" s="53" t="s">
        <v>329</v>
      </c>
      <c r="F25" s="53" t="s">
        <v>329</v>
      </c>
      <c r="G25" s="53"/>
      <c r="H25" s="53"/>
      <c r="I25" s="53" t="s">
        <v>329</v>
      </c>
      <c r="J25" s="53"/>
      <c r="K25" s="53"/>
      <c r="L25" s="53"/>
      <c r="M25" s="53"/>
      <c r="N25" s="53"/>
      <c r="O25" s="55">
        <v>1</v>
      </c>
      <c r="P25" s="51" t="s">
        <v>460</v>
      </c>
      <c r="Q25" s="116"/>
    </row>
    <row r="26" spans="1:17" ht="80.099999999999994" customHeight="1" x14ac:dyDescent="0.2">
      <c r="A26" s="133">
        <f t="shared" si="0"/>
        <v>23</v>
      </c>
      <c r="B26" s="51" t="s">
        <v>5</v>
      </c>
      <c r="C26" s="52" t="s">
        <v>432</v>
      </c>
      <c r="D26" s="21" t="s">
        <v>440</v>
      </c>
      <c r="E26" s="53">
        <v>1</v>
      </c>
      <c r="F26" s="53">
        <v>1</v>
      </c>
      <c r="G26" s="53"/>
      <c r="H26" s="53"/>
      <c r="I26" s="53">
        <v>1</v>
      </c>
      <c r="J26" s="53"/>
      <c r="K26" s="53"/>
      <c r="L26" s="53"/>
      <c r="M26" s="53"/>
      <c r="N26" s="53"/>
      <c r="O26" s="55">
        <v>1</v>
      </c>
      <c r="P26" s="51" t="s">
        <v>278</v>
      </c>
      <c r="Q26" s="116" t="s">
        <v>481</v>
      </c>
    </row>
    <row r="27" spans="1:17" ht="80.099999999999994" customHeight="1" x14ac:dyDescent="0.2">
      <c r="A27" s="133">
        <f t="shared" si="0"/>
        <v>24</v>
      </c>
      <c r="B27" s="51"/>
      <c r="C27" s="52" t="s">
        <v>96</v>
      </c>
      <c r="D27" s="21" t="s">
        <v>281</v>
      </c>
      <c r="E27" s="53">
        <v>1</v>
      </c>
      <c r="F27" s="53">
        <v>1</v>
      </c>
      <c r="G27" s="53"/>
      <c r="H27" s="53"/>
      <c r="I27" s="53">
        <v>1</v>
      </c>
      <c r="J27" s="53"/>
      <c r="K27" s="53"/>
      <c r="L27" s="53"/>
      <c r="M27" s="53"/>
      <c r="N27" s="53"/>
      <c r="O27" s="55">
        <v>1</v>
      </c>
      <c r="P27" s="51" t="s">
        <v>548</v>
      </c>
      <c r="Q27" s="116"/>
    </row>
    <row r="28" spans="1:17" ht="80.099999999999994" customHeight="1" x14ac:dyDescent="0.2">
      <c r="A28" s="133">
        <f t="shared" si="0"/>
        <v>25</v>
      </c>
      <c r="B28" s="51" t="s">
        <v>5</v>
      </c>
      <c r="C28" s="21" t="s">
        <v>88</v>
      </c>
      <c r="D28" s="21" t="s">
        <v>272</v>
      </c>
      <c r="E28" s="53">
        <v>1</v>
      </c>
      <c r="F28" s="53">
        <v>1</v>
      </c>
      <c r="G28" s="53"/>
      <c r="H28" s="53"/>
      <c r="I28" s="53">
        <v>1</v>
      </c>
      <c r="J28" s="53"/>
      <c r="K28" s="53"/>
      <c r="L28" s="53"/>
      <c r="M28" s="53"/>
      <c r="N28" s="53"/>
      <c r="O28" s="55">
        <v>1</v>
      </c>
      <c r="P28" s="51" t="s">
        <v>416</v>
      </c>
      <c r="Q28" s="82"/>
    </row>
    <row r="29" spans="1:17" ht="80.099999999999994" customHeight="1" x14ac:dyDescent="0.2">
      <c r="A29" s="133">
        <f t="shared" si="0"/>
        <v>26</v>
      </c>
      <c r="B29" s="51" t="s">
        <v>9</v>
      </c>
      <c r="C29" s="21" t="s">
        <v>121</v>
      </c>
      <c r="D29" s="21" t="s">
        <v>265</v>
      </c>
      <c r="E29" s="53">
        <v>1</v>
      </c>
      <c r="F29" s="53">
        <v>1</v>
      </c>
      <c r="G29" s="53"/>
      <c r="H29" s="53"/>
      <c r="I29" s="53">
        <v>1</v>
      </c>
      <c r="J29" s="53"/>
      <c r="K29" s="53"/>
      <c r="L29" s="53"/>
      <c r="M29" s="53"/>
      <c r="N29" s="53"/>
      <c r="O29" s="55">
        <v>1</v>
      </c>
      <c r="P29" s="51" t="s">
        <v>187</v>
      </c>
      <c r="Q29" s="82"/>
    </row>
    <row r="30" spans="1:17" ht="80.099999999999994" customHeight="1" x14ac:dyDescent="0.2">
      <c r="A30" s="133">
        <f t="shared" si="0"/>
        <v>27</v>
      </c>
      <c r="B30" s="51" t="s">
        <v>11</v>
      </c>
      <c r="C30" s="21" t="s">
        <v>324</v>
      </c>
      <c r="D30" s="87" t="s">
        <v>273</v>
      </c>
      <c r="E30" s="119">
        <v>1</v>
      </c>
      <c r="F30" s="119">
        <v>1</v>
      </c>
      <c r="G30" s="119"/>
      <c r="H30" s="119"/>
      <c r="I30" s="119">
        <v>1</v>
      </c>
      <c r="J30" s="119"/>
      <c r="K30" s="119"/>
      <c r="L30" s="119"/>
      <c r="M30" s="119"/>
      <c r="N30" s="119"/>
      <c r="O30" s="55">
        <v>1</v>
      </c>
      <c r="P30" s="87" t="s">
        <v>319</v>
      </c>
      <c r="Q30" s="116"/>
    </row>
    <row r="31" spans="1:17" ht="80.099999999999994" customHeight="1" x14ac:dyDescent="0.2">
      <c r="A31" s="133">
        <f t="shared" si="0"/>
        <v>28</v>
      </c>
      <c r="B31" s="51" t="s">
        <v>306</v>
      </c>
      <c r="C31" s="21" t="s">
        <v>52</v>
      </c>
      <c r="D31" s="21" t="s">
        <v>86</v>
      </c>
      <c r="E31" s="53">
        <v>1</v>
      </c>
      <c r="F31" s="53">
        <v>1</v>
      </c>
      <c r="G31" s="53"/>
      <c r="H31" s="53"/>
      <c r="I31" s="53">
        <v>1</v>
      </c>
      <c r="J31" s="53">
        <v>1</v>
      </c>
      <c r="K31" s="53"/>
      <c r="L31" s="53">
        <v>1</v>
      </c>
      <c r="M31" s="53"/>
      <c r="N31" s="53">
        <v>1</v>
      </c>
      <c r="O31" s="55">
        <v>1</v>
      </c>
      <c r="P31" s="51" t="s">
        <v>82</v>
      </c>
      <c r="Q31" s="81"/>
    </row>
    <row r="32" spans="1:17" ht="80.099999999999994" customHeight="1" x14ac:dyDescent="0.2">
      <c r="A32" s="133">
        <f t="shared" si="0"/>
        <v>29</v>
      </c>
      <c r="B32" s="51" t="s">
        <v>5</v>
      </c>
      <c r="C32" s="21" t="s">
        <v>467</v>
      </c>
      <c r="D32" s="21" t="s">
        <v>501</v>
      </c>
      <c r="E32" s="53" t="s">
        <v>329</v>
      </c>
      <c r="F32" s="53" t="s">
        <v>329</v>
      </c>
      <c r="G32" s="53"/>
      <c r="H32" s="53"/>
      <c r="I32" s="53" t="s">
        <v>329</v>
      </c>
      <c r="J32" s="53"/>
      <c r="K32" s="53"/>
      <c r="L32" s="53"/>
      <c r="M32" s="53"/>
      <c r="N32" s="53"/>
      <c r="O32" s="55">
        <v>1</v>
      </c>
      <c r="P32" s="51" t="s">
        <v>473</v>
      </c>
      <c r="Q32" s="81"/>
    </row>
    <row r="33" spans="1:17" ht="80.099999999999994" customHeight="1" x14ac:dyDescent="0.2">
      <c r="A33" s="133">
        <f t="shared" si="0"/>
        <v>30</v>
      </c>
      <c r="B33" s="51" t="s">
        <v>10</v>
      </c>
      <c r="C33" s="21" t="s">
        <v>446</v>
      </c>
      <c r="D33" s="21" t="s">
        <v>445</v>
      </c>
      <c r="E33" s="53">
        <v>1</v>
      </c>
      <c r="F33" s="53">
        <v>1</v>
      </c>
      <c r="G33" s="53"/>
      <c r="H33" s="53"/>
      <c r="I33" s="53">
        <v>1</v>
      </c>
      <c r="J33" s="53"/>
      <c r="K33" s="53"/>
      <c r="L33" s="53"/>
      <c r="M33" s="53"/>
      <c r="N33" s="53"/>
      <c r="O33" s="55">
        <v>1</v>
      </c>
      <c r="P33" s="51" t="s">
        <v>450</v>
      </c>
      <c r="Q33" s="81"/>
    </row>
    <row r="34" spans="1:17" ht="80.099999999999994" customHeight="1" x14ac:dyDescent="0.2">
      <c r="A34" s="133">
        <f t="shared" si="0"/>
        <v>31</v>
      </c>
      <c r="B34" s="51"/>
      <c r="C34" s="21" t="s">
        <v>275</v>
      </c>
      <c r="D34" s="21" t="s">
        <v>279</v>
      </c>
      <c r="E34" s="53">
        <v>1</v>
      </c>
      <c r="F34" s="53">
        <v>1</v>
      </c>
      <c r="G34" s="53"/>
      <c r="H34" s="53"/>
      <c r="I34" s="53">
        <v>1</v>
      </c>
      <c r="J34" s="53"/>
      <c r="K34" s="53"/>
      <c r="L34" s="53"/>
      <c r="M34" s="53"/>
      <c r="N34" s="53"/>
      <c r="O34" s="55">
        <v>1</v>
      </c>
      <c r="P34" s="51" t="s">
        <v>474</v>
      </c>
      <c r="Q34" s="13"/>
    </row>
    <row r="35" spans="1:17" ht="80.099999999999994" customHeight="1" x14ac:dyDescent="0.2">
      <c r="A35" s="133">
        <f t="shared" si="0"/>
        <v>32</v>
      </c>
      <c r="B35" s="51" t="s">
        <v>3</v>
      </c>
      <c r="C35" s="21" t="s">
        <v>469</v>
      </c>
      <c r="D35" s="21" t="s">
        <v>500</v>
      </c>
      <c r="E35" s="53" t="s">
        <v>329</v>
      </c>
      <c r="F35" s="53" t="s">
        <v>329</v>
      </c>
      <c r="G35" s="53"/>
      <c r="H35" s="53"/>
      <c r="I35" s="53" t="s">
        <v>329</v>
      </c>
      <c r="J35" s="53"/>
      <c r="K35" s="53"/>
      <c r="L35" s="53"/>
      <c r="M35" s="53"/>
      <c r="N35" s="53"/>
      <c r="O35" s="55">
        <v>1</v>
      </c>
      <c r="P35" s="51" t="s">
        <v>474</v>
      </c>
      <c r="Q35" s="13" t="s">
        <v>477</v>
      </c>
    </row>
    <row r="36" spans="1:17" ht="80.099999999999994" customHeight="1" x14ac:dyDescent="0.2">
      <c r="A36" s="133">
        <f t="shared" si="0"/>
        <v>33</v>
      </c>
      <c r="B36" s="51" t="s">
        <v>6</v>
      </c>
      <c r="C36" s="21" t="s">
        <v>5</v>
      </c>
      <c r="D36" s="21" t="s">
        <v>311</v>
      </c>
      <c r="E36" s="53">
        <v>1</v>
      </c>
      <c r="F36" s="53">
        <v>1</v>
      </c>
      <c r="G36" s="53"/>
      <c r="H36" s="53"/>
      <c r="I36" s="53">
        <v>1</v>
      </c>
      <c r="J36" s="53"/>
      <c r="K36" s="53"/>
      <c r="L36" s="53"/>
      <c r="M36" s="53"/>
      <c r="N36" s="53"/>
      <c r="O36" s="55">
        <v>1</v>
      </c>
      <c r="P36" s="51" t="s">
        <v>310</v>
      </c>
      <c r="Q36" s="13"/>
    </row>
    <row r="37" spans="1:17" ht="33.75" hidden="1" customHeight="1" x14ac:dyDescent="0.2">
      <c r="B37" s="75"/>
      <c r="E37" s="117">
        <f t="shared" ref="E37:N37" si="1">SUM(E5:E36)</f>
        <v>26.4</v>
      </c>
      <c r="F37" s="117">
        <f t="shared" si="1"/>
        <v>26.4</v>
      </c>
      <c r="G37" s="117">
        <f t="shared" si="1"/>
        <v>0</v>
      </c>
      <c r="H37" s="117">
        <f t="shared" si="1"/>
        <v>1</v>
      </c>
      <c r="I37" s="117">
        <f t="shared" si="1"/>
        <v>26.4</v>
      </c>
      <c r="J37" s="117">
        <f t="shared" si="1"/>
        <v>4</v>
      </c>
      <c r="K37" s="117">
        <f t="shared" si="1"/>
        <v>1</v>
      </c>
      <c r="L37" s="117">
        <f t="shared" si="1"/>
        <v>2</v>
      </c>
      <c r="M37" s="117">
        <f t="shared" si="1"/>
        <v>1</v>
      </c>
      <c r="N37" s="117">
        <f t="shared" si="1"/>
        <v>2</v>
      </c>
      <c r="O37" s="129">
        <f>SUM(O5:O36)</f>
        <v>28.9</v>
      </c>
      <c r="P37" s="130"/>
      <c r="Q37" s="2"/>
    </row>
    <row r="38" spans="1:17" x14ac:dyDescent="0.2">
      <c r="O38" s="113"/>
    </row>
  </sheetData>
  <autoFilter ref="D3:Q37"/>
  <mergeCells count="5">
    <mergeCell ref="A1:J1"/>
    <mergeCell ref="O2:O3"/>
    <mergeCell ref="A2:D2"/>
    <mergeCell ref="P2:P3"/>
    <mergeCell ref="E2:N2"/>
  </mergeCells>
  <phoneticPr fontId="5" type="noConversion"/>
  <printOptions horizontalCentered="1"/>
  <pageMargins left="0.39370078740157483" right="0" top="0.98425196850393704" bottom="0.39370078740157483" header="0.59055118110236227" footer="0.19685039370078741"/>
  <pageSetup paperSize="9" scale="87" orientation="landscape" r:id="rId1"/>
  <headerFooter>
    <oddFooter>&amp;R&amp;"-,Podebljano"&amp;P/&amp;N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W40"/>
  <sheetViews>
    <sheetView tabSelected="1" zoomScaleNormal="100" workbookViewId="0">
      <pane xSplit="4" ySplit="4" topLeftCell="E29" activePane="bottomRight" state="frozen"/>
      <selection pane="topRight" activeCell="E1" sqref="E1"/>
      <selection pane="bottomLeft" activeCell="A5" sqref="A5"/>
      <selection pane="bottomRight" activeCell="R29" sqref="R29"/>
    </sheetView>
  </sheetViews>
  <sheetFormatPr defaultColWidth="9.140625" defaultRowHeight="12.75" x14ac:dyDescent="0.2"/>
  <cols>
    <col min="1" max="1" width="4.28515625" style="12" customWidth="1"/>
    <col min="2" max="2" width="10" style="12" hidden="1" customWidth="1"/>
    <col min="3" max="3" width="15" style="78" customWidth="1"/>
    <col min="4" max="4" width="18.7109375" style="12" customWidth="1"/>
    <col min="5" max="5" width="11.7109375" style="12" customWidth="1"/>
    <col min="6" max="6" width="9.85546875" style="12" customWidth="1"/>
    <col min="7" max="7" width="10.85546875" style="12" customWidth="1"/>
    <col min="8" max="8" width="8.85546875" style="12" customWidth="1"/>
    <col min="9" max="9" width="9.28515625" style="12" customWidth="1"/>
    <col min="10" max="10" width="14.85546875" style="12" customWidth="1"/>
    <col min="11" max="11" width="8.42578125" style="84" customWidth="1"/>
    <col min="12" max="12" width="4.140625" style="12" customWidth="1"/>
    <col min="13" max="13" width="5.140625" style="12" customWidth="1"/>
    <col min="14" max="14" width="8.7109375" style="12" customWidth="1"/>
    <col min="15" max="15" width="13.7109375" style="15" customWidth="1"/>
    <col min="16" max="16" width="34.28515625" style="15" customWidth="1"/>
    <col min="17" max="17" width="6.140625" style="2" customWidth="1"/>
    <col min="18" max="18" width="22.140625" style="2" customWidth="1"/>
    <col min="19" max="16384" width="9.140625" style="2"/>
  </cols>
  <sheetData>
    <row r="1" spans="1:23" s="1" customFormat="1" ht="42" customHeight="1" x14ac:dyDescent="0.2">
      <c r="A1" s="281" t="s">
        <v>431</v>
      </c>
      <c r="B1" s="281"/>
      <c r="C1" s="281"/>
      <c r="D1" s="281"/>
      <c r="E1" s="281"/>
      <c r="F1" s="281"/>
      <c r="G1" s="281"/>
      <c r="H1" s="281"/>
      <c r="I1" s="281"/>
      <c r="J1" s="12"/>
      <c r="K1" s="84"/>
      <c r="L1" s="12"/>
      <c r="M1" s="12"/>
      <c r="N1" s="12"/>
      <c r="O1" s="15"/>
      <c r="P1" s="15"/>
    </row>
    <row r="2" spans="1:23" ht="33.75" customHeight="1" x14ac:dyDescent="0.2">
      <c r="A2" s="282" t="s">
        <v>537</v>
      </c>
      <c r="B2" s="282"/>
      <c r="C2" s="282"/>
      <c r="D2" s="282"/>
      <c r="E2" s="262" t="s">
        <v>112</v>
      </c>
      <c r="F2" s="262"/>
      <c r="G2" s="262"/>
      <c r="H2" s="262"/>
      <c r="I2" s="262"/>
      <c r="J2" s="262"/>
      <c r="K2" s="131">
        <f>SUM(K5:K33)</f>
        <v>28</v>
      </c>
      <c r="L2" s="284" t="s">
        <v>1</v>
      </c>
      <c r="M2" s="284"/>
      <c r="N2" s="284"/>
      <c r="O2" s="284"/>
      <c r="P2" s="284"/>
    </row>
    <row r="3" spans="1:23" ht="28.5" customHeight="1" x14ac:dyDescent="0.2">
      <c r="A3" s="278" t="s">
        <v>20</v>
      </c>
      <c r="B3" s="278" t="s">
        <v>122</v>
      </c>
      <c r="C3" s="278" t="s">
        <v>98</v>
      </c>
      <c r="D3" s="279" t="s">
        <v>134</v>
      </c>
      <c r="E3" s="280" t="s">
        <v>107</v>
      </c>
      <c r="F3" s="280" t="s">
        <v>111</v>
      </c>
      <c r="G3" s="280" t="s">
        <v>106</v>
      </c>
      <c r="H3" s="280" t="s">
        <v>108</v>
      </c>
      <c r="I3" s="280"/>
      <c r="J3" s="280"/>
      <c r="K3" s="285" t="s">
        <v>133</v>
      </c>
      <c r="L3" s="278" t="s">
        <v>136</v>
      </c>
      <c r="M3" s="278"/>
      <c r="N3" s="278"/>
      <c r="O3" s="283" t="s">
        <v>135</v>
      </c>
      <c r="P3" s="262" t="s">
        <v>130</v>
      </c>
      <c r="R3" s="4"/>
    </row>
    <row r="4" spans="1:23" ht="51.75" customHeight="1" x14ac:dyDescent="0.2">
      <c r="A4" s="278"/>
      <c r="B4" s="278"/>
      <c r="C4" s="278"/>
      <c r="D4" s="279"/>
      <c r="E4" s="280"/>
      <c r="F4" s="280"/>
      <c r="G4" s="280"/>
      <c r="H4" s="125" t="s">
        <v>105</v>
      </c>
      <c r="I4" s="80" t="s">
        <v>109</v>
      </c>
      <c r="J4" s="80" t="s">
        <v>110</v>
      </c>
      <c r="K4" s="285"/>
      <c r="L4" s="124" t="s">
        <v>462</v>
      </c>
      <c r="M4" s="124" t="s">
        <v>308</v>
      </c>
      <c r="N4" s="124" t="s">
        <v>181</v>
      </c>
      <c r="O4" s="283"/>
      <c r="P4" s="262"/>
      <c r="R4" s="4"/>
      <c r="S4" s="4"/>
      <c r="T4" s="4"/>
      <c r="U4" s="4"/>
      <c r="V4" s="4"/>
      <c r="W4" s="4"/>
    </row>
    <row r="5" spans="1:23" ht="75.95" customHeight="1" x14ac:dyDescent="0.2">
      <c r="A5" s="134">
        <f>IF(D5="","",ROW()-4)</f>
        <v>1</v>
      </c>
      <c r="B5" s="124"/>
      <c r="C5" s="27" t="s">
        <v>117</v>
      </c>
      <c r="D5" s="18" t="s">
        <v>309</v>
      </c>
      <c r="E5" s="185"/>
      <c r="F5" s="185"/>
      <c r="G5" s="185"/>
      <c r="H5" s="183">
        <v>1</v>
      </c>
      <c r="I5" s="182"/>
      <c r="J5" s="182"/>
      <c r="K5" s="85">
        <f t="shared" ref="K5:K8" si="0">SUM(E5:J5)</f>
        <v>1</v>
      </c>
      <c r="L5" s="185"/>
      <c r="M5" s="185"/>
      <c r="N5" s="185"/>
      <c r="O5" s="139"/>
      <c r="P5" s="13"/>
      <c r="R5" s="4"/>
      <c r="S5" s="4"/>
      <c r="T5" s="4"/>
      <c r="U5" s="4"/>
      <c r="V5" s="4"/>
      <c r="W5" s="4"/>
    </row>
    <row r="6" spans="1:23" ht="96.75" customHeight="1" x14ac:dyDescent="0.2">
      <c r="A6" s="134">
        <f t="shared" ref="A6:A33" si="1">IF(D6="","",ROW()-4)</f>
        <v>2</v>
      </c>
      <c r="B6" s="168"/>
      <c r="C6" s="27" t="s">
        <v>461</v>
      </c>
      <c r="D6" s="18" t="s">
        <v>464</v>
      </c>
      <c r="E6" s="185"/>
      <c r="F6" s="183"/>
      <c r="G6" s="185"/>
      <c r="H6" s="191">
        <v>0.5</v>
      </c>
      <c r="I6" s="182"/>
      <c r="J6" s="191">
        <v>0.5</v>
      </c>
      <c r="K6" s="85">
        <v>1</v>
      </c>
      <c r="L6" s="185"/>
      <c r="M6" s="185"/>
      <c r="N6" s="185"/>
      <c r="O6" s="191">
        <v>1</v>
      </c>
      <c r="P6" s="217" t="s">
        <v>555</v>
      </c>
      <c r="R6" s="4"/>
      <c r="S6" s="4"/>
      <c r="T6" s="4"/>
      <c r="U6" s="4"/>
      <c r="V6" s="4"/>
      <c r="W6" s="4"/>
    </row>
    <row r="7" spans="1:23" ht="75.95" customHeight="1" x14ac:dyDescent="0.2">
      <c r="A7" s="134">
        <f t="shared" si="1"/>
        <v>3</v>
      </c>
      <c r="B7" s="18" t="s">
        <v>125</v>
      </c>
      <c r="C7" s="27" t="s">
        <v>100</v>
      </c>
      <c r="D7" s="18" t="s">
        <v>137</v>
      </c>
      <c r="E7" s="187"/>
      <c r="F7" s="187"/>
      <c r="G7" s="183"/>
      <c r="H7" s="277">
        <v>1</v>
      </c>
      <c r="I7" s="277"/>
      <c r="J7" s="277"/>
      <c r="K7" s="85">
        <f t="shared" si="0"/>
        <v>1</v>
      </c>
      <c r="L7" s="183"/>
      <c r="M7" s="183"/>
      <c r="N7" s="183"/>
      <c r="O7" s="183"/>
      <c r="P7" s="13" t="s">
        <v>262</v>
      </c>
    </row>
    <row r="8" spans="1:23" ht="75.95" customHeight="1" x14ac:dyDescent="0.2">
      <c r="A8" s="134">
        <f t="shared" si="1"/>
        <v>4</v>
      </c>
      <c r="B8" s="18"/>
      <c r="C8" s="27" t="s">
        <v>118</v>
      </c>
      <c r="D8" s="18" t="s">
        <v>298</v>
      </c>
      <c r="E8" s="187"/>
      <c r="F8" s="187"/>
      <c r="G8" s="183">
        <v>1</v>
      </c>
      <c r="H8" s="183"/>
      <c r="I8" s="183"/>
      <c r="J8" s="183"/>
      <c r="K8" s="85">
        <f t="shared" si="0"/>
        <v>1</v>
      </c>
      <c r="L8" s="183"/>
      <c r="M8" s="183"/>
      <c r="N8" s="183"/>
      <c r="O8" s="183"/>
      <c r="P8" s="127"/>
    </row>
    <row r="9" spans="1:23" ht="75.95" customHeight="1" x14ac:dyDescent="0.2">
      <c r="A9" s="134">
        <f t="shared" si="1"/>
        <v>5</v>
      </c>
      <c r="B9" s="18" t="s">
        <v>127</v>
      </c>
      <c r="C9" s="27" t="s">
        <v>102</v>
      </c>
      <c r="D9" s="18" t="s">
        <v>180</v>
      </c>
      <c r="E9" s="183"/>
      <c r="F9" s="183"/>
      <c r="G9" s="183"/>
      <c r="H9" s="183"/>
      <c r="I9" s="183">
        <v>1</v>
      </c>
      <c r="J9" s="183"/>
      <c r="K9" s="85">
        <f t="shared" ref="K9:K33" si="2">SUM(E9:J9)</f>
        <v>1</v>
      </c>
      <c r="L9" s="183"/>
      <c r="M9" s="183"/>
      <c r="N9" s="183"/>
      <c r="O9" s="183"/>
      <c r="P9" s="81" t="s">
        <v>113</v>
      </c>
    </row>
    <row r="10" spans="1:23" ht="75.95" customHeight="1" x14ac:dyDescent="0.2">
      <c r="A10" s="134">
        <f t="shared" si="1"/>
        <v>6</v>
      </c>
      <c r="B10" s="18"/>
      <c r="C10" s="27" t="s">
        <v>117</v>
      </c>
      <c r="D10" s="18" t="s">
        <v>303</v>
      </c>
      <c r="E10" s="183"/>
      <c r="F10" s="183"/>
      <c r="G10" s="183"/>
      <c r="H10" s="183"/>
      <c r="I10" s="183">
        <v>1</v>
      </c>
      <c r="J10" s="183"/>
      <c r="K10" s="85">
        <f t="shared" si="2"/>
        <v>1</v>
      </c>
      <c r="L10" s="183"/>
      <c r="M10" s="183"/>
      <c r="N10" s="183"/>
      <c r="O10" s="183"/>
      <c r="P10" s="81" t="s">
        <v>300</v>
      </c>
    </row>
    <row r="11" spans="1:23" ht="75.95" customHeight="1" x14ac:dyDescent="0.2">
      <c r="A11" s="134">
        <f t="shared" si="1"/>
        <v>7</v>
      </c>
      <c r="B11" s="18"/>
      <c r="C11" s="27" t="s">
        <v>117</v>
      </c>
      <c r="D11" s="18" t="s">
        <v>235</v>
      </c>
      <c r="E11" s="183"/>
      <c r="F11" s="183"/>
      <c r="G11" s="183">
        <v>1</v>
      </c>
      <c r="H11" s="183"/>
      <c r="I11" s="183"/>
      <c r="J11" s="183"/>
      <c r="K11" s="85">
        <f t="shared" si="2"/>
        <v>1</v>
      </c>
      <c r="L11" s="183"/>
      <c r="M11" s="183"/>
      <c r="N11" s="183"/>
      <c r="O11" s="183"/>
      <c r="P11" s="13" t="s">
        <v>289</v>
      </c>
    </row>
    <row r="12" spans="1:23" ht="75.95" customHeight="1" x14ac:dyDescent="0.2">
      <c r="A12" s="134">
        <f t="shared" si="1"/>
        <v>8</v>
      </c>
      <c r="B12" s="18" t="s">
        <v>126</v>
      </c>
      <c r="C12" s="27" t="s">
        <v>101</v>
      </c>
      <c r="D12" s="26" t="s">
        <v>138</v>
      </c>
      <c r="E12" s="187"/>
      <c r="F12" s="187"/>
      <c r="G12" s="186"/>
      <c r="I12" s="183"/>
      <c r="J12" s="183"/>
      <c r="K12" s="85">
        <v>1</v>
      </c>
      <c r="L12" s="183">
        <v>1</v>
      </c>
      <c r="M12" s="183"/>
      <c r="N12" s="183"/>
      <c r="O12" s="183"/>
      <c r="P12" s="13" t="s">
        <v>263</v>
      </c>
      <c r="Q12" s="8"/>
    </row>
    <row r="13" spans="1:23" ht="75.95" customHeight="1" x14ac:dyDescent="0.2">
      <c r="A13" s="134">
        <f t="shared" si="1"/>
        <v>9</v>
      </c>
      <c r="B13" s="18" t="s">
        <v>123</v>
      </c>
      <c r="C13" s="27" t="s">
        <v>117</v>
      </c>
      <c r="D13" s="18" t="s">
        <v>139</v>
      </c>
      <c r="E13" s="183"/>
      <c r="F13" s="183"/>
      <c r="G13" s="183"/>
      <c r="H13" s="183">
        <v>1</v>
      </c>
      <c r="I13" s="183"/>
      <c r="J13" s="183"/>
      <c r="K13" s="85">
        <f t="shared" si="2"/>
        <v>1</v>
      </c>
      <c r="L13" s="183">
        <v>1</v>
      </c>
      <c r="M13" s="183"/>
      <c r="N13" s="183"/>
      <c r="O13" s="183"/>
      <c r="P13" s="126"/>
      <c r="Q13" s="8"/>
    </row>
    <row r="14" spans="1:23" ht="75.95" customHeight="1" x14ac:dyDescent="0.2">
      <c r="A14" s="134">
        <f t="shared" si="1"/>
        <v>10</v>
      </c>
      <c r="B14" s="18"/>
      <c r="C14" s="27" t="s">
        <v>182</v>
      </c>
      <c r="D14" s="18" t="s">
        <v>299</v>
      </c>
      <c r="E14" s="183"/>
      <c r="F14" s="183"/>
      <c r="G14" s="183"/>
      <c r="H14" s="183"/>
      <c r="I14" s="183"/>
      <c r="J14" s="183">
        <v>1</v>
      </c>
      <c r="K14" s="85">
        <f t="shared" si="2"/>
        <v>1</v>
      </c>
      <c r="L14" s="183"/>
      <c r="M14" s="183"/>
      <c r="N14" s="183"/>
      <c r="O14" s="183"/>
      <c r="P14" s="126"/>
      <c r="Q14" s="8"/>
    </row>
    <row r="15" spans="1:23" ht="75.95" customHeight="1" x14ac:dyDescent="0.2">
      <c r="A15" s="134">
        <f t="shared" si="1"/>
        <v>11</v>
      </c>
      <c r="B15" s="18"/>
      <c r="C15" s="27" t="s">
        <v>461</v>
      </c>
      <c r="D15" s="18" t="s">
        <v>441</v>
      </c>
      <c r="E15" s="183"/>
      <c r="F15" s="183"/>
      <c r="G15" s="183"/>
      <c r="H15" s="183">
        <v>1</v>
      </c>
      <c r="I15" s="183"/>
      <c r="J15" s="183"/>
      <c r="K15" s="85">
        <v>1</v>
      </c>
      <c r="L15" s="191">
        <v>1</v>
      </c>
      <c r="M15" s="183"/>
      <c r="N15" s="183"/>
      <c r="O15" s="191">
        <v>1</v>
      </c>
      <c r="P15" s="88" t="s">
        <v>532</v>
      </c>
      <c r="Q15" s="8"/>
    </row>
    <row r="16" spans="1:23" ht="75.95" customHeight="1" x14ac:dyDescent="0.2">
      <c r="A16" s="134">
        <f t="shared" si="1"/>
        <v>12</v>
      </c>
      <c r="B16" s="18" t="s">
        <v>123</v>
      </c>
      <c r="C16" s="27" t="s">
        <v>117</v>
      </c>
      <c r="D16" s="18" t="s">
        <v>140</v>
      </c>
      <c r="E16" s="183"/>
      <c r="F16" s="183"/>
      <c r="G16" s="183"/>
      <c r="H16" s="183"/>
      <c r="I16" s="183">
        <v>1</v>
      </c>
      <c r="J16" s="183"/>
      <c r="K16" s="85">
        <f t="shared" si="2"/>
        <v>1</v>
      </c>
      <c r="L16" s="183"/>
      <c r="M16" s="183"/>
      <c r="N16" s="183"/>
      <c r="O16" s="183"/>
      <c r="P16" s="126"/>
      <c r="Q16" s="8"/>
    </row>
    <row r="17" spans="1:17" ht="75.95" customHeight="1" x14ac:dyDescent="0.2">
      <c r="A17" s="134">
        <f t="shared" si="1"/>
        <v>13</v>
      </c>
      <c r="B17" s="18" t="s">
        <v>123</v>
      </c>
      <c r="C17" s="27" t="s">
        <v>117</v>
      </c>
      <c r="D17" s="18" t="s">
        <v>141</v>
      </c>
      <c r="E17" s="183">
        <v>0.9</v>
      </c>
      <c r="F17" s="183"/>
      <c r="G17" s="183"/>
      <c r="H17" s="277">
        <v>0.1</v>
      </c>
      <c r="I17" s="277"/>
      <c r="J17" s="277"/>
      <c r="K17" s="85">
        <f t="shared" si="2"/>
        <v>1</v>
      </c>
      <c r="L17" s="183"/>
      <c r="M17" s="183"/>
      <c r="N17" s="183">
        <v>1</v>
      </c>
      <c r="O17" s="183"/>
      <c r="P17" s="126" t="s">
        <v>534</v>
      </c>
    </row>
    <row r="18" spans="1:17" ht="90" customHeight="1" x14ac:dyDescent="0.2">
      <c r="A18" s="134">
        <f t="shared" si="1"/>
        <v>14</v>
      </c>
      <c r="B18" s="18"/>
      <c r="C18" s="27" t="s">
        <v>104</v>
      </c>
      <c r="D18" s="18" t="s">
        <v>443</v>
      </c>
      <c r="E18" s="183"/>
      <c r="F18" s="183"/>
      <c r="G18" s="183"/>
      <c r="H18" s="183"/>
      <c r="I18" s="183"/>
      <c r="J18" s="183">
        <v>1</v>
      </c>
      <c r="K18" s="85">
        <v>1</v>
      </c>
      <c r="L18" s="183"/>
      <c r="M18" s="183"/>
      <c r="N18" s="183"/>
      <c r="O18" s="191">
        <v>1</v>
      </c>
      <c r="P18" s="126" t="s">
        <v>444</v>
      </c>
    </row>
    <row r="19" spans="1:17" ht="75.95" customHeight="1" x14ac:dyDescent="0.2">
      <c r="A19" s="134">
        <f t="shared" si="1"/>
        <v>15</v>
      </c>
      <c r="B19" s="18" t="s">
        <v>128</v>
      </c>
      <c r="C19" s="27" t="s">
        <v>103</v>
      </c>
      <c r="D19" s="18" t="s">
        <v>142</v>
      </c>
      <c r="E19" s="183"/>
      <c r="F19" s="183">
        <v>1</v>
      </c>
      <c r="G19" s="183"/>
      <c r="H19" s="183"/>
      <c r="I19" s="183"/>
      <c r="J19" s="183"/>
      <c r="K19" s="85">
        <f t="shared" si="2"/>
        <v>1</v>
      </c>
      <c r="L19" s="183"/>
      <c r="M19" s="183"/>
      <c r="N19" s="183"/>
      <c r="O19" s="183"/>
      <c r="P19" s="88" t="s">
        <v>341</v>
      </c>
    </row>
    <row r="20" spans="1:17" ht="75.95" customHeight="1" x14ac:dyDescent="0.2">
      <c r="A20" s="134">
        <f t="shared" si="1"/>
        <v>16</v>
      </c>
      <c r="B20" s="18" t="s">
        <v>123</v>
      </c>
      <c r="C20" s="27" t="s">
        <v>117</v>
      </c>
      <c r="D20" s="18" t="s">
        <v>151</v>
      </c>
      <c r="E20" s="183">
        <v>1</v>
      </c>
      <c r="F20" s="183"/>
      <c r="G20" s="183"/>
      <c r="H20" s="183"/>
      <c r="I20" s="183"/>
      <c r="J20" s="183"/>
      <c r="K20" s="85">
        <f t="shared" si="2"/>
        <v>1</v>
      </c>
      <c r="L20" s="183"/>
      <c r="M20" s="183"/>
      <c r="N20" s="183"/>
      <c r="O20" s="183"/>
      <c r="P20" s="88" t="s">
        <v>533</v>
      </c>
    </row>
    <row r="21" spans="1:17" ht="75.95" customHeight="1" x14ac:dyDescent="0.2">
      <c r="A21" s="134">
        <f t="shared" si="1"/>
        <v>17</v>
      </c>
      <c r="B21" s="18"/>
      <c r="C21" s="27" t="s">
        <v>182</v>
      </c>
      <c r="D21" s="18" t="s">
        <v>301</v>
      </c>
      <c r="E21" s="183"/>
      <c r="F21" s="183"/>
      <c r="G21" s="183"/>
      <c r="H21" s="183"/>
      <c r="I21" s="183"/>
      <c r="J21" s="183">
        <v>1</v>
      </c>
      <c r="K21" s="85">
        <f t="shared" si="2"/>
        <v>1</v>
      </c>
      <c r="L21" s="183"/>
      <c r="M21" s="183"/>
      <c r="N21" s="183"/>
      <c r="O21" s="183"/>
      <c r="P21" s="88"/>
    </row>
    <row r="22" spans="1:17" ht="75.95" customHeight="1" x14ac:dyDescent="0.2">
      <c r="A22" s="134">
        <f t="shared" si="1"/>
        <v>18</v>
      </c>
      <c r="B22" s="18" t="s">
        <v>123</v>
      </c>
      <c r="C22" s="27" t="s">
        <v>117</v>
      </c>
      <c r="D22" s="18" t="s">
        <v>143</v>
      </c>
      <c r="E22" s="183"/>
      <c r="F22" s="183"/>
      <c r="G22" s="183"/>
      <c r="H22" s="183"/>
      <c r="I22" s="183">
        <v>1</v>
      </c>
      <c r="J22" s="183"/>
      <c r="K22" s="85">
        <f t="shared" si="2"/>
        <v>1</v>
      </c>
      <c r="L22" s="183"/>
      <c r="M22" s="183"/>
      <c r="N22" s="183"/>
      <c r="O22" s="183"/>
      <c r="P22" s="81" t="s">
        <v>300</v>
      </c>
    </row>
    <row r="23" spans="1:17" ht="90" customHeight="1" x14ac:dyDescent="0.2">
      <c r="A23" s="134">
        <f t="shared" si="1"/>
        <v>19</v>
      </c>
      <c r="B23" s="18" t="s">
        <v>123</v>
      </c>
      <c r="C23" s="27" t="s">
        <v>117</v>
      </c>
      <c r="D23" s="18" t="s">
        <v>144</v>
      </c>
      <c r="E23" s="183"/>
      <c r="F23" s="183"/>
      <c r="G23" s="183"/>
      <c r="H23" s="277">
        <v>1</v>
      </c>
      <c r="I23" s="277"/>
      <c r="J23" s="277"/>
      <c r="K23" s="85">
        <f t="shared" si="2"/>
        <v>1</v>
      </c>
      <c r="L23" s="183"/>
      <c r="M23" s="191">
        <v>1</v>
      </c>
      <c r="N23" s="191">
        <v>1</v>
      </c>
      <c r="O23" s="183"/>
      <c r="P23" s="126" t="s">
        <v>536</v>
      </c>
    </row>
    <row r="24" spans="1:17" ht="75.95" customHeight="1" x14ac:dyDescent="0.2">
      <c r="A24" s="134">
        <f t="shared" si="1"/>
        <v>20</v>
      </c>
      <c r="B24" s="18" t="s">
        <v>123</v>
      </c>
      <c r="C24" s="27" t="s">
        <v>117</v>
      </c>
      <c r="D24" s="18" t="s">
        <v>145</v>
      </c>
      <c r="E24" s="183"/>
      <c r="F24" s="183"/>
      <c r="G24" s="183"/>
      <c r="H24" s="183"/>
      <c r="I24" s="183">
        <v>1</v>
      </c>
      <c r="J24" s="183"/>
      <c r="K24" s="85">
        <f t="shared" si="2"/>
        <v>1</v>
      </c>
      <c r="L24" s="183"/>
      <c r="M24" s="183"/>
      <c r="N24" s="183"/>
      <c r="O24" s="183"/>
      <c r="P24" s="81" t="s">
        <v>300</v>
      </c>
    </row>
    <row r="25" spans="1:17" ht="90" customHeight="1" x14ac:dyDescent="0.2">
      <c r="A25" s="134">
        <f t="shared" si="1"/>
        <v>21</v>
      </c>
      <c r="B25" s="18" t="s">
        <v>129</v>
      </c>
      <c r="C25" s="27" t="s">
        <v>99</v>
      </c>
      <c r="D25" s="26" t="s">
        <v>146</v>
      </c>
      <c r="E25" s="183">
        <v>1</v>
      </c>
      <c r="F25" s="183"/>
      <c r="G25" s="183"/>
      <c r="H25" s="183"/>
      <c r="I25" s="183"/>
      <c r="J25" s="183"/>
      <c r="K25" s="85">
        <f t="shared" si="2"/>
        <v>1</v>
      </c>
      <c r="L25" s="183"/>
      <c r="M25" s="183"/>
      <c r="N25" s="183"/>
      <c r="O25" s="183"/>
      <c r="P25" s="126" t="s">
        <v>465</v>
      </c>
      <c r="Q25" s="8"/>
    </row>
    <row r="26" spans="1:17" ht="75.95" customHeight="1" x14ac:dyDescent="0.2">
      <c r="A26" s="134">
        <f t="shared" si="1"/>
        <v>22</v>
      </c>
      <c r="B26" s="18" t="s">
        <v>123</v>
      </c>
      <c r="C26" s="27" t="s">
        <v>117</v>
      </c>
      <c r="D26" s="18" t="s">
        <v>147</v>
      </c>
      <c r="E26" s="183"/>
      <c r="F26" s="183"/>
      <c r="G26" s="183"/>
      <c r="H26" s="183"/>
      <c r="I26" s="183">
        <v>1</v>
      </c>
      <c r="J26" s="183"/>
      <c r="K26" s="85">
        <f t="shared" si="2"/>
        <v>1</v>
      </c>
      <c r="L26" s="183"/>
      <c r="M26" s="183">
        <v>1</v>
      </c>
      <c r="N26" s="183"/>
      <c r="O26" s="183"/>
      <c r="P26" s="81" t="s">
        <v>463</v>
      </c>
      <c r="Q26" s="8"/>
    </row>
    <row r="27" spans="1:17" ht="75.95" customHeight="1" x14ac:dyDescent="0.2">
      <c r="A27" s="134">
        <f t="shared" si="1"/>
        <v>23</v>
      </c>
      <c r="B27" s="18" t="s">
        <v>123</v>
      </c>
      <c r="C27" s="27" t="s">
        <v>117</v>
      </c>
      <c r="D27" s="18" t="s">
        <v>149</v>
      </c>
      <c r="E27" s="183"/>
      <c r="F27" s="183"/>
      <c r="G27" s="183"/>
      <c r="H27" s="183"/>
      <c r="I27" s="183"/>
      <c r="J27" s="183"/>
      <c r="K27" s="85">
        <f t="shared" si="2"/>
        <v>0</v>
      </c>
      <c r="L27" s="183"/>
      <c r="M27" s="183"/>
      <c r="N27" s="183"/>
      <c r="O27" s="183"/>
      <c r="P27" s="132" t="s">
        <v>489</v>
      </c>
      <c r="Q27" s="8"/>
    </row>
    <row r="28" spans="1:17" ht="75.95" customHeight="1" x14ac:dyDescent="0.2">
      <c r="A28" s="134">
        <f t="shared" si="1"/>
        <v>24</v>
      </c>
      <c r="B28" s="18"/>
      <c r="C28" s="27" t="s">
        <v>283</v>
      </c>
      <c r="D28" s="18" t="s">
        <v>282</v>
      </c>
      <c r="E28" s="183"/>
      <c r="F28" s="183"/>
      <c r="G28" s="183">
        <v>1</v>
      </c>
      <c r="H28" s="183"/>
      <c r="I28" s="183"/>
      <c r="J28" s="183"/>
      <c r="K28" s="85">
        <f t="shared" si="2"/>
        <v>1</v>
      </c>
      <c r="L28" s="183"/>
      <c r="M28" s="183"/>
      <c r="N28" s="183"/>
      <c r="O28" s="183"/>
      <c r="P28" s="126"/>
      <c r="Q28" s="8"/>
    </row>
    <row r="29" spans="1:17" ht="110.1" customHeight="1" x14ac:dyDescent="0.2">
      <c r="A29" s="134">
        <f t="shared" si="1"/>
        <v>25</v>
      </c>
      <c r="B29" s="18"/>
      <c r="C29" s="27" t="s">
        <v>556</v>
      </c>
      <c r="D29" s="18" t="s">
        <v>559</v>
      </c>
      <c r="E29" s="216"/>
      <c r="F29" s="216"/>
      <c r="G29" s="216"/>
      <c r="H29" s="216"/>
      <c r="I29" s="216"/>
      <c r="J29" s="216">
        <v>1</v>
      </c>
      <c r="K29" s="85">
        <f t="shared" si="2"/>
        <v>1</v>
      </c>
      <c r="L29" s="216"/>
      <c r="M29" s="216"/>
      <c r="N29" s="216"/>
      <c r="O29" s="216">
        <v>1</v>
      </c>
      <c r="P29" s="88" t="s">
        <v>557</v>
      </c>
      <c r="Q29" s="8"/>
    </row>
    <row r="30" spans="1:17" ht="75.95" customHeight="1" x14ac:dyDescent="0.2">
      <c r="A30" s="134">
        <f t="shared" si="1"/>
        <v>26</v>
      </c>
      <c r="B30" s="18"/>
      <c r="C30" s="27" t="s">
        <v>117</v>
      </c>
      <c r="D30" s="18" t="s">
        <v>558</v>
      </c>
      <c r="E30" s="183"/>
      <c r="F30" s="183"/>
      <c r="G30" s="183"/>
      <c r="H30" s="183"/>
      <c r="I30" s="183">
        <v>1</v>
      </c>
      <c r="J30" s="183"/>
      <c r="K30" s="85">
        <f t="shared" si="2"/>
        <v>1</v>
      </c>
      <c r="L30" s="183"/>
      <c r="M30" s="183"/>
      <c r="N30" s="183"/>
      <c r="O30" s="183"/>
      <c r="P30" s="81" t="s">
        <v>300</v>
      </c>
    </row>
    <row r="31" spans="1:17" ht="75.95" customHeight="1" x14ac:dyDescent="0.2">
      <c r="A31" s="134">
        <f t="shared" si="1"/>
        <v>27</v>
      </c>
      <c r="B31" s="18"/>
      <c r="C31" s="27" t="s">
        <v>117</v>
      </c>
      <c r="D31" s="18" t="s">
        <v>290</v>
      </c>
      <c r="E31" s="183"/>
      <c r="F31" s="183"/>
      <c r="G31" s="183"/>
      <c r="H31" s="183"/>
      <c r="I31" s="183">
        <v>1</v>
      </c>
      <c r="J31" s="183"/>
      <c r="K31" s="85">
        <f t="shared" si="2"/>
        <v>1</v>
      </c>
      <c r="L31" s="183"/>
      <c r="M31" s="183"/>
      <c r="N31" s="183"/>
      <c r="O31" s="183"/>
      <c r="P31" s="13" t="s">
        <v>455</v>
      </c>
    </row>
    <row r="32" spans="1:17" ht="99.95" customHeight="1" x14ac:dyDescent="0.2">
      <c r="A32" s="134">
        <f t="shared" si="1"/>
        <v>28</v>
      </c>
      <c r="B32" s="18" t="s">
        <v>124</v>
      </c>
      <c r="C32" s="27" t="s">
        <v>466</v>
      </c>
      <c r="D32" s="26" t="s">
        <v>148</v>
      </c>
      <c r="E32" s="183">
        <v>1</v>
      </c>
      <c r="F32" s="183"/>
      <c r="G32" s="183"/>
      <c r="H32" s="183"/>
      <c r="I32" s="183"/>
      <c r="J32" s="183"/>
      <c r="K32" s="85">
        <f t="shared" si="2"/>
        <v>1</v>
      </c>
      <c r="L32" s="183"/>
      <c r="M32" s="183"/>
      <c r="N32" s="183"/>
      <c r="O32" s="183"/>
      <c r="P32" s="118" t="s">
        <v>296</v>
      </c>
    </row>
    <row r="33" spans="1:16" ht="75.95" customHeight="1" x14ac:dyDescent="0.2">
      <c r="A33" s="134">
        <f t="shared" si="1"/>
        <v>29</v>
      </c>
      <c r="B33" s="18" t="s">
        <v>123</v>
      </c>
      <c r="C33" s="27" t="s">
        <v>117</v>
      </c>
      <c r="D33" s="18" t="s">
        <v>150</v>
      </c>
      <c r="E33" s="183"/>
      <c r="F33" s="183"/>
      <c r="G33" s="183"/>
      <c r="H33" s="183"/>
      <c r="I33" s="183">
        <v>1</v>
      </c>
      <c r="J33" s="183"/>
      <c r="K33" s="85">
        <f t="shared" si="2"/>
        <v>1</v>
      </c>
      <c r="L33" s="183"/>
      <c r="M33" s="183"/>
      <c r="N33" s="183"/>
      <c r="O33" s="183"/>
      <c r="P33" s="126"/>
    </row>
    <row r="34" spans="1:16" ht="42.75" customHeight="1" x14ac:dyDescent="0.2">
      <c r="A34" s="78"/>
      <c r="E34" s="83">
        <f t="shared" ref="E34:N34" si="3">SUM(E5:E33)</f>
        <v>3.9</v>
      </c>
      <c r="F34" s="83">
        <f t="shared" si="3"/>
        <v>1</v>
      </c>
      <c r="G34" s="83">
        <f t="shared" si="3"/>
        <v>3</v>
      </c>
      <c r="H34" s="83">
        <f t="shared" si="3"/>
        <v>5.6</v>
      </c>
      <c r="I34" s="83">
        <f t="shared" si="3"/>
        <v>9</v>
      </c>
      <c r="J34" s="83">
        <f t="shared" si="3"/>
        <v>4.5</v>
      </c>
      <c r="K34" s="86">
        <f t="shared" si="3"/>
        <v>28</v>
      </c>
      <c r="L34" s="86">
        <f t="shared" si="3"/>
        <v>3</v>
      </c>
      <c r="M34" s="86">
        <f t="shared" si="3"/>
        <v>2</v>
      </c>
      <c r="N34" s="86">
        <f t="shared" si="3"/>
        <v>2</v>
      </c>
      <c r="O34" s="86">
        <f>SUM(O5:O33)</f>
        <v>4</v>
      </c>
    </row>
    <row r="35" spans="1:16" x14ac:dyDescent="0.2">
      <c r="A35" s="78"/>
      <c r="I35" s="135"/>
    </row>
    <row r="39" spans="1:16" x14ac:dyDescent="0.2">
      <c r="C39" s="123"/>
    </row>
    <row r="40" spans="1:16" ht="15" x14ac:dyDescent="0.2">
      <c r="C40" s="89"/>
    </row>
  </sheetData>
  <autoFilter ref="E3:O34">
    <filterColumn colId="3" showButton="0"/>
    <filterColumn colId="4" showButton="0"/>
    <filterColumn colId="7" showButton="0"/>
    <filterColumn colId="8" showButton="0"/>
  </autoFilter>
  <mergeCells count="19">
    <mergeCell ref="A1:I1"/>
    <mergeCell ref="A2:D2"/>
    <mergeCell ref="E2:J2"/>
    <mergeCell ref="P3:P4"/>
    <mergeCell ref="O3:O4"/>
    <mergeCell ref="L3:N3"/>
    <mergeCell ref="L2:P2"/>
    <mergeCell ref="K3:K4"/>
    <mergeCell ref="H23:J23"/>
    <mergeCell ref="A3:A4"/>
    <mergeCell ref="D3:D4"/>
    <mergeCell ref="C3:C4"/>
    <mergeCell ref="B3:B4"/>
    <mergeCell ref="H3:J3"/>
    <mergeCell ref="E3:E4"/>
    <mergeCell ref="G3:G4"/>
    <mergeCell ref="F3:F4"/>
    <mergeCell ref="H7:J7"/>
    <mergeCell ref="H17:J17"/>
  </mergeCells>
  <printOptions horizontalCentered="1"/>
  <pageMargins left="0.39370078740157483" right="0" top="0.98425196850393704" bottom="0.39370078740157483" header="0.59055118110236227" footer="0.19685039370078741"/>
  <pageSetup paperSize="9" scale="80" orientation="landscape" r:id="rId1"/>
  <headerFooter>
    <oddFooter>&amp;R&amp;"-,Podebljano"&amp;P/&amp;N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" sqref="F4"/>
    </sheetView>
  </sheetViews>
  <sheetFormatPr defaultColWidth="9.140625" defaultRowHeight="54.95" customHeight="1" x14ac:dyDescent="0.25"/>
  <cols>
    <col min="1" max="1" width="23.140625" style="9" customWidth="1"/>
    <col min="2" max="2" width="33.85546875" style="9" customWidth="1"/>
    <col min="3" max="16384" width="9.140625" style="9"/>
  </cols>
  <sheetData>
    <row r="1" spans="1:1" s="11" customFormat="1" ht="54.95" customHeight="1" x14ac:dyDescent="0.2">
      <c r="A1" s="10" t="s">
        <v>21</v>
      </c>
    </row>
    <row r="2" spans="1:1" ht="54.95" customHeight="1" x14ac:dyDescent="0.25">
      <c r="A2" s="10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9</vt:i4>
      </vt:variant>
    </vt:vector>
  </HeadingPairs>
  <TitlesOfParts>
    <vt:vector size="18" baseType="lpstr">
      <vt:lpstr>popis referada</vt:lpstr>
      <vt:lpstr>radne skupine</vt:lpstr>
      <vt:lpstr>sastav vijeća</vt:lpstr>
      <vt:lpstr>suci raspored poslova</vt:lpstr>
      <vt:lpstr>pu suci raspored poslova</vt:lpstr>
      <vt:lpstr>sudski savjetnici raspored posl</vt:lpstr>
      <vt:lpstr>službenici raspored poslova </vt:lpstr>
      <vt:lpstr>izbrisani iz GRP s 1.4.2014.</vt:lpstr>
      <vt:lpstr>List1</vt:lpstr>
      <vt:lpstr>'pu suci raspored poslova'!Ispis_naslova</vt:lpstr>
      <vt:lpstr>'sastav vijeća'!Ispis_naslova</vt:lpstr>
      <vt:lpstr>'službenici raspored poslova '!Ispis_naslova</vt:lpstr>
      <vt:lpstr>'suci raspored poslova'!Ispis_naslova</vt:lpstr>
      <vt:lpstr>'sudski savjetnici raspored posl'!Ispis_naslova</vt:lpstr>
      <vt:lpstr>'popis referada'!Podrucje_ispisa</vt:lpstr>
      <vt:lpstr>'sastav vijeća'!Podrucje_ispisa</vt:lpstr>
      <vt:lpstr>'službenici raspored poslova '!Podrucje_ispisa</vt:lpstr>
      <vt:lpstr>'suci raspored poslova'!Podrucje_ispisa</vt:lpstr>
    </vt:vector>
  </TitlesOfParts>
  <Company>VTSRH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sbrencun</dc:creator>
  <cp:lastModifiedBy>Jasna Švigir</cp:lastModifiedBy>
  <cp:lastPrinted>2020-02-27T13:53:47Z</cp:lastPrinted>
  <dcterms:created xsi:type="dcterms:W3CDTF">2009-12-03T15:46:56Z</dcterms:created>
  <dcterms:modified xsi:type="dcterms:W3CDTF">2020-03-04T11:17:17Z</dcterms:modified>
</cp:coreProperties>
</file>