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List1!$A$1:$L$58</definedName>
  </definedNames>
  <calcPr calcId="162913"/>
</workbook>
</file>

<file path=xl/calcChain.xml><?xml version="1.0" encoding="utf-8"?>
<calcChain xmlns="http://schemas.openxmlformats.org/spreadsheetml/2006/main">
  <c r="I45" i="1" l="1"/>
  <c r="J45" i="1" s="1"/>
  <c r="K45" i="1" s="1"/>
  <c r="I40" i="1"/>
  <c r="J40" i="1" s="1"/>
  <c r="K40" i="1" s="1"/>
  <c r="I41" i="1" l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46" i="1"/>
  <c r="J46" i="1" s="1"/>
  <c r="G25" i="1" l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K46" i="1"/>
  <c r="J47" i="1" l="1"/>
  <c r="K47" i="1"/>
  <c r="H52" i="1" s="1"/>
  <c r="G27" i="1"/>
  <c r="H27" i="1" s="1"/>
  <c r="I27" i="1" s="1"/>
  <c r="G26" i="1"/>
  <c r="H26" i="1" s="1"/>
  <c r="I26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H28" i="1" l="1"/>
  <c r="I28" i="1" s="1"/>
  <c r="I18" i="1"/>
  <c r="H51" i="1" l="1"/>
  <c r="H53" i="1" s="1"/>
  <c r="H54" i="1" s="1"/>
  <c r="H55" i="1" s="1"/>
</calcChain>
</file>

<file path=xl/sharedStrings.xml><?xml version="1.0" encoding="utf-8"?>
<sst xmlns="http://schemas.openxmlformats.org/spreadsheetml/2006/main" count="75" uniqueCount="68">
  <si>
    <t>1.</t>
  </si>
  <si>
    <t>TROŠKOVNIK</t>
  </si>
  <si>
    <t>Okvirna količina ispisa, u stranicama, mjesečno</t>
  </si>
  <si>
    <t xml:space="preserve">Ponuditelj je obvezan popuniti sva polja u kojima je obvezan unos. </t>
  </si>
  <si>
    <t xml:space="preserve">Unos je obvezan u svim poljima označenim žutom bojom. </t>
  </si>
  <si>
    <t>Formulom se automatski izračunava cijena ponude, bez PDV-a i s PDV-om, prema stavkama.</t>
  </si>
  <si>
    <r>
      <t xml:space="preserve">A.          FIKSNI DIO / Najam uređaja - </t>
    </r>
    <r>
      <rPr>
        <sz val="11"/>
        <rFont val="Calibri"/>
        <family val="2"/>
        <charset val="238"/>
        <scheme val="minor"/>
      </rPr>
      <t>Kao cijena fiksnog dijela upisuje se jedinična cijena za mjesečni najam koji uključuje najam uređaja bez uključenih stranica ispisa.</t>
    </r>
  </si>
  <si>
    <r>
      <t xml:space="preserve">B.          VARIJABILNI DIO / Ispis  prema potrošnji – </t>
    </r>
    <r>
      <rPr>
        <sz val="11"/>
        <rFont val="Calibri"/>
        <family val="2"/>
        <charset val="238"/>
        <scheme val="minor"/>
      </rPr>
      <t xml:space="preserve">Kao cijena varijabilnog dijela upisuje se jedinična cijena za ispis stranice formata A4 za crno/bijeli ispis </t>
    </r>
  </si>
  <si>
    <t xml:space="preserve">A. FIKSNI DIO </t>
  </si>
  <si>
    <t>B.  VARIJABILNI DIO</t>
  </si>
  <si>
    <t>Ukupna cijena mjesečna- fiksni i varijabilni dio ( kn, bez PDV-a)</t>
  </si>
  <si>
    <t xml:space="preserve">Ukupna mjesečna cijena ispisa - varijabilni dio ( kn, bez PDV-a)  </t>
  </si>
  <si>
    <t>Jedinična cijena ispisa jedne stranice (  kn, bez PDV-a)</t>
  </si>
  <si>
    <t xml:space="preserve">Ukupna cijena najma printera za 1 godinu   ( kn, bez PDV-a) </t>
  </si>
  <si>
    <t>PDV, 25 %</t>
  </si>
  <si>
    <t>Ukupna cijena ponude (kn, s PDV-om)</t>
  </si>
  <si>
    <t>Model uređaja - printera</t>
  </si>
  <si>
    <t>Prilog 1.</t>
  </si>
  <si>
    <t>Mjesto i datum</t>
  </si>
  <si>
    <t>pečat i potpis ovlaštene osobe ponuditelja</t>
  </si>
  <si>
    <t>Redni broj - količina</t>
  </si>
  <si>
    <t>mjesečni trošak najma uređaja ( kn, bez PDV-a)</t>
  </si>
  <si>
    <t>5 (3x4)</t>
  </si>
  <si>
    <t>6 (2+5)</t>
  </si>
  <si>
    <t>7 (6*12)</t>
  </si>
  <si>
    <t>2.</t>
  </si>
  <si>
    <t>3.</t>
  </si>
  <si>
    <t>4.</t>
  </si>
  <si>
    <t>5.</t>
  </si>
  <si>
    <t>6.</t>
  </si>
  <si>
    <t>Način izračuna cijene ponude za TIP 1 :</t>
  </si>
  <si>
    <t>Ispis stranice A3 se obračunava kao dvije stranice A4.</t>
  </si>
  <si>
    <t>Redni broj -Količina</t>
  </si>
  <si>
    <t>Model</t>
  </si>
  <si>
    <t xml:space="preserve">A.  FIKSNI DIO </t>
  </si>
  <si>
    <t xml:space="preserve">B.  VARIJABILNI DIO </t>
  </si>
  <si>
    <t>Ukupna cijena mjesečna - fiksni i varijabilni dio ( kn, bez PDV-a)</t>
  </si>
  <si>
    <t xml:space="preserve">Ukupna cijena najma uređaja za 1 godinu   ( kn, bez PDV-a) </t>
  </si>
  <si>
    <t>Mjesečni trošak najma uređaja ( kn, bez PDV-a)</t>
  </si>
  <si>
    <t>Broj stranica uračunatih u mjesečni paušal</t>
  </si>
  <si>
    <t>Jedinična cijena ispisa jedne stranice nakon prijeđenih 2500 stranica (  kn, bez PDV-a)</t>
  </si>
  <si>
    <t>Okvirni mjesečni broj nakon pređenih 2500 stranica</t>
  </si>
  <si>
    <t xml:space="preserve">Ukupna mijesečna cijena ispisa - varijabilni dio ( kn, bez PDV-a)  </t>
  </si>
  <si>
    <t>7 (5x6)</t>
  </si>
  <si>
    <t>8 ( 3+7)</t>
  </si>
  <si>
    <t>9 (8*12)</t>
  </si>
  <si>
    <t xml:space="preserve">1. </t>
  </si>
  <si>
    <t xml:space="preserve">UKUPNO (kn, bez PDV-a) : </t>
  </si>
  <si>
    <t>Ukupna cijena ponude 1) + 2) (kn, bez PDV-a)</t>
  </si>
  <si>
    <t>Način izračuna cijene ponude za TIP 2:</t>
  </si>
  <si>
    <t>1) Ukupna cijena najma printera TIPA 1 za 1 godinu</t>
  </si>
  <si>
    <t>2) Ukupna cijena najma fotokopirnog uređaja TIPA 2, za 1 godinu</t>
  </si>
  <si>
    <t xml:space="preserve">UKUPNO najam za 10 printera (kn, bez PDV-a): </t>
  </si>
  <si>
    <t>7.</t>
  </si>
  <si>
    <t>8.</t>
  </si>
  <si>
    <t>9.</t>
  </si>
  <si>
    <t>10.</t>
  </si>
  <si>
    <t xml:space="preserve">3. </t>
  </si>
  <si>
    <t xml:space="preserve">4. </t>
  </si>
  <si>
    <t xml:space="preserve">5. </t>
  </si>
  <si>
    <t>Lokacija fotokopirnog uređaja</t>
  </si>
  <si>
    <t>Hrvatske državnosti 5, Koprivnica</t>
  </si>
  <si>
    <t>Basaričekova 12, Đurđevac</t>
  </si>
  <si>
    <t>1) Predmet nabave: Najam uređaja za ispis - printeri - A4 (laserski), 10 korisnika,    TIP 1,    Lokacija: Hrvatske državnosti 5, Koprivnica</t>
  </si>
  <si>
    <t xml:space="preserve">7. </t>
  </si>
  <si>
    <t>2)  Predmet nabave: Najam multifunkcijskog uređaja- fotokopirni aparat A3/A4 ( laserski), samostojeći na kotačima (7 kom), c/b     TIP 2</t>
  </si>
  <si>
    <r>
      <t xml:space="preserve">A.          FIKSNI DIO / Najam uređaja - </t>
    </r>
    <r>
      <rPr>
        <sz val="11"/>
        <rFont val="Calibri"/>
        <family val="2"/>
        <charset val="238"/>
        <scheme val="minor"/>
      </rPr>
      <t>Kao cijena fiksnog dijela upisuje se jedinična cijena za mjesečni najam koji uključuje najam uređaja sa uključenih 2000 ,  stranica ispisa i neograničeno skeniranje.</t>
    </r>
  </si>
  <si>
    <r>
      <t xml:space="preserve">B.          VARIJABILNI DIO / Ispis  prema potrošnji – </t>
    </r>
    <r>
      <rPr>
        <sz val="11"/>
        <rFont val="Calibri"/>
        <family val="2"/>
        <charset val="238"/>
        <scheme val="minor"/>
      </rPr>
      <t>Kao cijena varijabilnog dijela upisuje se jedinična cijena za ispis stranice formata A4 za crno/bijeli ispis nakon prijeđenih 2000 stranica ispisa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</si>
</sst>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_ ;\-#,##0.00\ "/>
    <numFmt numFmtId="166" formatCode="#,##0.000_ ;\-#,##0.0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64" fontId="0" fillId="0" borderId="0" xfId="0" applyNumberForma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7" borderId="5" xfId="0" applyFill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/>
    <xf numFmtId="0" fontId="1" fillId="0" borderId="0" xfId="0" applyFont="1" applyBorder="1"/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64" fontId="0" fillId="7" borderId="12" xfId="0" applyNumberFormat="1" applyFill="1" applyBorder="1" applyAlignment="1" applyProtection="1">
      <alignment vertical="center" wrapText="1"/>
      <protection locked="0"/>
    </xf>
    <xf numFmtId="3" fontId="0" fillId="2" borderId="5" xfId="0" applyNumberFormat="1" applyFill="1" applyBorder="1" applyAlignment="1">
      <alignment vertical="center" wrapText="1"/>
    </xf>
    <xf numFmtId="164" fontId="0" fillId="3" borderId="12" xfId="0" applyNumberFormat="1" applyFill="1" applyBorder="1" applyAlignment="1">
      <alignment vertical="center" wrapText="1"/>
    </xf>
    <xf numFmtId="164" fontId="0" fillId="3" borderId="19" xfId="0" applyNumberFormat="1" applyFill="1" applyBorder="1"/>
    <xf numFmtId="0" fontId="0" fillId="2" borderId="35" xfId="0" applyFill="1" applyBorder="1" applyAlignment="1">
      <alignment vertical="center" wrapText="1"/>
    </xf>
    <xf numFmtId="0" fontId="0" fillId="7" borderId="1" xfId="0" applyFill="1" applyBorder="1" applyAlignment="1" applyProtection="1">
      <alignment vertical="center" wrapText="1"/>
      <protection locked="0"/>
    </xf>
    <xf numFmtId="3" fontId="0" fillId="2" borderId="1" xfId="0" applyNumberFormat="1" applyFill="1" applyBorder="1" applyAlignment="1">
      <alignment vertical="center" wrapText="1"/>
    </xf>
    <xf numFmtId="164" fontId="0" fillId="6" borderId="6" xfId="0" applyNumberFormat="1" applyFill="1" applyBorder="1"/>
    <xf numFmtId="164" fontId="0" fillId="6" borderId="29" xfId="0" applyNumberFormat="1" applyFill="1" applyBorder="1"/>
    <xf numFmtId="0" fontId="1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0" fillId="0" borderId="7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64" fontId="0" fillId="0" borderId="23" xfId="0" applyNumberFormat="1" applyBorder="1"/>
    <xf numFmtId="164" fontId="0" fillId="0" borderId="0" xfId="0" applyNumberFormat="1" applyFill="1" applyBorder="1"/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0" fillId="0" borderId="0" xfId="0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164" fontId="0" fillId="2" borderId="48" xfId="0" applyNumberFormat="1" applyFill="1" applyBorder="1" applyAlignment="1">
      <alignment horizontal="right" vertical="center"/>
    </xf>
    <xf numFmtId="164" fontId="0" fillId="2" borderId="49" xfId="0" applyNumberFormat="1" applyFill="1" applyBorder="1" applyAlignment="1">
      <alignment vertical="center"/>
    </xf>
    <xf numFmtId="164" fontId="1" fillId="6" borderId="53" xfId="0" applyNumberFormat="1" applyFont="1" applyFill="1" applyBorder="1" applyAlignment="1">
      <alignment vertical="center"/>
    </xf>
    <xf numFmtId="164" fontId="1" fillId="6" borderId="54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57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horizontal="right" vertical="center"/>
    </xf>
    <xf numFmtId="164" fontId="0" fillId="2" borderId="24" xfId="0" applyNumberFormat="1" applyFill="1" applyBorder="1" applyAlignment="1">
      <alignment vertical="center"/>
    </xf>
    <xf numFmtId="164" fontId="0" fillId="2" borderId="42" xfId="0" applyNumberFormat="1" applyFill="1" applyBorder="1" applyAlignment="1">
      <alignment horizontal="right" vertical="center"/>
    </xf>
    <xf numFmtId="164" fontId="0" fillId="2" borderId="58" xfId="0" applyNumberFormat="1" applyFill="1" applyBorder="1" applyAlignment="1">
      <alignment horizontal="right" vertical="center"/>
    </xf>
    <xf numFmtId="164" fontId="0" fillId="2" borderId="32" xfId="0" applyNumberFormat="1" applyFill="1" applyBorder="1" applyAlignment="1">
      <alignment horizontal="right" vertical="center"/>
    </xf>
    <xf numFmtId="164" fontId="0" fillId="2" borderId="47" xfId="0" applyNumberFormat="1" applyFill="1" applyBorder="1" applyAlignment="1">
      <alignment horizontal="right" vertical="center"/>
    </xf>
    <xf numFmtId="164" fontId="0" fillId="2" borderId="40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164" fontId="0" fillId="7" borderId="5" xfId="0" applyNumberFormat="1" applyFill="1" applyBorder="1" applyAlignment="1" applyProtection="1">
      <alignment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8" fillId="0" borderId="20" xfId="0" applyFont="1" applyBorder="1" applyAlignment="1" applyProtection="1">
      <alignment horizontal="right" vertical="center" wrapText="1"/>
    </xf>
    <xf numFmtId="0" fontId="8" fillId="0" borderId="21" xfId="0" applyFont="1" applyBorder="1" applyAlignment="1" applyProtection="1">
      <alignment horizontal="right" vertical="center" wrapText="1"/>
    </xf>
    <xf numFmtId="0" fontId="8" fillId="0" borderId="26" xfId="0" applyFont="1" applyBorder="1" applyAlignment="1" applyProtection="1">
      <alignment horizontal="right" vertical="center" wrapText="1"/>
    </xf>
    <xf numFmtId="166" fontId="2" fillId="8" borderId="55" xfId="0" applyNumberFormat="1" applyFont="1" applyFill="1" applyBorder="1" applyAlignment="1" applyProtection="1">
      <alignment horizontal="right" vertical="center" wrapText="1"/>
    </xf>
    <xf numFmtId="166" fontId="2" fillId="8" borderId="7" xfId="0" applyNumberFormat="1" applyFont="1" applyFill="1" applyBorder="1" applyAlignment="1" applyProtection="1">
      <alignment horizontal="right" vertical="center" wrapText="1"/>
    </xf>
    <xf numFmtId="166" fontId="2" fillId="8" borderId="15" xfId="0" applyNumberFormat="1" applyFont="1" applyFill="1" applyBorder="1" applyAlignment="1" applyProtection="1">
      <alignment horizontal="righ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</xf>
    <xf numFmtId="165" fontId="2" fillId="5" borderId="18" xfId="0" applyNumberFormat="1" applyFont="1" applyFill="1" applyBorder="1" applyAlignment="1" applyProtection="1">
      <alignment horizontal="right" vertical="center" wrapText="1"/>
    </xf>
    <xf numFmtId="165" fontId="2" fillId="5" borderId="14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8" fillId="0" borderId="56" xfId="0" applyFont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right" vertical="center" wrapText="1"/>
    </xf>
    <xf numFmtId="0" fontId="8" fillId="0" borderId="42" xfId="0" applyFont="1" applyBorder="1" applyAlignment="1" applyProtection="1">
      <alignment horizontal="right" vertical="center" wrapText="1"/>
    </xf>
    <xf numFmtId="0" fontId="7" fillId="0" borderId="56" xfId="0" applyFont="1" applyBorder="1" applyAlignment="1" applyProtection="1">
      <alignment horizontal="right" vertical="center" wrapText="1"/>
    </xf>
    <xf numFmtId="0" fontId="7" fillId="0" borderId="9" xfId="0" applyFont="1" applyBorder="1" applyAlignment="1" applyProtection="1">
      <alignment horizontal="right" vertical="center" wrapText="1"/>
    </xf>
    <xf numFmtId="0" fontId="7" fillId="0" borderId="42" xfId="0" applyFont="1" applyBorder="1" applyAlignment="1" applyProtection="1">
      <alignment horizontal="right" vertical="center" wrapText="1"/>
    </xf>
    <xf numFmtId="165" fontId="2" fillId="5" borderId="27" xfId="0" applyNumberFormat="1" applyFont="1" applyFill="1" applyBorder="1" applyAlignment="1" applyProtection="1">
      <alignment horizontal="right" vertical="center" wrapText="1"/>
    </xf>
    <xf numFmtId="165" fontId="2" fillId="5" borderId="21" xfId="0" applyNumberFormat="1" applyFont="1" applyFill="1" applyBorder="1" applyAlignment="1" applyProtection="1">
      <alignment horizontal="right" vertical="center" wrapText="1"/>
    </xf>
    <xf numFmtId="165" fontId="2" fillId="5" borderId="22" xfId="0" applyNumberFormat="1" applyFont="1" applyFill="1" applyBorder="1" applyAlignment="1" applyProtection="1">
      <alignment horizontal="right" vertical="center" wrapText="1"/>
    </xf>
    <xf numFmtId="0" fontId="8" fillId="0" borderId="30" xfId="0" applyFont="1" applyBorder="1" applyAlignment="1" applyProtection="1">
      <alignment horizontal="right" vertical="center" wrapText="1"/>
    </xf>
    <xf numFmtId="0" fontId="8" fillId="0" borderId="31" xfId="0" applyFont="1" applyBorder="1" applyAlignment="1" applyProtection="1">
      <alignment horizontal="right" vertical="center" wrapText="1"/>
    </xf>
    <xf numFmtId="0" fontId="8" fillId="0" borderId="32" xfId="0" applyFont="1" applyBorder="1" applyAlignment="1" applyProtection="1">
      <alignment horizontal="right" vertical="center" wrapText="1"/>
    </xf>
    <xf numFmtId="165" fontId="9" fillId="5" borderId="8" xfId="0" applyNumberFormat="1" applyFont="1" applyFill="1" applyBorder="1" applyAlignment="1" applyProtection="1">
      <alignment horizontal="right" vertical="center" wrapText="1"/>
    </xf>
    <xf numFmtId="165" fontId="9" fillId="5" borderId="9" xfId="0" applyNumberFormat="1" applyFont="1" applyFill="1" applyBorder="1" applyAlignment="1" applyProtection="1">
      <alignment horizontal="right" vertical="center" wrapText="1"/>
    </xf>
    <xf numFmtId="165" fontId="9" fillId="5" borderId="28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16" zoomScale="115" zoomScaleNormal="115" workbookViewId="0">
      <selection activeCell="D18" sqref="D18:D27"/>
    </sheetView>
  </sheetViews>
  <sheetFormatPr defaultRowHeight="15" x14ac:dyDescent="0.25"/>
  <cols>
    <col min="1" max="1" width="3.7109375" customWidth="1"/>
    <col min="2" max="2" width="7.42578125" customWidth="1"/>
    <col min="3" max="3" width="21.7109375" customWidth="1"/>
    <col min="4" max="4" width="15.42578125" customWidth="1"/>
    <col min="5" max="5" width="16.7109375" customWidth="1"/>
    <col min="6" max="6" width="14.28515625" customWidth="1"/>
    <col min="7" max="7" width="19.140625" customWidth="1"/>
    <col min="8" max="8" width="17.28515625" customWidth="1"/>
    <col min="9" max="9" width="17.85546875" customWidth="1"/>
    <col min="10" max="10" width="18.42578125" customWidth="1"/>
    <col min="11" max="11" width="16" customWidth="1"/>
  </cols>
  <sheetData>
    <row r="1" spans="1:11" ht="15.75" x14ac:dyDescent="0.25">
      <c r="J1" s="19" t="s">
        <v>17</v>
      </c>
    </row>
    <row r="2" spans="1:11" ht="18.75" customHeight="1" x14ac:dyDescent="0.35">
      <c r="F2" s="78" t="s">
        <v>1</v>
      </c>
      <c r="G2" s="79"/>
    </row>
    <row r="3" spans="1:11" ht="12.75" customHeight="1" x14ac:dyDescent="0.3">
      <c r="F3" s="6"/>
    </row>
    <row r="4" spans="1:11" x14ac:dyDescent="0.25">
      <c r="A4" s="10" t="s">
        <v>3</v>
      </c>
      <c r="B4" s="11"/>
      <c r="C4" s="12"/>
      <c r="D4" s="12"/>
      <c r="E4" s="12"/>
      <c r="F4" s="12"/>
    </row>
    <row r="5" spans="1:11" x14ac:dyDescent="0.25">
      <c r="A5" s="13" t="s">
        <v>4</v>
      </c>
      <c r="B5" s="14"/>
      <c r="C5" s="12"/>
      <c r="D5" s="12"/>
      <c r="E5" s="12"/>
      <c r="F5" s="12"/>
    </row>
    <row r="6" spans="1:11" x14ac:dyDescent="0.25">
      <c r="A6" s="12" t="s">
        <v>5</v>
      </c>
      <c r="B6" s="12"/>
      <c r="C6" s="12"/>
      <c r="D6" s="12"/>
      <c r="E6" s="12"/>
      <c r="F6" s="12"/>
    </row>
    <row r="7" spans="1:11" ht="6" customHeight="1" x14ac:dyDescent="0.25">
      <c r="A7" s="12"/>
      <c r="B7" s="12"/>
      <c r="C7" s="12"/>
      <c r="D7" s="12"/>
      <c r="E7" s="12"/>
      <c r="F7" s="12"/>
    </row>
    <row r="8" spans="1:11" x14ac:dyDescent="0.25">
      <c r="A8" s="18" t="s">
        <v>30</v>
      </c>
      <c r="B8" s="18"/>
      <c r="C8" s="18"/>
      <c r="D8" s="18"/>
      <c r="E8" s="12"/>
      <c r="F8" s="12"/>
    </row>
    <row r="9" spans="1:11" x14ac:dyDescent="0.25">
      <c r="A9" s="80" t="s">
        <v>6</v>
      </c>
      <c r="B9" s="80"/>
      <c r="C9" s="80"/>
      <c r="D9" s="80"/>
      <c r="E9" s="80"/>
      <c r="F9" s="80"/>
      <c r="G9" s="81"/>
      <c r="H9" s="81"/>
      <c r="I9" s="81"/>
      <c r="J9" s="81"/>
    </row>
    <row r="10" spans="1:11" x14ac:dyDescent="0.25">
      <c r="A10" s="80" t="s">
        <v>7</v>
      </c>
      <c r="B10" s="80"/>
      <c r="C10" s="80"/>
      <c r="D10" s="80"/>
      <c r="E10" s="80"/>
      <c r="F10" s="80"/>
      <c r="G10" s="81"/>
      <c r="H10" s="81"/>
      <c r="I10" s="81"/>
      <c r="J10" s="81"/>
      <c r="K10" s="81"/>
    </row>
    <row r="11" spans="1:11" ht="12" customHeight="1" x14ac:dyDescent="0.25">
      <c r="K11" s="1"/>
    </row>
    <row r="12" spans="1:11" x14ac:dyDescent="0.25">
      <c r="B12" s="4"/>
      <c r="C12" s="4"/>
      <c r="D12" s="4"/>
      <c r="E12" s="4"/>
      <c r="F12" s="4"/>
      <c r="G12" s="4"/>
      <c r="H12" s="4"/>
      <c r="I12" s="5"/>
    </row>
    <row r="13" spans="1:11" ht="15.75" thickBot="1" x14ac:dyDescent="0.3">
      <c r="B13" s="4"/>
      <c r="C13" s="4"/>
      <c r="D13" s="4"/>
      <c r="E13" s="4"/>
      <c r="F13" s="4"/>
      <c r="G13" s="4"/>
      <c r="H13" s="4"/>
      <c r="I13" s="5"/>
    </row>
    <row r="14" spans="1:11" ht="21.75" customHeight="1" thickBot="1" x14ac:dyDescent="0.3">
      <c r="B14" s="32" t="s">
        <v>63</v>
      </c>
      <c r="C14" s="33"/>
      <c r="D14" s="33"/>
      <c r="E14" s="33"/>
      <c r="F14" s="33"/>
      <c r="G14" s="33"/>
      <c r="H14" s="33"/>
      <c r="I14" s="34"/>
      <c r="J14" s="35"/>
    </row>
    <row r="15" spans="1:11" x14ac:dyDescent="0.25">
      <c r="B15" s="82" t="s">
        <v>20</v>
      </c>
      <c r="C15" s="85" t="s">
        <v>16</v>
      </c>
      <c r="D15" s="31" t="s">
        <v>8</v>
      </c>
      <c r="E15" s="87" t="s">
        <v>9</v>
      </c>
      <c r="F15" s="88"/>
      <c r="G15" s="89"/>
      <c r="H15" s="90" t="s">
        <v>10</v>
      </c>
      <c r="I15" s="92" t="s">
        <v>13</v>
      </c>
      <c r="J15" s="75"/>
    </row>
    <row r="16" spans="1:11" ht="75" x14ac:dyDescent="0.25">
      <c r="B16" s="83"/>
      <c r="C16" s="86"/>
      <c r="D16" s="21" t="s">
        <v>21</v>
      </c>
      <c r="E16" s="7" t="s">
        <v>2</v>
      </c>
      <c r="F16" s="7" t="s">
        <v>12</v>
      </c>
      <c r="G16" s="20" t="s">
        <v>11</v>
      </c>
      <c r="H16" s="91"/>
      <c r="I16" s="93"/>
      <c r="J16" s="75"/>
    </row>
    <row r="17" spans="1:12" ht="15.75" thickBot="1" x14ac:dyDescent="0.3">
      <c r="B17" s="84"/>
      <c r="C17" s="8">
        <v>1</v>
      </c>
      <c r="D17" s="9">
        <v>2</v>
      </c>
      <c r="E17" s="8">
        <v>3</v>
      </c>
      <c r="F17" s="8">
        <v>4</v>
      </c>
      <c r="G17" s="9" t="s">
        <v>22</v>
      </c>
      <c r="H17" s="16" t="s">
        <v>23</v>
      </c>
      <c r="I17" s="37" t="s">
        <v>24</v>
      </c>
      <c r="J17" s="36"/>
    </row>
    <row r="18" spans="1:12" x14ac:dyDescent="0.25">
      <c r="B18" s="3" t="s">
        <v>0</v>
      </c>
      <c r="C18" s="15"/>
      <c r="D18" s="22"/>
      <c r="E18" s="23">
        <v>3000</v>
      </c>
      <c r="F18" s="73"/>
      <c r="G18" s="24">
        <f t="shared" ref="G18:G27" si="0">E18*F18</f>
        <v>0</v>
      </c>
      <c r="H18" s="25">
        <f>SUM(D18+G18)</f>
        <v>0</v>
      </c>
      <c r="I18" s="38">
        <f>SUM(H18*12)</f>
        <v>0</v>
      </c>
      <c r="J18" s="5"/>
    </row>
    <row r="19" spans="1:12" x14ac:dyDescent="0.25">
      <c r="B19" s="26" t="s">
        <v>25</v>
      </c>
      <c r="C19" s="27"/>
      <c r="D19" s="22"/>
      <c r="E19" s="28">
        <v>2500</v>
      </c>
      <c r="F19" s="73"/>
      <c r="G19" s="24">
        <f t="shared" si="0"/>
        <v>0</v>
      </c>
      <c r="H19" s="25">
        <f t="shared" ref="H19:H27" si="1">SUM(D19+G19)</f>
        <v>0</v>
      </c>
      <c r="I19" s="38">
        <f t="shared" ref="I19:I28" si="2">SUM(H19*12)</f>
        <v>0</v>
      </c>
      <c r="J19" s="5"/>
    </row>
    <row r="20" spans="1:12" x14ac:dyDescent="0.25">
      <c r="B20" s="26" t="s">
        <v>26</v>
      </c>
      <c r="C20" s="15"/>
      <c r="D20" s="22"/>
      <c r="E20" s="28">
        <v>2500</v>
      </c>
      <c r="F20" s="73"/>
      <c r="G20" s="24">
        <f t="shared" si="0"/>
        <v>0</v>
      </c>
      <c r="H20" s="25">
        <f t="shared" si="1"/>
        <v>0</v>
      </c>
      <c r="I20" s="38">
        <f t="shared" si="2"/>
        <v>0</v>
      </c>
      <c r="J20" s="5"/>
    </row>
    <row r="21" spans="1:12" x14ac:dyDescent="0.25">
      <c r="B21" s="26" t="s">
        <v>27</v>
      </c>
      <c r="C21" s="27"/>
      <c r="D21" s="22"/>
      <c r="E21" s="28">
        <v>2500</v>
      </c>
      <c r="F21" s="73"/>
      <c r="G21" s="24">
        <f t="shared" si="0"/>
        <v>0</v>
      </c>
      <c r="H21" s="25">
        <f t="shared" si="1"/>
        <v>0</v>
      </c>
      <c r="I21" s="38">
        <f t="shared" si="2"/>
        <v>0</v>
      </c>
      <c r="J21" s="5"/>
    </row>
    <row r="22" spans="1:12" x14ac:dyDescent="0.25">
      <c r="B22" s="26" t="s">
        <v>28</v>
      </c>
      <c r="C22" s="15"/>
      <c r="D22" s="22"/>
      <c r="E22" s="28">
        <v>2500</v>
      </c>
      <c r="F22" s="73"/>
      <c r="G22" s="24">
        <f t="shared" si="0"/>
        <v>0</v>
      </c>
      <c r="H22" s="25">
        <f t="shared" si="1"/>
        <v>0</v>
      </c>
      <c r="I22" s="38">
        <f t="shared" si="2"/>
        <v>0</v>
      </c>
      <c r="J22" s="5"/>
    </row>
    <row r="23" spans="1:12" x14ac:dyDescent="0.25">
      <c r="B23" s="26" t="s">
        <v>29</v>
      </c>
      <c r="C23" s="15"/>
      <c r="D23" s="22"/>
      <c r="E23" s="28">
        <v>2500</v>
      </c>
      <c r="F23" s="73"/>
      <c r="G23" s="24">
        <f t="shared" si="0"/>
        <v>0</v>
      </c>
      <c r="H23" s="25">
        <f t="shared" si="1"/>
        <v>0</v>
      </c>
      <c r="I23" s="38">
        <f t="shared" si="2"/>
        <v>0</v>
      </c>
      <c r="J23" s="5"/>
    </row>
    <row r="24" spans="1:12" x14ac:dyDescent="0.25">
      <c r="B24" s="26" t="s">
        <v>53</v>
      </c>
      <c r="C24" s="15"/>
      <c r="D24" s="22"/>
      <c r="E24" s="28">
        <v>2500</v>
      </c>
      <c r="F24" s="73"/>
      <c r="G24" s="24">
        <f t="shared" si="0"/>
        <v>0</v>
      </c>
      <c r="H24" s="25">
        <f t="shared" si="1"/>
        <v>0</v>
      </c>
      <c r="I24" s="38">
        <f t="shared" si="2"/>
        <v>0</v>
      </c>
      <c r="J24" s="5"/>
    </row>
    <row r="25" spans="1:12" x14ac:dyDescent="0.25">
      <c r="B25" s="26" t="s">
        <v>54</v>
      </c>
      <c r="C25" s="15"/>
      <c r="D25" s="22"/>
      <c r="E25" s="28">
        <v>2500</v>
      </c>
      <c r="F25" s="73"/>
      <c r="G25" s="24">
        <f t="shared" si="0"/>
        <v>0</v>
      </c>
      <c r="H25" s="25">
        <f t="shared" si="1"/>
        <v>0</v>
      </c>
      <c r="I25" s="38">
        <f t="shared" si="2"/>
        <v>0</v>
      </c>
      <c r="J25" s="5"/>
    </row>
    <row r="26" spans="1:12" x14ac:dyDescent="0.25">
      <c r="B26" s="26" t="s">
        <v>55</v>
      </c>
      <c r="C26" s="15"/>
      <c r="D26" s="22"/>
      <c r="E26" s="28">
        <v>2000</v>
      </c>
      <c r="F26" s="73"/>
      <c r="G26" s="24">
        <f t="shared" si="0"/>
        <v>0</v>
      </c>
      <c r="H26" s="25">
        <f t="shared" si="1"/>
        <v>0</v>
      </c>
      <c r="I26" s="38">
        <f t="shared" si="2"/>
        <v>0</v>
      </c>
      <c r="J26" s="5"/>
    </row>
    <row r="27" spans="1:12" ht="15.75" thickBot="1" x14ac:dyDescent="0.3">
      <c r="B27" s="26" t="s">
        <v>56</v>
      </c>
      <c r="C27" s="27"/>
      <c r="D27" s="22"/>
      <c r="E27" s="28">
        <v>2000</v>
      </c>
      <c r="F27" s="73"/>
      <c r="G27" s="24">
        <f t="shared" si="0"/>
        <v>0</v>
      </c>
      <c r="H27" s="25">
        <f t="shared" si="1"/>
        <v>0</v>
      </c>
      <c r="I27" s="38">
        <f t="shared" si="2"/>
        <v>0</v>
      </c>
      <c r="J27" s="5"/>
    </row>
    <row r="28" spans="1:12" ht="15.75" thickBot="1" x14ac:dyDescent="0.3">
      <c r="B28" s="76" t="s">
        <v>52</v>
      </c>
      <c r="C28" s="77"/>
      <c r="D28" s="77"/>
      <c r="E28" s="77"/>
      <c r="F28" s="77"/>
      <c r="G28" s="77"/>
      <c r="H28" s="29">
        <f>SUM(H18:H27)</f>
        <v>0</v>
      </c>
      <c r="I28" s="30">
        <f t="shared" si="2"/>
        <v>0</v>
      </c>
      <c r="J28" s="39"/>
    </row>
    <row r="29" spans="1:12" ht="14.25" customHeight="1" x14ac:dyDescent="0.25">
      <c r="B29" s="4"/>
      <c r="C29" s="4"/>
      <c r="D29" s="4"/>
      <c r="E29" s="4"/>
      <c r="F29" s="4"/>
      <c r="G29" s="4"/>
      <c r="H29" s="4"/>
      <c r="I29" s="5"/>
      <c r="J29" s="1"/>
    </row>
    <row r="30" spans="1:12" ht="15" customHeight="1" x14ac:dyDescent="0.25">
      <c r="A30" s="18" t="s">
        <v>49</v>
      </c>
      <c r="B30" s="18"/>
      <c r="C30" s="18"/>
      <c r="D30" s="18"/>
      <c r="E30" s="12"/>
      <c r="F30" s="12"/>
    </row>
    <row r="31" spans="1:12" ht="15" customHeight="1" x14ac:dyDescent="0.25">
      <c r="A31" s="80" t="s">
        <v>66</v>
      </c>
      <c r="B31" s="80"/>
      <c r="C31" s="80"/>
      <c r="D31" s="80"/>
      <c r="E31" s="80"/>
      <c r="F31" s="80"/>
      <c r="G31" s="81"/>
      <c r="H31" s="81"/>
      <c r="I31" s="81"/>
      <c r="J31" s="81"/>
      <c r="K31" s="81"/>
      <c r="L31" s="81"/>
    </row>
    <row r="32" spans="1:12" ht="12" customHeight="1" x14ac:dyDescent="0.25">
      <c r="A32" s="80" t="s">
        <v>67</v>
      </c>
      <c r="B32" s="80"/>
      <c r="C32" s="80"/>
      <c r="D32" s="80"/>
      <c r="E32" s="80"/>
      <c r="F32" s="80"/>
      <c r="G32" s="81"/>
      <c r="H32" s="81"/>
      <c r="I32" s="81"/>
      <c r="J32" s="81"/>
      <c r="K32" s="81"/>
    </row>
    <row r="33" spans="1:11" ht="18.75" customHeight="1" x14ac:dyDescent="0.25">
      <c r="A33" s="42"/>
      <c r="B33" s="94"/>
      <c r="C33" s="95"/>
      <c r="D33" s="95"/>
      <c r="E33" s="95"/>
      <c r="F33" s="95"/>
      <c r="G33" s="81"/>
      <c r="H33" s="81"/>
    </row>
    <row r="34" spans="1:11" ht="18.75" customHeight="1" x14ac:dyDescent="0.25">
      <c r="A34" s="42"/>
      <c r="B34" s="94" t="s">
        <v>31</v>
      </c>
      <c r="C34" s="94"/>
      <c r="D34" s="94"/>
      <c r="E34" s="94"/>
      <c r="F34" s="94"/>
      <c r="G34" s="40"/>
      <c r="H34" s="40"/>
    </row>
    <row r="35" spans="1:11" ht="23.25" customHeight="1" thickBot="1" x14ac:dyDescent="0.3">
      <c r="B35" s="43"/>
      <c r="C35" s="43"/>
      <c r="D35" s="43"/>
      <c r="E35" s="43"/>
      <c r="F35" s="43"/>
      <c r="G35" s="43"/>
      <c r="H35" s="43"/>
      <c r="I35" s="1"/>
    </row>
    <row r="36" spans="1:11" ht="14.25" customHeight="1" x14ac:dyDescent="0.25">
      <c r="B36" s="96" t="s">
        <v>65</v>
      </c>
      <c r="C36" s="97"/>
      <c r="D36" s="97"/>
      <c r="E36" s="97"/>
      <c r="F36" s="97"/>
      <c r="G36" s="97"/>
      <c r="H36" s="97"/>
      <c r="I36" s="97"/>
      <c r="J36" s="97"/>
      <c r="K36" s="98"/>
    </row>
    <row r="37" spans="1:11" ht="13.5" customHeight="1" x14ac:dyDescent="0.25">
      <c r="B37" s="82" t="s">
        <v>32</v>
      </c>
      <c r="C37" s="112" t="s">
        <v>33</v>
      </c>
      <c r="D37" s="114" t="s">
        <v>60</v>
      </c>
      <c r="E37" s="88" t="s">
        <v>34</v>
      </c>
      <c r="F37" s="89"/>
      <c r="G37" s="88" t="s">
        <v>35</v>
      </c>
      <c r="H37" s="116"/>
      <c r="I37" s="116"/>
      <c r="J37" s="99" t="s">
        <v>36</v>
      </c>
      <c r="K37" s="101" t="s">
        <v>37</v>
      </c>
    </row>
    <row r="38" spans="1:11" ht="81.75" customHeight="1" x14ac:dyDescent="0.25">
      <c r="B38" s="83"/>
      <c r="C38" s="113"/>
      <c r="D38" s="115"/>
      <c r="E38" s="44" t="s">
        <v>38</v>
      </c>
      <c r="F38" s="45" t="s">
        <v>39</v>
      </c>
      <c r="G38" s="46" t="s">
        <v>40</v>
      </c>
      <c r="H38" s="41" t="s">
        <v>41</v>
      </c>
      <c r="I38" s="47" t="s">
        <v>42</v>
      </c>
      <c r="J38" s="100"/>
      <c r="K38" s="93"/>
    </row>
    <row r="39" spans="1:11" ht="15.75" thickBot="1" x14ac:dyDescent="0.3">
      <c r="B39" s="111"/>
      <c r="C39" s="48">
        <v>1</v>
      </c>
      <c r="D39" s="49">
        <v>2</v>
      </c>
      <c r="E39" s="50">
        <v>3</v>
      </c>
      <c r="F39" s="49">
        <v>4</v>
      </c>
      <c r="G39" s="50">
        <v>5</v>
      </c>
      <c r="H39" s="51">
        <v>6</v>
      </c>
      <c r="I39" s="48" t="s">
        <v>43</v>
      </c>
      <c r="J39" s="52" t="s">
        <v>44</v>
      </c>
      <c r="K39" s="53" t="s">
        <v>45</v>
      </c>
    </row>
    <row r="40" spans="1:11" ht="23.25" customHeight="1" x14ac:dyDescent="0.25">
      <c r="B40" s="62" t="s">
        <v>46</v>
      </c>
      <c r="C40" s="27"/>
      <c r="D40" s="61" t="s">
        <v>61</v>
      </c>
      <c r="E40" s="58"/>
      <c r="F40" s="72">
        <v>2000</v>
      </c>
      <c r="G40" s="74"/>
      <c r="H40" s="59">
        <v>200</v>
      </c>
      <c r="I40" s="60">
        <f>G40*H40</f>
        <v>0</v>
      </c>
      <c r="J40" s="54">
        <f>E40+I40</f>
        <v>0</v>
      </c>
      <c r="K40" s="55">
        <f>SUM(J40*12)</f>
        <v>0</v>
      </c>
    </row>
    <row r="41" spans="1:11" ht="22.5" x14ac:dyDescent="0.25">
      <c r="B41" s="62" t="s">
        <v>25</v>
      </c>
      <c r="C41" s="27"/>
      <c r="D41" s="61" t="s">
        <v>61</v>
      </c>
      <c r="E41" s="58"/>
      <c r="F41" s="72">
        <v>2000</v>
      </c>
      <c r="G41" s="74"/>
      <c r="H41" s="59">
        <v>100</v>
      </c>
      <c r="I41" s="67">
        <f t="shared" ref="I41:I46" si="3">G41*H41</f>
        <v>0</v>
      </c>
      <c r="J41" s="63">
        <f t="shared" ref="J41:J46" si="4">E41+I41</f>
        <v>0</v>
      </c>
      <c r="K41" s="64">
        <f t="shared" ref="K41:K45" si="5">SUM(J41*12)</f>
        <v>0</v>
      </c>
    </row>
    <row r="42" spans="1:11" ht="22.5" x14ac:dyDescent="0.25">
      <c r="B42" s="62" t="s">
        <v>57</v>
      </c>
      <c r="C42" s="27"/>
      <c r="D42" s="61" t="s">
        <v>61</v>
      </c>
      <c r="E42" s="58"/>
      <c r="F42" s="72">
        <v>2000</v>
      </c>
      <c r="G42" s="74"/>
      <c r="H42" s="59">
        <v>100</v>
      </c>
      <c r="I42" s="67">
        <f t="shared" si="3"/>
        <v>0</v>
      </c>
      <c r="J42" s="63">
        <f t="shared" si="4"/>
        <v>0</v>
      </c>
      <c r="K42" s="64">
        <f t="shared" si="5"/>
        <v>0</v>
      </c>
    </row>
    <row r="43" spans="1:11" ht="22.5" x14ac:dyDescent="0.25">
      <c r="B43" s="62" t="s">
        <v>58</v>
      </c>
      <c r="C43" s="27"/>
      <c r="D43" s="61" t="s">
        <v>61</v>
      </c>
      <c r="E43" s="58"/>
      <c r="F43" s="72">
        <v>2000</v>
      </c>
      <c r="G43" s="74"/>
      <c r="H43" s="59">
        <v>100</v>
      </c>
      <c r="I43" s="67">
        <f t="shared" si="3"/>
        <v>0</v>
      </c>
      <c r="J43" s="63">
        <f t="shared" si="4"/>
        <v>0</v>
      </c>
      <c r="K43" s="64">
        <f t="shared" si="5"/>
        <v>0</v>
      </c>
    </row>
    <row r="44" spans="1:11" ht="22.5" x14ac:dyDescent="0.25">
      <c r="B44" s="62" t="s">
        <v>59</v>
      </c>
      <c r="C44" s="27"/>
      <c r="D44" s="61" t="s">
        <v>61</v>
      </c>
      <c r="E44" s="58"/>
      <c r="F44" s="72">
        <v>2000</v>
      </c>
      <c r="G44" s="74"/>
      <c r="H44" s="59">
        <v>100</v>
      </c>
      <c r="I44" s="67">
        <f t="shared" si="3"/>
        <v>0</v>
      </c>
      <c r="J44" s="63">
        <f t="shared" si="4"/>
        <v>0</v>
      </c>
      <c r="K44" s="64">
        <f t="shared" si="5"/>
        <v>0</v>
      </c>
    </row>
    <row r="45" spans="1:11" ht="22.5" x14ac:dyDescent="0.25">
      <c r="B45" s="62" t="s">
        <v>29</v>
      </c>
      <c r="C45" s="27"/>
      <c r="D45" s="61" t="s">
        <v>61</v>
      </c>
      <c r="E45" s="58"/>
      <c r="F45" s="72">
        <v>2000</v>
      </c>
      <c r="G45" s="74"/>
      <c r="H45" s="59">
        <v>100</v>
      </c>
      <c r="I45" s="69">
        <f t="shared" si="3"/>
        <v>0</v>
      </c>
      <c r="J45" s="70">
        <f t="shared" si="4"/>
        <v>0</v>
      </c>
      <c r="K45" s="71">
        <f t="shared" si="5"/>
        <v>0</v>
      </c>
    </row>
    <row r="46" spans="1:11" ht="23.25" thickBot="1" x14ac:dyDescent="0.3">
      <c r="B46" s="62" t="s">
        <v>64</v>
      </c>
      <c r="C46" s="27"/>
      <c r="D46" s="61" t="s">
        <v>62</v>
      </c>
      <c r="E46" s="58"/>
      <c r="F46" s="72">
        <v>2000</v>
      </c>
      <c r="G46" s="74"/>
      <c r="H46" s="59">
        <v>100</v>
      </c>
      <c r="I46" s="68">
        <f t="shared" si="3"/>
        <v>0</v>
      </c>
      <c r="J46" s="65">
        <f t="shared" si="4"/>
        <v>0</v>
      </c>
      <c r="K46" s="66">
        <f>SUM(J46*12)</f>
        <v>0</v>
      </c>
    </row>
    <row r="47" spans="1:11" ht="15.75" thickBot="1" x14ac:dyDescent="0.3">
      <c r="B47" s="102" t="s">
        <v>47</v>
      </c>
      <c r="C47" s="103"/>
      <c r="D47" s="103"/>
      <c r="E47" s="103"/>
      <c r="F47" s="103"/>
      <c r="G47" s="103"/>
      <c r="H47" s="103"/>
      <c r="I47" s="104"/>
      <c r="J47" s="56">
        <f>SUM(J40:J46)</f>
        <v>0</v>
      </c>
      <c r="K47" s="57">
        <f>SUM(K40:K46)</f>
        <v>0</v>
      </c>
    </row>
    <row r="50" spans="1:10" ht="15.75" thickBot="1" x14ac:dyDescent="0.3">
      <c r="G50" s="2"/>
      <c r="H50" s="2"/>
    </row>
    <row r="51" spans="1:10" ht="19.5" thickBot="1" x14ac:dyDescent="0.3">
      <c r="A51" s="105" t="s">
        <v>50</v>
      </c>
      <c r="B51" s="106"/>
      <c r="C51" s="106"/>
      <c r="D51" s="106"/>
      <c r="E51" s="106"/>
      <c r="F51" s="106"/>
      <c r="G51" s="107"/>
      <c r="H51" s="108">
        <f>I28</f>
        <v>0</v>
      </c>
      <c r="I51" s="109"/>
      <c r="J51" s="110"/>
    </row>
    <row r="52" spans="1:10" ht="19.5" thickBot="1" x14ac:dyDescent="0.3">
      <c r="A52" s="123" t="s">
        <v>51</v>
      </c>
      <c r="B52" s="124"/>
      <c r="C52" s="124"/>
      <c r="D52" s="124"/>
      <c r="E52" s="124"/>
      <c r="F52" s="124"/>
      <c r="G52" s="125"/>
      <c r="H52" s="108">
        <f>K47</f>
        <v>0</v>
      </c>
      <c r="I52" s="109"/>
      <c r="J52" s="110"/>
    </row>
    <row r="53" spans="1:10" ht="18.75" x14ac:dyDescent="0.25">
      <c r="A53" s="126" t="s">
        <v>48</v>
      </c>
      <c r="B53" s="127"/>
      <c r="C53" s="127"/>
      <c r="D53" s="127"/>
      <c r="E53" s="127"/>
      <c r="F53" s="127"/>
      <c r="G53" s="128"/>
      <c r="H53" s="129">
        <f>SUM(H51:J52)</f>
        <v>0</v>
      </c>
      <c r="I53" s="130"/>
      <c r="J53" s="131"/>
    </row>
    <row r="54" spans="1:10" ht="19.5" thickBot="1" x14ac:dyDescent="0.3">
      <c r="A54" s="132" t="s">
        <v>14</v>
      </c>
      <c r="B54" s="133"/>
      <c r="C54" s="133"/>
      <c r="D54" s="133"/>
      <c r="E54" s="133"/>
      <c r="F54" s="133"/>
      <c r="G54" s="134"/>
      <c r="H54" s="135">
        <f>H53*0.25</f>
        <v>0</v>
      </c>
      <c r="I54" s="136"/>
      <c r="J54" s="137"/>
    </row>
    <row r="55" spans="1:10" ht="19.5" thickBot="1" x14ac:dyDescent="0.3">
      <c r="A55" s="117" t="s">
        <v>15</v>
      </c>
      <c r="B55" s="118"/>
      <c r="C55" s="118"/>
      <c r="D55" s="118"/>
      <c r="E55" s="118"/>
      <c r="F55" s="118"/>
      <c r="G55" s="119"/>
      <c r="H55" s="120">
        <f>H53+H54</f>
        <v>0</v>
      </c>
      <c r="I55" s="120"/>
      <c r="J55" s="121"/>
    </row>
    <row r="56" spans="1:10" ht="15.75" x14ac:dyDescent="0.25">
      <c r="A56" s="122"/>
      <c r="B56" s="122"/>
      <c r="C56" s="122"/>
      <c r="D56" s="122"/>
      <c r="E56" s="122"/>
      <c r="F56" s="1"/>
    </row>
    <row r="57" spans="1:10" ht="81" customHeight="1" x14ac:dyDescent="0.25">
      <c r="B57" s="17"/>
      <c r="C57" s="17"/>
      <c r="D57" s="1"/>
      <c r="I57" s="17"/>
      <c r="J57" s="17"/>
    </row>
    <row r="58" spans="1:10" x14ac:dyDescent="0.25">
      <c r="B58" s="1" t="s">
        <v>18</v>
      </c>
      <c r="C58" s="1"/>
      <c r="D58" s="1"/>
      <c r="I58" t="s">
        <v>19</v>
      </c>
    </row>
  </sheetData>
  <sheetProtection algorithmName="SHA-512" hashValue="V/f80K3KkaYh8Vn4xmjaW9i+dXt8/9PILu6O+HkEGn8KnQgDiPa5YntXE3WQYKOeuRys6TawDT+hUvK+ViSy0Q==" saltValue="pDfMH8UMMH2nb6sV4QEQZg==" spinCount="100000" sheet="1" objects="1" scenarios="1"/>
  <mergeCells count="34">
    <mergeCell ref="A55:G55"/>
    <mergeCell ref="H55:J55"/>
    <mergeCell ref="A56:E56"/>
    <mergeCell ref="A52:G52"/>
    <mergeCell ref="H52:J52"/>
    <mergeCell ref="A53:G53"/>
    <mergeCell ref="H53:J53"/>
    <mergeCell ref="A54:G54"/>
    <mergeCell ref="H54:J54"/>
    <mergeCell ref="J37:J38"/>
    <mergeCell ref="K37:K38"/>
    <mergeCell ref="B47:I47"/>
    <mergeCell ref="A51:G51"/>
    <mergeCell ref="H51:J51"/>
    <mergeCell ref="B37:B39"/>
    <mergeCell ref="C37:C38"/>
    <mergeCell ref="D37:D38"/>
    <mergeCell ref="E37:F37"/>
    <mergeCell ref="G37:I37"/>
    <mergeCell ref="A31:L31"/>
    <mergeCell ref="A32:K32"/>
    <mergeCell ref="B33:H33"/>
    <mergeCell ref="B34:F34"/>
    <mergeCell ref="B36:K36"/>
    <mergeCell ref="J15:J16"/>
    <mergeCell ref="B28:G28"/>
    <mergeCell ref="F2:G2"/>
    <mergeCell ref="A9:J9"/>
    <mergeCell ref="A10:K10"/>
    <mergeCell ref="B15:B17"/>
    <mergeCell ref="C15:C16"/>
    <mergeCell ref="E15:G15"/>
    <mergeCell ref="H15:H16"/>
    <mergeCell ref="I15:I1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Berta</dc:creator>
  <cp:lastModifiedBy>Aleksandar Drakulić</cp:lastModifiedBy>
  <cp:lastPrinted>2021-10-27T08:29:34Z</cp:lastPrinted>
  <dcterms:created xsi:type="dcterms:W3CDTF">2019-12-13T13:41:19Z</dcterms:created>
  <dcterms:modified xsi:type="dcterms:W3CDTF">2021-12-27T11:43:02Z</dcterms:modified>
</cp:coreProperties>
</file>