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pecaric\Documents\"/>
    </mc:Choice>
  </mc:AlternateContent>
  <bookViews>
    <workbookView xWindow="0" yWindow="0" windowWidth="28800" windowHeight="9810"/>
  </bookViews>
  <sheets>
    <sheet name="RIJEK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D116" i="1"/>
  <c r="C116" i="1"/>
  <c r="E113" i="1"/>
  <c r="E112" i="1" s="1"/>
  <c r="D113" i="1"/>
  <c r="C113" i="1"/>
  <c r="D112" i="1"/>
  <c r="C112" i="1"/>
  <c r="D111" i="1"/>
  <c r="C111" i="1"/>
  <c r="E109" i="1"/>
  <c r="D109" i="1"/>
  <c r="C109" i="1"/>
  <c r="E107" i="1"/>
  <c r="D107" i="1"/>
  <c r="C107" i="1"/>
  <c r="E103" i="1"/>
  <c r="D103" i="1"/>
  <c r="C103" i="1"/>
  <c r="E100" i="1"/>
  <c r="D100" i="1"/>
  <c r="C100" i="1"/>
  <c r="E98" i="1"/>
  <c r="D98" i="1"/>
  <c r="C98" i="1"/>
  <c r="E96" i="1"/>
  <c r="D96" i="1"/>
  <c r="C96" i="1"/>
  <c r="E93" i="1"/>
  <c r="E92" i="1" s="1"/>
  <c r="E11" i="1" s="1"/>
  <c r="D93" i="1"/>
  <c r="C93" i="1"/>
  <c r="D92" i="1"/>
  <c r="C92" i="1"/>
  <c r="E89" i="1"/>
  <c r="D89" i="1"/>
  <c r="C89" i="1"/>
  <c r="E84" i="1"/>
  <c r="E83" i="1" s="1"/>
  <c r="E10" i="1" s="1"/>
  <c r="D84" i="1"/>
  <c r="C84" i="1"/>
  <c r="D83" i="1"/>
  <c r="C83" i="1"/>
  <c r="E79" i="1"/>
  <c r="D79" i="1"/>
  <c r="C79" i="1"/>
  <c r="E77" i="1"/>
  <c r="D77" i="1"/>
  <c r="C77" i="1"/>
  <c r="E74" i="1"/>
  <c r="D74" i="1"/>
  <c r="C74" i="1"/>
  <c r="E71" i="1"/>
  <c r="D71" i="1"/>
  <c r="C71" i="1"/>
  <c r="E68" i="1"/>
  <c r="E67" i="1" s="1"/>
  <c r="E9" i="1" s="1"/>
  <c r="D68" i="1"/>
  <c r="C68" i="1"/>
  <c r="D67" i="1"/>
  <c r="C67" i="1"/>
  <c r="E65" i="1"/>
  <c r="D65" i="1"/>
  <c r="C65" i="1"/>
  <c r="E63" i="1"/>
  <c r="D63" i="1"/>
  <c r="C63" i="1"/>
  <c r="E59" i="1"/>
  <c r="D59" i="1"/>
  <c r="C59" i="1"/>
  <c r="E56" i="1"/>
  <c r="D56" i="1"/>
  <c r="C56" i="1"/>
  <c r="E54" i="1"/>
  <c r="D54" i="1"/>
  <c r="C54" i="1"/>
  <c r="E47" i="1"/>
  <c r="D47" i="1"/>
  <c r="C47" i="1"/>
  <c r="E45" i="1"/>
  <c r="D45" i="1"/>
  <c r="C45" i="1"/>
  <c r="E35" i="1"/>
  <c r="D35" i="1"/>
  <c r="C35" i="1"/>
  <c r="E29" i="1"/>
  <c r="D29" i="1"/>
  <c r="C29" i="1"/>
  <c r="E24" i="1"/>
  <c r="D24" i="1"/>
  <c r="C24" i="1"/>
  <c r="E21" i="1"/>
  <c r="D21" i="1"/>
  <c r="C21" i="1"/>
  <c r="E19" i="1"/>
  <c r="D19" i="1"/>
  <c r="C19" i="1"/>
  <c r="E16" i="1"/>
  <c r="D16" i="1"/>
  <c r="C16" i="1"/>
  <c r="E15" i="1"/>
  <c r="E14" i="1" s="1"/>
  <c r="D15" i="1"/>
  <c r="C15" i="1"/>
  <c r="C14" i="1" s="1"/>
  <c r="C7" i="1" s="1"/>
  <c r="D14" i="1"/>
  <c r="D11" i="1"/>
  <c r="C11" i="1"/>
  <c r="D10" i="1"/>
  <c r="C10" i="1"/>
  <c r="D9" i="1"/>
  <c r="D12" i="1" s="1"/>
  <c r="C9" i="1"/>
  <c r="C12" i="1" s="1"/>
  <c r="D8" i="1"/>
  <c r="C8" i="1"/>
  <c r="C13" i="1" s="1"/>
  <c r="D7" i="1"/>
  <c r="E111" i="1" l="1"/>
  <c r="E8" i="1"/>
  <c r="E13" i="1" s="1"/>
  <c r="D13" i="1"/>
  <c r="E7" i="1"/>
  <c r="E12" i="1"/>
</calcChain>
</file>

<file path=xl/sharedStrings.xml><?xml version="1.0" encoding="utf-8"?>
<sst xmlns="http://schemas.openxmlformats.org/spreadsheetml/2006/main" count="222" uniqueCount="131">
  <si>
    <t xml:space="preserve"> PRORAČUN 2022.-2024.</t>
  </si>
  <si>
    <t>PRORAČUN ZA 2022.</t>
  </si>
  <si>
    <t>PROJEKCIJA PRORAČUNA ZA 2023.</t>
  </si>
  <si>
    <t>PROJEKCIJA PRORAČUNA ZA 2024.</t>
  </si>
  <si>
    <t>10980</t>
  </si>
  <si>
    <t>Općinski sud u Rijeci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</si>
  <si>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</si>
  <si>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</si>
  <si>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</si>
  <si>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</si>
  <si>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</si>
  <si>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</si>
  <si>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IZVOR 52</t>
  </si>
  <si>
    <t>OSTALE POMOĆI</t>
  </si>
  <si>
    <t>UKUPNO VAN LIMITA</t>
  </si>
  <si>
    <t>SVEUKUPNO</t>
  </si>
  <si>
    <t>A641000</t>
  </si>
  <si>
    <t>VOĐENJE SUDSKIH POSTUPAKA IZ NADLEŽNOSTI OPĆINSKIH SUDOVA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</si>
  <si>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</si>
  <si>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</si>
  <si>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</si>
  <si>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</si>
  <si>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</si>
  <si>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</si>
  <si>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</si>
  <si>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</si>
  <si>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</si>
  <si>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</si>
  <si>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</si>
  <si>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</si>
  <si>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</si>
  <si>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</si>
  <si>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</si>
  <si>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</si>
  <si>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</si>
  <si>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</si>
  <si>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</si>
  <si>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</si>
  <si>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</si>
  <si>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</si>
  <si>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</si>
  <si>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</si>
  <si>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</si>
  <si>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</si>
  <si>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</si>
  <si>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</si>
  <si>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</si>
  <si>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</si>
  <si>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</si>
  <si>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</si>
  <si>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</si>
  <si>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</si>
  <si>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</si>
  <si>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</si>
  <si>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</si>
  <si>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</si>
  <si>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</si>
  <si>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</si>
  <si>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</si>
  <si>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</si>
  <si>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</si>
  <si>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</si>
  <si>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</si>
  <si>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</si>
  <si>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</si>
  <si>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</si>
  <si>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</si>
  <si>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</si>
  <si>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</si>
  <si>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</si>
  <si>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</si>
  <si>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</si>
  <si>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</si>
  <si>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</si>
  <si>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</si>
  <si>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</si>
  <si>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</si>
  <si>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</si>
  <si>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</si>
  <si>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</si>
  <si>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</si>
  <si>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</si>
  <si>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</si>
  <si>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</si>
  <si>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</si>
  <si>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</si>
  <si>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</si>
  <si>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</si>
  <si>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</si>
  <si>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</si>
  <si>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</si>
  <si>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</si>
  <si>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</si>
  <si>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</si>
  <si>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</si>
  <si>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</si>
  <si>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</si>
  <si>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</si>
  <si>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</si>
  <si>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</si>
  <si>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</si>
  <si>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</si>
  <si>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</si>
  <si>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</si>
  <si>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</si>
  <si>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</si>
  <si>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</si>
  <si>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</si>
  <si>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</si>
  <si>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</si>
  <si>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</si>
  <si>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</si>
  <si>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</si>
  <si>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</si>
  <si>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</si>
  <si>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</si>
  <si>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</si>
  <si>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</si>
  <si>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</si>
  <si>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</si>
  <si>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421</t>
  </si>
  <si>
    <t>Građevinski objekti</t>
  </si>
  <si>
    <t>Poslovni objekti</t>
  </si>
  <si>
    <t>43</t>
  </si>
  <si>
    <t>Ostali prihodi za posebne namjene</t>
  </si>
  <si>
    <t>52</t>
  </si>
  <si>
    <t>Ostale pomoći</t>
  </si>
  <si>
    <t>3291</t>
  </si>
  <si>
    <t>Naknade za rad predstavničkih i izvršnih tijela, povjerenstava i slično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</si>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</sst>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9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4" fontId="4" fillId="8" borderId="2" xfId="5" applyNumberForma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4" fontId="5" fillId="8" borderId="2" xfId="5" applyNumberFormat="1" applyFont="1">
      <alignment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0" borderId="2" xfId="7" applyNumberFormat="1">
      <alignment horizontal="right" vertical="center"/>
    </xf>
    <xf numFmtId="4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workbookViewId="0">
      <selection activeCell="C4" sqref="C4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7" ht="41.25" customHeight="1" x14ac:dyDescent="0.25">
      <c r="A1" s="28" t="s">
        <v>0</v>
      </c>
      <c r="B1" s="28"/>
      <c r="C1" s="28"/>
      <c r="D1" s="28"/>
      <c r="E1" s="28"/>
    </row>
    <row r="2" spans="1:7" ht="41.25" customHeight="1" x14ac:dyDescent="0.25">
      <c r="A2" s="1"/>
      <c r="B2" s="2"/>
      <c r="C2" s="2"/>
      <c r="D2" s="2"/>
      <c r="E2" s="2"/>
    </row>
    <row r="3" spans="1:7" ht="28.5" customHeight="1" x14ac:dyDescent="0.25">
      <c r="A3" s="2"/>
      <c r="B3" s="2"/>
      <c r="C3" s="3"/>
      <c r="D3" s="3"/>
      <c r="E3" s="3"/>
    </row>
    <row r="4" spans="1:7" ht="35.25" customHeight="1" x14ac:dyDescent="0.25">
      <c r="A4" s="4"/>
      <c r="B4" s="4"/>
      <c r="C4" s="5"/>
      <c r="D4" s="5"/>
      <c r="E4" s="5"/>
    </row>
    <row r="5" spans="1:7" ht="36.75" customHeight="1" x14ac:dyDescent="0.25">
      <c r="A5" s="6"/>
      <c r="B5" s="6"/>
      <c r="C5" s="7" t="s">
        <v>1</v>
      </c>
      <c r="D5" s="7" t="s">
        <v>2</v>
      </c>
      <c r="E5" s="7" t="s">
        <v>3</v>
      </c>
    </row>
    <row r="6" spans="1:7" x14ac:dyDescent="0.25">
      <c r="A6" s="6"/>
      <c r="B6" s="6"/>
      <c r="C6" s="8">
        <v>1</v>
      </c>
      <c r="D6" s="8">
        <v>2</v>
      </c>
      <c r="E6" s="8">
        <v>3</v>
      </c>
      <c r="G6" s="9"/>
    </row>
    <row r="7" spans="1:7" x14ac:dyDescent="0.25">
      <c r="A7" s="10" t="s">
        <v>4</v>
      </c>
      <c r="B7" s="11" t="s">
        <v>5</v>
      </c>
      <c r="C7" s="12">
        <f t="shared" ref="C7:E7" si="0">C14+C111</f>
        <v>52258275</v>
      </c>
      <c r="D7" s="12">
        <f t="shared" si="0"/>
        <v>52164070</v>
      </c>
      <c r="E7" s="12">
        <f t="shared" si="0"/>
        <v>52572070</v>
      </c>
    </row>
    <row r="8" spans="1:7" x14ac:dyDescent="0.25">
      <c r="A8" s="13" t="s">
        <v>6</v>
      </c>
      <c r="B8" s="14" t="s">
        <v>7</v>
      </c>
      <c r="C8" s="12">
        <f t="shared" ref="C8:E8" si="1">+C15+C112</f>
        <v>51861275</v>
      </c>
      <c r="D8" s="12">
        <f t="shared" si="1"/>
        <v>51767070</v>
      </c>
      <c r="E8" s="12">
        <f t="shared" si="1"/>
        <v>52175070</v>
      </c>
    </row>
    <row r="9" spans="1:7" x14ac:dyDescent="0.25">
      <c r="A9" s="13" t="s">
        <v>8</v>
      </c>
      <c r="B9" s="15" t="s">
        <v>9</v>
      </c>
      <c r="C9" s="12">
        <f t="shared" ref="C9:E9" si="2">+C67</f>
        <v>17000</v>
      </c>
      <c r="D9" s="12">
        <f t="shared" si="2"/>
        <v>17000</v>
      </c>
      <c r="E9" s="12">
        <f t="shared" si="2"/>
        <v>17000</v>
      </c>
    </row>
    <row r="10" spans="1:7" x14ac:dyDescent="0.25">
      <c r="A10" s="13" t="s">
        <v>10</v>
      </c>
      <c r="B10" s="15" t="s">
        <v>11</v>
      </c>
      <c r="C10" s="12">
        <f t="shared" ref="C10:E10" si="3">+C83</f>
        <v>0</v>
      </c>
      <c r="D10" s="12">
        <f t="shared" si="3"/>
        <v>0</v>
      </c>
      <c r="E10" s="12">
        <f t="shared" si="3"/>
        <v>0</v>
      </c>
    </row>
    <row r="11" spans="1:7" x14ac:dyDescent="0.25">
      <c r="A11" s="13" t="s">
        <v>12</v>
      </c>
      <c r="B11" s="15" t="s">
        <v>13</v>
      </c>
      <c r="C11" s="12">
        <f t="shared" ref="C11:E11" si="4">+C92</f>
        <v>380000</v>
      </c>
      <c r="D11" s="12">
        <f t="shared" si="4"/>
        <v>380000</v>
      </c>
      <c r="E11" s="12">
        <f t="shared" si="4"/>
        <v>380000</v>
      </c>
    </row>
    <row r="12" spans="1:7" x14ac:dyDescent="0.25">
      <c r="A12" s="16"/>
      <c r="B12" s="17" t="s">
        <v>14</v>
      </c>
      <c r="C12" s="12">
        <f t="shared" ref="C12:E12" si="5">+C9+C10+C11</f>
        <v>397000</v>
      </c>
      <c r="D12" s="12">
        <f t="shared" si="5"/>
        <v>397000</v>
      </c>
      <c r="E12" s="12">
        <f t="shared" si="5"/>
        <v>397000</v>
      </c>
    </row>
    <row r="13" spans="1:7" x14ac:dyDescent="0.25">
      <c r="A13" s="16"/>
      <c r="B13" s="18" t="s">
        <v>15</v>
      </c>
      <c r="C13" s="19">
        <f t="shared" ref="C13:E13" si="6">+C8+C12</f>
        <v>52258275</v>
      </c>
      <c r="D13" s="19">
        <f t="shared" si="6"/>
        <v>52164070</v>
      </c>
      <c r="E13" s="19">
        <f t="shared" si="6"/>
        <v>52572070</v>
      </c>
    </row>
    <row r="14" spans="1:7" x14ac:dyDescent="0.25">
      <c r="A14" s="20" t="s">
        <v>16</v>
      </c>
      <c r="B14" s="21" t="s">
        <v>17</v>
      </c>
      <c r="C14" s="12">
        <f t="shared" ref="C14:E14" si="7">C15+C67+C83+C92</f>
        <v>52238275</v>
      </c>
      <c r="D14" s="12">
        <f t="shared" si="7"/>
        <v>52144070</v>
      </c>
      <c r="E14" s="12">
        <f t="shared" si="7"/>
        <v>52552070</v>
      </c>
    </row>
    <row r="15" spans="1:7" x14ac:dyDescent="0.25">
      <c r="A15" s="22" t="s">
        <v>18</v>
      </c>
      <c r="B15" s="23" t="s">
        <v>19</v>
      </c>
      <c r="C15" s="12">
        <f t="shared" ref="C15:E15" si="8">C16+C19+C21+C24+C29+C35+C45+C47+C54+C56+C59+C63+C65</f>
        <v>51841275</v>
      </c>
      <c r="D15" s="12">
        <f t="shared" si="8"/>
        <v>51747070</v>
      </c>
      <c r="E15" s="12">
        <f t="shared" si="8"/>
        <v>52155070</v>
      </c>
    </row>
    <row r="16" spans="1:7" x14ac:dyDescent="0.25">
      <c r="A16" s="24" t="s">
        <v>20</v>
      </c>
      <c r="B16" s="23" t="s">
        <v>21</v>
      </c>
      <c r="C16" s="12">
        <f t="shared" ref="C16:E16" si="9">C17+C18</f>
        <v>36196813</v>
      </c>
      <c r="D16" s="12">
        <f t="shared" si="9"/>
        <v>36374296</v>
      </c>
      <c r="E16" s="12">
        <f t="shared" si="9"/>
        <v>36552668</v>
      </c>
    </row>
    <row r="17" spans="1:5" x14ac:dyDescent="0.25">
      <c r="A17" s="25" t="s">
        <v>22</v>
      </c>
      <c r="B17" s="23" t="s">
        <v>23</v>
      </c>
      <c r="C17" s="26">
        <v>35496813</v>
      </c>
      <c r="D17" s="26">
        <v>35674296</v>
      </c>
      <c r="E17" s="26">
        <v>35852668</v>
      </c>
    </row>
    <row r="18" spans="1:5" x14ac:dyDescent="0.25">
      <c r="A18" s="25" t="s">
        <v>24</v>
      </c>
      <c r="B18" s="23" t="s">
        <v>25</v>
      </c>
      <c r="C18" s="26">
        <v>700000</v>
      </c>
      <c r="D18" s="26">
        <v>700000</v>
      </c>
      <c r="E18" s="26">
        <v>700000</v>
      </c>
    </row>
    <row r="19" spans="1:5" x14ac:dyDescent="0.25">
      <c r="A19" s="24" t="s">
        <v>26</v>
      </c>
      <c r="B19" s="23" t="s">
        <v>27</v>
      </c>
      <c r="C19" s="12">
        <f t="shared" ref="C19:E19" si="10">C20</f>
        <v>1341250</v>
      </c>
      <c r="D19" s="12">
        <f t="shared" si="10"/>
        <v>1300000</v>
      </c>
      <c r="E19" s="12">
        <f t="shared" si="10"/>
        <v>1300000</v>
      </c>
    </row>
    <row r="20" spans="1:5" x14ac:dyDescent="0.25">
      <c r="A20" s="25" t="s">
        <v>28</v>
      </c>
      <c r="B20" s="23" t="s">
        <v>27</v>
      </c>
      <c r="C20" s="26">
        <v>1341250</v>
      </c>
      <c r="D20" s="26">
        <v>1300000</v>
      </c>
      <c r="E20" s="26">
        <v>1300000</v>
      </c>
    </row>
    <row r="21" spans="1:5" x14ac:dyDescent="0.25">
      <c r="A21" s="24" t="s">
        <v>29</v>
      </c>
      <c r="B21" s="23" t="s">
        <v>30</v>
      </c>
      <c r="C21" s="12">
        <f t="shared" ref="C21:E21" si="11">C22+C23</f>
        <v>5856974</v>
      </c>
      <c r="D21" s="12">
        <f t="shared" si="11"/>
        <v>5886257</v>
      </c>
      <c r="E21" s="12">
        <f t="shared" si="11"/>
        <v>5915690</v>
      </c>
    </row>
    <row r="22" spans="1:5" x14ac:dyDescent="0.25">
      <c r="A22" s="25" t="s">
        <v>31</v>
      </c>
      <c r="B22" s="23" t="s">
        <v>32</v>
      </c>
      <c r="C22" s="26"/>
      <c r="D22" s="26"/>
      <c r="E22" s="26"/>
    </row>
    <row r="23" spans="1:5" x14ac:dyDescent="0.25">
      <c r="A23" s="25" t="s">
        <v>33</v>
      </c>
      <c r="B23" s="23" t="s">
        <v>34</v>
      </c>
      <c r="C23" s="26">
        <v>5856974</v>
      </c>
      <c r="D23" s="26">
        <v>5886257</v>
      </c>
      <c r="E23" s="26">
        <v>5915690</v>
      </c>
    </row>
    <row r="24" spans="1:5" x14ac:dyDescent="0.25">
      <c r="A24" s="24" t="s">
        <v>35</v>
      </c>
      <c r="B24" s="23" t="s">
        <v>36</v>
      </c>
      <c r="C24" s="12">
        <f t="shared" ref="C24:E24" si="12">C25+C26+C27+C28</f>
        <v>1035000</v>
      </c>
      <c r="D24" s="12">
        <f t="shared" si="12"/>
        <v>1035000</v>
      </c>
      <c r="E24" s="12">
        <f t="shared" si="12"/>
        <v>1035000</v>
      </c>
    </row>
    <row r="25" spans="1:5" x14ac:dyDescent="0.25">
      <c r="A25" s="25" t="s">
        <v>37</v>
      </c>
      <c r="B25" s="23" t="s">
        <v>38</v>
      </c>
      <c r="C25" s="26">
        <v>45000</v>
      </c>
      <c r="D25" s="26">
        <v>45000</v>
      </c>
      <c r="E25" s="26">
        <v>45000</v>
      </c>
    </row>
    <row r="26" spans="1:5" x14ac:dyDescent="0.25">
      <c r="A26" s="25" t="s">
        <v>39</v>
      </c>
      <c r="B26" s="23" t="s">
        <v>40</v>
      </c>
      <c r="C26" s="26">
        <v>970000</v>
      </c>
      <c r="D26" s="26">
        <v>970000</v>
      </c>
      <c r="E26" s="26">
        <v>970000</v>
      </c>
    </row>
    <row r="27" spans="1:5" x14ac:dyDescent="0.25">
      <c r="A27" s="25" t="s">
        <v>41</v>
      </c>
      <c r="B27" s="23" t="s">
        <v>42</v>
      </c>
      <c r="C27" s="26">
        <v>20000</v>
      </c>
      <c r="D27" s="26">
        <v>20000</v>
      </c>
      <c r="E27" s="26">
        <v>20000</v>
      </c>
    </row>
    <row r="28" spans="1:5" x14ac:dyDescent="0.25">
      <c r="A28" s="25" t="s">
        <v>43</v>
      </c>
      <c r="B28" s="23" t="s">
        <v>44</v>
      </c>
      <c r="C28" s="26"/>
      <c r="D28" s="26"/>
      <c r="E28" s="26"/>
    </row>
    <row r="29" spans="1:5" x14ac:dyDescent="0.25">
      <c r="A29" s="24" t="s">
        <v>45</v>
      </c>
      <c r="B29" s="23" t="s">
        <v>46</v>
      </c>
      <c r="C29" s="12">
        <f>C30+C31+C32+C33+C34</f>
        <v>1263643</v>
      </c>
      <c r="D29" s="12">
        <f>D30+D31+D32+D33+D34</f>
        <v>1242000</v>
      </c>
      <c r="E29" s="12">
        <f>E30+E31+E32+E33+E34</f>
        <v>1242230</v>
      </c>
    </row>
    <row r="30" spans="1:5" x14ac:dyDescent="0.25">
      <c r="A30" s="25" t="s">
        <v>47</v>
      </c>
      <c r="B30" s="23" t="s">
        <v>48</v>
      </c>
      <c r="C30" s="26">
        <v>640000</v>
      </c>
      <c r="D30" s="26">
        <v>630000</v>
      </c>
      <c r="E30" s="26">
        <v>630230</v>
      </c>
    </row>
    <row r="31" spans="1:5" x14ac:dyDescent="0.25">
      <c r="A31" s="25" t="s">
        <v>49</v>
      </c>
      <c r="B31" s="23" t="s">
        <v>50</v>
      </c>
      <c r="C31" s="26">
        <v>611643</v>
      </c>
      <c r="D31" s="26">
        <v>600000</v>
      </c>
      <c r="E31" s="26">
        <v>600000</v>
      </c>
    </row>
    <row r="32" spans="1:5" x14ac:dyDescent="0.25">
      <c r="A32" s="25" t="s">
        <v>51</v>
      </c>
      <c r="B32" s="23" t="s">
        <v>52</v>
      </c>
      <c r="C32" s="26"/>
      <c r="D32" s="26"/>
      <c r="E32" s="26"/>
    </row>
    <row r="33" spans="1:5" x14ac:dyDescent="0.25">
      <c r="A33" s="25" t="s">
        <v>53</v>
      </c>
      <c r="B33" s="23" t="s">
        <v>54</v>
      </c>
      <c r="C33" s="26">
        <v>7000</v>
      </c>
      <c r="D33" s="26">
        <v>7000</v>
      </c>
      <c r="E33" s="26">
        <v>7000</v>
      </c>
    </row>
    <row r="34" spans="1:5" x14ac:dyDescent="0.25">
      <c r="A34" s="25" t="s">
        <v>55</v>
      </c>
      <c r="B34" s="23" t="s">
        <v>56</v>
      </c>
      <c r="C34" s="26">
        <v>5000</v>
      </c>
      <c r="D34" s="26">
        <v>5000</v>
      </c>
      <c r="E34" s="26">
        <v>5000</v>
      </c>
    </row>
    <row r="35" spans="1:5" x14ac:dyDescent="0.25">
      <c r="A35" s="24" t="s">
        <v>57</v>
      </c>
      <c r="B35" s="23" t="s">
        <v>58</v>
      </c>
      <c r="C35" s="12">
        <f>C36+C37+C38+C39+C40+C41+C42+C43+C44</f>
        <v>5988940</v>
      </c>
      <c r="D35" s="12">
        <f>D36+D37+D38+D39+D40+D41+D42+D43+D44</f>
        <v>5752188</v>
      </c>
      <c r="E35" s="12">
        <f>E36+E37+E38+E39+E40+E41+E42+E43+E44</f>
        <v>5967486</v>
      </c>
    </row>
    <row r="36" spans="1:5" x14ac:dyDescent="0.25">
      <c r="A36" s="25" t="s">
        <v>59</v>
      </c>
      <c r="B36" s="23" t="s">
        <v>60</v>
      </c>
      <c r="C36" s="26">
        <v>2588770</v>
      </c>
      <c r="D36" s="26">
        <v>2442018</v>
      </c>
      <c r="E36" s="26">
        <v>2552316</v>
      </c>
    </row>
    <row r="37" spans="1:5" x14ac:dyDescent="0.25">
      <c r="A37" s="25" t="s">
        <v>61</v>
      </c>
      <c r="B37" s="23" t="s">
        <v>62</v>
      </c>
      <c r="C37" s="26">
        <v>175000</v>
      </c>
      <c r="D37" s="26">
        <v>175000</v>
      </c>
      <c r="E37" s="26">
        <v>180000</v>
      </c>
    </row>
    <row r="38" spans="1:5" x14ac:dyDescent="0.25">
      <c r="A38" s="25" t="s">
        <v>63</v>
      </c>
      <c r="B38" s="23" t="s">
        <v>64</v>
      </c>
      <c r="C38" s="26">
        <v>45000</v>
      </c>
      <c r="D38" s="26">
        <v>45000</v>
      </c>
      <c r="E38" s="26">
        <v>45000</v>
      </c>
    </row>
    <row r="39" spans="1:5" x14ac:dyDescent="0.25">
      <c r="A39" s="25" t="s">
        <v>65</v>
      </c>
      <c r="B39" s="23" t="s">
        <v>66</v>
      </c>
      <c r="C39" s="26">
        <v>540000</v>
      </c>
      <c r="D39" s="26">
        <v>500000</v>
      </c>
      <c r="E39" s="26">
        <v>540000</v>
      </c>
    </row>
    <row r="40" spans="1:5" x14ac:dyDescent="0.25">
      <c r="A40" s="25" t="s">
        <v>67</v>
      </c>
      <c r="B40" s="23" t="s">
        <v>68</v>
      </c>
      <c r="C40" s="26">
        <v>450000</v>
      </c>
      <c r="D40" s="26">
        <v>400000</v>
      </c>
      <c r="E40" s="26">
        <v>460000</v>
      </c>
    </row>
    <row r="41" spans="1:5" x14ac:dyDescent="0.25">
      <c r="A41" s="25" t="s">
        <v>69</v>
      </c>
      <c r="B41" s="23" t="s">
        <v>70</v>
      </c>
      <c r="C41" s="26">
        <v>20000</v>
      </c>
      <c r="D41" s="26">
        <v>20000</v>
      </c>
      <c r="E41" s="26">
        <v>20000</v>
      </c>
    </row>
    <row r="42" spans="1:5" x14ac:dyDescent="0.25">
      <c r="A42" s="25" t="s">
        <v>71</v>
      </c>
      <c r="B42" s="23" t="s">
        <v>72</v>
      </c>
      <c r="C42" s="26">
        <v>2000000</v>
      </c>
      <c r="D42" s="26">
        <v>2000000</v>
      </c>
      <c r="E42" s="26">
        <v>2000000</v>
      </c>
    </row>
    <row r="43" spans="1:5" x14ac:dyDescent="0.25">
      <c r="A43" s="25" t="s">
        <v>73</v>
      </c>
      <c r="B43" s="23" t="s">
        <v>74</v>
      </c>
      <c r="C43" s="26">
        <v>170</v>
      </c>
      <c r="D43" s="26">
        <v>170</v>
      </c>
      <c r="E43" s="26">
        <v>170</v>
      </c>
    </row>
    <row r="44" spans="1:5" x14ac:dyDescent="0.25">
      <c r="A44" s="25" t="s">
        <v>75</v>
      </c>
      <c r="B44" s="23" t="s">
        <v>76</v>
      </c>
      <c r="C44" s="26">
        <v>170000</v>
      </c>
      <c r="D44" s="26">
        <v>170000</v>
      </c>
      <c r="E44" s="26">
        <v>170000</v>
      </c>
    </row>
    <row r="45" spans="1:5" x14ac:dyDescent="0.25">
      <c r="A45" s="24" t="s">
        <v>77</v>
      </c>
      <c r="B45" s="23" t="s">
        <v>78</v>
      </c>
      <c r="C45" s="12">
        <f t="shared" ref="C45:E45" si="13">C46</f>
        <v>40000</v>
      </c>
      <c r="D45" s="12">
        <f t="shared" si="13"/>
        <v>40000</v>
      </c>
      <c r="E45" s="12">
        <f t="shared" si="13"/>
        <v>40000</v>
      </c>
    </row>
    <row r="46" spans="1:5" x14ac:dyDescent="0.25">
      <c r="A46" s="25" t="s">
        <v>79</v>
      </c>
      <c r="B46" s="23" t="s">
        <v>78</v>
      </c>
      <c r="C46" s="26">
        <v>40000</v>
      </c>
      <c r="D46" s="26">
        <v>40000</v>
      </c>
      <c r="E46" s="26">
        <v>40000</v>
      </c>
    </row>
    <row r="47" spans="1:5" x14ac:dyDescent="0.25">
      <c r="A47" s="24" t="s">
        <v>80</v>
      </c>
      <c r="B47" s="23" t="s">
        <v>81</v>
      </c>
      <c r="C47" s="12">
        <f>C48+C49+C50+C51+C52+C53</f>
        <v>44000</v>
      </c>
      <c r="D47" s="12">
        <f>D48+D49+D50+D51+D52+D53</f>
        <v>44000</v>
      </c>
      <c r="E47" s="12">
        <f>E48+E49+E50+E51+E52+E53</f>
        <v>44000</v>
      </c>
    </row>
    <row r="48" spans="1:5" x14ac:dyDescent="0.25">
      <c r="A48" s="25" t="s">
        <v>82</v>
      </c>
      <c r="B48" s="23" t="s">
        <v>83</v>
      </c>
      <c r="C48" s="26">
        <v>8000</v>
      </c>
      <c r="D48" s="26">
        <v>8000</v>
      </c>
      <c r="E48" s="26">
        <v>8000</v>
      </c>
    </row>
    <row r="49" spans="1:5" x14ac:dyDescent="0.25">
      <c r="A49" s="25" t="s">
        <v>84</v>
      </c>
      <c r="B49" s="23" t="s">
        <v>85</v>
      </c>
      <c r="C49" s="26">
        <v>1000</v>
      </c>
      <c r="D49" s="26">
        <v>1000</v>
      </c>
      <c r="E49" s="26">
        <v>1000</v>
      </c>
    </row>
    <row r="50" spans="1:5" x14ac:dyDescent="0.25">
      <c r="A50" s="25" t="s">
        <v>86</v>
      </c>
      <c r="B50" s="23" t="s">
        <v>87</v>
      </c>
      <c r="C50" s="26"/>
      <c r="D50" s="26"/>
      <c r="E50" s="26"/>
    </row>
    <row r="51" spans="1:5" x14ac:dyDescent="0.25">
      <c r="A51" s="25" t="s">
        <v>88</v>
      </c>
      <c r="B51" s="23" t="s">
        <v>89</v>
      </c>
      <c r="C51" s="26">
        <v>30000</v>
      </c>
      <c r="D51" s="26">
        <v>30000</v>
      </c>
      <c r="E51" s="26">
        <v>30000</v>
      </c>
    </row>
    <row r="52" spans="1:5" x14ac:dyDescent="0.25">
      <c r="A52" s="25" t="s">
        <v>90</v>
      </c>
      <c r="B52" s="23" t="s">
        <v>91</v>
      </c>
      <c r="C52" s="26"/>
      <c r="D52" s="26"/>
      <c r="E52" s="26"/>
    </row>
    <row r="53" spans="1:5" x14ac:dyDescent="0.25">
      <c r="A53" s="25" t="s">
        <v>92</v>
      </c>
      <c r="B53" s="23" t="s">
        <v>81</v>
      </c>
      <c r="C53" s="26">
        <v>5000</v>
      </c>
      <c r="D53" s="26">
        <v>5000</v>
      </c>
      <c r="E53" s="26">
        <v>5000</v>
      </c>
    </row>
    <row r="54" spans="1:5" x14ac:dyDescent="0.25">
      <c r="A54" s="24" t="s">
        <v>93</v>
      </c>
      <c r="B54" s="23" t="s">
        <v>94</v>
      </c>
      <c r="C54" s="12">
        <f t="shared" ref="C54:E54" si="14">C55</f>
        <v>2829</v>
      </c>
      <c r="D54" s="12">
        <f t="shared" si="14"/>
        <v>1503</v>
      </c>
      <c r="E54" s="12">
        <f t="shared" si="14"/>
        <v>233</v>
      </c>
    </row>
    <row r="55" spans="1:5" x14ac:dyDescent="0.25">
      <c r="A55" s="25" t="s">
        <v>95</v>
      </c>
      <c r="B55" s="23" t="s">
        <v>96</v>
      </c>
      <c r="C55" s="26">
        <v>2829</v>
      </c>
      <c r="D55" s="26">
        <v>1503</v>
      </c>
      <c r="E55" s="26">
        <v>233</v>
      </c>
    </row>
    <row r="56" spans="1:5" x14ac:dyDescent="0.25">
      <c r="A56" s="24" t="s">
        <v>97</v>
      </c>
      <c r="B56" s="23" t="s">
        <v>98</v>
      </c>
      <c r="C56" s="12">
        <f>C58+C57</f>
        <v>43700</v>
      </c>
      <c r="D56" s="12">
        <f t="shared" ref="D56:E56" si="15">D58+D57</f>
        <v>43700</v>
      </c>
      <c r="E56" s="12">
        <f t="shared" si="15"/>
        <v>43700</v>
      </c>
    </row>
    <row r="57" spans="1:5" x14ac:dyDescent="0.25">
      <c r="A57" s="25" t="s">
        <v>99</v>
      </c>
      <c r="B57" s="23" t="s">
        <v>100</v>
      </c>
      <c r="C57" s="26">
        <v>43200</v>
      </c>
      <c r="D57" s="26">
        <v>43200</v>
      </c>
      <c r="E57" s="26">
        <v>43200</v>
      </c>
    </row>
    <row r="58" spans="1:5" x14ac:dyDescent="0.25">
      <c r="A58" s="25" t="s">
        <v>101</v>
      </c>
      <c r="B58" s="23" t="s">
        <v>102</v>
      </c>
      <c r="C58" s="26">
        <v>500</v>
      </c>
      <c r="D58" s="26">
        <v>500</v>
      </c>
      <c r="E58" s="26">
        <v>500</v>
      </c>
    </row>
    <row r="59" spans="1:5" x14ac:dyDescent="0.25">
      <c r="A59" s="24" t="s">
        <v>103</v>
      </c>
      <c r="B59" s="23" t="s">
        <v>104</v>
      </c>
      <c r="C59" s="12">
        <f>C62+C60+C61</f>
        <v>0</v>
      </c>
      <c r="D59" s="12">
        <f t="shared" ref="D59:E59" si="16">D62+D60+D61</f>
        <v>0</v>
      </c>
      <c r="E59" s="12">
        <f t="shared" si="16"/>
        <v>0</v>
      </c>
    </row>
    <row r="60" spans="1:5" x14ac:dyDescent="0.25">
      <c r="A60" s="25" t="s">
        <v>105</v>
      </c>
      <c r="B60" s="23" t="s">
        <v>106</v>
      </c>
      <c r="C60" s="26"/>
      <c r="D60" s="26"/>
      <c r="E60" s="26"/>
    </row>
    <row r="61" spans="1:5" x14ac:dyDescent="0.25">
      <c r="A61" s="25" t="s">
        <v>107</v>
      </c>
      <c r="B61" s="23" t="s">
        <v>108</v>
      </c>
      <c r="C61" s="26"/>
      <c r="D61" s="26"/>
      <c r="E61" s="26"/>
    </row>
    <row r="62" spans="1:5" x14ac:dyDescent="0.25">
      <c r="A62" s="25" t="s">
        <v>109</v>
      </c>
      <c r="B62" s="23" t="s">
        <v>110</v>
      </c>
      <c r="C62" s="26"/>
      <c r="D62" s="26"/>
      <c r="E62" s="26"/>
    </row>
    <row r="63" spans="1:5" x14ac:dyDescent="0.25">
      <c r="A63" s="24" t="s">
        <v>111</v>
      </c>
      <c r="B63" s="23" t="s">
        <v>112</v>
      </c>
      <c r="C63" s="12">
        <f t="shared" ref="C63:E63" si="17">C64</f>
        <v>28126</v>
      </c>
      <c r="D63" s="12">
        <f t="shared" si="17"/>
        <v>28126</v>
      </c>
      <c r="E63" s="12">
        <f t="shared" si="17"/>
        <v>14063</v>
      </c>
    </row>
    <row r="64" spans="1:5" x14ac:dyDescent="0.25">
      <c r="A64" s="25" t="s">
        <v>113</v>
      </c>
      <c r="B64" s="23" t="s">
        <v>114</v>
      </c>
      <c r="C64" s="26">
        <v>28126</v>
      </c>
      <c r="D64" s="26">
        <v>28126</v>
      </c>
      <c r="E64" s="26">
        <v>14063</v>
      </c>
    </row>
    <row r="65" spans="1:5" x14ac:dyDescent="0.25">
      <c r="A65" s="24" t="s">
        <v>115</v>
      </c>
      <c r="B65" s="23" t="s">
        <v>116</v>
      </c>
      <c r="C65" s="12">
        <f t="shared" ref="C65:E65" si="18">C66</f>
        <v>0</v>
      </c>
      <c r="D65" s="12">
        <f t="shared" si="18"/>
        <v>0</v>
      </c>
      <c r="E65" s="12">
        <f t="shared" si="18"/>
        <v>0</v>
      </c>
    </row>
    <row r="66" spans="1:5" x14ac:dyDescent="0.25">
      <c r="A66" s="25" t="s">
        <v>117</v>
      </c>
      <c r="B66" s="23" t="s">
        <v>116</v>
      </c>
      <c r="C66" s="26"/>
      <c r="D66" s="26"/>
      <c r="E66" s="26"/>
    </row>
    <row r="67" spans="1:5" x14ac:dyDescent="0.25">
      <c r="A67" s="22" t="s">
        <v>118</v>
      </c>
      <c r="B67" s="23" t="s">
        <v>119</v>
      </c>
      <c r="C67" s="12">
        <f t="shared" ref="C67:E67" si="19">C68+C71+C74+C79+C77</f>
        <v>17000</v>
      </c>
      <c r="D67" s="12">
        <f t="shared" si="19"/>
        <v>17000</v>
      </c>
      <c r="E67" s="12">
        <f t="shared" si="19"/>
        <v>17000</v>
      </c>
    </row>
    <row r="68" spans="1:5" x14ac:dyDescent="0.25">
      <c r="A68" s="24" t="s">
        <v>45</v>
      </c>
      <c r="B68" s="23" t="s">
        <v>46</v>
      </c>
      <c r="C68" s="12">
        <f>C70+C69</f>
        <v>0</v>
      </c>
      <c r="D68" s="12">
        <f t="shared" ref="D68:E68" si="20">D70+D69</f>
        <v>0</v>
      </c>
      <c r="E68" s="12">
        <f t="shared" si="20"/>
        <v>0</v>
      </c>
    </row>
    <row r="69" spans="1:5" x14ac:dyDescent="0.25">
      <c r="A69" s="25" t="s">
        <v>47</v>
      </c>
      <c r="B69" s="23" t="s">
        <v>48</v>
      </c>
      <c r="C69" s="26"/>
      <c r="D69" s="26"/>
      <c r="E69" s="26"/>
    </row>
    <row r="70" spans="1:5" x14ac:dyDescent="0.25">
      <c r="A70" s="25" t="s">
        <v>53</v>
      </c>
      <c r="B70" s="23" t="s">
        <v>54</v>
      </c>
      <c r="C70" s="26"/>
      <c r="D70" s="26"/>
      <c r="E70" s="26"/>
    </row>
    <row r="71" spans="1:5" x14ac:dyDescent="0.25">
      <c r="A71" s="24" t="s">
        <v>57</v>
      </c>
      <c r="B71" s="23" t="s">
        <v>58</v>
      </c>
      <c r="C71" s="12">
        <f>C72+C73</f>
        <v>0</v>
      </c>
      <c r="D71" s="12">
        <f t="shared" ref="D71:E71" si="21">D72+D73</f>
        <v>0</v>
      </c>
      <c r="E71" s="12">
        <f t="shared" si="21"/>
        <v>0</v>
      </c>
    </row>
    <row r="72" spans="1:5" x14ac:dyDescent="0.25">
      <c r="A72" s="25" t="s">
        <v>61</v>
      </c>
      <c r="B72" s="23" t="s">
        <v>62</v>
      </c>
      <c r="C72" s="26"/>
      <c r="D72" s="26"/>
      <c r="E72" s="26"/>
    </row>
    <row r="73" spans="1:5" x14ac:dyDescent="0.25">
      <c r="A73" s="25" t="s">
        <v>67</v>
      </c>
      <c r="B73" s="23" t="s">
        <v>68</v>
      </c>
      <c r="C73" s="26"/>
      <c r="D73" s="26"/>
      <c r="E73" s="26"/>
    </row>
    <row r="74" spans="1:5" x14ac:dyDescent="0.25">
      <c r="A74" s="24" t="s">
        <v>80</v>
      </c>
      <c r="B74" s="23" t="s">
        <v>81</v>
      </c>
      <c r="C74" s="12">
        <f t="shared" ref="C74:E74" si="22">C75+C76</f>
        <v>0</v>
      </c>
      <c r="D74" s="12">
        <f t="shared" si="22"/>
        <v>0</v>
      </c>
      <c r="E74" s="12">
        <f t="shared" si="22"/>
        <v>0</v>
      </c>
    </row>
    <row r="75" spans="1:5" x14ac:dyDescent="0.25">
      <c r="A75" s="25" t="s">
        <v>84</v>
      </c>
      <c r="B75" s="23" t="s">
        <v>85</v>
      </c>
      <c r="C75" s="26"/>
      <c r="D75" s="26"/>
      <c r="E75" s="26"/>
    </row>
    <row r="76" spans="1:5" x14ac:dyDescent="0.25">
      <c r="A76" s="25" t="s">
        <v>92</v>
      </c>
      <c r="B76" s="23" t="s">
        <v>81</v>
      </c>
      <c r="C76" s="26"/>
      <c r="D76" s="26"/>
      <c r="E76" s="26"/>
    </row>
    <row r="77" spans="1:5" x14ac:dyDescent="0.25">
      <c r="A77" s="24" t="s">
        <v>120</v>
      </c>
      <c r="B77" s="23" t="s">
        <v>121</v>
      </c>
      <c r="C77" s="12">
        <f t="shared" ref="C77:E77" si="23">C78</f>
        <v>0</v>
      </c>
      <c r="D77" s="12">
        <f t="shared" si="23"/>
        <v>0</v>
      </c>
      <c r="E77" s="12">
        <f t="shared" si="23"/>
        <v>0</v>
      </c>
    </row>
    <row r="78" spans="1:5" x14ac:dyDescent="0.25">
      <c r="A78" s="25">
        <v>4212</v>
      </c>
      <c r="B78" s="23" t="s">
        <v>122</v>
      </c>
      <c r="C78" s="26"/>
      <c r="D78" s="26"/>
      <c r="E78" s="26"/>
    </row>
    <row r="79" spans="1:5" x14ac:dyDescent="0.25">
      <c r="A79" s="24" t="s">
        <v>103</v>
      </c>
      <c r="B79" s="23" t="s">
        <v>104</v>
      </c>
      <c r="C79" s="12">
        <f>C80+C81+C82</f>
        <v>17000</v>
      </c>
      <c r="D79" s="12">
        <f>D80+D81+D82</f>
        <v>17000</v>
      </c>
      <c r="E79" s="12">
        <f>E80+E81+E82</f>
        <v>17000</v>
      </c>
    </row>
    <row r="80" spans="1:5" x14ac:dyDescent="0.25">
      <c r="A80" s="25" t="s">
        <v>105</v>
      </c>
      <c r="B80" s="23" t="s">
        <v>106</v>
      </c>
      <c r="C80" s="26">
        <v>5000</v>
      </c>
      <c r="D80" s="26">
        <v>5000</v>
      </c>
      <c r="E80" s="26">
        <v>5000</v>
      </c>
    </row>
    <row r="81" spans="1:5" x14ac:dyDescent="0.25">
      <c r="A81" s="25" t="s">
        <v>107</v>
      </c>
      <c r="B81" s="23" t="s">
        <v>108</v>
      </c>
      <c r="C81" s="26"/>
      <c r="D81" s="26"/>
      <c r="E81" s="26"/>
    </row>
    <row r="82" spans="1:5" x14ac:dyDescent="0.25">
      <c r="A82" s="25" t="s">
        <v>109</v>
      </c>
      <c r="B82" s="23" t="s">
        <v>110</v>
      </c>
      <c r="C82" s="26">
        <v>12000</v>
      </c>
      <c r="D82" s="26">
        <v>12000</v>
      </c>
      <c r="E82" s="26">
        <v>12000</v>
      </c>
    </row>
    <row r="83" spans="1:5" x14ac:dyDescent="0.25">
      <c r="A83" s="22" t="s">
        <v>123</v>
      </c>
      <c r="B83" s="23" t="s">
        <v>124</v>
      </c>
      <c r="C83" s="12">
        <f t="shared" ref="C83:E83" si="24">C84+C89</f>
        <v>0</v>
      </c>
      <c r="D83" s="12">
        <f t="shared" si="24"/>
        <v>0</v>
      </c>
      <c r="E83" s="12">
        <f t="shared" si="24"/>
        <v>0</v>
      </c>
    </row>
    <row r="84" spans="1:5" x14ac:dyDescent="0.25">
      <c r="A84" s="24" t="s">
        <v>57</v>
      </c>
      <c r="B84" s="23" t="s">
        <v>58</v>
      </c>
      <c r="C84" s="12">
        <f>C86+C88+C85+C87</f>
        <v>0</v>
      </c>
      <c r="D84" s="12">
        <f t="shared" ref="D84:E84" si="25">D86+D88+D85+D87</f>
        <v>0</v>
      </c>
      <c r="E84" s="12">
        <f t="shared" si="25"/>
        <v>0</v>
      </c>
    </row>
    <row r="85" spans="1:5" x14ac:dyDescent="0.25">
      <c r="A85" s="25" t="s">
        <v>59</v>
      </c>
      <c r="B85" s="23" t="s">
        <v>60</v>
      </c>
      <c r="C85" s="26"/>
      <c r="D85" s="26"/>
      <c r="E85" s="26"/>
    </row>
    <row r="86" spans="1:5" x14ac:dyDescent="0.25">
      <c r="A86" s="25" t="s">
        <v>61</v>
      </c>
      <c r="B86" s="23" t="s">
        <v>62</v>
      </c>
      <c r="C86" s="26"/>
      <c r="D86" s="26"/>
      <c r="E86" s="26"/>
    </row>
    <row r="87" spans="1:5" x14ac:dyDescent="0.25">
      <c r="A87" s="25" t="s">
        <v>67</v>
      </c>
      <c r="B87" s="23" t="s">
        <v>68</v>
      </c>
      <c r="C87" s="26"/>
      <c r="D87" s="26"/>
      <c r="E87" s="26"/>
    </row>
    <row r="88" spans="1:5" x14ac:dyDescent="0.25">
      <c r="A88" s="25" t="s">
        <v>71</v>
      </c>
      <c r="B88" s="23" t="s">
        <v>72</v>
      </c>
      <c r="C88" s="26"/>
      <c r="D88" s="26"/>
      <c r="E88" s="26"/>
    </row>
    <row r="89" spans="1:5" x14ac:dyDescent="0.25">
      <c r="A89" s="24" t="s">
        <v>103</v>
      </c>
      <c r="B89" s="23" t="s">
        <v>104</v>
      </c>
      <c r="C89" s="12">
        <f t="shared" ref="C89:E89" si="26">C90+C91</f>
        <v>0</v>
      </c>
      <c r="D89" s="12">
        <f t="shared" si="26"/>
        <v>0</v>
      </c>
      <c r="E89" s="12">
        <f t="shared" si="26"/>
        <v>0</v>
      </c>
    </row>
    <row r="90" spans="1:5" x14ac:dyDescent="0.25">
      <c r="A90" s="25" t="s">
        <v>105</v>
      </c>
      <c r="B90" s="23" t="s">
        <v>106</v>
      </c>
      <c r="C90" s="26"/>
      <c r="D90" s="26"/>
      <c r="E90" s="26"/>
    </row>
    <row r="91" spans="1:5" x14ac:dyDescent="0.25">
      <c r="A91" s="25">
        <v>4223</v>
      </c>
      <c r="B91" s="23" t="s">
        <v>110</v>
      </c>
      <c r="C91" s="26"/>
      <c r="D91" s="26"/>
      <c r="E91" s="26"/>
    </row>
    <row r="92" spans="1:5" x14ac:dyDescent="0.25">
      <c r="A92" s="22" t="s">
        <v>125</v>
      </c>
      <c r="B92" s="23" t="s">
        <v>126</v>
      </c>
      <c r="C92" s="12">
        <f t="shared" ref="C92:E92" si="27">C93+C96+C98+C100+C103+C107+C109</f>
        <v>380000</v>
      </c>
      <c r="D92" s="12">
        <f t="shared" si="27"/>
        <v>380000</v>
      </c>
      <c r="E92" s="12">
        <f t="shared" si="27"/>
        <v>380000</v>
      </c>
    </row>
    <row r="93" spans="1:5" x14ac:dyDescent="0.25">
      <c r="A93" s="24" t="s">
        <v>20</v>
      </c>
      <c r="B93" s="23" t="s">
        <v>21</v>
      </c>
      <c r="C93" s="12">
        <f>C95+C94</f>
        <v>0</v>
      </c>
      <c r="D93" s="12">
        <f t="shared" ref="D93:E93" si="28">D95+D94</f>
        <v>0</v>
      </c>
      <c r="E93" s="12">
        <f t="shared" si="28"/>
        <v>0</v>
      </c>
    </row>
    <row r="94" spans="1:5" x14ac:dyDescent="0.25">
      <c r="A94" s="25" t="s">
        <v>22</v>
      </c>
      <c r="B94" s="23" t="s">
        <v>23</v>
      </c>
      <c r="C94" s="26"/>
      <c r="D94" s="26"/>
      <c r="E94" s="26"/>
    </row>
    <row r="95" spans="1:5" x14ac:dyDescent="0.25">
      <c r="A95" s="25" t="s">
        <v>24</v>
      </c>
      <c r="B95" s="23" t="s">
        <v>25</v>
      </c>
      <c r="C95" s="26"/>
      <c r="D95" s="26"/>
      <c r="E95" s="26"/>
    </row>
    <row r="96" spans="1:5" x14ac:dyDescent="0.25">
      <c r="A96" s="24" t="s">
        <v>29</v>
      </c>
      <c r="B96" s="23" t="s">
        <v>30</v>
      </c>
      <c r="C96" s="12">
        <f t="shared" ref="C96:E96" si="29">C97</f>
        <v>0</v>
      </c>
      <c r="D96" s="12">
        <f t="shared" si="29"/>
        <v>0</v>
      </c>
      <c r="E96" s="12">
        <f t="shared" si="29"/>
        <v>0</v>
      </c>
    </row>
    <row r="97" spans="1:5" x14ac:dyDescent="0.25">
      <c r="A97" s="25" t="s">
        <v>33</v>
      </c>
      <c r="B97" s="23" t="s">
        <v>34</v>
      </c>
      <c r="C97" s="26"/>
      <c r="D97" s="26"/>
      <c r="E97" s="26"/>
    </row>
    <row r="98" spans="1:5" x14ac:dyDescent="0.25">
      <c r="A98" s="24" t="s">
        <v>35</v>
      </c>
      <c r="B98" s="23" t="s">
        <v>36</v>
      </c>
      <c r="C98" s="12">
        <f t="shared" ref="C98:E98" si="30">C99</f>
        <v>0</v>
      </c>
      <c r="D98" s="12">
        <f t="shared" si="30"/>
        <v>0</v>
      </c>
      <c r="E98" s="12">
        <f t="shared" si="30"/>
        <v>0</v>
      </c>
    </row>
    <row r="99" spans="1:5" x14ac:dyDescent="0.25">
      <c r="A99" s="25" t="s">
        <v>37</v>
      </c>
      <c r="B99" s="23" t="s">
        <v>38</v>
      </c>
      <c r="C99" s="26"/>
      <c r="D99" s="26"/>
      <c r="E99" s="26"/>
    </row>
    <row r="100" spans="1:5" x14ac:dyDescent="0.25">
      <c r="A100" s="24" t="s">
        <v>45</v>
      </c>
      <c r="B100" s="23" t="s">
        <v>46</v>
      </c>
      <c r="C100" s="12">
        <f t="shared" ref="C100:E100" si="31">C102+C101</f>
        <v>35000</v>
      </c>
      <c r="D100" s="12">
        <f t="shared" si="31"/>
        <v>35000</v>
      </c>
      <c r="E100" s="12">
        <f t="shared" si="31"/>
        <v>35000</v>
      </c>
    </row>
    <row r="101" spans="1:5" x14ac:dyDescent="0.25">
      <c r="A101" s="25" t="s">
        <v>47</v>
      </c>
      <c r="B101" s="23" t="s">
        <v>48</v>
      </c>
      <c r="C101" s="26">
        <v>35000</v>
      </c>
      <c r="D101" s="26">
        <v>35000</v>
      </c>
      <c r="E101" s="26">
        <v>35000</v>
      </c>
    </row>
    <row r="102" spans="1:5" x14ac:dyDescent="0.25">
      <c r="A102" s="25" t="s">
        <v>49</v>
      </c>
      <c r="B102" s="23" t="s">
        <v>50</v>
      </c>
      <c r="C102" s="26"/>
      <c r="D102" s="26"/>
      <c r="E102" s="26"/>
    </row>
    <row r="103" spans="1:5" x14ac:dyDescent="0.25">
      <c r="A103" s="24" t="s">
        <v>57</v>
      </c>
      <c r="B103" s="23" t="s">
        <v>58</v>
      </c>
      <c r="C103" s="12">
        <f>C104+C105+C106</f>
        <v>160000</v>
      </c>
      <c r="D103" s="12">
        <f>D104+D105+D106</f>
        <v>160000</v>
      </c>
      <c r="E103" s="12">
        <f>E104+E105+E106</f>
        <v>160000</v>
      </c>
    </row>
    <row r="104" spans="1:5" x14ac:dyDescent="0.25">
      <c r="A104" s="25" t="s">
        <v>59</v>
      </c>
      <c r="B104" s="23" t="s">
        <v>60</v>
      </c>
      <c r="C104" s="26">
        <v>160000</v>
      </c>
      <c r="D104" s="26">
        <v>160000</v>
      </c>
      <c r="E104" s="26">
        <v>160000</v>
      </c>
    </row>
    <row r="105" spans="1:5" x14ac:dyDescent="0.25">
      <c r="A105" s="25" t="s">
        <v>67</v>
      </c>
      <c r="B105" s="23" t="s">
        <v>68</v>
      </c>
      <c r="C105" s="26"/>
      <c r="D105" s="26"/>
      <c r="E105" s="26"/>
    </row>
    <row r="106" spans="1:5" x14ac:dyDescent="0.25">
      <c r="A106" s="25" t="s">
        <v>73</v>
      </c>
      <c r="B106" s="23" t="s">
        <v>74</v>
      </c>
      <c r="C106" s="26"/>
      <c r="D106" s="26"/>
      <c r="E106" s="26"/>
    </row>
    <row r="107" spans="1:5" x14ac:dyDescent="0.25">
      <c r="A107" s="24" t="s">
        <v>80</v>
      </c>
      <c r="B107" s="23" t="s">
        <v>81</v>
      </c>
      <c r="C107" s="12">
        <f t="shared" ref="C107:E107" si="32">C108</f>
        <v>185000</v>
      </c>
      <c r="D107" s="12">
        <f t="shared" si="32"/>
        <v>185000</v>
      </c>
      <c r="E107" s="12">
        <f t="shared" si="32"/>
        <v>185000</v>
      </c>
    </row>
    <row r="108" spans="1:5" x14ac:dyDescent="0.25">
      <c r="A108" s="25" t="s">
        <v>127</v>
      </c>
      <c r="B108" s="23" t="s">
        <v>128</v>
      </c>
      <c r="C108" s="26">
        <v>185000</v>
      </c>
      <c r="D108" s="26">
        <v>185000</v>
      </c>
      <c r="E108" s="26">
        <v>185000</v>
      </c>
    </row>
    <row r="109" spans="1:5" x14ac:dyDescent="0.25">
      <c r="A109" s="24" t="s">
        <v>103</v>
      </c>
      <c r="B109" s="23" t="s">
        <v>104</v>
      </c>
      <c r="C109" s="12">
        <f t="shared" ref="C109:E109" si="33">C110</f>
        <v>0</v>
      </c>
      <c r="D109" s="12">
        <f t="shared" si="33"/>
        <v>0</v>
      </c>
      <c r="E109" s="12">
        <f t="shared" si="33"/>
        <v>0</v>
      </c>
    </row>
    <row r="110" spans="1:5" x14ac:dyDescent="0.25">
      <c r="A110" s="25" t="s">
        <v>105</v>
      </c>
      <c r="B110" s="23" t="s">
        <v>106</v>
      </c>
      <c r="C110" s="26"/>
      <c r="D110" s="26"/>
      <c r="E110" s="26"/>
    </row>
    <row r="111" spans="1:5" x14ac:dyDescent="0.25">
      <c r="A111" s="20" t="s">
        <v>129</v>
      </c>
      <c r="B111" s="21" t="s">
        <v>130</v>
      </c>
      <c r="C111" s="12">
        <f t="shared" ref="C111:E111" si="34">C112</f>
        <v>20000</v>
      </c>
      <c r="D111" s="12">
        <f t="shared" si="34"/>
        <v>20000</v>
      </c>
      <c r="E111" s="12">
        <f t="shared" si="34"/>
        <v>20000</v>
      </c>
    </row>
    <row r="112" spans="1:5" x14ac:dyDescent="0.25">
      <c r="A112" s="22" t="s">
        <v>18</v>
      </c>
      <c r="B112" s="23" t="s">
        <v>19</v>
      </c>
      <c r="C112" s="12">
        <f>C113+C116</f>
        <v>20000</v>
      </c>
      <c r="D112" s="12">
        <f t="shared" ref="D112:E112" si="35">D113+D116</f>
        <v>20000</v>
      </c>
      <c r="E112" s="12">
        <f t="shared" si="35"/>
        <v>20000</v>
      </c>
    </row>
    <row r="113" spans="1:6" x14ac:dyDescent="0.25">
      <c r="A113" s="24" t="s">
        <v>57</v>
      </c>
      <c r="B113" s="23" t="s">
        <v>58</v>
      </c>
      <c r="C113" s="12">
        <f>C114+C115</f>
        <v>20000</v>
      </c>
      <c r="D113" s="12">
        <f>D114+D115</f>
        <v>20000</v>
      </c>
      <c r="E113" s="12">
        <f>E114+E115</f>
        <v>20000</v>
      </c>
    </row>
    <row r="114" spans="1:6" x14ac:dyDescent="0.25">
      <c r="A114" s="25" t="s">
        <v>59</v>
      </c>
      <c r="B114" s="23" t="s">
        <v>60</v>
      </c>
      <c r="C114" s="26">
        <v>0</v>
      </c>
      <c r="D114" s="26">
        <v>0</v>
      </c>
      <c r="E114" s="26">
        <v>0</v>
      </c>
    </row>
    <row r="115" spans="1:6" x14ac:dyDescent="0.25">
      <c r="A115" s="25" t="s">
        <v>71</v>
      </c>
      <c r="B115" s="23" t="s">
        <v>72</v>
      </c>
      <c r="C115" s="26">
        <v>20000</v>
      </c>
      <c r="D115" s="26">
        <v>20000</v>
      </c>
      <c r="E115" s="26">
        <v>20000</v>
      </c>
    </row>
    <row r="116" spans="1:6" x14ac:dyDescent="0.25">
      <c r="A116" s="24" t="s">
        <v>80</v>
      </c>
      <c r="B116" s="23" t="s">
        <v>81</v>
      </c>
      <c r="C116" s="12">
        <f t="shared" ref="C116:E116" si="36">C117</f>
        <v>0</v>
      </c>
      <c r="D116" s="12">
        <f t="shared" si="36"/>
        <v>0</v>
      </c>
      <c r="E116" s="12">
        <f t="shared" si="36"/>
        <v>0</v>
      </c>
    </row>
    <row r="117" spans="1:6" x14ac:dyDescent="0.25">
      <c r="A117" s="25" t="s">
        <v>127</v>
      </c>
      <c r="B117" s="23" t="s">
        <v>128</v>
      </c>
      <c r="C117" s="26"/>
      <c r="D117" s="26"/>
      <c r="E117" s="26"/>
    </row>
    <row r="119" spans="1:6" x14ac:dyDescent="0.25">
      <c r="D119" s="27"/>
      <c r="E119" s="27"/>
      <c r="F119" s="27"/>
    </row>
    <row r="120" spans="1:6" x14ac:dyDescent="0.25">
      <c r="D120" s="27"/>
      <c r="E120" s="27"/>
      <c r="F120" s="27"/>
    </row>
    <row r="121" spans="1:6" x14ac:dyDescent="0.25">
      <c r="D121" s="27"/>
      <c r="E121" s="27"/>
      <c r="F121" s="27"/>
    </row>
    <row r="122" spans="1:6" x14ac:dyDescent="0.25">
      <c r="D122" s="27"/>
      <c r="E122" s="27"/>
      <c r="F122" s="27"/>
    </row>
    <row r="123" spans="1:6" x14ac:dyDescent="0.25">
      <c r="D123" s="27"/>
      <c r="E123" s="27"/>
      <c r="F123" s="27"/>
    </row>
    <row r="124" spans="1:6" x14ac:dyDescent="0.25">
      <c r="D124" s="27"/>
      <c r="E124" s="27"/>
      <c r="F124" s="27"/>
    </row>
    <row r="125" spans="1:6" x14ac:dyDescent="0.25">
      <c r="D125" s="27"/>
      <c r="E125" s="27"/>
      <c r="F125" s="27"/>
    </row>
    <row r="126" spans="1:6" x14ac:dyDescent="0.25">
      <c r="D126" s="27"/>
      <c r="E126" s="27"/>
      <c r="F126" s="27"/>
    </row>
    <row r="127" spans="1:6" x14ac:dyDescent="0.25">
      <c r="D127" s="27"/>
      <c r="E127" s="27"/>
      <c r="F127" s="27"/>
    </row>
  </sheetData>
  <protectedRanges>
    <protectedRange sqref="C94:E95 C97:E97 C99:E99 C101:E102 C104:E106 C108:E108 C110:E110 C114:E115 C117:E117" name="Raspon2_1"/>
    <protectedRange sqref="B7 C17:E18 C20:E20 C22:E23 C25:E28 C30:E34 C36:E44 C46:E46 C48:E53 C55:E55 C57:E58 C60:E62 C64:E64 C66:E66 C69:E70 C72:E73 C75:E76 C78:E78 C80:E82 C85:E88 C90:E91" name="Raspon1_1"/>
  </protectedRanges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RIJEKA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Tomislav Pečarić</cp:lastModifiedBy>
  <dcterms:created xsi:type="dcterms:W3CDTF">2021-12-03T08:16:04Z</dcterms:created>
  <dcterms:modified xsi:type="dcterms:W3CDTF">2021-12-28T14:32:36Z</dcterms:modified>
</cp:coreProperties>
</file>