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vigir\Documents\Desktop\JASNA\GODIŠNJI RASPORED POSLOVA ZA 2022\I. IZMJENA\"/>
    </mc:Choice>
  </mc:AlternateContent>
  <bookViews>
    <workbookView xWindow="0" yWindow="720" windowWidth="15195" windowHeight="8145" tabRatio="767" activeTab="4"/>
  </bookViews>
  <sheets>
    <sheet name="popis referada" sheetId="29" r:id="rId1"/>
    <sheet name="sastav vijeća" sheetId="14" r:id="rId2"/>
    <sheet name="suci raspored poslova" sheetId="8" r:id="rId3"/>
    <sheet name="pu suci raspored poslova" sheetId="4" r:id="rId4"/>
    <sheet name="sudski savjetnici raspored posl" sheetId="5" r:id="rId5"/>
    <sheet name="službenici raspored poslova" sheetId="31" r:id="rId6"/>
    <sheet name="izbrisani iz GRP s 1.4.2014." sheetId="21" state="hidden" r:id="rId7"/>
  </sheets>
  <definedNames>
    <definedName name="_xlnm._FilterDatabase" localSheetId="5" hidden="1">'službenici raspored poslova'!$E$3:$S$35</definedName>
    <definedName name="_xlnm._FilterDatabase" localSheetId="2" hidden="1">'suci raspored poslova'!$A$3:$P$37</definedName>
    <definedName name="_xlnm._FilterDatabase" localSheetId="4" hidden="1">'sudski savjetnici raspored posl'!$D$3:$R$32</definedName>
    <definedName name="_xlnm.Print_Titles" localSheetId="3">'pu suci raspored poslova'!$1:$3</definedName>
    <definedName name="_xlnm.Print_Titles" localSheetId="1">'sastav vijeća'!$1:$2</definedName>
    <definedName name="_xlnm.Print_Titles" localSheetId="5">'službenici raspored poslova'!$1:$4</definedName>
    <definedName name="_xlnm.Print_Titles" localSheetId="2">'suci raspored poslova'!$1:$3</definedName>
    <definedName name="_xlnm.Print_Titles" localSheetId="4">'sudski savjetnici raspored posl'!$1:$3</definedName>
    <definedName name="_xlnm.Print_Area" localSheetId="0">'popis referada'!$A$1:$I$30</definedName>
    <definedName name="_xlnm.Print_Area" localSheetId="1">'sastav vijeća'!$A$1:$E$40</definedName>
    <definedName name="_xlnm.Print_Area" localSheetId="5">'službenici raspored poslova'!$A$1:$T$35</definedName>
    <definedName name="_xlnm.Print_Area" localSheetId="2">'suci raspored poslova'!$A$1:$P$34</definedName>
  </definedNames>
  <calcPr calcId="162913"/>
</workbook>
</file>

<file path=xl/calcChain.xml><?xml version="1.0" encoding="utf-8"?>
<calcChain xmlns="http://schemas.openxmlformats.org/spreadsheetml/2006/main">
  <c r="A6" i="5" l="1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J35" i="8" l="1"/>
  <c r="N35" i="8"/>
  <c r="O35" i="8"/>
  <c r="M35" i="8"/>
  <c r="N32" i="31" l="1"/>
  <c r="A5" i="5" l="1"/>
  <c r="A32" i="5"/>
  <c r="K31" i="8"/>
  <c r="K30" i="8"/>
  <c r="K11" i="8"/>
  <c r="K33" i="8" l="1"/>
  <c r="K34" i="8"/>
  <c r="K29" i="8"/>
  <c r="K32" i="8"/>
  <c r="K27" i="8"/>
  <c r="K28" i="8"/>
  <c r="K26" i="8"/>
  <c r="K24" i="8"/>
  <c r="K25" i="8"/>
  <c r="K23" i="8"/>
  <c r="K22" i="8"/>
  <c r="K21" i="8"/>
  <c r="K7" i="8"/>
  <c r="K5" i="8"/>
  <c r="K19" i="8"/>
  <c r="K18" i="8"/>
  <c r="K17" i="8"/>
  <c r="K16" i="8"/>
  <c r="K15" i="8"/>
  <c r="K14" i="8"/>
  <c r="K13" i="8"/>
  <c r="K6" i="8"/>
  <c r="K8" i="8"/>
  <c r="A4" i="5" l="1"/>
  <c r="A5" i="8" l="1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N34" i="31" l="1"/>
  <c r="N31" i="31"/>
  <c r="N29" i="31"/>
  <c r="N28" i="31"/>
  <c r="N26" i="31"/>
  <c r="N24" i="31"/>
  <c r="N23" i="31"/>
  <c r="N22" i="31"/>
  <c r="N17" i="31"/>
  <c r="N16" i="31"/>
  <c r="N15" i="31"/>
  <c r="N13" i="31"/>
  <c r="N11" i="31"/>
  <c r="N10" i="31"/>
  <c r="N9" i="31"/>
  <c r="K10" i="8" l="1"/>
  <c r="A35" i="8" l="1"/>
  <c r="A36" i="8"/>
  <c r="R21" i="8"/>
  <c r="R20" i="8" l="1"/>
  <c r="R23" i="8"/>
  <c r="R24" i="8"/>
  <c r="R5" i="8"/>
  <c r="R26" i="8"/>
  <c r="R27" i="8"/>
  <c r="R30" i="8"/>
  <c r="R34" i="8"/>
  <c r="R16" i="8"/>
  <c r="Q37" i="8" l="1"/>
  <c r="N32" i="5"/>
  <c r="M32" i="5"/>
  <c r="L32" i="5"/>
  <c r="K32" i="5"/>
  <c r="J32" i="5"/>
  <c r="I32" i="5"/>
  <c r="H32" i="5"/>
  <c r="G32" i="5"/>
  <c r="F32" i="5"/>
  <c r="E32" i="5"/>
  <c r="P32" i="5"/>
  <c r="A4" i="8" l="1"/>
  <c r="F5" i="4"/>
  <c r="G5" i="4"/>
  <c r="H5" i="4"/>
  <c r="I5" i="4"/>
  <c r="J5" i="4"/>
  <c r="E5" i="4"/>
  <c r="I35" i="8" l="1"/>
  <c r="R33" i="8" l="1"/>
  <c r="R25" i="8" l="1"/>
  <c r="R18" i="8" l="1"/>
  <c r="R17" i="8" l="1"/>
  <c r="R31" i="8" l="1"/>
  <c r="R29" i="8"/>
  <c r="R28" i="8"/>
  <c r="R22" i="8"/>
  <c r="R19" i="8"/>
  <c r="K12" i="8"/>
  <c r="K9" i="8"/>
  <c r="K35" i="8" l="1"/>
  <c r="H35" i="8" l="1"/>
  <c r="G35" i="8"/>
  <c r="F35" i="8"/>
  <c r="E35" i="8" l="1"/>
  <c r="J36" i="8"/>
</calcChain>
</file>

<file path=xl/sharedStrings.xml><?xml version="1.0" encoding="utf-8"?>
<sst xmlns="http://schemas.openxmlformats.org/spreadsheetml/2006/main" count="764" uniqueCount="510">
  <si>
    <t xml:space="preserve">IME I PREZIME </t>
  </si>
  <si>
    <t>DRUGI POSLOVI</t>
  </si>
  <si>
    <t>UMANJENJA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</si>
  <si>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</si>
  <si>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</si>
  <si>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</si>
  <si>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</si>
  <si>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</si>
  <si>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</si>
  <si>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</si>
  <si>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</si>
  <si>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</si>
  <si>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</si>
  <si>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</si>
  <si>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</si>
  <si>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24.</t>
  </si>
  <si>
    <t>MENTOR</t>
  </si>
  <si>
    <t>VIJEĆA</t>
  </si>
  <si>
    <t>REF.</t>
  </si>
  <si>
    <t>RB</t>
  </si>
  <si>
    <t xml:space="preserve">MARIO ŽIŠKOVIĆ,
sudski savjetnik </t>
  </si>
  <si>
    <t>40.</t>
  </si>
  <si>
    <t>44.</t>
  </si>
  <si>
    <t>29.</t>
  </si>
  <si>
    <t>52.</t>
  </si>
  <si>
    <t>34.</t>
  </si>
  <si>
    <t>39.</t>
  </si>
  <si>
    <t>56.</t>
  </si>
  <si>
    <t>32.</t>
  </si>
  <si>
    <t>46.</t>
  </si>
  <si>
    <t>43.</t>
  </si>
  <si>
    <t>47.</t>
  </si>
  <si>
    <t>67.</t>
  </si>
  <si>
    <t>65.</t>
  </si>
  <si>
    <t>57.</t>
  </si>
  <si>
    <t>28.</t>
  </si>
  <si>
    <t>62.</t>
  </si>
  <si>
    <t>64.</t>
  </si>
  <si>
    <t>72.</t>
  </si>
  <si>
    <t xml:space="preserve">predsjednik Odjela za praćenje i proučavanje
 sudske prakse (evidencija)
</t>
  </si>
  <si>
    <t>66.</t>
  </si>
  <si>
    <t>73.</t>
  </si>
  <si>
    <t>74.</t>
  </si>
  <si>
    <t>75.</t>
  </si>
  <si>
    <t>76.</t>
  </si>
  <si>
    <t>77.</t>
  </si>
  <si>
    <t>78.</t>
  </si>
  <si>
    <t>14.</t>
  </si>
  <si>
    <t>81.</t>
  </si>
  <si>
    <t>82.</t>
  </si>
  <si>
    <t>83.</t>
  </si>
  <si>
    <t>15.</t>
  </si>
  <si>
    <t>16.</t>
  </si>
  <si>
    <t>88.</t>
  </si>
  <si>
    <t>20.</t>
  </si>
  <si>
    <t>89.</t>
  </si>
  <si>
    <t>Ostali Pž predmeti</t>
  </si>
  <si>
    <t>DODJELA VRSTE PREDMETA U RAD</t>
  </si>
  <si>
    <t>zaduženja u odjelima, povjerenstvima i slično</t>
  </si>
  <si>
    <t>raspored i sastav vijeća</t>
  </si>
  <si>
    <t>SUDAC IZMIRITELJ</t>
  </si>
  <si>
    <t>POSTO-TAK
DODJE-LE PRED.</t>
  </si>
  <si>
    <t>MLINARIĆ IVANA, sutkinja (77.)</t>
  </si>
  <si>
    <t>TURKALJ JOSIP, sudac (89.)</t>
  </si>
  <si>
    <t>VELJAK MARINA, sutkinja (43.)</t>
  </si>
  <si>
    <t>MARŽIĆ MIRNA, sutkinja (76.)</t>
  </si>
  <si>
    <t>ŠIMUNDIĆ MLADEN, sudac (78.)</t>
  </si>
  <si>
    <t>MARKOVIĆ NEVENKA, sutkinja (75.)</t>
  </si>
  <si>
    <t>DELADIO DRAŽENKA, sutkinja (74.)</t>
  </si>
  <si>
    <t>PARAĆ KAMELIJA, sutkinja (24.)</t>
  </si>
  <si>
    <t>ARALICA MARTINOVIĆ GORANA, sutkinja (73.)</t>
  </si>
  <si>
    <t xml:space="preserve">sudac Raoul Dubravec   </t>
  </si>
  <si>
    <t>MILINOVIĆ, mr. sc. ANTE, viši sudski savjetnik</t>
  </si>
  <si>
    <t>KLAIĆ ŽLEPALO, IVANA, viša sudska savjetnica</t>
  </si>
  <si>
    <t>SUŠIĆ, JOSIP, sudski savjetnik</t>
  </si>
  <si>
    <t>sutkinja Jagoda Crnokrak</t>
  </si>
  <si>
    <t>91.</t>
  </si>
  <si>
    <t>sutkinja Marina Veljak</t>
  </si>
  <si>
    <t>sudac Mladen Šimundić</t>
  </si>
  <si>
    <t>94.</t>
  </si>
  <si>
    <t>sutkinja Dubravka Matas</t>
  </si>
  <si>
    <t>Položaj / radno mjesto</t>
  </si>
  <si>
    <t>Upravitelj sudske pisarnice</t>
  </si>
  <si>
    <t xml:space="preserve">Sudska pisarnica </t>
  </si>
  <si>
    <t>obavljanje uredskih i drugih poslova u sudu</t>
  </si>
  <si>
    <t>33.</t>
  </si>
  <si>
    <t>35.</t>
  </si>
  <si>
    <t> JOSIP KATARINČIĆ, vozač - dostavljač</t>
  </si>
  <si>
    <t>Administrativni referent - sudski zapisničar</t>
  </si>
  <si>
    <t>37.</t>
  </si>
  <si>
    <t>41.</t>
  </si>
  <si>
    <t>42.</t>
  </si>
  <si>
    <t>članak 39. Pravilnika o unutarnjem redu</t>
  </si>
  <si>
    <t>toč. 12.</t>
  </si>
  <si>
    <t>toč. 3.</t>
  </si>
  <si>
    <t>toč. 8.</t>
  </si>
  <si>
    <t>toč. 9.</t>
  </si>
  <si>
    <t>toč. 11.</t>
  </si>
  <si>
    <t>toč. 13.</t>
  </si>
  <si>
    <t>toč. 4.</t>
  </si>
  <si>
    <t>ČLAN SUDAČKOG VIJEĆA</t>
  </si>
  <si>
    <t>POSTO-TAK
DODJELE PRED.</t>
  </si>
  <si>
    <t>POSTO-TAK
RADA</t>
  </si>
  <si>
    <t>PREZIME I IME</t>
  </si>
  <si>
    <t>ostali tehnički poslovi -  dostava, pošta, banka,  fotokopiranje, skeniranje, uvezivanje i sl.</t>
  </si>
  <si>
    <t>poslovi upisničara</t>
  </si>
  <si>
    <t>BRENČUN, STELLA</t>
  </si>
  <si>
    <t>ČOLIĆ, RUŽICA</t>
  </si>
  <si>
    <t>DIKOVIĆ, KAROLINA</t>
  </si>
  <si>
    <t>FINZIR, TANJA</t>
  </si>
  <si>
    <t>FRANJKOVIĆ, KATARINA</t>
  </si>
  <si>
    <t>GUBERINA, BORAN</t>
  </si>
  <si>
    <t>KIRIN, SVJETLANA</t>
  </si>
  <si>
    <t>KOLOŠA, MARIJETA</t>
  </si>
  <si>
    <t>KOPRIVNJAK, TATJANA</t>
  </si>
  <si>
    <t>KOS, MONIKA</t>
  </si>
  <si>
    <t>MATIJEVIĆ, BILJANA</t>
  </si>
  <si>
    <t>ŠVIGIR, JASNA</t>
  </si>
  <si>
    <t>MIKULEC, ZRINKA</t>
  </si>
  <si>
    <t>ŽEGARAC, ANKICA</t>
  </si>
  <si>
    <t>HAC, TIHANA</t>
  </si>
  <si>
    <t>VUKELIĆ, MARIO</t>
  </si>
  <si>
    <t>OMAZIĆ, IVICA</t>
  </si>
  <si>
    <t>ARALICA MARTINOVIĆ, GORANA</t>
  </si>
  <si>
    <t>BARAN, NEVENKA</t>
  </si>
  <si>
    <t>CRNOKRAK, JAGODA</t>
  </si>
  <si>
    <t>ĆIRAKOVIĆ, BRANKA</t>
  </si>
  <si>
    <t>DELADIO, DRAŽENKA</t>
  </si>
  <si>
    <t>DUBRAVEC, RAOUL</t>
  </si>
  <si>
    <t>KUJUNDŽIĆ NOVAK, TATJANA</t>
  </si>
  <si>
    <t>MARKOVIĆ, NEVENKA</t>
  </si>
  <si>
    <t>MARŽIĆ, MIRNA</t>
  </si>
  <si>
    <t>MATAS, DUBRAVKA</t>
  </si>
  <si>
    <t>MATIĆ, MIRTA</t>
  </si>
  <si>
    <t>MLINARIĆ, IVANA</t>
  </si>
  <si>
    <t>PARAĆ, KAMELIJA</t>
  </si>
  <si>
    <t>SAGANIĆ, KRISTINA</t>
  </si>
  <si>
    <t>ŠABARIĆ ZOVKO, BRANKA</t>
  </si>
  <si>
    <t>ŠIMAC, dr. sc. SRĐAN</t>
  </si>
  <si>
    <t>ŠIMIĆ, ŽELJKO</t>
  </si>
  <si>
    <t>ŠIMUNDIĆ, MLADEN</t>
  </si>
  <si>
    <t>TURKALJ, JOSIP</t>
  </si>
  <si>
    <t>VELJAK, MARINA</t>
  </si>
  <si>
    <t>ZUBOVIĆ, DUBRAVKA</t>
  </si>
  <si>
    <t>BLAGOJEVIĆ, SIMONA,
sudska savjetnica</t>
  </si>
  <si>
    <t>DUBRAVEC RAOUL, 
sudac (52.)</t>
  </si>
  <si>
    <t>CRNOKRAK JAGODA, 
sutkinja (44.)</t>
  </si>
  <si>
    <t>CURMAN, BRANKICA</t>
  </si>
  <si>
    <t>Su Gzp I, Su Gžzp, Su-r</t>
  </si>
  <si>
    <t>Čistačica</t>
  </si>
  <si>
    <t>član 1. vijeća</t>
  </si>
  <si>
    <t>predsjednica 2. vijeća</t>
  </si>
  <si>
    <t>ŽITNIK, PETAR, viši sudski savjetnik</t>
  </si>
  <si>
    <t>sutkinja Mirta Matić</t>
  </si>
  <si>
    <t>KOLAREVIĆ, IVANA, sudska savjetnica</t>
  </si>
  <si>
    <t xml:space="preserve">ĆUTIĆ,
MARIJA </t>
  </si>
  <si>
    <t>BILANDŽIĆ, MAJA</t>
  </si>
  <si>
    <t>ĆORIĆ, LENKA</t>
  </si>
  <si>
    <t>PUSTIJANAC, DAVOR</t>
  </si>
  <si>
    <t xml:space="preserve">ĆORIĆ LENKA, sutkinja (65.) </t>
  </si>
  <si>
    <t xml:space="preserve">PUSTIJANAC DAVOR, sudac (67.) </t>
  </si>
  <si>
    <t>član 2. vijeća</t>
  </si>
  <si>
    <t>BILANDŽIĆ MAJA, sutkinja (12.)</t>
  </si>
  <si>
    <t>Pravo intelektu-alnog vlasništva</t>
  </si>
  <si>
    <t>Ovršno pravo</t>
  </si>
  <si>
    <t>Stečajni postupci</t>
  </si>
  <si>
    <t>HDS-naknade za javnu izvedbu gl.djela</t>
  </si>
  <si>
    <t>Prekidi-remisorni dopisi</t>
  </si>
  <si>
    <t>Skraćeni st. postupci</t>
  </si>
  <si>
    <t>Su-Gžzp I</t>
  </si>
  <si>
    <t>administrator sustava eSpis i ključni korisnik u sustavu eSpis, u domeni poslova koje obavlja</t>
  </si>
  <si>
    <t xml:space="preserve">povjerljivi savjetnik;
ključni korisnik u sustavu eSpis, u domeni poslova koje obavlja </t>
  </si>
  <si>
    <t>POZNANOVIĆ ZORA, viša sudska savjetnica</t>
  </si>
  <si>
    <t>SIRNIK 
PETRA, sudska savjetnica</t>
  </si>
  <si>
    <t>53.</t>
  </si>
  <si>
    <t>OMAZIĆ RUŽICA, sutkinja (53.)</t>
  </si>
  <si>
    <t>OMAZIĆ, RUŽICA</t>
  </si>
  <si>
    <t>ZAJEC, BOŽENA</t>
  </si>
  <si>
    <t>SMOLJO ARLOVIĆ, IVANA, sudska savjetnica</t>
  </si>
  <si>
    <t>49.</t>
  </si>
  <si>
    <t>sudac Davor Pustijanac</t>
  </si>
  <si>
    <t>TRSTENJAK MARIJANA, sudska savjetnica</t>
  </si>
  <si>
    <t xml:space="preserve">KOŠAK, 
TAMARA, sudska savjetnica </t>
  </si>
  <si>
    <t>ŠTAJDOHAR,
NIKOLINA</t>
  </si>
  <si>
    <t>Manje složeni predmeti</t>
  </si>
  <si>
    <t>Pravo intelektu-
alnog vlasništva</t>
  </si>
  <si>
    <t>Ostali Pž 
predmeti</t>
  </si>
  <si>
    <t>Pravo intelektualnog vlasništva</t>
  </si>
  <si>
    <t>BURKOVSKI,
MARKO</t>
  </si>
  <si>
    <t>DRŽANIĆ,
GORDANA</t>
  </si>
  <si>
    <t>JANKOVIĆ SANJICA</t>
  </si>
  <si>
    <t>ČUSAK,
DARINKA</t>
  </si>
  <si>
    <t xml:space="preserve">1.
</t>
  </si>
  <si>
    <t xml:space="preserve">
predsjednik 1. vijeća </t>
  </si>
  <si>
    <t>Gzp II</t>
  </si>
  <si>
    <t xml:space="preserve"> BAN SEKULA, ANITA</t>
  </si>
  <si>
    <t>sutkinja Dubravka Zubović</t>
  </si>
  <si>
    <t>VUČEMILO MANOJLOVSKI JELENA, sudska savjetnica</t>
  </si>
  <si>
    <t>povjerenik za etiku</t>
  </si>
  <si>
    <t>sutkinja Ružica Omazić</t>
  </si>
  <si>
    <t>MIKINOVIĆ, MORANA,
sudska savjetnica</t>
  </si>
  <si>
    <t>sudac Josip Turkalj</t>
  </si>
  <si>
    <t>MRLJAK, IVANA,
sudska savjetnica</t>
  </si>
  <si>
    <t>sutkinja Božena Zajec</t>
  </si>
  <si>
    <t>sudskoj savjetnici Morani Mikinović</t>
  </si>
  <si>
    <t>63.</t>
  </si>
  <si>
    <t>84.</t>
  </si>
  <si>
    <t>Da</t>
  </si>
  <si>
    <t>CVITKOVIĆ, ANA</t>
  </si>
  <si>
    <t>CVITKOVIĆ ANA, sutkinja (68.)</t>
  </si>
  <si>
    <t>68.</t>
  </si>
  <si>
    <t>VIJEĆE</t>
  </si>
  <si>
    <t>PREDSJEDNIK VIJEĆA</t>
  </si>
  <si>
    <t>ČLANOVI VIJEĆA</t>
  </si>
  <si>
    <t>SUCI - privremeno upućeni na VTSRH I 
SUDSKI SAVJETNICI</t>
  </si>
  <si>
    <t>sudskoj savjetnici Ivani Čuk</t>
  </si>
  <si>
    <t>BREKALO, SLAVICA, sudska savjetnica</t>
  </si>
  <si>
    <t xml:space="preserve">ČUK, IVANA, sudska savjetnica </t>
  </si>
  <si>
    <t>71.</t>
  </si>
  <si>
    <t>sutkinja Tatjana Kujundžić Novak</t>
  </si>
  <si>
    <t>ZUBOVIĆ DUBRAVKA, 
sutkinja (9.)</t>
  </si>
  <si>
    <t>predsjednica 6. vijeća</t>
  </si>
  <si>
    <t>zamjenica predsjednice Odjela trgovačkih i ostalih sporova
predsjednica 4. vijeća</t>
  </si>
  <si>
    <t>KOVAČEVIĆ, NIKOLA, viši sudski savjetnik</t>
  </si>
  <si>
    <t>evidentičari</t>
  </si>
  <si>
    <t>ref.</t>
  </si>
  <si>
    <t>DELADIO, DRAŽENKA, sutkinja</t>
  </si>
  <si>
    <t>DUBRAVEC, RAOUL, sudac</t>
  </si>
  <si>
    <t>KUJUNDŽIĆ NOVAK, TATJANA, sutkinja</t>
  </si>
  <si>
    <t>MARŽIĆ, MIRNA, sutkinja</t>
  </si>
  <si>
    <t>MATIĆ, MIRTA, sutkinja</t>
  </si>
  <si>
    <t>ZAJEC, BOŽENA, sutkinja</t>
  </si>
  <si>
    <t>ARALICA MARTINOVIĆ, GORANA, sutkinja</t>
  </si>
  <si>
    <t>BILANDŽIĆ, MAJA, 
sutkinja</t>
  </si>
  <si>
    <t>CRNOKRAK, JAGODA, sutkinja</t>
  </si>
  <si>
    <t>ČUK, IVANA, sudska 
savjetnica</t>
  </si>
  <si>
    <t>ĆORIĆ, LENKA, sutkinja</t>
  </si>
  <si>
    <t>MIŠKOVIĆ, NIKOLINA, sutkinja</t>
  </si>
  <si>
    <t>ŠIMAC, dr. sc. SRĐAN, sudac</t>
  </si>
  <si>
    <t>MLINARIĆ, IVANA, sutkinja</t>
  </si>
  <si>
    <t>PUSTIJANAC, DAVOR, sudac</t>
  </si>
  <si>
    <t>SIRNIK, PETRA, sudska savjetnica</t>
  </si>
  <si>
    <t>ŠABARIĆ ZOVKO, BRANKA, sutkinja</t>
  </si>
  <si>
    <t>ŠIMUNDIĆ, MLADEN, sudac</t>
  </si>
  <si>
    <t>TURKALJ, JOSIP, sudac</t>
  </si>
  <si>
    <t>VELJAK, MARINA, sutkinja</t>
  </si>
  <si>
    <t>ZUBOVIĆ, DUBRAVKA, sutkinja</t>
  </si>
  <si>
    <t>sutkinja Branka Šabarić Zovko</t>
  </si>
  <si>
    <t>član Odjela za praćenje europskih propisa i sudske prakse Suda EU i Europskog suda za ljudska prava</t>
  </si>
  <si>
    <t>61.</t>
  </si>
  <si>
    <t>22.</t>
  </si>
  <si>
    <t>KELEMEN, TOMISLAV, 
sudski savjetnik</t>
  </si>
  <si>
    <t>KELEMEN, TOMISLAV, sudski savjetnik</t>
  </si>
  <si>
    <t>KEMEC KOKOT, IVA, sudska savjetnica</t>
  </si>
  <si>
    <t>PELICARIĆ, BRUNO, sudski savjetnik</t>
  </si>
  <si>
    <t>MARIO,
FIAMENGO</t>
  </si>
  <si>
    <t>sutkinja Lenka Ćorić</t>
  </si>
  <si>
    <t>GRŠETIĆ,
STJEPAN</t>
  </si>
  <si>
    <t>TONKOVIĆ, MATEA, sudska savjetnica</t>
  </si>
  <si>
    <t>26.</t>
  </si>
  <si>
    <t>TONKOVIĆ MATEA, 
sudska savjetnica</t>
  </si>
  <si>
    <t>MIŠKOVIĆ, NIKOLINA</t>
  </si>
  <si>
    <t>MIŠKOVIĆ NIKOLINA, sutkinja (35.)</t>
  </si>
  <si>
    <t>sutkinja Maja Bilandžić</t>
  </si>
  <si>
    <t>zadužena za ispomoć u uredu predsjednika suda</t>
  </si>
  <si>
    <t>Administrativni referent - upisničar</t>
  </si>
  <si>
    <t>Pž, RTž</t>
  </si>
  <si>
    <t>BENCEDIĆ GORDAN</t>
  </si>
  <si>
    <t>pomaže u radu sucima u Odjelu za praćenje europskih propisa i sudske prakse Suda EU i Europskog suda za ljudska prava</t>
  </si>
  <si>
    <t>sutkinja Gorana Aralica Martinović</t>
  </si>
  <si>
    <t>ĆIRAKOVIĆ BRANKA, 
sutkinja (29.)</t>
  </si>
  <si>
    <t>ŠIMIĆ ŽELJKO, 
sudac (46.)</t>
  </si>
  <si>
    <t xml:space="preserve">
ZAJEC BOŽENA, sutkinja (6.)
</t>
  </si>
  <si>
    <t xml:space="preserve"> </t>
  </si>
  <si>
    <t xml:space="preserve">5. </t>
  </si>
  <si>
    <t>KEMEC KOKOT IVA, sudska savjetnica (5.), mentor Nikolina Mišković</t>
  </si>
  <si>
    <t>sutkinja Nikolina Mišković</t>
  </si>
  <si>
    <t>ŠKORNJAK, KRISTINA</t>
  </si>
  <si>
    <t>BARAN NEVENKA, sutkinja (40.)</t>
  </si>
  <si>
    <t>zamjenik povjerljive osobe za unutarnje prijavljivanje nepravilnosti</t>
  </si>
  <si>
    <t>BARAN, NEVENKA, sutkinja</t>
  </si>
  <si>
    <t>DRUGI POSLOVI/NAPOMENA</t>
  </si>
  <si>
    <t>DRUGI POSLOVI/
NAPOMENA</t>
  </si>
  <si>
    <t>sutkinji mr. sc.  Ivani Koštarić Fegeš</t>
  </si>
  <si>
    <t>Nadstojnik zgrade</t>
  </si>
  <si>
    <t>MIKOČEVIĆ, IGOR</t>
  </si>
  <si>
    <t>Informatički referent</t>
  </si>
  <si>
    <t>BEKIĆ, BORKO</t>
  </si>
  <si>
    <t>zadužen za poslove u općoj pismohrani; zadužen  za pakiranje spisa i numeriranje paketa; preuzima poštanske pošiljke na pošti i vrši dostavu u užem dijelu grada; obavlja dostavu pošte, sudskih predmeta, dostavnica i ostalih pošiljki u sudskoj zgradi;   zadužen za vođenje elektroničke evidencije sadržaja otpremljenih paketa; zamjenjuje nadstojnika zgrade i vozača dostavljača, u njihovoj  odsutnosti</t>
  </si>
  <si>
    <t>KOŠTARIĆ FEGEŠ, mr. sc. IVANA
sutkinja TS Zagreb privremeno je upućena na rad u ovaj sud odlukom DSV-a počevši od 1. siječnja 2019.</t>
  </si>
  <si>
    <t xml:space="preserve">KOŠTARIĆ FEGEŠ, mr. sc. IVANA, sutkinja </t>
  </si>
  <si>
    <t>Članak 12. POPIS REFERADA - EVIDENCIJA</t>
  </si>
  <si>
    <t>Mir</t>
  </si>
  <si>
    <t>TRSTENJAK MARIJANA, sudska savjetnica (49.), mentor Draženka Deladio</t>
  </si>
  <si>
    <t>sudskoj savjetnici Marijani Trstenjak</t>
  </si>
  <si>
    <t xml:space="preserve">Napomena:  roditeljski dopust </t>
  </si>
  <si>
    <t>sutkinja Draženka Deladio</t>
  </si>
  <si>
    <t>ČUVELJAK, doc. dr. sc. 
JELENA, sutkinja</t>
  </si>
  <si>
    <t>ČUVELJAK doc. dr. sc. JELENA, sutkinja (37.)</t>
  </si>
  <si>
    <t>ČUVELJAK doc. dr. sc., JELENA</t>
  </si>
  <si>
    <t>DRAGIČEVIĆ, ELIZABETA</t>
  </si>
  <si>
    <t>TRSTENJAK, MARIJANA,
sudska savjetnica</t>
  </si>
  <si>
    <t>KREZIĆ IVANA, viša sudska savjetnica (41.), mentor Gorana Aralica Martinović</t>
  </si>
  <si>
    <t>ROGINIĆ, SANJA, viša sudska savjetnica</t>
  </si>
  <si>
    <t>ŠTRUK, VLADIMIR, viši sudski savjetnik - specijalist</t>
  </si>
  <si>
    <t>GRCIĆ, JOSIPA, viša sudska savjetnica</t>
  </si>
  <si>
    <t>KREZIĆ,
IVANA, viša sudska savjetnica</t>
  </si>
  <si>
    <t>LUKIĆ,
MIRJANA, viša sudska savjetnica</t>
  </si>
  <si>
    <t>Voditelj Odjela za materijalno-financijsko poslovanje</t>
  </si>
  <si>
    <t xml:space="preserve">Posebna sudska pisarnica za poslove prijema </t>
  </si>
  <si>
    <t>Posebna sudska pisarnica za obradu sudske prakse</t>
  </si>
  <si>
    <t>Odjel za materijalno-financijsko poslovanje</t>
  </si>
  <si>
    <t>Odsjek za informatiičku podršku</t>
  </si>
  <si>
    <t>Posebna sudska pisarnica za poslove otpreme</t>
  </si>
  <si>
    <t>Posebna sudska pisarnica za poslove mirenja</t>
  </si>
  <si>
    <t>Stručni suradnik</t>
  </si>
  <si>
    <t>Voditelj Posebne sudske pisarnice za poslove prijepisa</t>
  </si>
  <si>
    <t>Voditelj Posebne sudske pisarnice za poslove prijema</t>
  </si>
  <si>
    <t>Voditeljica Posebne sudske pisarnice za obradu sudske prakse</t>
  </si>
  <si>
    <t>Voditelj Odjeljka za tehničke i pomoćne poslove</t>
  </si>
  <si>
    <t>Voditelj Odsjeka za informatičku podršku</t>
  </si>
  <si>
    <t>Voditeljica Posebne sudske pisarnice za poslove mirenja</t>
  </si>
  <si>
    <t>zamjenjuje ravnateljicu sudske uprave u njezinoj odustnosti, službenica osposobljena za primjenu postupaka prve pomoći; administrator sustava eSpis i ključni korisnik sustava eSpis, u domeni poslova koje obavlja; tajnica Odjela za praćenje EU propisa i sudske prakse i sudske prakse Suda EU i Europskog suda za ljudska prava
zamjenik koordinatora za zaštitu od bolesti COVID-19</t>
  </si>
  <si>
    <t xml:space="preserve">zamjenjuje voditeljicu Posebne pisarnice za poslove prijema u njezinoj odsutnosti </t>
  </si>
  <si>
    <t>CIPRIŠ, MARIJA, viša sudska savjetnica - specijalistica</t>
  </si>
  <si>
    <t>KREZIĆ IVANA, viša sudska savjetnica</t>
  </si>
  <si>
    <t>višoj sudskoj savjetnici Ivani Krezić</t>
  </si>
  <si>
    <t xml:space="preserve">Ured predsjednika suda - 
(Ured ravnatelja, Pododsjek za ljudske potencijale i i Pisarnica sudske uprave) </t>
  </si>
  <si>
    <t>Odjeljak za tehniičke i pomoćne poslove</t>
  </si>
  <si>
    <t>Posebna sudska pisarnica za poslove prijepisa</t>
  </si>
  <si>
    <t xml:space="preserve">zamjenjuje voditeljicu Posebne pisarnice za poslove prijepisa u njezinoj odsutnosti </t>
  </si>
  <si>
    <t>Voditelj Pododsjeka za ljudske potencijale</t>
  </si>
  <si>
    <t>Voditelj Posebe sudske pisarnice za poslove otpreme</t>
  </si>
  <si>
    <t>Ravnatelj sudske uprave</t>
  </si>
  <si>
    <t>AŽIĆ MANEVSKI
BLANŠA</t>
  </si>
  <si>
    <t>administrator sustava eSpis i ključni korisnik sustava eSpis (tehnička podrška sustava eSpis); administrator e-Oglasne ploče sudova; web administrator web stranice VTSRH; osoba zadužena za sustavno gospodarenje energijom;
u odsutnosti ili spriječenosti upraviteljice Sudske pisarnice obavlja poslove  statistike</t>
  </si>
  <si>
    <t>zaduženja u odjelima, pisarnicama, povjerenstvima i slično</t>
  </si>
  <si>
    <t>VUKELIĆ, MARIO, sudac</t>
  </si>
  <si>
    <t>BOŽIĆ, INES,
viša sudska savjetnica - specijalistica</t>
  </si>
  <si>
    <t>MATIĆ MIRTA 
sutkinja (57)</t>
  </si>
  <si>
    <t>CIPRIŠ MARIJA, viša sudska savjetnica - specijalista (81.), mentor Kamelija Parać</t>
  </si>
  <si>
    <t>SIRNIK PETRA, sudska savjetnica (42.), mentor Mario Vukelić</t>
  </si>
  <si>
    <t xml:space="preserve">,
sudskoj savjetnici Petri Sirnik </t>
  </si>
  <si>
    <t>višoj sudskoj savjetnici - specijalistici
Mariji Cipriš</t>
  </si>
  <si>
    <t xml:space="preserve">sutkinja Kamelija Parać   </t>
  </si>
  <si>
    <t>sudac Mario Vukelić</t>
  </si>
  <si>
    <t xml:space="preserve">osposobljen 
za utvrđivanje alkoholiziranosti 
zaposlenika na radu  </t>
  </si>
  <si>
    <t>voditelj Službe za informatiku;
obavlja poslove sudske uprave iz područja sudskog registra; 
urednik web sadržaja web stranice VTSRH; 
izvršni urednik redakcije web stranice sudskog registra trgovačkih sudova</t>
  </si>
  <si>
    <t>glavni urednik redakcije web stranice sudskog registra; trgovačkih sudova;
glavni urednik web stranice VTSRH</t>
  </si>
  <si>
    <t xml:space="preserve">predsjednik Odjela za praćenje i proučavanje sudske prakse (10%); 
evidentičar (90%)
</t>
  </si>
  <si>
    <t xml:space="preserve">predsjednica Odjela za trgovačke i ostale sporove
zamjenica predsjednika 
Odjela za praćenje i proučavanje sudske prakse
</t>
  </si>
  <si>
    <t>13.</t>
  </si>
  <si>
    <t>17.</t>
  </si>
  <si>
    <t>18.</t>
  </si>
  <si>
    <t>19.</t>
  </si>
  <si>
    <t>MRLJAK IVANA, 
sudska savjetnica</t>
  </si>
  <si>
    <t>sudskoj savjetnici Ivani Mrljak</t>
  </si>
  <si>
    <t>DA</t>
  </si>
  <si>
    <t>MRLJAK IVANA, sudska savjetnica (63.), mentor dr. sc. Srđan Šimac</t>
  </si>
  <si>
    <t>službenik za informiranje;
službenik za zaštitu osobnih podataka;
administrator sustava eSpis i ključni korisnik u sustavu eSpis, u domeni poslova koje obavlja; službenica osposobljena za primjenu postupaka prve pomoći; administrator e-Oglasne ploče sudova; povjerenik za etiku;  
urednica web sadržaja web stranice VTSRH;
koordinator za zaštitu od bolesti COVID-19</t>
  </si>
  <si>
    <t>zamjenjuje voditeljicu Odjela za materijalno-fnancijsko poslovanje u njezinoj odsutnosti, zadužen za preuzimanje nepodobnih osnova za plaćanje u FINI</t>
  </si>
  <si>
    <t>obavlja poslove voditelja Odjeljka za tehničke i pomoćne poslove u njegovoj odsutnosti (pakiranje spisa i numeriranje paketa; preuzimanje poštanske pošiljke na pošti i  dostava u užem dijelu grada;  dostava pošte, sudskih predmeta, dostavnica i ostalih pošiljaka u sudskoj zgradi, prijevoz predsjednika suda); zadužen za poslove zašite na radu; zadužen za obavljanje poslova zaštite od požara; energetski suradnik; zamjenik povjerenika za otpad; covid redar</t>
  </si>
  <si>
    <t>21.</t>
  </si>
  <si>
    <t>23.</t>
  </si>
  <si>
    <t>25.</t>
  </si>
  <si>
    <t>27.</t>
  </si>
  <si>
    <t>30.</t>
  </si>
  <si>
    <t>31.</t>
  </si>
  <si>
    <t>Upraviteljiica  Pisarnice sudske uprave</t>
  </si>
  <si>
    <t>ŠTRUK VLADIMIR, viši sudski savjetnik - specijalist (88.), mentor Raoul Dubravec</t>
  </si>
  <si>
    <t>KOVAČEVIĆ NIKOLA, viši sudski savjetnik (62.), mentor Ivana Mlinarić</t>
  </si>
  <si>
    <t>MILINOVIĆ mr. sc. ANTE, viši sudski savjetnik (28.), mentor dr. sc. Jelena Čuveljak</t>
  </si>
  <si>
    <t>MATAS DUBRAVKA, sutkinja 
(34.)</t>
  </si>
  <si>
    <t>KOŠAK TAMARA,  sudska savjetnica (11.), mentor Jagoda Crnokrak</t>
  </si>
  <si>
    <t>SUŠIĆ JOSIP, sudski savjetnik (82.), mentor Dubravka Matas</t>
  </si>
  <si>
    <t>MIKINOVIĆ MORANA, sudska savjetnica (8.), mentor Mladen Šimundić</t>
  </si>
  <si>
    <t>ŠABARIĆ ZOVKO BRANKA, sutkinja (39.)</t>
  </si>
  <si>
    <t>VUČEMILO MANOJLOVSKI JELENA, sudska savjetnica (3.), mentor Branka Šabarić Zovko</t>
  </si>
  <si>
    <t>KLAIĆ ŽLEPALO IVANA, viša sudska savjetnica (64.), mentor Božena Zajec</t>
  </si>
  <si>
    <t>KELEMEN TOMISLAV, sudski savjetnik (4.), mentor Dubravka Zubović</t>
  </si>
  <si>
    <t>ČUK IVANA, sudska savjetnica (71.), mentor Davor Pustijanac</t>
  </si>
  <si>
    <t>TONKOVIĆ MATEA, sudska savjetnica (26.), mentor Marina Veljak</t>
  </si>
  <si>
    <t>BLAGOJEVIĆ SIMONA, sudska savjetnica (14.), mentor Maja Bilandžić</t>
  </si>
  <si>
    <t xml:space="preserve">BOŽIĆ INES, viša sudska savjetnica - specijalista (7.), mentor Tatjana Kujundžić Novak </t>
  </si>
  <si>
    <t>KOŠTARIĆ FEGEŠ mr. sc. IVANA, sutkinja (61.), mentor Mirna Maržić</t>
  </si>
  <si>
    <t>ŽITNIK PETAR, viši sudski savjetnik (33.), mentor Josip Turkalj</t>
  </si>
  <si>
    <t>LUKIĆ MIRJANA, viša sudska savjetnica (16.), mentor Mirta Matić</t>
  </si>
  <si>
    <t>ROGINIĆ SANJA, viša sudska savjetnica (91.), mentor Nevenka Marković</t>
  </si>
  <si>
    <t>PELICARIĆ BRUNO, sudski savjetnik (22.), mentor  Ružica Omazić</t>
  </si>
  <si>
    <t>2.
9.</t>
  </si>
  <si>
    <t>član 4. vijeća</t>
  </si>
  <si>
    <t xml:space="preserve">član 4. vijeća, </t>
  </si>
  <si>
    <t>sudskoj savjetnici
Simoni Blagojević</t>
  </si>
  <si>
    <t xml:space="preserve">
sudskoj savjetnici
Tamari Košak</t>
  </si>
  <si>
    <t>1.
8.</t>
  </si>
  <si>
    <t>član 1. vijeća
član 8. vijeća (autorsko)</t>
  </si>
  <si>
    <t xml:space="preserve">višem sudskom savjetniku mr. sc. Anti Milinoviću 
</t>
  </si>
  <si>
    <t xml:space="preserve"> sdskoj savjetnici Ivani Smoljo Arlović</t>
  </si>
  <si>
    <t>6.
8.</t>
  </si>
  <si>
    <t xml:space="preserve"> član 6. vijeća,
član 8. vijeća (autorsko)
</t>
  </si>
  <si>
    <t xml:space="preserve">
višem sudskom savjetniku - specijalisti Vladimiru Štruku</t>
  </si>
  <si>
    <t>višoj sudsokj savjetnici - specijalistici Ines Božić</t>
  </si>
  <si>
    <t xml:space="preserve"> član 7. vijeća </t>
  </si>
  <si>
    <t xml:space="preserve"> 
višoj sudskoj svjetnici 
Sanji Roginić</t>
  </si>
  <si>
    <t>6.
9.</t>
  </si>
  <si>
    <t xml:space="preserve"> predsjednica 9. vijeća (autorsko)
član 6. vijeća</t>
  </si>
  <si>
    <t>predsjednica 7. vijeća
praćenje i proučavanje sudske prakse (evidencija)</t>
  </si>
  <si>
    <t>višoj sudskoj savjetnici Mirjani Lukić</t>
  </si>
  <si>
    <t>član 1. vijeća
član 9. vijeća (autorsko)</t>
  </si>
  <si>
    <t>višem sudskom savjetniku Nikoli Kovačeviću</t>
  </si>
  <si>
    <t>član 7. vijeća</t>
  </si>
  <si>
    <t>sudskom savjetniku Bruni Pelicariću</t>
  </si>
  <si>
    <t>5.
8.</t>
  </si>
  <si>
    <t>sudskoj savjetnici Jeleni Vučemilo Manojlovski</t>
  </si>
  <si>
    <t xml:space="preserve"> član 2. vijeća </t>
  </si>
  <si>
    <t>član 6. vijeća</t>
  </si>
  <si>
    <t>višem sudskom savjetniku Petru Žitniku</t>
  </si>
  <si>
    <t>sudskoj savjetnici Matei Tonković</t>
  </si>
  <si>
    <t xml:space="preserve">višoj sudskoj savjetnici
Ivani Klaić Žlepalo </t>
  </si>
  <si>
    <t>sudskom savjetniku Tomislavu Kelemenu</t>
  </si>
  <si>
    <t>SMOLJO ARLOVĆ IVANA, sudska savjetnica (84.), mentor Lenka Ćorić</t>
  </si>
  <si>
    <t>sutkinja Mirna Maržić</t>
  </si>
  <si>
    <t>Napomena: rodiljni dopust</t>
  </si>
  <si>
    <t xml:space="preserve"> 
sutkinja Ivana Mlinarić</t>
  </si>
  <si>
    <t xml:space="preserve">sutkinja doc. dr. sc. Jelena Čuveljak </t>
  </si>
  <si>
    <t>sutkinja Mevenka Marković</t>
  </si>
  <si>
    <t>sudac dr. sc. Srđan Šimac</t>
  </si>
  <si>
    <t>?</t>
  </si>
  <si>
    <t>1.
9.</t>
  </si>
  <si>
    <t>Napomena: dugotrajno bolovanje</t>
  </si>
  <si>
    <t>Napomena: sudska savjetnica Simona Blagojević radi s polovicom radnog vremena .</t>
  </si>
  <si>
    <t xml:space="preserve">Napomena:  radi s polovicom radnog vremena </t>
  </si>
  <si>
    <t xml:space="preserve">voditelj Službe za mirenje 
Napomena:  sudska savjetnica Ivana Mrljak radi s polovicom radnog vremena </t>
  </si>
  <si>
    <t xml:space="preserve">obavlja poslove računovodstveog referenta u Odjelu za materijalno-financijsko poslovanje; 
zadužena za preuzimanje nepodobnih osnova za plaćanje u FINI </t>
  </si>
  <si>
    <t>Članak 20. TABLICA SASTAV VIJEĆA</t>
  </si>
  <si>
    <t>Članak 21. TABLICA RASPOREDA POSLOVA SUDACA</t>
  </si>
  <si>
    <t>Članak 22. TABLICA RASPOREDA POSLOVA SUDACA PRIVREMENO UPUĆENIH NA VTSRH</t>
  </si>
  <si>
    <t>Članak 23. TABLICA RASPOREDA POSLOVA SUDSKIH SAVJETNIKA</t>
  </si>
  <si>
    <t>Članak 24. 
TABLICA RASPOREDA POSLOVA SLUŽBENIKA I NAMJEŠTENIKA</t>
  </si>
  <si>
    <t xml:space="preserve">Napomena: radi s polovicom punog radnog vremena </t>
  </si>
  <si>
    <t xml:space="preserve"> član 2. vijeća
član 9. vijeća (autorsko)</t>
  </si>
  <si>
    <t>sudskoj savjetnici Ivi Kemec Kokot</t>
  </si>
  <si>
    <t xml:space="preserve">Napomena: rodiljni dopust </t>
  </si>
  <si>
    <t xml:space="preserve">Napomena:  rodiljni dopust </t>
  </si>
  <si>
    <t>rad na određeno vrijeme</t>
  </si>
  <si>
    <t>zamjenjuje upraviteljicu Pisarnice sudske uprave  u njezinoj odsutnosti; administrator sustava eSpis i ključni korisnik sustava eSpis, u domeni poslova koje obavlja</t>
  </si>
  <si>
    <t>zamjenjuje upraviteljicu Sudske pisarnice u njezinoj odsutnosti; zamjenjuje uprviteljicu Pisarnice sudske uprave u njezinoj odsutnosti</t>
  </si>
  <si>
    <t xml:space="preserve">
ŠIMAC dr. sc. SRĐAN, sudac (32.)</t>
  </si>
  <si>
    <t>člana 4. vijeća</t>
  </si>
  <si>
    <t>8.
VIJEĆE ZA PREDMETE INTELEKTUALNOG VLASNIŠTVA</t>
  </si>
  <si>
    <t>9.
VIJEĆE ZA PREDMETE INTELEKTUALNOG VLASNIŠTVA</t>
  </si>
  <si>
    <t>Plovidbeno pravo</t>
  </si>
  <si>
    <t>BOŽIĆ, INES, viša sudska savjetnica - specijalistica</t>
  </si>
  <si>
    <t xml:space="preserve">
VUKELIĆ MARIO, 
sudac (15. )</t>
  </si>
  <si>
    <t xml:space="preserve">MATIĆ MIRTA, 
sutkinja (57.) </t>
  </si>
  <si>
    <t>KUJUNDŽIĆ NOVAK TATJANA, 
sutkinja (66.)</t>
  </si>
  <si>
    <t xml:space="preserve"> 
PARAĆ KAMELIJA, 
sutkinja (24.)</t>
  </si>
  <si>
    <t xml:space="preserve">
MARŽIĆ MIRNA, 
sutkinja (76.)</t>
  </si>
  <si>
    <t xml:space="preserve"> predsjednik  suda </t>
  </si>
  <si>
    <t>predsjednik Sudačkog vijeća
trgovačkih sudova</t>
  </si>
  <si>
    <t xml:space="preserve"> 
predsjednik Odjela za praćenje europskih propisa i sudske prakse Suda EU i Europskog suda za ljudska prava (10%);
glasnogovornik (10%);</t>
  </si>
  <si>
    <t>Napomena: radi s polovicom radnog vremena</t>
  </si>
  <si>
    <t>zamjenjuje voditelja Odsjeka za informatičku podršku, administrator sustava eSpis i ključni korisnik sustava eSpis (tehnička podrška sustava eSpis); pakiranje spisa i numeriranje paketa; preuzimanje poštanske pošiljke na pošti i  dostava u užem dijelu grada;  dostava pošte, sudskih predmeta, dostavnica i ostalih pošiljaka u sudskoj zgradi,   zadužen za vođenje elektroničke evidencije sadržaja otpremljenih paketa</t>
  </si>
  <si>
    <t>zamjenjuje voditeljicu Posebne pisarnice za poslove otpreme u njezinoj odsutnosti, ključni korisnik u sustavu eSpis, u domeni poslova koje obavlja</t>
  </si>
  <si>
    <t>zadužen  za pakiranje spisa i numeriranje paketa; preuzima poštanske pošiljke na pošti i vrši dostavu u užem dijelu grada; obavlja dostavu pošte, sudskih predmeta, dostavnica i ostalih pošiljaka u sudskoj zgradi; zadužen za vođenje elektroničke evidencije sadržaja otpremljenih paketa; obavlja prijevoz predsjednika suda; zamjenjuje nadstojnika zgrade, u njegovoj odsutnosti; povjerenik za otpad</t>
  </si>
  <si>
    <t>tajinica Sudačkog vijeća, administrativni i drugi poslovi za Sudačko vijeće trgovačkih sudova pri VTSRH; službenica osposobljena za primjenu postupaka prve pomoći; zamjenjuje voditeljicu Posebne sudske pisarnice za obradu sudske prakse, u njezinoj odsutnosti zamjenjuje upraviteljicu Pisarnice sudske uprave u njezinoj odsutnosti</t>
  </si>
  <si>
    <t>zadužen  za pakiranje spisa i numeriranje paketa; preuzima poštanske pošiljke na pošti i vrši dostavu u užem dijelu grada; obavlja dostavu pošte, sudskih predmeta, dostavnica i ostalih pošiljaka u sudskoj zgradi; zadužen za vođenje elektroničke evidencije sadržaja otpremljenih paketa: zamjenjuje nadstojnika zgrade, u njegovoj odsutnosti</t>
  </si>
  <si>
    <t xml:space="preserve">3.
</t>
  </si>
  <si>
    <t xml:space="preserve">5.
</t>
  </si>
  <si>
    <t>SAGANIĆ KRISTINA, sutkinja (47.)</t>
  </si>
  <si>
    <t>10.
VIJEĆE ZA PREDMETE PLOVIDBENOG PRAVA</t>
  </si>
  <si>
    <t>11.
VIJEĆE ZA PREDMETE PLOVIDBENOG PRAVA</t>
  </si>
  <si>
    <t>GODIŠNJI RASPORED POSLOVA - 2022.,
I. IZMJENA</t>
  </si>
  <si>
    <t>7.
11.</t>
  </si>
  <si>
    <t xml:space="preserve">zamjenica predsjednika suda
predsjednica 11. vijeća (plovidbeno)
član 7. vijeća
</t>
  </si>
  <si>
    <t>predsjednica Odjela za trgovačke i ostale sporove (25%);
evidentičar (75%)</t>
  </si>
  <si>
    <t xml:space="preserve"> član 5. vijeća
član 11. vijeća (plovidbeno)</t>
  </si>
  <si>
    <t>evidentiičar (20%); 
zamjenica predsjednika Odjela za praćenje europskih propisa i sudske prakse Suda EU i Europskog suda za ljudska prava; zamjenica glasnogovornika suda;
zamjenica voditelja Službe za mirenje; izvršna urednica web sadržaja web stranice VTSRH; 
član DSV-a (20%)</t>
  </si>
  <si>
    <t>3.
10.</t>
  </si>
  <si>
    <t>član 3. vijeća  
član 10. vijeća (plovidbeno)</t>
  </si>
  <si>
    <t xml:space="preserve">predsjednica 8. vijeća (autorsko)  i 
član 5. vijeća </t>
  </si>
  <si>
    <t>5.
11.</t>
  </si>
  <si>
    <t>član 5. vijeća 
član 11. vijeća (plovidbeno)</t>
  </si>
  <si>
    <t xml:space="preserve">predsjednik Odjela za praćenje europskih propisa i sudske prakse Suda EU i Europskog suda za ljudska prava
predsjednik 5. vijeća </t>
  </si>
  <si>
    <t xml:space="preserve">član 3. vijeća </t>
  </si>
  <si>
    <t xml:space="preserve">GODIŠNJI RASPORED POSLOVA - 2022.
I. IZMJENA
</t>
  </si>
  <si>
    <t>GODIŠNJI RASPORED POSLOVA - 2022., I. IZMJENA</t>
  </si>
  <si>
    <t xml:space="preserve">GODIŠNJI RASPORED POSLOVA - 2022., I. IZMJENA </t>
  </si>
  <si>
    <r>
      <t>GODIŠNJI RASPORED</t>
    </r>
    <r>
      <rPr>
        <b/>
        <sz val="12"/>
        <color rgb="FFFF000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POSLOVA - 2022. ,
 I. IZMJENA</t>
    </r>
  </si>
  <si>
    <t>Napomena: 
bolovanje</t>
  </si>
  <si>
    <t>CVITKOVIĆ, ANA, sutkinja</t>
  </si>
  <si>
    <t>KOŠAK, TAMARA, sudska savjetnica</t>
  </si>
  <si>
    <t>MARKOVIĆ, NEVENKA, sutkinja</t>
  </si>
  <si>
    <t>MATAS, DUBRAVKA, sutkinja</t>
  </si>
  <si>
    <t>OMAZIĆ, RUŽICA, sutkinja</t>
  </si>
  <si>
    <t>PARAĆ, KAMELIJA, sutkinja</t>
  </si>
  <si>
    <t xml:space="preserve">SMOLJO ARLOVIĆ, IVANA, sudska savjetnica  </t>
  </si>
  <si>
    <t>VUČEMILO MANOJLOVSKI, JELENA, sudska savjetnica</t>
  </si>
  <si>
    <t xml:space="preserve">84. </t>
  </si>
  <si>
    <t xml:space="preserve">SAGANIĆ, KRISTINA, sutkinja </t>
  </si>
  <si>
    <t>LUKIĆ, MIRJANA, viša sudska 
savjetnica</t>
  </si>
  <si>
    <t>PELICARIĆ, BRUNO, sudski 
savjetnik</t>
  </si>
  <si>
    <t>zamjenica predsjednika suda (25%); 
zamjenica sudaca evidentičara za vrijeme njihove odsutnosti;
član Odjela za praćenje europskih propisa i sudske prakse Suda EU i Europskog suda za ljudska prava
zamjenica voditelja Službe za informatiku</t>
  </si>
  <si>
    <t>pomaže u radu sucima u Odjelu za praćenje i proučavanje sudske prakse kod evidentiranja odluka sudskih savjetnika 
(10%)</t>
  </si>
  <si>
    <t>pomaže u radu sucima u Odjelu za praćenje i proučavanje sudske prakse kod evidentiranja odluka sudskih savjetnika (30%);
radi na indeksiranju
sudskih odluka (15%);
povjerenik za međunarodnu suradnju;
zamjenjuje ravnateljicu sudske uprave u njezinoj odsutnosti,
urednik web sadržaja web stranice VTSRH;
zamjenjuje službenika za informiranje u njegovoj odsutnosti;
rad na podnescima u dovršenim predmetima (uključujući izradu dopunskih odluka i ispravaka odluka samo u predmetima sudaca i sudskih svjetnika koji su otišli sa suda); pomaže u pripremanju sentenci za Izbor odluka VTSRH; pomaže u radu sucima u Odjelu za praćenje europskih propisa i sudske prakse Suda EU i Europskog suda za ljudska prava;
povjerljiva osoba za unutarnje prijavljivanje nepravilnosti</t>
  </si>
  <si>
    <t>pomaže u radu sucima u Odjelu za praćenje i proučavanje sudske prakse kod evidentiranja odluka sudskih savjetnika;
evidencija 25%</t>
  </si>
  <si>
    <t>pomaže u radu sucima u Odjelu za praćenje europskih propisa i sudske prakse Suda EU i Europskog suda za ljudska prava (5%)</t>
  </si>
  <si>
    <t>sudskom savjetniku Josipu Sušiću</t>
  </si>
  <si>
    <t>član 3. vijeća i
član 10. vijeća (plovidbeno)</t>
  </si>
  <si>
    <t>predsjednik 3. vijeća i
predsjednik 10. vijeća (plovidbeno)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</si>
</sst>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Da&quot;;&quot;Da&quot;;&quot;Ne&quot;"/>
  </numFmts>
  <fonts count="3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.5"/>
      <name val="Times New Roman"/>
      <family val="1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.5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sz val="12"/>
      <name val="Calibri"/>
      <family val="2"/>
      <charset val="238"/>
    </font>
    <font>
      <sz val="6"/>
      <name val="Arial"/>
      <family val="2"/>
      <charset val="238"/>
    </font>
    <font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31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3"/>
    <xf numFmtId="0" fontId="4" fillId="0" borderId="1" xfId="3" applyFont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10" fontId="12" fillId="0" borderId="0" xfId="0" applyNumberFormat="1" applyFont="1" applyAlignment="1">
      <alignment vertical="center"/>
    </xf>
    <xf numFmtId="2" fontId="11" fillId="0" borderId="4" xfId="0" applyNumberFormat="1" applyFont="1" applyBorder="1" applyAlignment="1">
      <alignment horizontal="center" vertical="center" shrinkToFit="1"/>
    </xf>
    <xf numFmtId="2" fontId="11" fillId="0" borderId="4" xfId="0" applyNumberFormat="1" applyFont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 shrinkToFit="1"/>
    </xf>
    <xf numFmtId="9" fontId="11" fillId="0" borderId="0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shrinkToFit="1"/>
    </xf>
    <xf numFmtId="2" fontId="11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1" fontId="1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9" fontId="1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9" fontId="16" fillId="0" borderId="0" xfId="0" applyNumberFormat="1" applyFont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16" fillId="0" borderId="1" xfId="4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5" fillId="3" borderId="12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textRotation="90" wrapText="1" shrinkToFit="1"/>
    </xf>
    <xf numFmtId="0" fontId="24" fillId="0" borderId="1" xfId="2" applyFont="1" applyFill="1" applyBorder="1" applyAlignment="1">
      <alignment horizontal="center" vertical="center" wrapText="1" shrinkToFit="1"/>
    </xf>
    <xf numFmtId="0" fontId="25" fillId="0" borderId="1" xfId="4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64" fontId="24" fillId="0" borderId="1" xfId="2" applyNumberFormat="1" applyFont="1" applyFill="1" applyBorder="1" applyAlignment="1">
      <alignment horizontal="center" vertical="center"/>
    </xf>
    <xf numFmtId="9" fontId="25" fillId="0" borderId="1" xfId="0" applyNumberFormat="1" applyFont="1" applyFill="1" applyBorder="1" applyAlignment="1">
      <alignment horizontal="center" vertical="center" shrinkToFit="1"/>
    </xf>
    <xf numFmtId="9" fontId="25" fillId="0" borderId="1" xfId="0" applyNumberFormat="1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9" fontId="24" fillId="0" borderId="1" xfId="0" applyNumberFormat="1" applyFont="1" applyFill="1" applyBorder="1" applyAlignment="1">
      <alignment horizontal="center" vertical="center" shrinkToFit="1"/>
    </xf>
    <xf numFmtId="9" fontId="24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9" fontId="24" fillId="0" borderId="1" xfId="2" applyNumberFormat="1" applyFont="1" applyFill="1" applyBorder="1" applyAlignment="1">
      <alignment horizontal="center" vertical="center" shrinkToFit="1"/>
    </xf>
    <xf numFmtId="9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49" fontId="25" fillId="0" borderId="1" xfId="2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164" fontId="24" fillId="0" borderId="1" xfId="2" applyNumberFormat="1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9" fontId="25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1" xfId="2" applyFont="1" applyFill="1" applyBorder="1" applyAlignment="1">
      <alignment horizontal="center" vertical="center" wrapText="1" shrinkToFit="1"/>
    </xf>
    <xf numFmtId="9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164" fontId="24" fillId="3" borderId="1" xfId="2" applyNumberFormat="1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 wrapText="1" shrinkToFit="1"/>
    </xf>
    <xf numFmtId="10" fontId="28" fillId="0" borderId="1" xfId="2" applyNumberFormat="1" applyFont="1" applyFill="1" applyBorder="1" applyAlignment="1">
      <alignment horizontal="center" vertical="center"/>
    </xf>
    <xf numFmtId="164" fontId="18" fillId="3" borderId="1" xfId="2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 shrinkToFit="1"/>
    </xf>
    <xf numFmtId="164" fontId="18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/>
    </xf>
    <xf numFmtId="164" fontId="18" fillId="0" borderId="1" xfId="2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 shrinkToFit="1"/>
    </xf>
    <xf numFmtId="164" fontId="18" fillId="0" borderId="1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2" fontId="3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9" fontId="2" fillId="0" borderId="1" xfId="1" applyNumberFormat="1" applyFont="1" applyBorder="1" applyAlignment="1">
      <alignment horizontal="left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" fillId="0" borderId="0" xfId="1" applyFont="1"/>
    <xf numFmtId="9" fontId="5" fillId="0" borderId="1" xfId="1" applyNumberFormat="1" applyFont="1" applyBorder="1" applyAlignment="1">
      <alignment horizontal="left" vertical="center" wrapText="1"/>
    </xf>
    <xf numFmtId="9" fontId="23" fillId="0" borderId="1" xfId="1" applyNumberFormat="1" applyFont="1" applyBorder="1" applyAlignment="1">
      <alignment horizontal="left" vertical="center" wrapText="1"/>
    </xf>
    <xf numFmtId="0" fontId="9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2" fontId="9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164" fontId="18" fillId="0" borderId="3" xfId="2" applyNumberFormat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 shrinkToFit="1"/>
    </xf>
    <xf numFmtId="0" fontId="2" fillId="0" borderId="4" xfId="1" applyFont="1" applyBorder="1" applyAlignment="1">
      <alignment horizontal="center" vertical="center" wrapText="1"/>
    </xf>
    <xf numFmtId="164" fontId="18" fillId="0" borderId="1" xfId="2" applyNumberFormat="1" applyFont="1" applyFill="1" applyBorder="1" applyAlignment="1">
      <alignment vertical="center"/>
    </xf>
    <xf numFmtId="0" fontId="21" fillId="0" borderId="1" xfId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 vertical="center"/>
    </xf>
    <xf numFmtId="2" fontId="25" fillId="0" borderId="0" xfId="0" applyNumberFormat="1" applyFont="1" applyAlignment="1">
      <alignment vertical="center"/>
    </xf>
    <xf numFmtId="9" fontId="25" fillId="0" borderId="0" xfId="0" applyNumberFormat="1" applyFont="1" applyAlignment="1">
      <alignment vertical="center"/>
    </xf>
    <xf numFmtId="0" fontId="22" fillId="0" borderId="1" xfId="1" applyFont="1" applyBorder="1" applyAlignment="1">
      <alignment horizontal="left" vertical="center" wrapText="1"/>
    </xf>
    <xf numFmtId="9" fontId="22" fillId="0" borderId="1" xfId="1" applyNumberFormat="1" applyFont="1" applyBorder="1" applyAlignment="1">
      <alignment horizontal="left"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4" fontId="32" fillId="0" borderId="1" xfId="2" applyNumberFormat="1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5" fillId="0" borderId="26" xfId="0" applyFont="1" applyBorder="1" applyAlignment="1">
      <alignment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horizontal="left" vertical="center" wrapText="1" shrinkToFit="1"/>
    </xf>
    <xf numFmtId="0" fontId="5" fillId="3" borderId="1" xfId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25" fillId="3" borderId="17" xfId="0" applyFont="1" applyFill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" fillId="3" borderId="0" xfId="0" applyFont="1" applyFill="1" applyAlignment="1">
      <alignment horizontal="center"/>
    </xf>
    <xf numFmtId="0" fontId="21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1" fillId="3" borderId="3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center" wrapText="1" shrinkToFit="1"/>
    </xf>
    <xf numFmtId="0" fontId="21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1" fillId="3" borderId="1" xfId="0" applyNumberFormat="1" applyFont="1" applyFill="1" applyBorder="1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20" fillId="8" borderId="0" xfId="0" applyFont="1" applyFill="1" applyBorder="1" applyAlignment="1">
      <alignment vertical="center"/>
    </xf>
    <xf numFmtId="0" fontId="19" fillId="7" borderId="29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21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9" fillId="7" borderId="6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vertical="center"/>
    </xf>
    <xf numFmtId="0" fontId="9" fillId="8" borderId="0" xfId="0" applyFont="1" applyFill="1"/>
    <xf numFmtId="9" fontId="7" fillId="0" borderId="0" xfId="0" applyNumberFormat="1" applyFont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left" vertical="center"/>
    </xf>
    <xf numFmtId="0" fontId="33" fillId="7" borderId="17" xfId="0" applyFont="1" applyFill="1" applyBorder="1" applyAlignment="1">
      <alignment horizontal="left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center" vertical="center"/>
    </xf>
    <xf numFmtId="0" fontId="21" fillId="5" borderId="28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textRotation="90"/>
    </xf>
    <xf numFmtId="0" fontId="28" fillId="0" borderId="4" xfId="0" applyFont="1" applyBorder="1" applyAlignment="1">
      <alignment horizontal="center" vertical="center" textRotation="90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4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 shrinkToFit="1"/>
    </xf>
    <xf numFmtId="0" fontId="21" fillId="0" borderId="2" xfId="0" applyFont="1" applyBorder="1" applyAlignment="1">
      <alignment horizontal="center" vertical="center" textRotation="90"/>
    </xf>
    <xf numFmtId="0" fontId="21" fillId="0" borderId="4" xfId="0" applyFont="1" applyBorder="1" applyAlignment="1">
      <alignment horizontal="center" vertical="center" textRotation="90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vertical="center"/>
    </xf>
    <xf numFmtId="0" fontId="21" fillId="0" borderId="1" xfId="0" applyFont="1" applyBorder="1" applyAlignment="1">
      <alignment horizontal="center" vertical="center" textRotation="90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 wrapText="1" shrinkToFit="1"/>
    </xf>
    <xf numFmtId="0" fontId="18" fillId="0" borderId="5" xfId="2" applyFont="1" applyFill="1" applyBorder="1" applyAlignment="1">
      <alignment horizontal="center" vertical="center" wrapText="1" shrinkToFit="1"/>
    </xf>
    <xf numFmtId="0" fontId="18" fillId="0" borderId="10" xfId="2" applyFont="1" applyFill="1" applyBorder="1" applyAlignment="1">
      <alignment horizontal="center" vertical="center" wrapText="1" shrinkToFit="1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4" xfId="0" applyFont="1" applyBorder="1" applyAlignment="1">
      <alignment horizontal="center" vertical="center" textRotation="90" wrapText="1"/>
    </xf>
    <xf numFmtId="0" fontId="24" fillId="0" borderId="6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164" fontId="18" fillId="0" borderId="3" xfId="2" applyNumberFormat="1" applyFont="1" applyFill="1" applyBorder="1" applyAlignment="1">
      <alignment horizontal="center" vertical="center"/>
    </xf>
    <xf numFmtId="164" fontId="18" fillId="0" borderId="5" xfId="2" applyNumberFormat="1" applyFont="1" applyFill="1" applyBorder="1" applyAlignment="1">
      <alignment horizontal="center" vertical="center"/>
    </xf>
    <xf numFmtId="164" fontId="18" fillId="0" borderId="10" xfId="2" applyNumberFormat="1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center" vertical="center"/>
    </xf>
  </cellXfs>
  <cellStyles count="5">
    <cellStyle name="Normalno" xfId="0" builtinId="0"/>
    <cellStyle name="Normalno 2" xfId="1"/>
    <cellStyle name="Normalno 2 2" xfId="4"/>
    <cellStyle name="Normalno 3" xfId="3"/>
    <cellStyle name="Obično 2" xfId="2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L7" sqref="L7"/>
    </sheetView>
  </sheetViews>
  <sheetFormatPr defaultRowHeight="12.75" x14ac:dyDescent="0.2"/>
  <cols>
    <col min="1" max="1" width="4.7109375" style="46" customWidth="1"/>
    <col min="2" max="2" width="28.7109375" style="45" customWidth="1"/>
    <col min="3" max="3" width="2.42578125" style="45" customWidth="1"/>
    <col min="4" max="4" width="4.7109375" style="46" customWidth="1"/>
    <col min="5" max="5" width="28.7109375" style="45" customWidth="1"/>
    <col min="6" max="6" width="2.28515625" style="45" customWidth="1"/>
    <col min="7" max="7" width="4.42578125" style="45" customWidth="1"/>
    <col min="8" max="8" width="28.7109375" style="11" customWidth="1"/>
    <col min="9" max="9" width="4.7109375" style="147" customWidth="1"/>
    <col min="12" max="12" width="23" customWidth="1"/>
    <col min="13" max="13" width="24.42578125" customWidth="1"/>
    <col min="15" max="15" width="27.140625" customWidth="1"/>
  </cols>
  <sheetData>
    <row r="1" spans="1:9" ht="15" x14ac:dyDescent="0.2">
      <c r="A1" s="236" t="s">
        <v>291</v>
      </c>
      <c r="B1" s="236"/>
      <c r="C1" s="236"/>
      <c r="D1" s="236"/>
      <c r="E1" s="236"/>
      <c r="F1" s="236"/>
      <c r="G1" s="211"/>
      <c r="H1" s="202"/>
      <c r="I1" s="197"/>
    </row>
    <row r="2" spans="1:9" ht="15" customHeight="1" thickBot="1" x14ac:dyDescent="0.25">
      <c r="A2" s="240" t="s">
        <v>487</v>
      </c>
      <c r="B2" s="240"/>
      <c r="C2" s="240"/>
      <c r="D2" s="240"/>
      <c r="E2" s="240"/>
      <c r="F2" s="240"/>
      <c r="G2" s="240"/>
      <c r="H2" s="240"/>
      <c r="I2" s="197"/>
    </row>
    <row r="3" spans="1:9" ht="15.75" thickBot="1" x14ac:dyDescent="0.25">
      <c r="A3" s="231" t="s">
        <v>224</v>
      </c>
      <c r="B3" s="232"/>
      <c r="C3" s="232"/>
      <c r="D3" s="232"/>
      <c r="E3" s="232"/>
      <c r="F3" s="232"/>
      <c r="G3" s="232"/>
      <c r="H3" s="233"/>
      <c r="I3" s="197"/>
    </row>
    <row r="4" spans="1:9" ht="31.15" customHeight="1" thickBot="1" x14ac:dyDescent="0.25">
      <c r="A4" s="237" t="s">
        <v>271</v>
      </c>
      <c r="B4" s="238"/>
      <c r="C4" s="215"/>
      <c r="D4" s="239" t="s">
        <v>270</v>
      </c>
      <c r="E4" s="239"/>
      <c r="F4" s="215"/>
      <c r="G4" s="234" t="s">
        <v>339</v>
      </c>
      <c r="H4" s="235"/>
      <c r="I4" s="197"/>
    </row>
    <row r="5" spans="1:9" ht="15.75" thickTop="1" x14ac:dyDescent="0.2">
      <c r="A5" s="213" t="s">
        <v>225</v>
      </c>
      <c r="B5" s="214"/>
      <c r="C5" s="212"/>
      <c r="D5" s="223" t="s">
        <v>225</v>
      </c>
      <c r="E5" s="224"/>
      <c r="F5" s="212"/>
      <c r="G5" s="229" t="s">
        <v>225</v>
      </c>
      <c r="H5" s="230"/>
      <c r="I5" s="197"/>
    </row>
    <row r="6" spans="1:9" s="1" customFormat="1" ht="27.95" customHeight="1" x14ac:dyDescent="0.2">
      <c r="A6" s="198" t="s">
        <v>41</v>
      </c>
      <c r="B6" s="199" t="s">
        <v>232</v>
      </c>
      <c r="C6" s="215"/>
      <c r="D6" s="201" t="s">
        <v>21</v>
      </c>
      <c r="E6" s="200" t="s">
        <v>280</v>
      </c>
      <c r="F6" s="227"/>
      <c r="G6" s="201" t="s">
        <v>14</v>
      </c>
      <c r="H6" s="199" t="s">
        <v>233</v>
      </c>
      <c r="I6" s="202" t="s">
        <v>3</v>
      </c>
    </row>
    <row r="7" spans="1:9" s="1" customFormat="1" ht="27.95" customHeight="1" x14ac:dyDescent="0.2">
      <c r="A7" s="201" t="s">
        <v>47</v>
      </c>
      <c r="B7" s="199" t="s">
        <v>144</v>
      </c>
      <c r="C7" s="215"/>
      <c r="D7" s="201" t="s">
        <v>22</v>
      </c>
      <c r="E7" s="199" t="s">
        <v>234</v>
      </c>
      <c r="F7" s="228"/>
      <c r="G7" s="201" t="s">
        <v>10</v>
      </c>
      <c r="H7" s="199" t="s">
        <v>200</v>
      </c>
      <c r="I7" s="202" t="s">
        <v>4</v>
      </c>
    </row>
    <row r="8" spans="1:9" s="1" customFormat="1" ht="27.95" customHeight="1" x14ac:dyDescent="0.2">
      <c r="A8" s="201" t="s">
        <v>9</v>
      </c>
      <c r="B8" s="199" t="s">
        <v>452</v>
      </c>
      <c r="C8" s="215"/>
      <c r="D8" s="49" t="s">
        <v>210</v>
      </c>
      <c r="E8" s="222" t="s">
        <v>490</v>
      </c>
      <c r="F8" s="228"/>
      <c r="G8" s="49" t="s">
        <v>35</v>
      </c>
      <c r="H8" s="219" t="s">
        <v>72</v>
      </c>
      <c r="I8" s="202" t="s">
        <v>5</v>
      </c>
    </row>
    <row r="9" spans="1:9" s="1" customFormat="1" ht="27.95" customHeight="1" x14ac:dyDescent="0.2">
      <c r="A9" s="198" t="s">
        <v>48</v>
      </c>
      <c r="B9" s="199" t="s">
        <v>324</v>
      </c>
      <c r="C9" s="215"/>
      <c r="D9" s="201" t="s">
        <v>89</v>
      </c>
      <c r="E9" s="199" t="s">
        <v>297</v>
      </c>
      <c r="F9" s="228"/>
      <c r="G9" s="201" t="s">
        <v>32</v>
      </c>
      <c r="H9" s="204" t="s">
        <v>240</v>
      </c>
      <c r="I9" s="202" t="s">
        <v>6</v>
      </c>
    </row>
    <row r="10" spans="1:9" s="1" customFormat="1" ht="27.95" customHeight="1" x14ac:dyDescent="0.2">
      <c r="A10" s="201" t="s">
        <v>218</v>
      </c>
      <c r="B10" s="199" t="s">
        <v>235</v>
      </c>
      <c r="C10" s="215"/>
      <c r="D10" s="201" t="s">
        <v>33</v>
      </c>
      <c r="E10" s="204" t="s">
        <v>236</v>
      </c>
      <c r="F10" s="228"/>
      <c r="G10" s="201" t="s">
        <v>179</v>
      </c>
      <c r="H10" s="199" t="s">
        <v>301</v>
      </c>
      <c r="I10" s="202" t="s">
        <v>7</v>
      </c>
    </row>
    <row r="11" spans="1:9" s="1" customFormat="1" ht="27.95" customHeight="1" x14ac:dyDescent="0.2">
      <c r="A11" s="203" t="s">
        <v>42</v>
      </c>
      <c r="B11" s="199" t="s">
        <v>226</v>
      </c>
      <c r="C11" s="215"/>
      <c r="D11" s="201" t="s">
        <v>274</v>
      </c>
      <c r="E11" s="199" t="s">
        <v>253</v>
      </c>
      <c r="F11" s="228"/>
      <c r="G11" s="201" t="s">
        <v>51</v>
      </c>
      <c r="H11" s="209" t="s">
        <v>337</v>
      </c>
      <c r="I11" s="202" t="s">
        <v>8</v>
      </c>
    </row>
    <row r="12" spans="1:9" s="1" customFormat="1" ht="27.95" customHeight="1" x14ac:dyDescent="0.2">
      <c r="A12" s="205" t="s">
        <v>24</v>
      </c>
      <c r="B12" s="199" t="s">
        <v>227</v>
      </c>
      <c r="C12" s="215"/>
      <c r="D12" s="205" t="s">
        <v>37</v>
      </c>
      <c r="E12" s="199" t="s">
        <v>73</v>
      </c>
      <c r="F12" s="228"/>
      <c r="I12" s="202" t="s">
        <v>9</v>
      </c>
    </row>
    <row r="13" spans="1:9" s="1" customFormat="1" ht="27.95" customHeight="1" x14ac:dyDescent="0.2">
      <c r="A13" s="205" t="s">
        <v>6</v>
      </c>
      <c r="B13" s="199" t="s">
        <v>251</v>
      </c>
      <c r="C13" s="215"/>
      <c r="D13" s="201" t="s">
        <v>90</v>
      </c>
      <c r="E13" s="199" t="s">
        <v>325</v>
      </c>
      <c r="F13" s="228"/>
      <c r="I13" s="202" t="s">
        <v>10</v>
      </c>
    </row>
    <row r="14" spans="1:9" s="1" customFormat="1" ht="27.95" customHeight="1" x14ac:dyDescent="0.2">
      <c r="A14" s="49" t="s">
        <v>13</v>
      </c>
      <c r="B14" s="220" t="s">
        <v>491</v>
      </c>
      <c r="C14" s="215"/>
      <c r="D14" s="201" t="s">
        <v>40</v>
      </c>
      <c r="E14" s="199" t="s">
        <v>228</v>
      </c>
      <c r="F14" s="228"/>
      <c r="I14" s="202" t="s">
        <v>11</v>
      </c>
    </row>
    <row r="15" spans="1:9" s="1" customFormat="1" ht="27.95" customHeight="1" x14ac:dyDescent="0.2">
      <c r="A15" s="205" t="s">
        <v>249</v>
      </c>
      <c r="B15" s="199" t="s">
        <v>290</v>
      </c>
      <c r="C15" s="215"/>
      <c r="D15" s="201" t="s">
        <v>52</v>
      </c>
      <c r="E15" s="206" t="s">
        <v>500</v>
      </c>
      <c r="F15" s="228"/>
      <c r="I15" s="202" t="s">
        <v>12</v>
      </c>
    </row>
    <row r="16" spans="1:9" s="1" customFormat="1" ht="27.95" customHeight="1" x14ac:dyDescent="0.2">
      <c r="A16" s="201" t="s">
        <v>36</v>
      </c>
      <c r="B16" s="199" t="s">
        <v>223</v>
      </c>
      <c r="C16" s="215"/>
      <c r="D16" s="203" t="s">
        <v>44</v>
      </c>
      <c r="E16" s="199" t="s">
        <v>229</v>
      </c>
      <c r="F16" s="228"/>
      <c r="G16" s="210"/>
      <c r="H16" s="210"/>
      <c r="I16" s="202" t="s">
        <v>13</v>
      </c>
    </row>
    <row r="17" spans="1:15" s="1" customFormat="1" ht="27.95" customHeight="1" x14ac:dyDescent="0.2">
      <c r="A17" s="49" t="s">
        <v>43</v>
      </c>
      <c r="B17" s="221" t="s">
        <v>492</v>
      </c>
      <c r="C17" s="215"/>
      <c r="D17" s="207" t="s">
        <v>86</v>
      </c>
      <c r="E17" s="208" t="s">
        <v>237</v>
      </c>
      <c r="F17" s="228"/>
      <c r="G17" s="210"/>
      <c r="H17" s="210"/>
      <c r="I17" s="202" t="s">
        <v>14</v>
      </c>
    </row>
    <row r="18" spans="1:15" s="1" customFormat="1" ht="27.95" customHeight="1" x14ac:dyDescent="0.2">
      <c r="A18" s="49" t="s">
        <v>25</v>
      </c>
      <c r="B18" s="220" t="s">
        <v>493</v>
      </c>
      <c r="C18" s="215"/>
      <c r="D18" s="217" t="s">
        <v>205</v>
      </c>
      <c r="E18" s="218" t="s">
        <v>355</v>
      </c>
      <c r="F18" s="228"/>
      <c r="G18" s="210"/>
      <c r="H18" s="210"/>
      <c r="I18" s="202" t="s">
        <v>351</v>
      </c>
    </row>
    <row r="19" spans="1:15" s="1" customFormat="1" ht="27.95" customHeight="1" x14ac:dyDescent="0.2">
      <c r="A19" s="205" t="s">
        <v>34</v>
      </c>
      <c r="B19" s="199" t="s">
        <v>230</v>
      </c>
      <c r="C19" s="215"/>
      <c r="D19" s="201" t="s">
        <v>250</v>
      </c>
      <c r="E19" s="206" t="s">
        <v>501</v>
      </c>
      <c r="F19" s="228"/>
      <c r="G19" s="210"/>
      <c r="H19" s="210"/>
      <c r="I19" s="202" t="s">
        <v>47</v>
      </c>
    </row>
    <row r="20" spans="1:15" s="1" customFormat="1" ht="27.95" customHeight="1" x14ac:dyDescent="0.2">
      <c r="A20" s="198" t="s">
        <v>45</v>
      </c>
      <c r="B20" s="199" t="s">
        <v>239</v>
      </c>
      <c r="C20" s="215"/>
      <c r="D20" s="201" t="s">
        <v>31</v>
      </c>
      <c r="E20" s="209" t="s">
        <v>499</v>
      </c>
      <c r="F20" s="228"/>
      <c r="G20" s="210"/>
      <c r="H20" s="210"/>
      <c r="I20" s="202" t="s">
        <v>51</v>
      </c>
    </row>
    <row r="21" spans="1:15" s="1" customFormat="1" ht="27.95" customHeight="1" x14ac:dyDescent="0.2">
      <c r="A21" s="49" t="s">
        <v>174</v>
      </c>
      <c r="B21" s="220" t="s">
        <v>494</v>
      </c>
      <c r="C21" s="215"/>
      <c r="D21" s="198" t="s">
        <v>91</v>
      </c>
      <c r="E21" s="199" t="s">
        <v>241</v>
      </c>
      <c r="F21" s="228"/>
      <c r="G21" s="210"/>
      <c r="H21" s="210"/>
      <c r="I21" s="202" t="s">
        <v>52</v>
      </c>
    </row>
    <row r="22" spans="1:15" s="1" customFormat="1" ht="27.95" customHeight="1" x14ac:dyDescent="0.2">
      <c r="A22" s="49" t="s">
        <v>15</v>
      </c>
      <c r="B22" s="220" t="s">
        <v>495</v>
      </c>
      <c r="C22" s="215"/>
      <c r="D22" s="198" t="s">
        <v>53</v>
      </c>
      <c r="E22" s="199" t="s">
        <v>304</v>
      </c>
      <c r="F22" s="228"/>
      <c r="G22" s="210"/>
      <c r="H22" s="210"/>
      <c r="I22" s="202" t="s">
        <v>352</v>
      </c>
    </row>
    <row r="23" spans="1:15" s="1" customFormat="1" ht="27.95" customHeight="1" x14ac:dyDescent="0.2">
      <c r="A23" s="49" t="s">
        <v>76</v>
      </c>
      <c r="B23" s="220" t="s">
        <v>303</v>
      </c>
      <c r="C23" s="215"/>
      <c r="D23" s="201" t="s">
        <v>55</v>
      </c>
      <c r="E23" s="200" t="s">
        <v>244</v>
      </c>
      <c r="F23" s="228"/>
      <c r="G23" s="210"/>
      <c r="H23" s="210"/>
      <c r="I23" s="202" t="s">
        <v>353</v>
      </c>
    </row>
    <row r="24" spans="1:15" s="1" customFormat="1" ht="27.95" customHeight="1" x14ac:dyDescent="0.2">
      <c r="A24" s="49" t="s">
        <v>498</v>
      </c>
      <c r="B24" s="220" t="s">
        <v>496</v>
      </c>
      <c r="C24" s="216"/>
      <c r="D24" s="201" t="s">
        <v>30</v>
      </c>
      <c r="E24" s="200" t="s">
        <v>245</v>
      </c>
      <c r="F24" s="228"/>
      <c r="G24" s="210"/>
      <c r="H24" s="210"/>
      <c r="I24" s="202" t="s">
        <v>354</v>
      </c>
    </row>
    <row r="25" spans="1:15" ht="24" x14ac:dyDescent="0.2">
      <c r="A25" s="198" t="s">
        <v>49</v>
      </c>
      <c r="B25" s="199" t="s">
        <v>74</v>
      </c>
      <c r="C25" s="225"/>
      <c r="D25" s="49" t="s">
        <v>5</v>
      </c>
      <c r="E25" s="219" t="s">
        <v>497</v>
      </c>
      <c r="F25" s="228"/>
      <c r="I25" s="46" t="s">
        <v>54</v>
      </c>
    </row>
    <row r="26" spans="1:15" ht="25.5" x14ac:dyDescent="0.2">
      <c r="A26" s="201" t="s">
        <v>26</v>
      </c>
      <c r="B26" s="199" t="s">
        <v>242</v>
      </c>
      <c r="I26" s="46" t="s">
        <v>362</v>
      </c>
      <c r="N26" s="46"/>
      <c r="O26" s="45"/>
    </row>
    <row r="27" spans="1:15" x14ac:dyDescent="0.2">
      <c r="A27" s="201" t="s">
        <v>28</v>
      </c>
      <c r="B27" s="199" t="s">
        <v>238</v>
      </c>
      <c r="I27" s="46" t="s">
        <v>250</v>
      </c>
    </row>
    <row r="28" spans="1:15" x14ac:dyDescent="0.2">
      <c r="A28" s="198" t="s">
        <v>46</v>
      </c>
      <c r="B28" s="199" t="s">
        <v>243</v>
      </c>
      <c r="I28" s="46" t="s">
        <v>363</v>
      </c>
    </row>
    <row r="29" spans="1:15" ht="25.5" x14ac:dyDescent="0.2">
      <c r="A29" s="201" t="s">
        <v>259</v>
      </c>
      <c r="B29" s="199" t="s">
        <v>260</v>
      </c>
      <c r="I29" s="46" t="s">
        <v>15</v>
      </c>
    </row>
    <row r="30" spans="1:15" x14ac:dyDescent="0.2">
      <c r="A30" s="205" t="s">
        <v>8</v>
      </c>
      <c r="B30" s="199" t="s">
        <v>231</v>
      </c>
      <c r="I30" s="46" t="s">
        <v>364</v>
      </c>
    </row>
    <row r="31" spans="1:15" x14ac:dyDescent="0.2">
      <c r="A31" s="201" t="s">
        <v>11</v>
      </c>
      <c r="B31" s="199" t="s">
        <v>246</v>
      </c>
    </row>
    <row r="32" spans="1:15" ht="25.5" x14ac:dyDescent="0.2">
      <c r="A32" s="201" t="s">
        <v>85</v>
      </c>
      <c r="B32" s="199" t="s">
        <v>152</v>
      </c>
    </row>
  </sheetData>
  <mergeCells count="8">
    <mergeCell ref="F6:F25"/>
    <mergeCell ref="G5:H5"/>
    <mergeCell ref="A3:H3"/>
    <mergeCell ref="G4:H4"/>
    <mergeCell ref="A1:F1"/>
    <mergeCell ref="A4:B4"/>
    <mergeCell ref="D4:E4"/>
    <mergeCell ref="A2:H2"/>
  </mergeCells>
  <printOptions horizontalCentered="1" verticalCentered="1"/>
  <pageMargins left="0.62992125984251968" right="0.62992125984251968" top="0.74803149606299213" bottom="0.74803149606299213" header="0.31496062992125984" footer="0.31496062992125984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F58"/>
  <sheetViews>
    <sheetView zoomScale="115" zoomScaleNormal="115" zoomScaleSheetLayoutView="90"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H42" sqref="H42"/>
    </sheetView>
  </sheetViews>
  <sheetFormatPr defaultColWidth="9.140625" defaultRowHeight="15.75" x14ac:dyDescent="0.2"/>
  <cols>
    <col min="1" max="1" width="24.28515625" style="14" customWidth="1"/>
    <col min="2" max="2" width="31" style="13" customWidth="1"/>
    <col min="3" max="3" width="3.7109375" style="183" customWidth="1"/>
    <col min="4" max="4" width="33.7109375" style="13" customWidth="1"/>
    <col min="5" max="5" width="46.28515625" style="13" customWidth="1"/>
    <col min="6" max="6" width="5" style="3" customWidth="1"/>
    <col min="7" max="16384" width="9.140625" style="3"/>
  </cols>
  <sheetData>
    <row r="1" spans="1:5" ht="36" customHeight="1" thickBot="1" x14ac:dyDescent="0.25">
      <c r="A1" s="244" t="s">
        <v>434</v>
      </c>
      <c r="B1" s="245"/>
      <c r="C1" s="245"/>
      <c r="D1" s="245"/>
      <c r="E1" s="178"/>
    </row>
    <row r="2" spans="1:5" ht="36" customHeight="1" thickBot="1" x14ac:dyDescent="0.25">
      <c r="A2" s="249" t="s">
        <v>488</v>
      </c>
      <c r="B2" s="249"/>
      <c r="C2" s="249"/>
      <c r="D2" s="249"/>
      <c r="E2" s="249"/>
    </row>
    <row r="3" spans="1:5" ht="42" customHeight="1" thickBot="1" x14ac:dyDescent="0.25">
      <c r="A3" s="179" t="s">
        <v>211</v>
      </c>
      <c r="B3" s="180" t="s">
        <v>212</v>
      </c>
      <c r="C3" s="50" t="s">
        <v>19</v>
      </c>
      <c r="D3" s="181" t="s">
        <v>213</v>
      </c>
      <c r="E3" s="181" t="s">
        <v>214</v>
      </c>
    </row>
    <row r="4" spans="1:5" ht="42" customHeight="1" thickBot="1" x14ac:dyDescent="0.25">
      <c r="A4" s="250" t="s">
        <v>3</v>
      </c>
      <c r="B4" s="246" t="s">
        <v>145</v>
      </c>
      <c r="C4" s="167" t="s">
        <v>3</v>
      </c>
      <c r="D4" s="156" t="s">
        <v>62</v>
      </c>
      <c r="E4" s="51" t="s">
        <v>369</v>
      </c>
    </row>
    <row r="5" spans="1:5" ht="42" customHeight="1" thickBot="1" x14ac:dyDescent="0.25">
      <c r="A5" s="250"/>
      <c r="B5" s="246"/>
      <c r="C5" s="168" t="s">
        <v>4</v>
      </c>
      <c r="D5" s="58" t="s">
        <v>298</v>
      </c>
      <c r="E5" s="59" t="s">
        <v>370</v>
      </c>
    </row>
    <row r="6" spans="1:5" ht="42" customHeight="1" thickBot="1" x14ac:dyDescent="0.25">
      <c r="A6" s="250"/>
      <c r="B6" s="246"/>
      <c r="C6" s="182" t="s">
        <v>5</v>
      </c>
      <c r="D6" s="58" t="s">
        <v>209</v>
      </c>
      <c r="E6" s="52" t="s">
        <v>371</v>
      </c>
    </row>
    <row r="7" spans="1:5" ht="42" customHeight="1" thickBot="1" x14ac:dyDescent="0.25">
      <c r="A7" s="249" t="s">
        <v>4</v>
      </c>
      <c r="B7" s="247" t="s">
        <v>146</v>
      </c>
      <c r="C7" s="168" t="s">
        <v>3</v>
      </c>
      <c r="D7" s="51" t="s">
        <v>372</v>
      </c>
      <c r="E7" s="54" t="s">
        <v>373</v>
      </c>
    </row>
    <row r="8" spans="1:5" ht="42" customHeight="1" thickBot="1" x14ac:dyDescent="0.25">
      <c r="A8" s="249"/>
      <c r="B8" s="248"/>
      <c r="C8" s="168" t="s">
        <v>4</v>
      </c>
      <c r="D8" s="54" t="s">
        <v>70</v>
      </c>
      <c r="E8" s="54" t="s">
        <v>374</v>
      </c>
    </row>
    <row r="9" spans="1:5" ht="42" customHeight="1" thickBot="1" x14ac:dyDescent="0.25">
      <c r="A9" s="249"/>
      <c r="B9" s="248"/>
      <c r="C9" s="168" t="s">
        <v>5</v>
      </c>
      <c r="D9" s="54" t="s">
        <v>66</v>
      </c>
      <c r="E9" s="56" t="s">
        <v>302</v>
      </c>
    </row>
    <row r="10" spans="1:5" ht="42" customHeight="1" thickBot="1" x14ac:dyDescent="0.25">
      <c r="A10" s="249"/>
      <c r="B10" s="248"/>
      <c r="C10" s="168"/>
      <c r="D10" s="161"/>
      <c r="E10" s="54" t="s">
        <v>375</v>
      </c>
    </row>
    <row r="11" spans="1:5" ht="42" customHeight="1" thickBot="1" x14ac:dyDescent="0.25">
      <c r="A11" s="254" t="s">
        <v>467</v>
      </c>
      <c r="B11" s="255" t="s">
        <v>447</v>
      </c>
      <c r="C11" s="164" t="s">
        <v>3</v>
      </c>
      <c r="D11" s="51" t="s">
        <v>160</v>
      </c>
      <c r="E11" s="51" t="s">
        <v>358</v>
      </c>
    </row>
    <row r="12" spans="1:5" ht="42" customHeight="1" thickBot="1" x14ac:dyDescent="0.25">
      <c r="A12" s="254"/>
      <c r="B12" s="255"/>
      <c r="C12" s="165" t="s">
        <v>4</v>
      </c>
      <c r="D12" s="54" t="s">
        <v>272</v>
      </c>
      <c r="E12" s="54" t="s">
        <v>380</v>
      </c>
    </row>
    <row r="13" spans="1:5" ht="42" customHeight="1" thickBot="1" x14ac:dyDescent="0.25">
      <c r="A13" s="254"/>
      <c r="B13" s="255"/>
      <c r="C13" s="165" t="s">
        <v>5</v>
      </c>
      <c r="D13" s="54" t="s">
        <v>262</v>
      </c>
      <c r="E13" s="56" t="s">
        <v>275</v>
      </c>
    </row>
    <row r="14" spans="1:5" ht="42" customHeight="1" thickBot="1" x14ac:dyDescent="0.25">
      <c r="A14" s="254"/>
      <c r="B14" s="255"/>
      <c r="C14" s="166"/>
      <c r="D14" s="158"/>
      <c r="E14" s="54" t="s">
        <v>378</v>
      </c>
    </row>
    <row r="15" spans="1:5" ht="42" customHeight="1" x14ac:dyDescent="0.2">
      <c r="A15" s="241" t="s">
        <v>6</v>
      </c>
      <c r="B15" s="256" t="s">
        <v>220</v>
      </c>
      <c r="C15" s="174" t="s">
        <v>3</v>
      </c>
      <c r="D15" s="163" t="s">
        <v>376</v>
      </c>
      <c r="E15" s="53" t="s">
        <v>379</v>
      </c>
    </row>
    <row r="16" spans="1:5" ht="42" customHeight="1" x14ac:dyDescent="0.2">
      <c r="A16" s="242"/>
      <c r="B16" s="257"/>
      <c r="C16" s="175" t="s">
        <v>4</v>
      </c>
      <c r="D16" s="56" t="s">
        <v>278</v>
      </c>
      <c r="E16" s="55" t="s">
        <v>377</v>
      </c>
    </row>
    <row r="17" spans="1:6" ht="42" customHeight="1" thickBot="1" x14ac:dyDescent="0.25">
      <c r="A17" s="243"/>
      <c r="B17" s="258"/>
      <c r="C17" s="182" t="s">
        <v>5</v>
      </c>
      <c r="D17" s="52" t="s">
        <v>162</v>
      </c>
      <c r="E17" s="55" t="s">
        <v>382</v>
      </c>
    </row>
    <row r="18" spans="1:6" ht="42" customHeight="1" x14ac:dyDescent="0.2">
      <c r="A18" s="241" t="s">
        <v>468</v>
      </c>
      <c r="B18" s="251" t="s">
        <v>453</v>
      </c>
      <c r="C18" s="170" t="s">
        <v>3</v>
      </c>
      <c r="D18" s="162" t="s">
        <v>69</v>
      </c>
      <c r="E18" s="51" t="s">
        <v>341</v>
      </c>
      <c r="F18" s="44"/>
    </row>
    <row r="19" spans="1:6" ht="42" customHeight="1" x14ac:dyDescent="0.2">
      <c r="A19" s="242"/>
      <c r="B19" s="252"/>
      <c r="C19" s="165" t="s">
        <v>4</v>
      </c>
      <c r="D19" s="58" t="s">
        <v>64</v>
      </c>
      <c r="E19" s="54" t="s">
        <v>340</v>
      </c>
    </row>
    <row r="20" spans="1:6" ht="42" customHeight="1" x14ac:dyDescent="0.2">
      <c r="A20" s="242"/>
      <c r="B20" s="252"/>
      <c r="C20" s="165" t="s">
        <v>5</v>
      </c>
      <c r="D20" s="58" t="s">
        <v>159</v>
      </c>
      <c r="E20" s="56" t="s">
        <v>381</v>
      </c>
    </row>
    <row r="21" spans="1:6" ht="42" customHeight="1" thickBot="1" x14ac:dyDescent="0.25">
      <c r="A21" s="243"/>
      <c r="B21" s="253"/>
      <c r="C21" s="165"/>
      <c r="D21" s="154"/>
      <c r="E21" s="52" t="s">
        <v>420</v>
      </c>
      <c r="F21" s="44"/>
    </row>
    <row r="22" spans="1:6" ht="42" customHeight="1" x14ac:dyDescent="0.2">
      <c r="A22" s="241" t="s">
        <v>8</v>
      </c>
      <c r="B22" s="251" t="s">
        <v>455</v>
      </c>
      <c r="C22" s="164" t="s">
        <v>3</v>
      </c>
      <c r="D22" s="53" t="s">
        <v>68</v>
      </c>
      <c r="E22" s="51" t="s">
        <v>383</v>
      </c>
    </row>
    <row r="23" spans="1:6" ht="42" customHeight="1" x14ac:dyDescent="0.2">
      <c r="A23" s="242"/>
      <c r="B23" s="252"/>
      <c r="C23" s="165" t="s">
        <v>4</v>
      </c>
      <c r="D23" s="55" t="s">
        <v>65</v>
      </c>
      <c r="E23" s="54" t="s">
        <v>293</v>
      </c>
    </row>
    <row r="24" spans="1:6" ht="42" customHeight="1" x14ac:dyDescent="0.2">
      <c r="A24" s="242"/>
      <c r="B24" s="252"/>
      <c r="C24" s="165" t="s">
        <v>5</v>
      </c>
      <c r="D24" s="55" t="s">
        <v>63</v>
      </c>
      <c r="E24" s="54" t="s">
        <v>384</v>
      </c>
    </row>
    <row r="25" spans="1:6" ht="42" customHeight="1" thickBot="1" x14ac:dyDescent="0.25">
      <c r="A25" s="243"/>
      <c r="B25" s="253"/>
      <c r="C25" s="166"/>
      <c r="D25" s="60"/>
      <c r="E25" s="52" t="s">
        <v>385</v>
      </c>
    </row>
    <row r="26" spans="1:6" ht="42" customHeight="1" thickBot="1" x14ac:dyDescent="0.25">
      <c r="A26" s="249" t="s">
        <v>9</v>
      </c>
      <c r="B26" s="256" t="s">
        <v>454</v>
      </c>
      <c r="C26" s="195" t="s">
        <v>3</v>
      </c>
      <c r="D26" s="157" t="s">
        <v>67</v>
      </c>
      <c r="E26" s="51" t="s">
        <v>386</v>
      </c>
    </row>
    <row r="27" spans="1:6" ht="42" customHeight="1" thickBot="1" x14ac:dyDescent="0.25">
      <c r="A27" s="249"/>
      <c r="B27" s="257"/>
      <c r="C27" s="195" t="s">
        <v>4</v>
      </c>
      <c r="D27" s="196" t="s">
        <v>469</v>
      </c>
      <c r="E27" s="54" t="s">
        <v>387</v>
      </c>
    </row>
    <row r="28" spans="1:6" ht="42" customHeight="1" thickBot="1" x14ac:dyDescent="0.25">
      <c r="A28" s="249"/>
      <c r="B28" s="257"/>
      <c r="C28" s="195" t="s">
        <v>5</v>
      </c>
      <c r="D28" s="155" t="s">
        <v>175</v>
      </c>
      <c r="E28" s="56" t="s">
        <v>388</v>
      </c>
    </row>
    <row r="29" spans="1:6" ht="42" customHeight="1" x14ac:dyDescent="0.2">
      <c r="A29" s="241" t="s">
        <v>449</v>
      </c>
      <c r="B29" s="259" t="s">
        <v>456</v>
      </c>
      <c r="C29" s="167" t="s">
        <v>3</v>
      </c>
      <c r="D29" s="51" t="s">
        <v>68</v>
      </c>
      <c r="E29" s="51" t="s">
        <v>293</v>
      </c>
    </row>
    <row r="30" spans="1:6" ht="42" customHeight="1" x14ac:dyDescent="0.2">
      <c r="A30" s="242"/>
      <c r="B30" s="260"/>
      <c r="C30" s="168" t="s">
        <v>4</v>
      </c>
      <c r="D30" s="54" t="s">
        <v>298</v>
      </c>
      <c r="E30" s="56"/>
    </row>
    <row r="31" spans="1:6" ht="42" customHeight="1" thickBot="1" x14ac:dyDescent="0.25">
      <c r="A31" s="243"/>
      <c r="B31" s="260"/>
      <c r="C31" s="169"/>
      <c r="D31" s="158"/>
      <c r="E31" s="57"/>
    </row>
    <row r="32" spans="1:6" ht="42" customHeight="1" x14ac:dyDescent="0.2">
      <c r="A32" s="241" t="s">
        <v>450</v>
      </c>
      <c r="B32" s="251" t="s">
        <v>457</v>
      </c>
      <c r="C32" s="174" t="s">
        <v>3</v>
      </c>
      <c r="D32" s="163" t="s">
        <v>62</v>
      </c>
      <c r="E32" s="190" t="s">
        <v>370</v>
      </c>
      <c r="F32" s="44"/>
    </row>
    <row r="33" spans="1:5" ht="42" customHeight="1" x14ac:dyDescent="0.2">
      <c r="A33" s="242"/>
      <c r="B33" s="252"/>
      <c r="C33" s="175" t="s">
        <v>4</v>
      </c>
      <c r="D33" s="54" t="s">
        <v>70</v>
      </c>
      <c r="E33" s="191"/>
    </row>
    <row r="34" spans="1:5" ht="42" customHeight="1" thickBot="1" x14ac:dyDescent="0.25">
      <c r="A34" s="243"/>
      <c r="B34" s="253"/>
      <c r="C34" s="176"/>
      <c r="D34" s="57"/>
      <c r="E34" s="60"/>
    </row>
    <row r="35" spans="1:5" ht="77.25" customHeight="1" x14ac:dyDescent="0.2">
      <c r="A35" s="241" t="s">
        <v>470</v>
      </c>
      <c r="B35" s="251" t="s">
        <v>447</v>
      </c>
      <c r="C35" s="192" t="s">
        <v>3</v>
      </c>
      <c r="D35" s="51" t="s">
        <v>160</v>
      </c>
      <c r="E35" s="190"/>
    </row>
    <row r="36" spans="1:5" ht="39.950000000000003" customHeight="1" x14ac:dyDescent="0.2">
      <c r="A36" s="242"/>
      <c r="B36" s="252"/>
      <c r="C36" s="193" t="s">
        <v>4</v>
      </c>
      <c r="D36" s="54" t="s">
        <v>262</v>
      </c>
      <c r="E36" s="191"/>
    </row>
    <row r="37" spans="1:5" ht="39.950000000000003" customHeight="1" thickBot="1" x14ac:dyDescent="0.25">
      <c r="A37" s="243"/>
      <c r="B37" s="253"/>
      <c r="C37" s="194"/>
      <c r="D37" s="57"/>
      <c r="E37" s="60"/>
    </row>
    <row r="38" spans="1:5" ht="39.75" customHeight="1" x14ac:dyDescent="0.2">
      <c r="A38" s="241" t="s">
        <v>471</v>
      </c>
      <c r="B38" s="251" t="s">
        <v>469</v>
      </c>
      <c r="C38" s="192" t="s">
        <v>3</v>
      </c>
      <c r="D38" s="51" t="s">
        <v>64</v>
      </c>
      <c r="E38" s="190"/>
    </row>
    <row r="39" spans="1:5" ht="39.950000000000003" customHeight="1" x14ac:dyDescent="0.2">
      <c r="A39" s="242"/>
      <c r="B39" s="252"/>
      <c r="C39" s="193" t="s">
        <v>4</v>
      </c>
      <c r="D39" s="54" t="s">
        <v>159</v>
      </c>
      <c r="E39" s="191"/>
    </row>
    <row r="40" spans="1:5" ht="39.950000000000003" customHeight="1" thickBot="1" x14ac:dyDescent="0.25">
      <c r="A40" s="243"/>
      <c r="B40" s="253"/>
      <c r="C40" s="194"/>
      <c r="D40" s="57"/>
      <c r="E40" s="60"/>
    </row>
    <row r="41" spans="1:5" ht="39.950000000000003" customHeight="1" x14ac:dyDescent="0.2"/>
    <row r="42" spans="1:5" ht="39.950000000000003" customHeight="1" x14ac:dyDescent="0.2"/>
    <row r="43" spans="1:5" ht="39.950000000000003" customHeight="1" x14ac:dyDescent="0.2"/>
    <row r="44" spans="1:5" ht="39.950000000000003" customHeight="1" x14ac:dyDescent="0.2"/>
    <row r="45" spans="1:5" ht="39.950000000000003" customHeight="1" x14ac:dyDescent="0.2"/>
    <row r="46" spans="1:5" ht="39.950000000000003" customHeight="1" x14ac:dyDescent="0.2"/>
    <row r="47" spans="1:5" ht="39.950000000000003" customHeight="1" x14ac:dyDescent="0.2"/>
    <row r="48" spans="1:5" ht="39.950000000000003" customHeight="1" x14ac:dyDescent="0.2"/>
    <row r="49" ht="39.950000000000003" customHeight="1" x14ac:dyDescent="0.2"/>
    <row r="50" ht="39.950000000000003" customHeight="1" x14ac:dyDescent="0.2"/>
    <row r="51" ht="39.950000000000003" customHeight="1" x14ac:dyDescent="0.2"/>
    <row r="52" ht="39.950000000000003" customHeight="1" x14ac:dyDescent="0.2"/>
    <row r="53" ht="39.950000000000003" customHeight="1" x14ac:dyDescent="0.2"/>
    <row r="54" ht="39.950000000000003" customHeight="1" x14ac:dyDescent="0.2"/>
    <row r="55" ht="39.950000000000003" customHeight="1" x14ac:dyDescent="0.2"/>
    <row r="56" ht="39.950000000000003" customHeight="1" x14ac:dyDescent="0.2"/>
    <row r="57" ht="39.950000000000003" customHeight="1" x14ac:dyDescent="0.2"/>
    <row r="58" ht="39.950000000000003" customHeight="1" x14ac:dyDescent="0.2"/>
  </sheetData>
  <mergeCells count="24">
    <mergeCell ref="A38:A40"/>
    <mergeCell ref="B38:B40"/>
    <mergeCell ref="A18:A21"/>
    <mergeCell ref="A11:A14"/>
    <mergeCell ref="B11:B14"/>
    <mergeCell ref="A26:A28"/>
    <mergeCell ref="B15:B17"/>
    <mergeCell ref="A15:A17"/>
    <mergeCell ref="B22:B25"/>
    <mergeCell ref="B32:B34"/>
    <mergeCell ref="B26:B28"/>
    <mergeCell ref="A29:A31"/>
    <mergeCell ref="B29:B31"/>
    <mergeCell ref="B18:B21"/>
    <mergeCell ref="A22:A25"/>
    <mergeCell ref="A32:A34"/>
    <mergeCell ref="A35:A37"/>
    <mergeCell ref="A1:D1"/>
    <mergeCell ref="B4:B6"/>
    <mergeCell ref="B7:B10"/>
    <mergeCell ref="A7:A10"/>
    <mergeCell ref="A2:E2"/>
    <mergeCell ref="A4:A6"/>
    <mergeCell ref="B35:B37"/>
  </mergeCells>
  <phoneticPr fontId="5" type="noConversion"/>
  <printOptions horizontalCentered="1"/>
  <pageMargins left="0.25" right="0.25" top="0.75" bottom="0.75" header="0.3" footer="0.3"/>
  <pageSetup paperSize="9" scale="72" fitToHeight="0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40"/>
  <sheetViews>
    <sheetView zoomScale="92" zoomScaleNormal="92" workbookViewId="0">
      <pane ySplit="3" topLeftCell="A32" activePane="bottomLeft" state="frozen"/>
      <selection pane="bottomLeft" activeCell="E27" sqref="E27"/>
    </sheetView>
  </sheetViews>
  <sheetFormatPr defaultColWidth="9.140625" defaultRowHeight="15.75" x14ac:dyDescent="0.2"/>
  <cols>
    <col min="1" max="1" width="4.28515625" style="37" customWidth="1"/>
    <col min="2" max="2" width="6.7109375" style="18" customWidth="1"/>
    <col min="3" max="3" width="4.85546875" style="17" customWidth="1"/>
    <col min="4" max="4" width="16.7109375" style="13" customWidth="1"/>
    <col min="5" max="5" width="24.7109375" style="10" customWidth="1"/>
    <col min="6" max="9" width="5.7109375" style="10" customWidth="1"/>
    <col min="10" max="10" width="6.7109375" style="10" customWidth="1"/>
    <col min="11" max="11" width="7.42578125" style="10" customWidth="1"/>
    <col min="12" max="12" width="16.7109375" style="10" customWidth="1"/>
    <col min="13" max="13" width="4.7109375" style="15" customWidth="1"/>
    <col min="14" max="14" width="5.42578125" style="11" customWidth="1"/>
    <col min="15" max="15" width="5.7109375" style="11" customWidth="1"/>
    <col min="16" max="16" width="32.85546875" style="16" customWidth="1"/>
    <col min="17" max="18" width="0" style="2" hidden="1" customWidth="1"/>
    <col min="19" max="23" width="9.140625" style="2"/>
    <col min="24" max="24" width="30" style="2" customWidth="1"/>
    <col min="25" max="16384" width="9.140625" style="2"/>
  </cols>
  <sheetData>
    <row r="1" spans="1:18" s="61" customFormat="1" ht="20.100000000000001" customHeight="1" x14ac:dyDescent="0.2">
      <c r="A1" s="269" t="s">
        <v>435</v>
      </c>
      <c r="B1" s="269"/>
      <c r="C1" s="269"/>
      <c r="D1" s="269"/>
      <c r="E1" s="269"/>
      <c r="F1" s="269"/>
      <c r="G1" s="269"/>
      <c r="H1" s="269"/>
      <c r="I1" s="269"/>
      <c r="M1" s="62"/>
      <c r="N1" s="47"/>
      <c r="O1" s="47"/>
      <c r="P1" s="63"/>
    </row>
    <row r="2" spans="1:18" s="61" customFormat="1" ht="25.5" customHeight="1" x14ac:dyDescent="0.2">
      <c r="A2" s="270" t="s">
        <v>472</v>
      </c>
      <c r="B2" s="271"/>
      <c r="C2" s="271"/>
      <c r="D2" s="271"/>
      <c r="E2" s="272"/>
      <c r="F2" s="273" t="s">
        <v>57</v>
      </c>
      <c r="G2" s="273"/>
      <c r="H2" s="273"/>
      <c r="I2" s="273"/>
      <c r="J2" s="274" t="s">
        <v>2</v>
      </c>
      <c r="K2" s="276" t="s">
        <v>61</v>
      </c>
      <c r="L2" s="261" t="s">
        <v>16</v>
      </c>
      <c r="M2" s="262"/>
      <c r="N2" s="265" t="s">
        <v>60</v>
      </c>
      <c r="O2" s="267" t="s">
        <v>100</v>
      </c>
      <c r="P2" s="64" t="s">
        <v>1</v>
      </c>
    </row>
    <row r="3" spans="1:18" s="61" customFormat="1" ht="87" customHeight="1" x14ac:dyDescent="0.2">
      <c r="A3" s="65" t="s">
        <v>19</v>
      </c>
      <c r="B3" s="48" t="s">
        <v>17</v>
      </c>
      <c r="C3" s="66" t="s">
        <v>18</v>
      </c>
      <c r="D3" s="65" t="s">
        <v>0</v>
      </c>
      <c r="E3" s="67" t="s">
        <v>59</v>
      </c>
      <c r="F3" s="68" t="s">
        <v>56</v>
      </c>
      <c r="G3" s="68" t="s">
        <v>451</v>
      </c>
      <c r="H3" s="68" t="s">
        <v>163</v>
      </c>
      <c r="I3" s="68" t="s">
        <v>165</v>
      </c>
      <c r="J3" s="275"/>
      <c r="K3" s="277"/>
      <c r="L3" s="263"/>
      <c r="M3" s="264"/>
      <c r="N3" s="266"/>
      <c r="O3" s="268"/>
      <c r="P3" s="69" t="s">
        <v>58</v>
      </c>
    </row>
    <row r="4" spans="1:18" s="98" customFormat="1" ht="114.95" customHeight="1" x14ac:dyDescent="0.2">
      <c r="A4" s="70">
        <f>IF(D4="","",ROW()-3)</f>
        <v>1</v>
      </c>
      <c r="B4" s="71"/>
      <c r="C4" s="78" t="s">
        <v>27</v>
      </c>
      <c r="D4" s="78" t="s">
        <v>122</v>
      </c>
      <c r="E4" s="78" t="s">
        <v>458</v>
      </c>
      <c r="F4" s="73"/>
      <c r="G4" s="73"/>
      <c r="H4" s="73"/>
      <c r="I4" s="73"/>
      <c r="J4" s="74"/>
      <c r="K4" s="75"/>
      <c r="L4" s="78"/>
      <c r="M4" s="79"/>
      <c r="N4" s="73"/>
      <c r="O4" s="73"/>
      <c r="P4" s="77" t="s">
        <v>348</v>
      </c>
      <c r="Q4" s="148">
        <v>1</v>
      </c>
    </row>
    <row r="5" spans="1:18" s="98" customFormat="1" ht="131.25" customHeight="1" x14ac:dyDescent="0.2">
      <c r="A5" s="70">
        <f t="shared" ref="A5:A34" si="0">IF(D5="","",ROW()-3)</f>
        <v>2</v>
      </c>
      <c r="B5" s="71" t="s">
        <v>473</v>
      </c>
      <c r="C5" s="78" t="s">
        <v>31</v>
      </c>
      <c r="D5" s="78" t="s">
        <v>136</v>
      </c>
      <c r="E5" s="78" t="s">
        <v>474</v>
      </c>
      <c r="F5" s="73">
        <v>1</v>
      </c>
      <c r="G5" s="73">
        <v>1</v>
      </c>
      <c r="H5" s="73"/>
      <c r="I5" s="73">
        <v>1</v>
      </c>
      <c r="J5" s="74">
        <v>0.25</v>
      </c>
      <c r="K5" s="75">
        <f t="shared" ref="K5:K16" si="1">SUM(1-J5)</f>
        <v>0.75</v>
      </c>
      <c r="L5" s="71"/>
      <c r="M5" s="79"/>
      <c r="N5" s="73">
        <v>1</v>
      </c>
      <c r="O5" s="73">
        <v>1</v>
      </c>
      <c r="P5" s="189" t="s">
        <v>502</v>
      </c>
      <c r="Q5" s="149">
        <v>1</v>
      </c>
      <c r="R5" s="150">
        <f>SUM(J5:K5)</f>
        <v>1</v>
      </c>
    </row>
    <row r="6" spans="1:18" s="98" customFormat="1" ht="114.95" customHeight="1" x14ac:dyDescent="0.2">
      <c r="A6" s="70">
        <f t="shared" si="0"/>
        <v>3</v>
      </c>
      <c r="B6" s="71" t="s">
        <v>389</v>
      </c>
      <c r="C6" s="72" t="s">
        <v>41</v>
      </c>
      <c r="D6" s="71" t="s">
        <v>123</v>
      </c>
      <c r="E6" s="71" t="s">
        <v>440</v>
      </c>
      <c r="F6" s="73">
        <v>0.9</v>
      </c>
      <c r="G6" s="73"/>
      <c r="H6" s="73">
        <v>1</v>
      </c>
      <c r="I6" s="73">
        <v>0.9</v>
      </c>
      <c r="J6" s="74">
        <v>0.1</v>
      </c>
      <c r="K6" s="75">
        <f t="shared" si="1"/>
        <v>0.9</v>
      </c>
      <c r="L6" s="71" t="s">
        <v>326</v>
      </c>
      <c r="M6" s="79">
        <v>0.1</v>
      </c>
      <c r="N6" s="73"/>
      <c r="O6" s="73">
        <v>1</v>
      </c>
      <c r="P6" s="80"/>
      <c r="Q6" s="148">
        <v>1</v>
      </c>
    </row>
    <row r="7" spans="1:18" s="98" customFormat="1" ht="114.95" customHeight="1" x14ac:dyDescent="0.2">
      <c r="A7" s="70">
        <f t="shared" si="0"/>
        <v>4</v>
      </c>
      <c r="B7" s="71" t="s">
        <v>6</v>
      </c>
      <c r="C7" s="72" t="s">
        <v>21</v>
      </c>
      <c r="D7" s="71" t="s">
        <v>124</v>
      </c>
      <c r="E7" s="71" t="s">
        <v>390</v>
      </c>
      <c r="F7" s="73">
        <v>1</v>
      </c>
      <c r="G7" s="73"/>
      <c r="H7" s="73"/>
      <c r="I7" s="73">
        <v>0.9</v>
      </c>
      <c r="J7" s="74">
        <v>0.5</v>
      </c>
      <c r="K7" s="75">
        <f t="shared" si="1"/>
        <v>0.5</v>
      </c>
      <c r="L7" s="81"/>
      <c r="M7" s="82"/>
      <c r="N7" s="73"/>
      <c r="O7" s="73"/>
      <c r="P7" s="83" t="s">
        <v>439</v>
      </c>
      <c r="Q7" s="149">
        <v>1</v>
      </c>
    </row>
    <row r="8" spans="1:18" s="98" customFormat="1" ht="114.95" customHeight="1" x14ac:dyDescent="0.2">
      <c r="A8" s="70">
        <f t="shared" si="0"/>
        <v>5</v>
      </c>
      <c r="B8" s="71" t="s">
        <v>6</v>
      </c>
      <c r="C8" s="72" t="s">
        <v>14</v>
      </c>
      <c r="D8" s="71" t="s">
        <v>156</v>
      </c>
      <c r="E8" s="71" t="s">
        <v>391</v>
      </c>
      <c r="F8" s="73">
        <v>0.9</v>
      </c>
      <c r="G8" s="73"/>
      <c r="H8" s="73"/>
      <c r="I8" s="73">
        <v>0.9</v>
      </c>
      <c r="J8" s="74">
        <v>0.05</v>
      </c>
      <c r="K8" s="75">
        <f t="shared" si="1"/>
        <v>0.95</v>
      </c>
      <c r="L8" s="78" t="s">
        <v>392</v>
      </c>
      <c r="M8" s="82">
        <v>0.05</v>
      </c>
      <c r="N8" s="73"/>
      <c r="O8" s="73">
        <v>1</v>
      </c>
      <c r="P8" s="171" t="s">
        <v>430</v>
      </c>
      <c r="Q8" s="148">
        <v>1</v>
      </c>
    </row>
    <row r="9" spans="1:18" s="98" customFormat="1" ht="114.95" customHeight="1" x14ac:dyDescent="0.2">
      <c r="A9" s="70">
        <f t="shared" si="0"/>
        <v>6</v>
      </c>
      <c r="B9" s="71" t="s">
        <v>4</v>
      </c>
      <c r="C9" s="84" t="s">
        <v>22</v>
      </c>
      <c r="D9" s="71" t="s">
        <v>125</v>
      </c>
      <c r="E9" s="71" t="s">
        <v>151</v>
      </c>
      <c r="F9" s="73">
        <v>0.9</v>
      </c>
      <c r="G9" s="73"/>
      <c r="H9" s="73"/>
      <c r="I9" s="73">
        <v>0.9</v>
      </c>
      <c r="J9" s="74">
        <v>0.1</v>
      </c>
      <c r="K9" s="75">
        <f t="shared" si="1"/>
        <v>0.9</v>
      </c>
      <c r="L9" s="71" t="s">
        <v>393</v>
      </c>
      <c r="M9" s="79">
        <v>0.1</v>
      </c>
      <c r="N9" s="73"/>
      <c r="O9" s="73"/>
      <c r="P9" s="85"/>
      <c r="Q9" s="148">
        <v>1</v>
      </c>
    </row>
    <row r="10" spans="1:18" s="98" customFormat="1" ht="114.95" customHeight="1" x14ac:dyDescent="0.2">
      <c r="A10" s="70">
        <f t="shared" si="0"/>
        <v>7</v>
      </c>
      <c r="B10" s="71" t="s">
        <v>3</v>
      </c>
      <c r="C10" s="84" t="s">
        <v>210</v>
      </c>
      <c r="D10" s="71" t="s">
        <v>208</v>
      </c>
      <c r="E10" s="71" t="s">
        <v>150</v>
      </c>
      <c r="F10" s="73">
        <v>1</v>
      </c>
      <c r="G10" s="73"/>
      <c r="H10" s="73"/>
      <c r="I10" s="73">
        <v>1</v>
      </c>
      <c r="J10" s="74">
        <v>0</v>
      </c>
      <c r="K10" s="75">
        <f t="shared" si="1"/>
        <v>1</v>
      </c>
      <c r="L10" s="71"/>
      <c r="M10" s="79"/>
      <c r="N10" s="73"/>
      <c r="O10" s="73"/>
      <c r="P10" s="85"/>
      <c r="Q10" s="148">
        <v>1</v>
      </c>
    </row>
    <row r="11" spans="1:18" s="98" customFormat="1" ht="114.95" customHeight="1" x14ac:dyDescent="0.2">
      <c r="A11" s="70">
        <f t="shared" si="0"/>
        <v>8</v>
      </c>
      <c r="B11" s="71" t="s">
        <v>394</v>
      </c>
      <c r="C11" s="72" t="s">
        <v>89</v>
      </c>
      <c r="D11" s="78" t="s">
        <v>299</v>
      </c>
      <c r="E11" s="78" t="s">
        <v>395</v>
      </c>
      <c r="F11" s="73">
        <v>0.9</v>
      </c>
      <c r="G11" s="73"/>
      <c r="H11" s="73" t="s">
        <v>207</v>
      </c>
      <c r="I11" s="73">
        <v>0.9</v>
      </c>
      <c r="J11" s="74">
        <v>0.1</v>
      </c>
      <c r="K11" s="75">
        <f t="shared" ref="K11" si="2">SUM(1-J11)</f>
        <v>0.9</v>
      </c>
      <c r="L11" s="71" t="s">
        <v>396</v>
      </c>
      <c r="M11" s="82">
        <v>0.1</v>
      </c>
      <c r="N11" s="73"/>
      <c r="O11" s="73"/>
      <c r="P11" s="86" t="s">
        <v>248</v>
      </c>
      <c r="Q11" s="148">
        <v>1</v>
      </c>
    </row>
    <row r="12" spans="1:18" s="98" customFormat="1" ht="114.95" customHeight="1" x14ac:dyDescent="0.2">
      <c r="A12" s="70">
        <f t="shared" si="0"/>
        <v>9</v>
      </c>
      <c r="B12" s="71"/>
      <c r="C12" s="72" t="s">
        <v>23</v>
      </c>
      <c r="D12" s="78" t="s">
        <v>126</v>
      </c>
      <c r="E12" s="107" t="s">
        <v>350</v>
      </c>
      <c r="F12" s="73"/>
      <c r="G12" s="73"/>
      <c r="H12" s="73"/>
      <c r="I12" s="73"/>
      <c r="J12" s="74">
        <v>1</v>
      </c>
      <c r="K12" s="92">
        <f t="shared" si="1"/>
        <v>0</v>
      </c>
      <c r="L12" s="71"/>
      <c r="M12" s="76"/>
      <c r="N12" s="73"/>
      <c r="O12" s="73"/>
      <c r="P12" s="86" t="s">
        <v>475</v>
      </c>
      <c r="Q12" s="149">
        <v>1</v>
      </c>
    </row>
    <row r="13" spans="1:18" s="98" customFormat="1" ht="114.95" customHeight="1" x14ac:dyDescent="0.2">
      <c r="A13" s="70">
        <f t="shared" si="0"/>
        <v>10</v>
      </c>
      <c r="B13" s="71" t="s">
        <v>481</v>
      </c>
      <c r="C13" s="72" t="s">
        <v>33</v>
      </c>
      <c r="D13" s="78" t="s">
        <v>157</v>
      </c>
      <c r="E13" s="78" t="s">
        <v>476</v>
      </c>
      <c r="F13" s="73">
        <v>0.9</v>
      </c>
      <c r="G13" s="73">
        <v>0.9</v>
      </c>
      <c r="H13" s="73"/>
      <c r="I13" s="73">
        <v>0.9</v>
      </c>
      <c r="J13" s="74">
        <v>0.1</v>
      </c>
      <c r="K13" s="75">
        <f t="shared" si="1"/>
        <v>0.9</v>
      </c>
      <c r="L13" s="91" t="s">
        <v>397</v>
      </c>
      <c r="M13" s="82">
        <v>0.1</v>
      </c>
      <c r="N13" s="73"/>
      <c r="O13" s="73"/>
      <c r="P13" s="86" t="s">
        <v>248</v>
      </c>
      <c r="Q13" s="148">
        <v>1</v>
      </c>
    </row>
    <row r="14" spans="1:18" s="98" customFormat="1" ht="114.95" customHeight="1" x14ac:dyDescent="0.2">
      <c r="A14" s="70">
        <f t="shared" si="0"/>
        <v>11</v>
      </c>
      <c r="B14" s="71" t="s">
        <v>398</v>
      </c>
      <c r="C14" s="78" t="s">
        <v>42</v>
      </c>
      <c r="D14" s="78" t="s">
        <v>127</v>
      </c>
      <c r="E14" s="78" t="s">
        <v>399</v>
      </c>
      <c r="F14" s="73">
        <v>0.9</v>
      </c>
      <c r="G14" s="73"/>
      <c r="H14" s="73">
        <v>0.9</v>
      </c>
      <c r="I14" s="73">
        <v>0.9</v>
      </c>
      <c r="J14" s="74">
        <v>0.1</v>
      </c>
      <c r="K14" s="75">
        <f t="shared" si="1"/>
        <v>0.9</v>
      </c>
      <c r="L14" s="71" t="s">
        <v>294</v>
      </c>
      <c r="M14" s="82">
        <v>0.1</v>
      </c>
      <c r="N14" s="73"/>
      <c r="O14" s="73"/>
      <c r="P14" s="77"/>
      <c r="Q14" s="148">
        <v>1</v>
      </c>
    </row>
    <row r="15" spans="1:18" s="98" customFormat="1" ht="114.95" customHeight="1" x14ac:dyDescent="0.2">
      <c r="A15" s="70">
        <f t="shared" si="0"/>
        <v>12</v>
      </c>
      <c r="B15" s="71" t="s">
        <v>192</v>
      </c>
      <c r="C15" s="78" t="s">
        <v>24</v>
      </c>
      <c r="D15" s="78" t="s">
        <v>128</v>
      </c>
      <c r="E15" s="78" t="s">
        <v>193</v>
      </c>
      <c r="F15" s="73">
        <v>0.9</v>
      </c>
      <c r="G15" s="73"/>
      <c r="H15" s="73"/>
      <c r="I15" s="73">
        <v>0.9</v>
      </c>
      <c r="J15" s="74">
        <v>0.1</v>
      </c>
      <c r="K15" s="75">
        <f t="shared" si="1"/>
        <v>0.9</v>
      </c>
      <c r="L15" s="90" t="s">
        <v>400</v>
      </c>
      <c r="M15" s="79">
        <v>0.1</v>
      </c>
      <c r="N15" s="73"/>
      <c r="O15" s="73"/>
      <c r="P15" s="87"/>
      <c r="Q15" s="148">
        <v>1</v>
      </c>
    </row>
    <row r="16" spans="1:18" s="98" customFormat="1" ht="114.95" customHeight="1" x14ac:dyDescent="0.2">
      <c r="A16" s="70">
        <f t="shared" si="0"/>
        <v>13</v>
      </c>
      <c r="B16" s="71" t="s">
        <v>8</v>
      </c>
      <c r="C16" s="84" t="s">
        <v>40</v>
      </c>
      <c r="D16" s="71" t="s">
        <v>129</v>
      </c>
      <c r="E16" s="71" t="s">
        <v>221</v>
      </c>
      <c r="F16" s="73">
        <v>0.9</v>
      </c>
      <c r="G16" s="73"/>
      <c r="H16" s="73"/>
      <c r="I16" s="73">
        <v>0.9</v>
      </c>
      <c r="J16" s="74">
        <v>0.1</v>
      </c>
      <c r="K16" s="75">
        <f t="shared" si="1"/>
        <v>0.9</v>
      </c>
      <c r="L16" s="71" t="s">
        <v>401</v>
      </c>
      <c r="M16" s="79">
        <v>0.1</v>
      </c>
      <c r="N16" s="73"/>
      <c r="O16" s="73"/>
      <c r="P16" s="77"/>
      <c r="Q16" s="148">
        <v>1</v>
      </c>
      <c r="R16" s="150">
        <f>SUM(J16:K16)</f>
        <v>1</v>
      </c>
    </row>
    <row r="17" spans="1:18" s="98" customFormat="1" ht="114.95" customHeight="1" x14ac:dyDescent="0.2">
      <c r="A17" s="70">
        <f t="shared" si="0"/>
        <v>14</v>
      </c>
      <c r="B17" s="71" t="s">
        <v>9</v>
      </c>
      <c r="C17" s="72" t="s">
        <v>43</v>
      </c>
      <c r="D17" s="78" t="s">
        <v>130</v>
      </c>
      <c r="E17" s="78" t="s">
        <v>402</v>
      </c>
      <c r="F17" s="73">
        <v>0.9</v>
      </c>
      <c r="G17" s="73"/>
      <c r="H17" s="73"/>
      <c r="I17" s="73">
        <v>0.9</v>
      </c>
      <c r="J17" s="74">
        <v>0.1</v>
      </c>
      <c r="K17" s="75">
        <f t="shared" ref="K17:K34" si="3">SUM(1-J17)</f>
        <v>0.9</v>
      </c>
      <c r="L17" s="71" t="s">
        <v>403</v>
      </c>
      <c r="M17" s="79">
        <v>0.1</v>
      </c>
      <c r="N17" s="73"/>
      <c r="O17" s="73">
        <v>1</v>
      </c>
      <c r="P17" s="87"/>
      <c r="Q17" s="148">
        <v>1</v>
      </c>
      <c r="R17" s="150">
        <f>SUM(J17:K17)</f>
        <v>1</v>
      </c>
    </row>
    <row r="18" spans="1:18" s="98" customFormat="1" ht="114.95" customHeight="1" x14ac:dyDescent="0.2">
      <c r="A18" s="70">
        <f t="shared" si="0"/>
        <v>15</v>
      </c>
      <c r="B18" s="71" t="s">
        <v>404</v>
      </c>
      <c r="C18" s="78" t="s">
        <v>44</v>
      </c>
      <c r="D18" s="78" t="s">
        <v>131</v>
      </c>
      <c r="E18" s="78" t="s">
        <v>405</v>
      </c>
      <c r="F18" s="73">
        <v>0.9</v>
      </c>
      <c r="G18" s="73"/>
      <c r="H18" s="73">
        <v>0.9</v>
      </c>
      <c r="I18" s="73">
        <v>0.9</v>
      </c>
      <c r="J18" s="74">
        <v>0.1</v>
      </c>
      <c r="K18" s="75">
        <f t="shared" si="3"/>
        <v>0.9</v>
      </c>
      <c r="L18" s="71" t="s">
        <v>283</v>
      </c>
      <c r="M18" s="79">
        <v>0.1</v>
      </c>
      <c r="N18" s="73"/>
      <c r="O18" s="73"/>
      <c r="P18" s="77"/>
      <c r="Q18" s="148">
        <v>1</v>
      </c>
      <c r="R18" s="150">
        <f t="shared" ref="R18:R34" si="4">SUM(J18:K18)</f>
        <v>1</v>
      </c>
    </row>
    <row r="19" spans="1:18" s="98" customFormat="1" ht="114.95" customHeight="1" x14ac:dyDescent="0.2">
      <c r="A19" s="70">
        <f t="shared" si="0"/>
        <v>16</v>
      </c>
      <c r="B19" s="71" t="s">
        <v>4</v>
      </c>
      <c r="C19" s="78" t="s">
        <v>25</v>
      </c>
      <c r="D19" s="78" t="s">
        <v>132</v>
      </c>
      <c r="E19" s="78" t="s">
        <v>161</v>
      </c>
      <c r="F19" s="73">
        <v>0.9</v>
      </c>
      <c r="G19" s="73"/>
      <c r="H19" s="73"/>
      <c r="I19" s="73">
        <v>0.9</v>
      </c>
      <c r="J19" s="74">
        <v>0.1</v>
      </c>
      <c r="K19" s="75">
        <f t="shared" si="3"/>
        <v>0.9</v>
      </c>
      <c r="L19" s="71" t="s">
        <v>507</v>
      </c>
      <c r="M19" s="79">
        <v>0.1</v>
      </c>
      <c r="N19" s="73"/>
      <c r="O19" s="73">
        <v>1</v>
      </c>
      <c r="P19" s="87" t="s">
        <v>273</v>
      </c>
      <c r="Q19" s="148">
        <v>1</v>
      </c>
      <c r="R19" s="150">
        <f t="shared" si="4"/>
        <v>1</v>
      </c>
    </row>
    <row r="20" spans="1:18" s="98" customFormat="1" ht="114.95" customHeight="1" x14ac:dyDescent="0.2">
      <c r="A20" s="70">
        <f t="shared" si="0"/>
        <v>17</v>
      </c>
      <c r="B20" s="71" t="s">
        <v>9</v>
      </c>
      <c r="C20" s="78" t="s">
        <v>34</v>
      </c>
      <c r="D20" s="78" t="s">
        <v>133</v>
      </c>
      <c r="E20" s="78" t="s">
        <v>406</v>
      </c>
      <c r="F20" s="73">
        <v>0.5</v>
      </c>
      <c r="G20" s="73"/>
      <c r="H20" s="73"/>
      <c r="I20" s="73">
        <v>0.5</v>
      </c>
      <c r="J20" s="74">
        <v>0.5</v>
      </c>
      <c r="K20" s="75">
        <v>0.5</v>
      </c>
      <c r="L20" s="71" t="s">
        <v>407</v>
      </c>
      <c r="M20" s="79">
        <v>0.1</v>
      </c>
      <c r="N20" s="73">
        <v>1</v>
      </c>
      <c r="O20" s="73"/>
      <c r="P20" s="177" t="s">
        <v>477</v>
      </c>
      <c r="Q20" s="148">
        <v>1</v>
      </c>
      <c r="R20" s="150">
        <f t="shared" si="4"/>
        <v>1</v>
      </c>
    </row>
    <row r="21" spans="1:18" s="98" customFormat="1" ht="114.95" customHeight="1" x14ac:dyDescent="0.2">
      <c r="A21" s="70">
        <f t="shared" si="0"/>
        <v>18</v>
      </c>
      <c r="B21" s="71" t="s">
        <v>478</v>
      </c>
      <c r="C21" s="78" t="s">
        <v>86</v>
      </c>
      <c r="D21" s="78" t="s">
        <v>261</v>
      </c>
      <c r="E21" s="78" t="s">
        <v>479</v>
      </c>
      <c r="F21" s="73">
        <v>0.9</v>
      </c>
      <c r="G21" s="73">
        <v>0.9</v>
      </c>
      <c r="H21" s="73"/>
      <c r="I21" s="73">
        <v>0.9</v>
      </c>
      <c r="J21" s="74">
        <v>0.1</v>
      </c>
      <c r="K21" s="75">
        <f t="shared" si="3"/>
        <v>0.9</v>
      </c>
      <c r="L21" s="71" t="s">
        <v>441</v>
      </c>
      <c r="M21" s="79">
        <v>0.1</v>
      </c>
      <c r="N21" s="73"/>
      <c r="O21" s="73"/>
      <c r="P21" s="77"/>
      <c r="Q21" s="148">
        <v>1</v>
      </c>
      <c r="R21" s="150">
        <f t="shared" si="4"/>
        <v>1</v>
      </c>
    </row>
    <row r="22" spans="1:18" s="148" customFormat="1" ht="114.95" customHeight="1" x14ac:dyDescent="0.2">
      <c r="A22" s="70">
        <f t="shared" si="0"/>
        <v>19</v>
      </c>
      <c r="B22" s="71" t="s">
        <v>3</v>
      </c>
      <c r="C22" s="71" t="s">
        <v>45</v>
      </c>
      <c r="D22" s="71" t="s">
        <v>134</v>
      </c>
      <c r="E22" s="71" t="s">
        <v>408</v>
      </c>
      <c r="F22" s="73">
        <v>0.9</v>
      </c>
      <c r="G22" s="73"/>
      <c r="H22" s="73">
        <v>0.9</v>
      </c>
      <c r="I22" s="73">
        <v>0.9</v>
      </c>
      <c r="J22" s="74">
        <v>0.1</v>
      </c>
      <c r="K22" s="75">
        <f t="shared" si="3"/>
        <v>0.9</v>
      </c>
      <c r="L22" s="71" t="s">
        <v>409</v>
      </c>
      <c r="M22" s="79">
        <v>0.1</v>
      </c>
      <c r="N22" s="73"/>
      <c r="O22" s="73"/>
      <c r="P22" s="87"/>
      <c r="Q22" s="148">
        <v>1</v>
      </c>
      <c r="R22" s="150">
        <f t="shared" si="4"/>
        <v>1</v>
      </c>
    </row>
    <row r="23" spans="1:18" s="148" customFormat="1" ht="114.95" customHeight="1" x14ac:dyDescent="0.2">
      <c r="A23" s="70">
        <f t="shared" si="0"/>
        <v>20</v>
      </c>
      <c r="B23" s="71" t="s">
        <v>9</v>
      </c>
      <c r="C23" s="71" t="s">
        <v>174</v>
      </c>
      <c r="D23" s="71" t="s">
        <v>176</v>
      </c>
      <c r="E23" s="71" t="s">
        <v>410</v>
      </c>
      <c r="F23" s="73">
        <v>0.9</v>
      </c>
      <c r="G23" s="73"/>
      <c r="H23" s="73"/>
      <c r="I23" s="73">
        <v>0.9</v>
      </c>
      <c r="J23" s="74">
        <v>0.1</v>
      </c>
      <c r="K23" s="75">
        <f t="shared" si="3"/>
        <v>0.9</v>
      </c>
      <c r="L23" s="71" t="s">
        <v>411</v>
      </c>
      <c r="M23" s="79">
        <v>0.1</v>
      </c>
      <c r="N23" s="73"/>
      <c r="O23" s="73"/>
      <c r="P23" s="87"/>
      <c r="Q23" s="148">
        <v>1</v>
      </c>
      <c r="R23" s="150">
        <f t="shared" si="4"/>
        <v>1</v>
      </c>
    </row>
    <row r="24" spans="1:18" s="148" customFormat="1" ht="114.95" customHeight="1" x14ac:dyDescent="0.2">
      <c r="A24" s="70">
        <f t="shared" si="0"/>
        <v>21</v>
      </c>
      <c r="B24" s="71" t="s">
        <v>412</v>
      </c>
      <c r="C24" s="71" t="s">
        <v>15</v>
      </c>
      <c r="D24" s="71" t="s">
        <v>135</v>
      </c>
      <c r="E24" s="71" t="s">
        <v>480</v>
      </c>
      <c r="F24" s="73">
        <v>0.9</v>
      </c>
      <c r="G24" s="73"/>
      <c r="H24" s="73">
        <v>0.9</v>
      </c>
      <c r="I24" s="73">
        <v>0.9</v>
      </c>
      <c r="J24" s="74">
        <v>0.1</v>
      </c>
      <c r="K24" s="75">
        <f t="shared" si="3"/>
        <v>0.9</v>
      </c>
      <c r="L24" s="71" t="s">
        <v>343</v>
      </c>
      <c r="M24" s="79">
        <v>0.1</v>
      </c>
      <c r="N24" s="73"/>
      <c r="O24" s="73">
        <v>1</v>
      </c>
      <c r="P24" s="87"/>
      <c r="Q24" s="148">
        <v>1</v>
      </c>
      <c r="R24" s="150">
        <f t="shared" si="4"/>
        <v>1</v>
      </c>
    </row>
    <row r="25" spans="1:18" s="98" customFormat="1" ht="114.95" customHeight="1" x14ac:dyDescent="0.2">
      <c r="A25" s="70">
        <f t="shared" si="0"/>
        <v>22</v>
      </c>
      <c r="B25" s="71" t="s">
        <v>478</v>
      </c>
      <c r="C25" s="78" t="s">
        <v>32</v>
      </c>
      <c r="D25" s="78" t="s">
        <v>158</v>
      </c>
      <c r="E25" s="78" t="s">
        <v>508</v>
      </c>
      <c r="F25" s="73">
        <v>0.9</v>
      </c>
      <c r="G25" s="73">
        <v>0.9</v>
      </c>
      <c r="H25" s="73"/>
      <c r="I25" s="73">
        <v>0.9</v>
      </c>
      <c r="J25" s="74">
        <v>0.1</v>
      </c>
      <c r="K25" s="75">
        <f t="shared" si="3"/>
        <v>0.9</v>
      </c>
      <c r="L25" s="71" t="s">
        <v>215</v>
      </c>
      <c r="M25" s="79">
        <v>0.1</v>
      </c>
      <c r="N25" s="73"/>
      <c r="O25" s="73"/>
      <c r="P25" s="172" t="s">
        <v>347</v>
      </c>
      <c r="Q25" s="148">
        <v>1</v>
      </c>
      <c r="R25" s="150">
        <f t="shared" si="4"/>
        <v>1</v>
      </c>
    </row>
    <row r="26" spans="1:18" s="98" customFormat="1" ht="114.95" customHeight="1" x14ac:dyDescent="0.2">
      <c r="A26" s="70">
        <f t="shared" si="0"/>
        <v>23</v>
      </c>
      <c r="B26" s="71" t="s">
        <v>6</v>
      </c>
      <c r="C26" s="78" t="s">
        <v>26</v>
      </c>
      <c r="D26" s="78" t="s">
        <v>137</v>
      </c>
      <c r="E26" s="93" t="s">
        <v>448</v>
      </c>
      <c r="F26" s="73">
        <v>0.9</v>
      </c>
      <c r="G26" s="73"/>
      <c r="H26" s="73"/>
      <c r="I26" s="73">
        <v>0.9</v>
      </c>
      <c r="J26" s="74">
        <v>0.1</v>
      </c>
      <c r="K26" s="75">
        <f t="shared" si="3"/>
        <v>0.9</v>
      </c>
      <c r="L26" s="71" t="s">
        <v>413</v>
      </c>
      <c r="M26" s="79">
        <v>0.1</v>
      </c>
      <c r="N26" s="73"/>
      <c r="O26" s="73">
        <v>1</v>
      </c>
      <c r="P26" s="77"/>
      <c r="Q26" s="148">
        <v>1</v>
      </c>
      <c r="R26" s="150">
        <f t="shared" si="4"/>
        <v>1</v>
      </c>
    </row>
    <row r="27" spans="1:18" s="98" customFormat="1" ht="114.95" customHeight="1" x14ac:dyDescent="0.2">
      <c r="A27" s="70">
        <f t="shared" si="0"/>
        <v>24</v>
      </c>
      <c r="B27" s="71" t="s">
        <v>478</v>
      </c>
      <c r="C27" s="78" t="s">
        <v>28</v>
      </c>
      <c r="D27" s="78" t="s">
        <v>138</v>
      </c>
      <c r="E27" s="78" t="s">
        <v>509</v>
      </c>
      <c r="F27" s="73">
        <v>0.95</v>
      </c>
      <c r="G27" s="73">
        <v>0.95</v>
      </c>
      <c r="H27" s="73"/>
      <c r="I27" s="73">
        <v>0.95</v>
      </c>
      <c r="J27" s="74">
        <v>0.05</v>
      </c>
      <c r="K27" s="75">
        <f t="shared" si="3"/>
        <v>0.95</v>
      </c>
      <c r="L27" s="71" t="s">
        <v>356</v>
      </c>
      <c r="M27" s="79">
        <v>0.05</v>
      </c>
      <c r="N27" s="73">
        <v>1</v>
      </c>
      <c r="O27" s="73"/>
      <c r="P27" s="77" t="s">
        <v>432</v>
      </c>
      <c r="Q27" s="148">
        <v>1</v>
      </c>
      <c r="R27" s="150">
        <f t="shared" si="4"/>
        <v>1</v>
      </c>
    </row>
    <row r="28" spans="1:18" s="98" customFormat="1" ht="114.95" customHeight="1" x14ac:dyDescent="0.2">
      <c r="A28" s="70">
        <f t="shared" si="0"/>
        <v>25</v>
      </c>
      <c r="B28" s="71"/>
      <c r="C28" s="78" t="s">
        <v>29</v>
      </c>
      <c r="D28" s="78" t="s">
        <v>139</v>
      </c>
      <c r="E28" s="78" t="s">
        <v>39</v>
      </c>
      <c r="F28" s="73"/>
      <c r="G28" s="73"/>
      <c r="H28" s="73"/>
      <c r="I28" s="73"/>
      <c r="J28" s="74">
        <v>1</v>
      </c>
      <c r="K28" s="75">
        <f t="shared" si="3"/>
        <v>0</v>
      </c>
      <c r="L28" s="81"/>
      <c r="M28" s="88"/>
      <c r="N28" s="73"/>
      <c r="O28" s="73"/>
      <c r="P28" s="77" t="s">
        <v>349</v>
      </c>
      <c r="Q28" s="149">
        <v>1</v>
      </c>
      <c r="R28" s="150">
        <f t="shared" si="4"/>
        <v>1</v>
      </c>
    </row>
    <row r="29" spans="1:18" s="98" customFormat="1" ht="114.95" customHeight="1" x14ac:dyDescent="0.2">
      <c r="A29" s="70">
        <f t="shared" si="0"/>
        <v>26</v>
      </c>
      <c r="B29" s="71" t="s">
        <v>4</v>
      </c>
      <c r="C29" s="78" t="s">
        <v>46</v>
      </c>
      <c r="D29" s="78" t="s">
        <v>140</v>
      </c>
      <c r="E29" s="78" t="s">
        <v>414</v>
      </c>
      <c r="F29" s="73">
        <v>0.9</v>
      </c>
      <c r="G29" s="73"/>
      <c r="H29" s="73"/>
      <c r="I29" s="73">
        <v>0.9</v>
      </c>
      <c r="J29" s="74">
        <v>0.1</v>
      </c>
      <c r="K29" s="75">
        <f>SUM(1-J29)</f>
        <v>0.9</v>
      </c>
      <c r="L29" s="71" t="s">
        <v>204</v>
      </c>
      <c r="M29" s="79">
        <v>0.1</v>
      </c>
      <c r="N29" s="73"/>
      <c r="O29" s="73">
        <v>1</v>
      </c>
      <c r="P29" s="89"/>
      <c r="Q29" s="148">
        <v>1</v>
      </c>
      <c r="R29" s="150" t="e">
        <f>SUM(#REF!)</f>
        <v>#REF!</v>
      </c>
    </row>
    <row r="30" spans="1:18" s="98" customFormat="1" ht="114.95" customHeight="1" x14ac:dyDescent="0.2">
      <c r="A30" s="70">
        <f t="shared" si="0"/>
        <v>27</v>
      </c>
      <c r="B30" s="71" t="s">
        <v>8</v>
      </c>
      <c r="C30" s="78" t="s">
        <v>55</v>
      </c>
      <c r="D30" s="78" t="s">
        <v>141</v>
      </c>
      <c r="E30" s="78" t="s">
        <v>415</v>
      </c>
      <c r="F30" s="73">
        <v>0.9</v>
      </c>
      <c r="G30" s="73"/>
      <c r="H30" s="73"/>
      <c r="I30" s="73">
        <v>0.9</v>
      </c>
      <c r="J30" s="74">
        <v>0.1</v>
      </c>
      <c r="K30" s="75">
        <f>SUM(1-J30)</f>
        <v>0.9</v>
      </c>
      <c r="L30" s="90" t="s">
        <v>416</v>
      </c>
      <c r="M30" s="79">
        <v>0.1</v>
      </c>
      <c r="N30" s="73"/>
      <c r="O30" s="73">
        <v>1</v>
      </c>
      <c r="P30" s="77" t="s">
        <v>459</v>
      </c>
      <c r="Q30" s="148">
        <v>1</v>
      </c>
      <c r="R30" s="150">
        <f>SUM(J29:K29)</f>
        <v>1</v>
      </c>
    </row>
    <row r="31" spans="1:18" s="98" customFormat="1" ht="114.95" customHeight="1" x14ac:dyDescent="0.2">
      <c r="A31" s="70">
        <f t="shared" si="0"/>
        <v>28</v>
      </c>
      <c r="B31" s="90" t="s">
        <v>481</v>
      </c>
      <c r="C31" s="78" t="s">
        <v>30</v>
      </c>
      <c r="D31" s="78" t="s">
        <v>142</v>
      </c>
      <c r="E31" s="78" t="s">
        <v>482</v>
      </c>
      <c r="F31" s="73">
        <v>0.9</v>
      </c>
      <c r="G31" s="73">
        <v>0.9</v>
      </c>
      <c r="H31" s="73"/>
      <c r="I31" s="73">
        <v>0.9</v>
      </c>
      <c r="J31" s="74">
        <v>0.1</v>
      </c>
      <c r="K31" s="75">
        <f>SUM(1-J31)</f>
        <v>0.9</v>
      </c>
      <c r="L31" s="71" t="s">
        <v>417</v>
      </c>
      <c r="M31" s="79">
        <v>0.1</v>
      </c>
      <c r="N31" s="73"/>
      <c r="O31" s="73"/>
      <c r="P31" s="87"/>
      <c r="Q31" s="148">
        <v>1</v>
      </c>
      <c r="R31" s="150">
        <f t="shared" si="4"/>
        <v>1</v>
      </c>
    </row>
    <row r="32" spans="1:18" s="98" customFormat="1" ht="114.95" customHeight="1" x14ac:dyDescent="0.2">
      <c r="A32" s="70">
        <f t="shared" si="0"/>
        <v>29</v>
      </c>
      <c r="B32" s="71" t="s">
        <v>7</v>
      </c>
      <c r="C32" s="72" t="s">
        <v>51</v>
      </c>
      <c r="D32" s="71" t="s">
        <v>121</v>
      </c>
      <c r="E32" s="71" t="s">
        <v>483</v>
      </c>
      <c r="F32" s="73">
        <v>0.7</v>
      </c>
      <c r="G32" s="73"/>
      <c r="H32" s="73"/>
      <c r="I32" s="73">
        <v>0.7</v>
      </c>
      <c r="J32" s="74">
        <v>0.3</v>
      </c>
      <c r="K32" s="75">
        <f t="shared" si="3"/>
        <v>0.7</v>
      </c>
      <c r="L32" s="71" t="s">
        <v>342</v>
      </c>
      <c r="M32" s="79">
        <v>0.1</v>
      </c>
      <c r="N32" s="73">
        <v>1</v>
      </c>
      <c r="O32" s="73"/>
      <c r="P32" s="146" t="s">
        <v>460</v>
      </c>
      <c r="Q32" s="149">
        <v>1</v>
      </c>
    </row>
    <row r="33" spans="1:18" s="148" customFormat="1" ht="114.95" customHeight="1" x14ac:dyDescent="0.2">
      <c r="A33" s="70">
        <f t="shared" si="0"/>
        <v>30</v>
      </c>
      <c r="B33" s="71" t="s">
        <v>5</v>
      </c>
      <c r="C33" s="71" t="s">
        <v>8</v>
      </c>
      <c r="D33" s="71" t="s">
        <v>177</v>
      </c>
      <c r="E33" s="71" t="s">
        <v>484</v>
      </c>
      <c r="F33" s="73">
        <v>0.9</v>
      </c>
      <c r="G33" s="73"/>
      <c r="H33" s="73"/>
      <c r="I33" s="73">
        <v>0.9</v>
      </c>
      <c r="J33" s="74">
        <v>0.1</v>
      </c>
      <c r="K33" s="75">
        <f t="shared" si="3"/>
        <v>0.9</v>
      </c>
      <c r="L33" s="71" t="s">
        <v>418</v>
      </c>
      <c r="M33" s="79">
        <v>0.1</v>
      </c>
      <c r="N33" s="73"/>
      <c r="O33" s="73"/>
      <c r="P33" s="87"/>
      <c r="Q33" s="148">
        <v>1</v>
      </c>
      <c r="R33" s="150">
        <f t="shared" si="4"/>
        <v>1</v>
      </c>
    </row>
    <row r="34" spans="1:18" s="148" customFormat="1" ht="114.95" customHeight="1" x14ac:dyDescent="0.2">
      <c r="A34" s="70">
        <f t="shared" si="0"/>
        <v>31</v>
      </c>
      <c r="B34" s="71" t="s">
        <v>6</v>
      </c>
      <c r="C34" s="84" t="s">
        <v>11</v>
      </c>
      <c r="D34" s="71" t="s">
        <v>143</v>
      </c>
      <c r="E34" s="71" t="s">
        <v>222</v>
      </c>
      <c r="F34" s="73">
        <v>0.9</v>
      </c>
      <c r="G34" s="73"/>
      <c r="H34" s="73"/>
      <c r="I34" s="73">
        <v>0.9</v>
      </c>
      <c r="J34" s="74">
        <v>0.1</v>
      </c>
      <c r="K34" s="75">
        <f t="shared" si="3"/>
        <v>0.9</v>
      </c>
      <c r="L34" s="71" t="s">
        <v>419</v>
      </c>
      <c r="M34" s="79">
        <v>0.1</v>
      </c>
      <c r="N34" s="73"/>
      <c r="O34" s="73"/>
      <c r="P34" s="87"/>
      <c r="Q34" s="148">
        <v>1</v>
      </c>
      <c r="R34" s="150">
        <f t="shared" si="4"/>
        <v>1</v>
      </c>
    </row>
    <row r="35" spans="1:18" s="5" customFormat="1" ht="32.25" hidden="1" customHeight="1" x14ac:dyDescent="0.2">
      <c r="A35" s="43" t="str">
        <f t="shared" ref="A35:A36" si="5">IF(D35="","",ROW()-3)</f>
        <v/>
      </c>
      <c r="B35" s="18"/>
      <c r="C35" s="17"/>
      <c r="D35" s="12"/>
      <c r="E35" s="19">
        <f>SUM(F35+J35)</f>
        <v>29.699999999999992</v>
      </c>
      <c r="F35" s="20">
        <f t="shared" ref="F35:K35" si="6">SUM(F6:F34)</f>
        <v>23.949999999999992</v>
      </c>
      <c r="G35" s="21">
        <f t="shared" si="6"/>
        <v>4.5500000000000007</v>
      </c>
      <c r="H35" s="21">
        <f t="shared" si="6"/>
        <v>4.5999999999999996</v>
      </c>
      <c r="I35" s="21">
        <f t="shared" si="6"/>
        <v>23.849999999999994</v>
      </c>
      <c r="J35" s="22">
        <f>SUM(J4:J34)</f>
        <v>5.7499999999999991</v>
      </c>
      <c r="K35" s="23">
        <f t="shared" si="6"/>
        <v>23.499999999999993</v>
      </c>
      <c r="L35" s="24"/>
      <c r="M35" s="21">
        <f>SUM(M6:M34)</f>
        <v>2.4000000000000008</v>
      </c>
      <c r="N35" s="25">
        <f>SUM(N5:N34)</f>
        <v>4</v>
      </c>
      <c r="O35" s="25">
        <f>SUM(O5:O34)</f>
        <v>9</v>
      </c>
      <c r="P35" s="10"/>
    </row>
    <row r="36" spans="1:18" s="4" customFormat="1" ht="41.25" hidden="1" customHeight="1" x14ac:dyDescent="0.2">
      <c r="A36" s="43" t="str">
        <f t="shared" si="5"/>
        <v/>
      </c>
      <c r="B36" s="27"/>
      <c r="C36" s="26"/>
      <c r="D36" s="12"/>
      <c r="E36" s="12"/>
      <c r="F36" s="28"/>
      <c r="G36" s="29"/>
      <c r="H36" s="29"/>
      <c r="I36" s="29"/>
      <c r="J36" s="28">
        <f>SUM(J35:K35)</f>
        <v>29.249999999999993</v>
      </c>
      <c r="K36" s="30"/>
      <c r="L36" s="24"/>
      <c r="M36" s="31"/>
      <c r="N36" s="32"/>
      <c r="O36" s="32"/>
      <c r="P36" s="33"/>
    </row>
    <row r="37" spans="1:18" ht="30" customHeight="1" x14ac:dyDescent="0.2">
      <c r="A37" s="38"/>
      <c r="D37" s="12"/>
      <c r="E37" s="12"/>
      <c r="L37" s="30"/>
      <c r="M37" s="10"/>
      <c r="N37" s="10"/>
      <c r="O37" s="10"/>
      <c r="P37" s="10"/>
      <c r="Q37" s="2">
        <f>SUBTOTAL(9,Q6:Q36)</f>
        <v>29</v>
      </c>
    </row>
    <row r="38" spans="1:18" x14ac:dyDescent="0.2">
      <c r="J38" s="30"/>
      <c r="P38" s="34"/>
    </row>
    <row r="40" spans="1:18" x14ac:dyDescent="0.2">
      <c r="J40" s="30"/>
    </row>
  </sheetData>
  <autoFilter ref="A3:P37"/>
  <mergeCells count="8">
    <mergeCell ref="L2:M3"/>
    <mergeCell ref="N2:N3"/>
    <mergeCell ref="O2:O3"/>
    <mergeCell ref="A1:I1"/>
    <mergeCell ref="A2:E2"/>
    <mergeCell ref="F2:I2"/>
    <mergeCell ref="J2:J3"/>
    <mergeCell ref="K2:K3"/>
  </mergeCells>
  <phoneticPr fontId="5" type="noConversion"/>
  <printOptions horizontalCentered="1"/>
  <pageMargins left="0.19685039370078741" right="0" top="0.78740157480314965" bottom="0.31496062992125984" header="0.59055118110236227" footer="0.11811023622047245"/>
  <pageSetup paperSize="9" scale="87" orientation="landscape" r:id="rId1"/>
  <headerFooter>
    <oddFooter>&amp;R&amp;"-,Podebljano"&amp;P/&amp;N</oddFooter>
  </headerFooter>
  <ignoredErrors>
    <ignoredError sqref="J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5"/>
  <sheetViews>
    <sheetView zoomScaleNormal="100" workbookViewId="0">
      <pane ySplit="3" topLeftCell="A4" activePane="bottomLeft" state="frozen"/>
      <selection pane="bottomLeft" activeCell="F18" sqref="F18"/>
    </sheetView>
  </sheetViews>
  <sheetFormatPr defaultColWidth="9.140625" defaultRowHeight="15.75" x14ac:dyDescent="0.2"/>
  <cols>
    <col min="1" max="1" width="4.28515625" style="37" customWidth="1"/>
    <col min="2" max="2" width="6.28515625" style="37" customWidth="1"/>
    <col min="3" max="3" width="5.85546875" style="37" customWidth="1"/>
    <col min="4" max="4" width="35.7109375" style="37" customWidth="1"/>
    <col min="5" max="8" width="6.7109375" style="37" customWidth="1"/>
    <col min="9" max="9" width="8.28515625" style="35" customWidth="1"/>
    <col min="10" max="10" width="8.28515625" style="37" customWidth="1"/>
    <col min="11" max="11" width="20.7109375" style="37" customWidth="1"/>
    <col min="12" max="12" width="14.7109375" style="35" customWidth="1"/>
    <col min="13" max="16384" width="9.140625" style="1"/>
  </cols>
  <sheetData>
    <row r="1" spans="1:12" ht="30" customHeight="1" x14ac:dyDescent="0.2">
      <c r="A1" s="278" t="s">
        <v>436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93"/>
    </row>
    <row r="2" spans="1:12" ht="43.5" customHeight="1" x14ac:dyDescent="0.2">
      <c r="A2" s="281" t="s">
        <v>485</v>
      </c>
      <c r="B2" s="281"/>
      <c r="C2" s="281"/>
      <c r="D2" s="281"/>
      <c r="E2" s="273" t="s">
        <v>57</v>
      </c>
      <c r="F2" s="273"/>
      <c r="G2" s="273"/>
      <c r="H2" s="273"/>
      <c r="I2" s="279" t="s">
        <v>2</v>
      </c>
      <c r="J2" s="280" t="s">
        <v>101</v>
      </c>
      <c r="K2" s="282" t="s">
        <v>16</v>
      </c>
      <c r="L2" s="94" t="s">
        <v>1</v>
      </c>
    </row>
    <row r="3" spans="1:12" ht="90.75" x14ac:dyDescent="0.2">
      <c r="A3" s="65" t="s">
        <v>19</v>
      </c>
      <c r="B3" s="95" t="s">
        <v>17</v>
      </c>
      <c r="C3" s="65" t="s">
        <v>18</v>
      </c>
      <c r="D3" s="64" t="s">
        <v>0</v>
      </c>
      <c r="E3" s="68" t="s">
        <v>186</v>
      </c>
      <c r="F3" s="68" t="s">
        <v>451</v>
      </c>
      <c r="G3" s="68" t="s">
        <v>185</v>
      </c>
      <c r="H3" s="68" t="s">
        <v>165</v>
      </c>
      <c r="I3" s="279"/>
      <c r="J3" s="280"/>
      <c r="K3" s="282"/>
      <c r="L3" s="96" t="s">
        <v>58</v>
      </c>
    </row>
    <row r="4" spans="1:12" ht="192.75" customHeight="1" x14ac:dyDescent="0.2">
      <c r="A4" s="70" t="s">
        <v>3</v>
      </c>
      <c r="B4" s="78" t="s">
        <v>8</v>
      </c>
      <c r="C4" s="72" t="s">
        <v>249</v>
      </c>
      <c r="D4" s="71" t="s">
        <v>289</v>
      </c>
      <c r="E4" s="73">
        <v>0.5</v>
      </c>
      <c r="F4" s="73"/>
      <c r="G4" s="73"/>
      <c r="H4" s="73">
        <v>0.5</v>
      </c>
      <c r="I4" s="97">
        <v>0.25</v>
      </c>
      <c r="J4" s="97">
        <v>0.75</v>
      </c>
      <c r="K4" s="78" t="s">
        <v>421</v>
      </c>
      <c r="L4" s="78" t="s">
        <v>505</v>
      </c>
    </row>
    <row r="5" spans="1:12" s="6" customFormat="1" ht="48" hidden="1" customHeight="1" x14ac:dyDescent="0.2">
      <c r="E5" s="36">
        <f t="shared" ref="E5:J5" si="0">SUM(E4:E4)</f>
        <v>0.5</v>
      </c>
      <c r="F5" s="36">
        <f t="shared" si="0"/>
        <v>0</v>
      </c>
      <c r="G5" s="36">
        <f t="shared" si="0"/>
        <v>0</v>
      </c>
      <c r="H5" s="36">
        <f t="shared" si="0"/>
        <v>0.5</v>
      </c>
      <c r="I5" s="36">
        <f t="shared" si="0"/>
        <v>0.25</v>
      </c>
      <c r="J5" s="36">
        <f t="shared" si="0"/>
        <v>0.75</v>
      </c>
    </row>
  </sheetData>
  <mergeCells count="6">
    <mergeCell ref="A1:K1"/>
    <mergeCell ref="E2:H2"/>
    <mergeCell ref="I2:I3"/>
    <mergeCell ref="J2:J3"/>
    <mergeCell ref="A2:D2"/>
    <mergeCell ref="K2:K3"/>
  </mergeCells>
  <phoneticPr fontId="5" type="noConversion"/>
  <printOptions horizontalCentered="1"/>
  <pageMargins left="0.39370078740157483" right="0.39370078740157483" top="0.59055118110236227" bottom="0.59055118110236227" header="0.59055118110236227" footer="0.19685039370078741"/>
  <pageSetup paperSize="9" scale="95" orientation="landscape" r:id="rId1"/>
  <headerFooter>
    <oddFooter>&amp;R&amp;"-,Podebljano"&amp;P/&amp;N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S33"/>
  <sheetViews>
    <sheetView tabSelected="1" zoomScale="120" zoomScaleNormal="120" workbookViewId="0">
      <pane ySplit="3" topLeftCell="A28" activePane="bottomLeft" state="frozen"/>
      <selection pane="bottomLeft" activeCell="T20" sqref="T20"/>
    </sheetView>
  </sheetViews>
  <sheetFormatPr defaultColWidth="9.140625" defaultRowHeight="15.75" x14ac:dyDescent="0.2"/>
  <cols>
    <col min="1" max="1" width="4.28515625" style="37" customWidth="1"/>
    <col min="2" max="2" width="5.85546875" style="38" customWidth="1"/>
    <col min="3" max="3" width="5.85546875" style="37" customWidth="1"/>
    <col min="4" max="4" width="19.42578125" style="37" customWidth="1"/>
    <col min="5" max="16" width="7.7109375" style="37" customWidth="1"/>
    <col min="17" max="17" width="16.7109375" style="37" customWidth="1"/>
    <col min="18" max="18" width="17.7109375" style="35" customWidth="1"/>
    <col min="19" max="16384" width="9.140625" style="2"/>
  </cols>
  <sheetData>
    <row r="1" spans="1:18" s="1" customFormat="1" ht="30" customHeight="1" x14ac:dyDescent="0.2">
      <c r="A1" s="283" t="s">
        <v>437</v>
      </c>
      <c r="B1" s="283"/>
      <c r="C1" s="283"/>
      <c r="D1" s="283"/>
      <c r="E1" s="283"/>
      <c r="F1" s="283"/>
      <c r="G1" s="283"/>
      <c r="H1" s="283"/>
      <c r="I1" s="283"/>
      <c r="J1" s="283"/>
      <c r="K1" s="98"/>
      <c r="L1" s="98"/>
      <c r="M1" s="98"/>
      <c r="N1" s="98"/>
      <c r="O1" s="93"/>
      <c r="P1" s="93"/>
      <c r="Q1" s="98"/>
      <c r="R1" s="93"/>
    </row>
    <row r="2" spans="1:18" ht="32.25" customHeight="1" x14ac:dyDescent="0.2">
      <c r="A2" s="286" t="s">
        <v>486</v>
      </c>
      <c r="B2" s="287"/>
      <c r="C2" s="287"/>
      <c r="D2" s="288"/>
      <c r="E2" s="291" t="s">
        <v>57</v>
      </c>
      <c r="F2" s="292"/>
      <c r="G2" s="292"/>
      <c r="H2" s="292"/>
      <c r="I2" s="292"/>
      <c r="J2" s="292"/>
      <c r="K2" s="292"/>
      <c r="L2" s="292"/>
      <c r="M2" s="292"/>
      <c r="N2" s="293"/>
      <c r="O2" s="294" t="s">
        <v>2</v>
      </c>
      <c r="P2" s="284" t="s">
        <v>101</v>
      </c>
      <c r="Q2" s="289" t="s">
        <v>16</v>
      </c>
      <c r="R2" s="99" t="s">
        <v>282</v>
      </c>
    </row>
    <row r="3" spans="1:18" ht="99.95" customHeight="1" x14ac:dyDescent="0.2">
      <c r="A3" s="66" t="s">
        <v>19</v>
      </c>
      <c r="B3" s="95" t="s">
        <v>17</v>
      </c>
      <c r="C3" s="66" t="s">
        <v>18</v>
      </c>
      <c r="D3" s="49" t="s">
        <v>0</v>
      </c>
      <c r="E3" s="68" t="s">
        <v>56</v>
      </c>
      <c r="F3" s="68" t="s">
        <v>184</v>
      </c>
      <c r="G3" s="68" t="s">
        <v>451</v>
      </c>
      <c r="H3" s="68" t="s">
        <v>187</v>
      </c>
      <c r="I3" s="68" t="s">
        <v>168</v>
      </c>
      <c r="J3" s="68" t="s">
        <v>164</v>
      </c>
      <c r="K3" s="68" t="s">
        <v>166</v>
      </c>
      <c r="L3" s="68" t="s">
        <v>194</v>
      </c>
      <c r="M3" s="68" t="s">
        <v>167</v>
      </c>
      <c r="N3" s="68" t="s">
        <v>169</v>
      </c>
      <c r="O3" s="295"/>
      <c r="P3" s="285"/>
      <c r="Q3" s="290"/>
      <c r="R3" s="96" t="s">
        <v>58</v>
      </c>
    </row>
    <row r="4" spans="1:18" ht="79.5" customHeight="1" x14ac:dyDescent="0.2">
      <c r="A4" s="70">
        <f>IF(D4="","",ROW()-3)</f>
        <v>1</v>
      </c>
      <c r="B4" s="71" t="s">
        <v>8</v>
      </c>
      <c r="C4" s="78" t="s">
        <v>9</v>
      </c>
      <c r="D4" s="78" t="s">
        <v>338</v>
      </c>
      <c r="E4" s="73">
        <v>1</v>
      </c>
      <c r="F4" s="73">
        <v>1</v>
      </c>
      <c r="G4" s="73"/>
      <c r="H4" s="73"/>
      <c r="I4" s="73">
        <v>1</v>
      </c>
      <c r="J4" s="73"/>
      <c r="K4" s="73"/>
      <c r="L4" s="73"/>
      <c r="M4" s="73"/>
      <c r="N4" s="73"/>
      <c r="O4" s="75">
        <v>0.1</v>
      </c>
      <c r="P4" s="75">
        <v>0.9</v>
      </c>
      <c r="Q4" s="71" t="s">
        <v>219</v>
      </c>
      <c r="R4" s="177" t="s">
        <v>503</v>
      </c>
    </row>
    <row r="5" spans="1:18" ht="80.099999999999994" customHeight="1" x14ac:dyDescent="0.2">
      <c r="A5" s="70">
        <f t="shared" ref="A5:A32" si="0">IF(D5="","",ROW()-3)</f>
        <v>2</v>
      </c>
      <c r="B5" s="71" t="s">
        <v>7</v>
      </c>
      <c r="C5" s="78" t="s">
        <v>48</v>
      </c>
      <c r="D5" s="78" t="s">
        <v>324</v>
      </c>
      <c r="E5" s="73">
        <v>1</v>
      </c>
      <c r="F5" s="73">
        <v>1</v>
      </c>
      <c r="G5" s="73"/>
      <c r="H5" s="73"/>
      <c r="I5" s="73">
        <v>1</v>
      </c>
      <c r="J5" s="73">
        <v>1</v>
      </c>
      <c r="K5" s="73"/>
      <c r="L5" s="73">
        <v>1</v>
      </c>
      <c r="M5" s="73"/>
      <c r="N5" s="73">
        <v>1</v>
      </c>
      <c r="O5" s="75"/>
      <c r="P5" s="75">
        <v>1</v>
      </c>
      <c r="Q5" s="71" t="s">
        <v>344</v>
      </c>
      <c r="R5" s="87"/>
    </row>
    <row r="6" spans="1:18" ht="270" customHeight="1" x14ac:dyDescent="0.2">
      <c r="A6" s="70">
        <f t="shared" si="0"/>
        <v>3</v>
      </c>
      <c r="B6" s="71" t="s">
        <v>3</v>
      </c>
      <c r="C6" s="78" t="s">
        <v>53</v>
      </c>
      <c r="D6" s="78" t="s">
        <v>304</v>
      </c>
      <c r="E6" s="73">
        <v>0.9</v>
      </c>
      <c r="F6" s="73">
        <v>0.9</v>
      </c>
      <c r="G6" s="73"/>
      <c r="H6" s="73"/>
      <c r="I6" s="73">
        <v>0.9</v>
      </c>
      <c r="J6" s="73"/>
      <c r="K6" s="73"/>
      <c r="L6" s="73"/>
      <c r="M6" s="73"/>
      <c r="N6" s="73"/>
      <c r="O6" s="75">
        <v>0.45</v>
      </c>
      <c r="P6" s="75">
        <v>0.55000000000000004</v>
      </c>
      <c r="Q6" s="71" t="s">
        <v>71</v>
      </c>
      <c r="R6" s="184" t="s">
        <v>504</v>
      </c>
    </row>
    <row r="7" spans="1:18" ht="80.099999999999994" customHeight="1" x14ac:dyDescent="0.2">
      <c r="A7" s="70">
        <f t="shared" si="0"/>
        <v>4</v>
      </c>
      <c r="B7" s="71"/>
      <c r="C7" s="78" t="s">
        <v>79</v>
      </c>
      <c r="D7" s="78" t="s">
        <v>305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5"/>
      <c r="P7" s="75"/>
      <c r="Q7" s="71"/>
      <c r="R7" s="77" t="s">
        <v>442</v>
      </c>
    </row>
    <row r="8" spans="1:18" ht="80.099999999999994" customHeight="1" x14ac:dyDescent="0.2">
      <c r="A8" s="70">
        <f t="shared" si="0"/>
        <v>5</v>
      </c>
      <c r="B8" s="71" t="s">
        <v>5</v>
      </c>
      <c r="C8" s="72" t="s">
        <v>37</v>
      </c>
      <c r="D8" s="71" t="s">
        <v>73</v>
      </c>
      <c r="E8" s="73">
        <v>1</v>
      </c>
      <c r="F8" s="73">
        <v>1</v>
      </c>
      <c r="G8" s="73"/>
      <c r="H8" s="73"/>
      <c r="I8" s="73">
        <v>1</v>
      </c>
      <c r="J8" s="73"/>
      <c r="K8" s="73"/>
      <c r="L8" s="73"/>
      <c r="M8" s="73"/>
      <c r="N8" s="73"/>
      <c r="O8" s="75"/>
      <c r="P8" s="75">
        <v>1</v>
      </c>
      <c r="Q8" s="71" t="s">
        <v>203</v>
      </c>
      <c r="R8" s="171" t="s">
        <v>198</v>
      </c>
    </row>
    <row r="9" spans="1:18" ht="80.099999999999994" customHeight="1" x14ac:dyDescent="0.2">
      <c r="A9" s="70">
        <f t="shared" si="0"/>
        <v>6</v>
      </c>
      <c r="B9" s="71" t="s">
        <v>428</v>
      </c>
      <c r="C9" s="72" t="s">
        <v>36</v>
      </c>
      <c r="D9" s="78" t="s">
        <v>223</v>
      </c>
      <c r="E9" s="73">
        <v>1</v>
      </c>
      <c r="F9" s="73">
        <v>1</v>
      </c>
      <c r="G9" s="73"/>
      <c r="H9" s="73"/>
      <c r="I9" s="73">
        <v>1</v>
      </c>
      <c r="J9" s="73"/>
      <c r="K9" s="100">
        <v>1</v>
      </c>
      <c r="L9" s="73"/>
      <c r="M9" s="73"/>
      <c r="N9" s="73"/>
      <c r="O9" s="75"/>
      <c r="P9" s="75">
        <v>1</v>
      </c>
      <c r="Q9" s="71" t="s">
        <v>423</v>
      </c>
      <c r="R9" s="87"/>
    </row>
    <row r="10" spans="1:18" ht="80.099999999999994" customHeight="1" x14ac:dyDescent="0.2">
      <c r="A10" s="70">
        <f t="shared" si="0"/>
        <v>7</v>
      </c>
      <c r="B10" s="71" t="s">
        <v>4</v>
      </c>
      <c r="C10" s="72" t="s">
        <v>90</v>
      </c>
      <c r="D10" s="78" t="s">
        <v>306</v>
      </c>
      <c r="E10" s="73">
        <v>1</v>
      </c>
      <c r="F10" s="73">
        <v>1</v>
      </c>
      <c r="G10" s="73"/>
      <c r="H10" s="73"/>
      <c r="I10" s="73">
        <v>1</v>
      </c>
      <c r="J10" s="73"/>
      <c r="K10" s="73"/>
      <c r="L10" s="73"/>
      <c r="M10" s="73"/>
      <c r="N10" s="73"/>
      <c r="O10" s="75"/>
      <c r="P10" s="75">
        <v>1</v>
      </c>
      <c r="Q10" s="71" t="s">
        <v>269</v>
      </c>
      <c r="R10" s="173"/>
    </row>
    <row r="11" spans="1:18" ht="80.099999999999994" customHeight="1" x14ac:dyDescent="0.2">
      <c r="A11" s="70">
        <f t="shared" si="0"/>
        <v>8</v>
      </c>
      <c r="B11" s="71" t="s">
        <v>9</v>
      </c>
      <c r="C11" s="72" t="s">
        <v>52</v>
      </c>
      <c r="D11" s="78" t="s">
        <v>307</v>
      </c>
      <c r="E11" s="73">
        <v>1</v>
      </c>
      <c r="F11" s="73">
        <v>1</v>
      </c>
      <c r="G11" s="73"/>
      <c r="H11" s="73"/>
      <c r="I11" s="73">
        <v>1</v>
      </c>
      <c r="J11" s="73">
        <v>1</v>
      </c>
      <c r="K11" s="73"/>
      <c r="L11" s="73"/>
      <c r="M11" s="73"/>
      <c r="N11" s="73"/>
      <c r="O11" s="75"/>
      <c r="P11" s="75">
        <v>1</v>
      </c>
      <c r="Q11" s="71" t="s">
        <v>153</v>
      </c>
      <c r="R11" s="87"/>
    </row>
    <row r="12" spans="1:18" ht="80.099999999999994" customHeight="1" x14ac:dyDescent="0.2">
      <c r="A12" s="70">
        <f t="shared" si="0"/>
        <v>9</v>
      </c>
      <c r="B12" s="71" t="s">
        <v>3</v>
      </c>
      <c r="C12" s="72" t="s">
        <v>35</v>
      </c>
      <c r="D12" s="78" t="s">
        <v>72</v>
      </c>
      <c r="E12" s="73">
        <v>1</v>
      </c>
      <c r="F12" s="73">
        <v>1</v>
      </c>
      <c r="G12" s="73"/>
      <c r="H12" s="73"/>
      <c r="I12" s="73">
        <v>1</v>
      </c>
      <c r="J12" s="73"/>
      <c r="K12" s="73"/>
      <c r="L12" s="73"/>
      <c r="M12" s="73"/>
      <c r="N12" s="73"/>
      <c r="O12" s="75"/>
      <c r="P12" s="75">
        <v>1</v>
      </c>
      <c r="Q12" s="71" t="s">
        <v>424</v>
      </c>
      <c r="R12" s="77"/>
    </row>
    <row r="13" spans="1:18" ht="80.099999999999994" customHeight="1" x14ac:dyDescent="0.2">
      <c r="A13" s="70">
        <f t="shared" si="0"/>
        <v>10</v>
      </c>
      <c r="B13" s="71"/>
      <c r="C13" s="84" t="s">
        <v>38</v>
      </c>
      <c r="D13" s="71" t="s">
        <v>172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5"/>
      <c r="P13" s="75"/>
      <c r="Q13" s="71"/>
      <c r="R13" s="173" t="s">
        <v>489</v>
      </c>
    </row>
    <row r="14" spans="1:18" ht="80.099999999999994" customHeight="1" x14ac:dyDescent="0.2">
      <c r="A14" s="70">
        <f t="shared" si="0"/>
        <v>11</v>
      </c>
      <c r="B14" s="71" t="s">
        <v>9</v>
      </c>
      <c r="C14" s="78" t="s">
        <v>76</v>
      </c>
      <c r="D14" s="78" t="s">
        <v>303</v>
      </c>
      <c r="E14" s="73">
        <v>1</v>
      </c>
      <c r="F14" s="73">
        <v>1</v>
      </c>
      <c r="G14" s="73"/>
      <c r="H14" s="73"/>
      <c r="I14" s="73">
        <v>1</v>
      </c>
      <c r="J14" s="73"/>
      <c r="K14" s="73"/>
      <c r="L14" s="73"/>
      <c r="M14" s="73"/>
      <c r="N14" s="73"/>
      <c r="O14" s="75"/>
      <c r="P14" s="75">
        <v>1</v>
      </c>
      <c r="Q14" s="71" t="s">
        <v>425</v>
      </c>
      <c r="R14" s="87"/>
    </row>
    <row r="15" spans="1:18" ht="80.099999999999994" customHeight="1" x14ac:dyDescent="0.2">
      <c r="A15" s="70">
        <f t="shared" si="0"/>
        <v>12</v>
      </c>
      <c r="B15" s="71" t="s">
        <v>8</v>
      </c>
      <c r="C15" s="78" t="s">
        <v>85</v>
      </c>
      <c r="D15" s="78" t="s">
        <v>152</v>
      </c>
      <c r="E15" s="73">
        <v>0.5</v>
      </c>
      <c r="F15" s="73">
        <v>0.5</v>
      </c>
      <c r="G15" s="73"/>
      <c r="H15" s="73"/>
      <c r="I15" s="73">
        <v>0.5</v>
      </c>
      <c r="J15" s="73"/>
      <c r="K15" s="73"/>
      <c r="L15" s="73"/>
      <c r="M15" s="73">
        <v>1</v>
      </c>
      <c r="N15" s="73"/>
      <c r="O15" s="75">
        <v>0.5</v>
      </c>
      <c r="P15" s="75">
        <v>0.5</v>
      </c>
      <c r="Q15" s="71" t="s">
        <v>201</v>
      </c>
      <c r="R15" s="171"/>
    </row>
    <row r="16" spans="1:18" ht="80.099999999999994" customHeight="1" x14ac:dyDescent="0.2">
      <c r="A16" s="70">
        <f t="shared" si="0"/>
        <v>13</v>
      </c>
      <c r="B16" s="71" t="s">
        <v>6</v>
      </c>
      <c r="C16" s="78" t="s">
        <v>47</v>
      </c>
      <c r="D16" s="78" t="s">
        <v>144</v>
      </c>
      <c r="E16" s="73">
        <v>1</v>
      </c>
      <c r="F16" s="73">
        <v>1</v>
      </c>
      <c r="G16" s="73"/>
      <c r="H16" s="73"/>
      <c r="I16" s="73">
        <v>1</v>
      </c>
      <c r="J16" s="73"/>
      <c r="K16" s="73"/>
      <c r="L16" s="73"/>
      <c r="M16" s="73"/>
      <c r="N16" s="73"/>
      <c r="O16" s="75">
        <v>0.5</v>
      </c>
      <c r="P16" s="75">
        <v>0.5</v>
      </c>
      <c r="Q16" s="71" t="s">
        <v>263</v>
      </c>
      <c r="R16" s="171" t="s">
        <v>461</v>
      </c>
    </row>
    <row r="17" spans="1:19" ht="80.099999999999994" customHeight="1" x14ac:dyDescent="0.2">
      <c r="A17" s="70">
        <f t="shared" si="0"/>
        <v>14</v>
      </c>
      <c r="B17" s="71"/>
      <c r="C17" s="72" t="s">
        <v>54</v>
      </c>
      <c r="D17" s="78" t="s">
        <v>216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5"/>
      <c r="P17" s="75"/>
      <c r="Q17" s="71"/>
      <c r="R17" s="77" t="s">
        <v>295</v>
      </c>
    </row>
    <row r="18" spans="1:19" ht="80.099999999999994" customHeight="1" x14ac:dyDescent="0.2">
      <c r="A18" s="70">
        <f t="shared" si="0"/>
        <v>15</v>
      </c>
      <c r="B18" s="71" t="s">
        <v>5</v>
      </c>
      <c r="C18" s="72" t="s">
        <v>218</v>
      </c>
      <c r="D18" s="78" t="s">
        <v>217</v>
      </c>
      <c r="E18" s="73">
        <v>1</v>
      </c>
      <c r="F18" s="73">
        <v>1</v>
      </c>
      <c r="G18" s="73"/>
      <c r="H18" s="73"/>
      <c r="I18" s="73">
        <v>1</v>
      </c>
      <c r="J18" s="73"/>
      <c r="K18" s="73"/>
      <c r="L18" s="159"/>
      <c r="M18" s="159"/>
      <c r="N18" s="100">
        <v>1</v>
      </c>
      <c r="O18" s="75"/>
      <c r="P18" s="75">
        <v>1</v>
      </c>
      <c r="Q18" s="71" t="s">
        <v>180</v>
      </c>
      <c r="R18" s="87"/>
      <c r="S18" s="2" t="s">
        <v>427</v>
      </c>
    </row>
    <row r="19" spans="1:19" ht="80.099999999999994" customHeight="1" x14ac:dyDescent="0.2">
      <c r="A19" s="70">
        <f t="shared" si="0"/>
        <v>16</v>
      </c>
      <c r="B19" s="71" t="s">
        <v>6</v>
      </c>
      <c r="C19" s="78" t="s">
        <v>6</v>
      </c>
      <c r="D19" s="78" t="s">
        <v>252</v>
      </c>
      <c r="E19" s="73">
        <v>1</v>
      </c>
      <c r="F19" s="73">
        <v>1</v>
      </c>
      <c r="G19" s="73"/>
      <c r="H19" s="73"/>
      <c r="I19" s="73">
        <v>1</v>
      </c>
      <c r="J19" s="73"/>
      <c r="K19" s="73"/>
      <c r="L19" s="73"/>
      <c r="M19" s="73"/>
      <c r="N19" s="73"/>
      <c r="O19" s="75"/>
      <c r="P19" s="75">
        <v>1</v>
      </c>
      <c r="Q19" s="71" t="s">
        <v>196</v>
      </c>
      <c r="R19" s="172" t="s">
        <v>346</v>
      </c>
    </row>
    <row r="20" spans="1:19" ht="80.099999999999994" customHeight="1" x14ac:dyDescent="0.2">
      <c r="A20" s="70">
        <f t="shared" si="0"/>
        <v>17</v>
      </c>
      <c r="B20" s="71" t="s">
        <v>5</v>
      </c>
      <c r="C20" s="78" t="s">
        <v>7</v>
      </c>
      <c r="D20" s="78" t="s">
        <v>253</v>
      </c>
      <c r="E20" s="73">
        <v>1</v>
      </c>
      <c r="F20" s="73">
        <v>1</v>
      </c>
      <c r="G20" s="73"/>
      <c r="H20" s="73"/>
      <c r="I20" s="73">
        <v>1</v>
      </c>
      <c r="J20" s="73"/>
      <c r="K20" s="73"/>
      <c r="L20" s="73"/>
      <c r="M20" s="73"/>
      <c r="N20" s="73"/>
      <c r="O20" s="75"/>
      <c r="P20" s="75">
        <v>1</v>
      </c>
      <c r="Q20" s="71" t="s">
        <v>276</v>
      </c>
      <c r="R20" s="186" t="s">
        <v>268</v>
      </c>
    </row>
    <row r="21" spans="1:19" ht="80.099999999999994" customHeight="1" x14ac:dyDescent="0.2">
      <c r="A21" s="70">
        <f t="shared" si="0"/>
        <v>18</v>
      </c>
      <c r="B21" s="71"/>
      <c r="C21" s="78" t="s">
        <v>50</v>
      </c>
      <c r="D21" s="78" t="s">
        <v>154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5"/>
      <c r="P21" s="75"/>
      <c r="Q21" s="71"/>
      <c r="R21" s="171" t="s">
        <v>443</v>
      </c>
    </row>
    <row r="22" spans="1:19" ht="80.099999999999994" customHeight="1" x14ac:dyDescent="0.2">
      <c r="A22" s="70">
        <f t="shared" si="0"/>
        <v>19</v>
      </c>
      <c r="B22" s="71" t="s">
        <v>4</v>
      </c>
      <c r="C22" s="78" t="s">
        <v>13</v>
      </c>
      <c r="D22" s="78" t="s">
        <v>182</v>
      </c>
      <c r="E22" s="73">
        <v>1</v>
      </c>
      <c r="F22" s="73">
        <v>1</v>
      </c>
      <c r="G22" s="73"/>
      <c r="H22" s="73"/>
      <c r="I22" s="73">
        <v>1</v>
      </c>
      <c r="J22" s="73"/>
      <c r="K22" s="73"/>
      <c r="L22" s="73"/>
      <c r="M22" s="73"/>
      <c r="N22" s="73"/>
      <c r="O22" s="75"/>
      <c r="P22" s="75">
        <v>1</v>
      </c>
      <c r="Q22" s="71" t="s">
        <v>75</v>
      </c>
      <c r="R22" s="171"/>
    </row>
    <row r="23" spans="1:19" ht="80.099999999999994" customHeight="1" x14ac:dyDescent="0.2">
      <c r="A23" s="70">
        <f t="shared" si="0"/>
        <v>20</v>
      </c>
      <c r="B23" s="71" t="s">
        <v>4</v>
      </c>
      <c r="C23" s="72" t="s">
        <v>10</v>
      </c>
      <c r="D23" s="78" t="s">
        <v>200</v>
      </c>
      <c r="E23" s="73">
        <v>1</v>
      </c>
      <c r="F23" s="73">
        <v>1</v>
      </c>
      <c r="G23" s="73"/>
      <c r="H23" s="73"/>
      <c r="I23" s="73">
        <v>1</v>
      </c>
      <c r="J23" s="73"/>
      <c r="K23" s="73"/>
      <c r="L23" s="73"/>
      <c r="M23" s="73"/>
      <c r="N23" s="73"/>
      <c r="O23" s="75"/>
      <c r="P23" s="75">
        <v>1</v>
      </c>
      <c r="Q23" s="71" t="s">
        <v>78</v>
      </c>
      <c r="R23" s="87"/>
    </row>
    <row r="24" spans="1:19" ht="80.099999999999994" customHeight="1" x14ac:dyDescent="0.2">
      <c r="A24" s="70">
        <f t="shared" si="0"/>
        <v>21</v>
      </c>
      <c r="B24" s="71" t="s">
        <v>5</v>
      </c>
      <c r="C24" s="72" t="s">
        <v>205</v>
      </c>
      <c r="D24" s="78" t="s">
        <v>202</v>
      </c>
      <c r="E24" s="73" t="s">
        <v>357</v>
      </c>
      <c r="F24" s="73" t="s">
        <v>207</v>
      </c>
      <c r="G24" s="73"/>
      <c r="H24" s="73"/>
      <c r="I24" s="73" t="s">
        <v>207</v>
      </c>
      <c r="J24" s="73"/>
      <c r="K24" s="73"/>
      <c r="L24" s="73"/>
      <c r="M24" s="73"/>
      <c r="N24" s="73"/>
      <c r="O24" s="75">
        <v>0.5</v>
      </c>
      <c r="P24" s="75">
        <v>0.5</v>
      </c>
      <c r="Q24" s="71" t="s">
        <v>426</v>
      </c>
      <c r="R24" s="173" t="s">
        <v>431</v>
      </c>
    </row>
    <row r="25" spans="1:19" ht="80.099999999999994" customHeight="1" x14ac:dyDescent="0.2">
      <c r="A25" s="70">
        <f t="shared" si="0"/>
        <v>22</v>
      </c>
      <c r="B25" s="71" t="s">
        <v>9</v>
      </c>
      <c r="C25" s="72" t="s">
        <v>250</v>
      </c>
      <c r="D25" s="78" t="s">
        <v>254</v>
      </c>
      <c r="E25" s="73">
        <v>1</v>
      </c>
      <c r="F25" s="73">
        <v>1</v>
      </c>
      <c r="G25" s="73"/>
      <c r="H25" s="73"/>
      <c r="I25" s="73">
        <v>1</v>
      </c>
      <c r="J25" s="73"/>
      <c r="K25" s="73"/>
      <c r="L25" s="73"/>
      <c r="M25" s="73"/>
      <c r="N25" s="73"/>
      <c r="O25" s="75">
        <v>0.05</v>
      </c>
      <c r="P25" s="75">
        <v>0.95</v>
      </c>
      <c r="Q25" s="71" t="s">
        <v>199</v>
      </c>
      <c r="R25" s="186" t="s">
        <v>506</v>
      </c>
    </row>
    <row r="26" spans="1:19" ht="80.099999999999994" customHeight="1" x14ac:dyDescent="0.2">
      <c r="A26" s="70">
        <f t="shared" si="0"/>
        <v>23</v>
      </c>
      <c r="B26" s="71" t="s">
        <v>7</v>
      </c>
      <c r="C26" s="78" t="s">
        <v>91</v>
      </c>
      <c r="D26" s="78" t="s">
        <v>173</v>
      </c>
      <c r="E26" s="73">
        <v>1</v>
      </c>
      <c r="F26" s="73">
        <v>1</v>
      </c>
      <c r="G26" s="73"/>
      <c r="H26" s="73"/>
      <c r="I26" s="73">
        <v>1</v>
      </c>
      <c r="J26" s="73"/>
      <c r="K26" s="73"/>
      <c r="L26" s="73"/>
      <c r="M26" s="73"/>
      <c r="N26" s="73"/>
      <c r="O26" s="75"/>
      <c r="P26" s="75">
        <v>1</v>
      </c>
      <c r="Q26" s="71" t="s">
        <v>345</v>
      </c>
      <c r="R26" s="87"/>
    </row>
    <row r="27" spans="1:19" ht="80.099999999999994" customHeight="1" x14ac:dyDescent="0.2">
      <c r="A27" s="70">
        <f t="shared" si="0"/>
        <v>24</v>
      </c>
      <c r="B27" s="71" t="s">
        <v>7</v>
      </c>
      <c r="C27" s="78" t="s">
        <v>206</v>
      </c>
      <c r="D27" s="90" t="s">
        <v>178</v>
      </c>
      <c r="E27" s="100">
        <v>1</v>
      </c>
      <c r="F27" s="100">
        <v>1</v>
      </c>
      <c r="G27" s="100"/>
      <c r="H27" s="100"/>
      <c r="I27" s="100">
        <v>1</v>
      </c>
      <c r="J27" s="100"/>
      <c r="K27" s="100"/>
      <c r="L27" s="100"/>
      <c r="M27" s="100"/>
      <c r="N27" s="100"/>
      <c r="O27" s="75"/>
      <c r="P27" s="75">
        <v>1</v>
      </c>
      <c r="Q27" s="90" t="s">
        <v>256</v>
      </c>
      <c r="R27" s="173"/>
    </row>
    <row r="28" spans="1:19" ht="80.099999999999994" customHeight="1" x14ac:dyDescent="0.2">
      <c r="A28" s="70">
        <f t="shared" si="0"/>
        <v>25</v>
      </c>
      <c r="B28" s="71" t="s">
        <v>4</v>
      </c>
      <c r="C28" s="78" t="s">
        <v>49</v>
      </c>
      <c r="D28" s="78" t="s">
        <v>74</v>
      </c>
      <c r="E28" s="73">
        <v>1</v>
      </c>
      <c r="F28" s="73">
        <v>1</v>
      </c>
      <c r="G28" s="73"/>
      <c r="H28" s="73"/>
      <c r="I28" s="73">
        <v>1</v>
      </c>
      <c r="J28" s="73">
        <v>1</v>
      </c>
      <c r="K28" s="73"/>
      <c r="L28" s="73">
        <v>1</v>
      </c>
      <c r="M28" s="159"/>
      <c r="N28" s="159"/>
      <c r="O28" s="75"/>
      <c r="P28" s="75">
        <v>1</v>
      </c>
      <c r="Q28" s="71" t="s">
        <v>80</v>
      </c>
      <c r="R28" s="185" t="s">
        <v>279</v>
      </c>
    </row>
    <row r="29" spans="1:19" ht="80.099999999999994" customHeight="1" x14ac:dyDescent="0.2">
      <c r="A29" s="70">
        <f t="shared" si="0"/>
        <v>26</v>
      </c>
      <c r="B29" s="71" t="s">
        <v>7</v>
      </c>
      <c r="C29" s="78" t="s">
        <v>259</v>
      </c>
      <c r="D29" s="78" t="s">
        <v>258</v>
      </c>
      <c r="E29" s="73">
        <v>1</v>
      </c>
      <c r="F29" s="73">
        <v>1</v>
      </c>
      <c r="G29" s="73"/>
      <c r="H29" s="73"/>
      <c r="I29" s="73">
        <v>1</v>
      </c>
      <c r="J29" s="73"/>
      <c r="K29" s="73"/>
      <c r="L29" s="73"/>
      <c r="M29" s="73"/>
      <c r="N29" s="73"/>
      <c r="O29" s="75"/>
      <c r="P29" s="75">
        <v>1</v>
      </c>
      <c r="Q29" s="71" t="s">
        <v>77</v>
      </c>
      <c r="R29" s="171"/>
    </row>
    <row r="30" spans="1:19" ht="80.099999999999994" customHeight="1" x14ac:dyDescent="0.2">
      <c r="A30" s="70">
        <f t="shared" si="0"/>
        <v>27</v>
      </c>
      <c r="B30" s="71" t="s">
        <v>398</v>
      </c>
      <c r="C30" s="78" t="s">
        <v>179</v>
      </c>
      <c r="D30" s="78" t="s">
        <v>181</v>
      </c>
      <c r="E30" s="73">
        <v>1</v>
      </c>
      <c r="F30" s="73">
        <v>1</v>
      </c>
      <c r="G30" s="73"/>
      <c r="H30" s="73"/>
      <c r="I30" s="73">
        <v>1</v>
      </c>
      <c r="J30" s="73"/>
      <c r="K30" s="73">
        <v>1</v>
      </c>
      <c r="L30" s="73"/>
      <c r="M30" s="73"/>
      <c r="N30" s="73"/>
      <c r="O30" s="75"/>
      <c r="P30" s="75">
        <v>1</v>
      </c>
      <c r="Q30" s="71" t="s">
        <v>296</v>
      </c>
      <c r="R30" s="77"/>
    </row>
    <row r="31" spans="1:19" ht="80.099999999999994" customHeight="1" x14ac:dyDescent="0.2">
      <c r="A31" s="70">
        <f t="shared" si="0"/>
        <v>28</v>
      </c>
      <c r="B31" s="71" t="s">
        <v>6</v>
      </c>
      <c r="C31" s="78" t="s">
        <v>5</v>
      </c>
      <c r="D31" s="78" t="s">
        <v>197</v>
      </c>
      <c r="E31" s="73">
        <v>1</v>
      </c>
      <c r="F31" s="73">
        <v>1</v>
      </c>
      <c r="G31" s="73"/>
      <c r="H31" s="73"/>
      <c r="I31" s="73">
        <v>1</v>
      </c>
      <c r="J31" s="73"/>
      <c r="K31" s="73"/>
      <c r="L31" s="73"/>
      <c r="M31" s="73"/>
      <c r="N31" s="73"/>
      <c r="O31" s="75"/>
      <c r="P31" s="75">
        <v>1</v>
      </c>
      <c r="Q31" s="71" t="s">
        <v>247</v>
      </c>
      <c r="R31" s="77"/>
    </row>
    <row r="32" spans="1:19" ht="33.75" hidden="1" customHeight="1" x14ac:dyDescent="0.2">
      <c r="A32" s="70" t="str">
        <f t="shared" si="0"/>
        <v/>
      </c>
      <c r="B32" s="37"/>
      <c r="E32" s="40">
        <f t="shared" ref="E32:P32" si="1">SUM(E5:E31)</f>
        <v>21.4</v>
      </c>
      <c r="F32" s="40">
        <f t="shared" si="1"/>
        <v>21.4</v>
      </c>
      <c r="G32" s="40">
        <f t="shared" si="1"/>
        <v>0</v>
      </c>
      <c r="H32" s="40">
        <f t="shared" si="1"/>
        <v>0</v>
      </c>
      <c r="I32" s="40">
        <f t="shared" si="1"/>
        <v>21.4</v>
      </c>
      <c r="J32" s="40">
        <f t="shared" si="1"/>
        <v>3</v>
      </c>
      <c r="K32" s="40">
        <f t="shared" si="1"/>
        <v>2</v>
      </c>
      <c r="L32" s="40">
        <f t="shared" si="1"/>
        <v>2</v>
      </c>
      <c r="M32" s="40">
        <f t="shared" si="1"/>
        <v>1</v>
      </c>
      <c r="N32" s="40">
        <f t="shared" si="1"/>
        <v>2</v>
      </c>
      <c r="O32" s="226"/>
      <c r="P32" s="41">
        <f t="shared" si="1"/>
        <v>21</v>
      </c>
      <c r="Q32" s="42"/>
      <c r="R32" s="2"/>
    </row>
    <row r="33" spans="15:16" x14ac:dyDescent="0.2">
      <c r="O33" s="39"/>
      <c r="P33" s="39"/>
    </row>
  </sheetData>
  <autoFilter ref="D3:R32"/>
  <mergeCells count="6">
    <mergeCell ref="A1:J1"/>
    <mergeCell ref="P2:P3"/>
    <mergeCell ref="A2:D2"/>
    <mergeCell ref="Q2:Q3"/>
    <mergeCell ref="E2:N2"/>
    <mergeCell ref="O2:O3"/>
  </mergeCells>
  <phoneticPr fontId="5" type="noConversion"/>
  <printOptions horizontalCentered="1"/>
  <pageMargins left="0.39370078740157483" right="0" top="0.98425196850393704" bottom="0.39370078740157483" header="0.59055118110236227" footer="0.19685039370078741"/>
  <pageSetup paperSize="9" scale="88" fitToHeight="0" orientation="landscape" r:id="rId1"/>
  <headerFooter>
    <oddFooter>&amp;R&amp;"-,Podebljano"&amp;P/&amp;N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1:AA41"/>
  <sheetViews>
    <sheetView zoomScaleNormal="100" workbookViewId="0">
      <pane xSplit="4" ySplit="4" topLeftCell="E12" activePane="bottomRight" state="frozen"/>
      <selection pane="topRight" activeCell="E1" sqref="E1"/>
      <selection pane="bottomLeft" activeCell="A5" sqref="A5"/>
      <selection pane="bottomRight" activeCell="I41" sqref="I41"/>
    </sheetView>
  </sheetViews>
  <sheetFormatPr defaultColWidth="9.140625" defaultRowHeight="12.75" x14ac:dyDescent="0.2"/>
  <cols>
    <col min="1" max="1" width="4.28515625" style="132" customWidth="1"/>
    <col min="2" max="2" width="10" style="132" hidden="1" customWidth="1"/>
    <col min="3" max="3" width="15" style="131" customWidth="1"/>
    <col min="4" max="4" width="18.7109375" style="132" customWidth="1"/>
    <col min="5" max="5" width="13.140625" style="132" customWidth="1"/>
    <col min="6" max="6" width="9.7109375" style="132" customWidth="1"/>
    <col min="7" max="7" width="11.5703125" style="132" customWidth="1"/>
    <col min="8" max="13" width="9.7109375" style="132" customWidth="1"/>
    <col min="14" max="14" width="8.42578125" style="134" customWidth="1"/>
    <col min="15" max="15" width="4.140625" style="132" customWidth="1"/>
    <col min="16" max="16" width="4.28515625" style="132" customWidth="1"/>
    <col min="17" max="17" width="4.42578125" style="132" customWidth="1"/>
    <col min="18" max="18" width="8.7109375" style="132" customWidth="1"/>
    <col min="19" max="19" width="13.7109375" style="135" customWidth="1"/>
    <col min="20" max="20" width="34.28515625" style="135" customWidth="1"/>
    <col min="21" max="21" width="6.140625" style="116" customWidth="1"/>
    <col min="22" max="22" width="22.140625" style="116" customWidth="1"/>
    <col min="23" max="16384" width="9.140625" style="116"/>
  </cols>
  <sheetData>
    <row r="1" spans="1:27" s="114" customFormat="1" ht="42" customHeight="1" x14ac:dyDescent="0.2">
      <c r="A1" s="296" t="s">
        <v>438</v>
      </c>
      <c r="B1" s="296"/>
      <c r="C1" s="296"/>
      <c r="D1" s="296"/>
      <c r="E1" s="296"/>
      <c r="F1" s="296"/>
      <c r="G1" s="296"/>
      <c r="H1" s="296"/>
      <c r="I1" s="296"/>
      <c r="J1" s="296"/>
      <c r="K1" s="111"/>
      <c r="L1" s="111"/>
      <c r="M1" s="111"/>
      <c r="N1" s="112"/>
      <c r="O1" s="111"/>
      <c r="P1" s="111"/>
      <c r="Q1" s="111"/>
      <c r="R1" s="111"/>
      <c r="S1" s="113"/>
      <c r="T1" s="113"/>
    </row>
    <row r="2" spans="1:27" ht="33.75" customHeight="1" x14ac:dyDescent="0.2">
      <c r="A2" s="297" t="s">
        <v>472</v>
      </c>
      <c r="B2" s="297"/>
      <c r="C2" s="297"/>
      <c r="D2" s="297"/>
      <c r="E2" s="291" t="s">
        <v>84</v>
      </c>
      <c r="F2" s="292"/>
      <c r="G2" s="292"/>
      <c r="H2" s="292"/>
      <c r="I2" s="292"/>
      <c r="J2" s="292"/>
      <c r="K2" s="292"/>
      <c r="L2" s="292"/>
      <c r="M2" s="293"/>
      <c r="N2" s="115"/>
      <c r="O2" s="298" t="s">
        <v>281</v>
      </c>
      <c r="P2" s="298"/>
      <c r="Q2" s="298"/>
      <c r="R2" s="298"/>
      <c r="S2" s="298"/>
      <c r="T2" s="298"/>
    </row>
    <row r="3" spans="1:27" ht="28.5" customHeight="1" x14ac:dyDescent="0.2">
      <c r="A3" s="299" t="s">
        <v>19</v>
      </c>
      <c r="B3" s="299" t="s">
        <v>92</v>
      </c>
      <c r="C3" s="299" t="s">
        <v>81</v>
      </c>
      <c r="D3" s="300" t="s">
        <v>103</v>
      </c>
      <c r="E3" s="301" t="s">
        <v>327</v>
      </c>
      <c r="F3" s="301" t="s">
        <v>311</v>
      </c>
      <c r="G3" s="301" t="s">
        <v>312</v>
      </c>
      <c r="H3" s="302" t="s">
        <v>328</v>
      </c>
      <c r="I3" s="304" t="s">
        <v>83</v>
      </c>
      <c r="J3" s="305"/>
      <c r="K3" s="305"/>
      <c r="L3" s="305"/>
      <c r="M3" s="306"/>
      <c r="N3" s="307" t="s">
        <v>102</v>
      </c>
      <c r="O3" s="299" t="s">
        <v>105</v>
      </c>
      <c r="P3" s="299"/>
      <c r="Q3" s="299"/>
      <c r="R3" s="299"/>
      <c r="S3" s="301" t="s">
        <v>104</v>
      </c>
      <c r="T3" s="273" t="s">
        <v>336</v>
      </c>
      <c r="V3" s="117"/>
    </row>
    <row r="4" spans="1:27" ht="99" customHeight="1" x14ac:dyDescent="0.2">
      <c r="A4" s="299"/>
      <c r="B4" s="299"/>
      <c r="C4" s="299"/>
      <c r="D4" s="300"/>
      <c r="E4" s="301"/>
      <c r="F4" s="301"/>
      <c r="G4" s="301"/>
      <c r="H4" s="303"/>
      <c r="I4" s="141" t="s">
        <v>309</v>
      </c>
      <c r="J4" s="142" t="s">
        <v>329</v>
      </c>
      <c r="K4" s="142" t="s">
        <v>313</v>
      </c>
      <c r="L4" s="142" t="s">
        <v>310</v>
      </c>
      <c r="M4" s="142" t="s">
        <v>314</v>
      </c>
      <c r="N4" s="307"/>
      <c r="O4" s="119" t="s">
        <v>266</v>
      </c>
      <c r="P4" s="119" t="s">
        <v>194</v>
      </c>
      <c r="Q4" s="119" t="s">
        <v>292</v>
      </c>
      <c r="R4" s="119" t="s">
        <v>148</v>
      </c>
      <c r="S4" s="301"/>
      <c r="T4" s="273"/>
      <c r="V4" s="117"/>
      <c r="W4" s="117"/>
      <c r="X4" s="117"/>
      <c r="Y4" s="117"/>
      <c r="Z4" s="117"/>
      <c r="AA4" s="117"/>
    </row>
    <row r="5" spans="1:27" ht="90" customHeight="1" x14ac:dyDescent="0.2">
      <c r="A5" s="121" t="s">
        <v>3</v>
      </c>
      <c r="B5" s="140"/>
      <c r="C5" s="120" t="s">
        <v>88</v>
      </c>
      <c r="D5" s="141" t="s">
        <v>334</v>
      </c>
      <c r="E5" s="141"/>
      <c r="F5" s="141"/>
      <c r="G5" s="141"/>
      <c r="H5" s="143"/>
      <c r="I5" s="141"/>
      <c r="J5" s="308">
        <v>1</v>
      </c>
      <c r="K5" s="310"/>
      <c r="L5" s="142"/>
      <c r="M5" s="142"/>
      <c r="N5" s="102">
        <v>1</v>
      </c>
      <c r="O5" s="140"/>
      <c r="P5" s="140"/>
      <c r="Q5" s="140"/>
      <c r="R5" s="140"/>
      <c r="S5" s="141"/>
      <c r="T5" s="187" t="s">
        <v>444</v>
      </c>
      <c r="V5" s="117"/>
      <c r="W5" s="117"/>
      <c r="X5" s="117"/>
      <c r="Y5" s="117"/>
      <c r="Z5" s="117"/>
      <c r="AA5" s="117"/>
    </row>
    <row r="6" spans="1:27" ht="90" customHeight="1" x14ac:dyDescent="0.2">
      <c r="A6" s="121" t="s">
        <v>4</v>
      </c>
      <c r="B6" s="119"/>
      <c r="C6" s="120" t="s">
        <v>88</v>
      </c>
      <c r="D6" s="121" t="s">
        <v>195</v>
      </c>
      <c r="E6" s="122"/>
      <c r="F6" s="122"/>
      <c r="G6" s="122"/>
      <c r="H6" s="122"/>
      <c r="I6" s="110"/>
      <c r="J6" s="109"/>
      <c r="K6" s="109"/>
      <c r="L6" s="109"/>
      <c r="M6" s="109"/>
      <c r="N6" s="102"/>
      <c r="O6" s="122"/>
      <c r="P6" s="122"/>
      <c r="Q6" s="122"/>
      <c r="R6" s="122"/>
      <c r="S6" s="103"/>
      <c r="T6" s="130" t="s">
        <v>422</v>
      </c>
      <c r="V6" s="117"/>
      <c r="W6" s="117"/>
      <c r="X6" s="117"/>
      <c r="Y6" s="117"/>
      <c r="Z6" s="117"/>
      <c r="AA6" s="117"/>
    </row>
    <row r="7" spans="1:27" ht="110.1" customHeight="1" x14ac:dyDescent="0.2">
      <c r="A7" s="121" t="s">
        <v>5</v>
      </c>
      <c r="B7" s="119"/>
      <c r="C7" s="120" t="s">
        <v>286</v>
      </c>
      <c r="D7" s="121" t="s">
        <v>287</v>
      </c>
      <c r="E7" s="124"/>
      <c r="F7" s="110"/>
      <c r="G7" s="145" t="s">
        <v>207</v>
      </c>
      <c r="H7" s="124"/>
      <c r="I7" s="118"/>
      <c r="J7" s="104"/>
      <c r="K7" s="109" t="s">
        <v>207</v>
      </c>
      <c r="L7" s="101"/>
      <c r="M7" s="101"/>
      <c r="N7" s="102">
        <v>1</v>
      </c>
      <c r="O7" s="119"/>
      <c r="P7" s="119"/>
      <c r="Q7" s="119"/>
      <c r="R7" s="119"/>
      <c r="S7" s="160" t="s">
        <v>207</v>
      </c>
      <c r="T7" s="125" t="s">
        <v>462</v>
      </c>
      <c r="V7" s="117"/>
      <c r="W7" s="117"/>
      <c r="X7" s="117"/>
      <c r="Y7" s="117"/>
      <c r="Z7" s="117"/>
      <c r="AA7" s="117"/>
    </row>
    <row r="8" spans="1:27" ht="110.1" customHeight="1" x14ac:dyDescent="0.2">
      <c r="A8" s="121" t="s">
        <v>6</v>
      </c>
      <c r="B8" s="119"/>
      <c r="C8" s="120" t="s">
        <v>265</v>
      </c>
      <c r="D8" s="121" t="s">
        <v>267</v>
      </c>
      <c r="E8" s="122"/>
      <c r="F8" s="110"/>
      <c r="G8" s="122"/>
      <c r="H8" s="122"/>
      <c r="I8" s="110">
        <v>0.5</v>
      </c>
      <c r="J8" s="109"/>
      <c r="K8" s="110">
        <v>0.5</v>
      </c>
      <c r="L8" s="110"/>
      <c r="M8" s="110"/>
      <c r="N8" s="102">
        <v>1</v>
      </c>
      <c r="O8" s="122"/>
      <c r="P8" s="122"/>
      <c r="Q8" s="122"/>
      <c r="R8" s="122"/>
      <c r="S8" s="108">
        <v>1</v>
      </c>
      <c r="T8" s="188" t="s">
        <v>288</v>
      </c>
      <c r="V8" s="117"/>
      <c r="W8" s="117"/>
      <c r="X8" s="117"/>
      <c r="Y8" s="117"/>
      <c r="Z8" s="117"/>
      <c r="AA8" s="117"/>
    </row>
    <row r="9" spans="1:27" ht="90" customHeight="1" x14ac:dyDescent="0.2">
      <c r="A9" s="121" t="s">
        <v>7</v>
      </c>
      <c r="B9" s="121" t="s">
        <v>95</v>
      </c>
      <c r="C9" s="120" t="s">
        <v>82</v>
      </c>
      <c r="D9" s="121" t="s">
        <v>106</v>
      </c>
      <c r="E9" s="138"/>
      <c r="F9" s="138"/>
      <c r="G9" s="110"/>
      <c r="H9" s="110"/>
      <c r="I9" s="308">
        <v>1</v>
      </c>
      <c r="J9" s="309"/>
      <c r="K9" s="309"/>
      <c r="L9" s="309"/>
      <c r="M9" s="310"/>
      <c r="N9" s="102">
        <f>SUM(E9:K9)</f>
        <v>1</v>
      </c>
      <c r="O9" s="108"/>
      <c r="P9" s="108"/>
      <c r="Q9" s="108"/>
      <c r="R9" s="108"/>
      <c r="S9" s="108"/>
      <c r="T9" s="123" t="s">
        <v>170</v>
      </c>
    </row>
    <row r="10" spans="1:27" ht="90" customHeight="1" x14ac:dyDescent="0.2">
      <c r="A10" s="121" t="s">
        <v>8</v>
      </c>
      <c r="B10" s="121"/>
      <c r="C10" s="120" t="s">
        <v>315</v>
      </c>
      <c r="D10" s="121" t="s">
        <v>188</v>
      </c>
      <c r="E10" s="138"/>
      <c r="F10" s="110">
        <v>1</v>
      </c>
      <c r="G10" s="135"/>
      <c r="H10" s="110"/>
      <c r="I10" s="110"/>
      <c r="J10" s="110"/>
      <c r="K10" s="110"/>
      <c r="L10" s="110"/>
      <c r="M10" s="110"/>
      <c r="N10" s="102">
        <f>SUM(E10:K10)</f>
        <v>1</v>
      </c>
      <c r="O10" s="108"/>
      <c r="P10" s="108"/>
      <c r="Q10" s="108"/>
      <c r="R10" s="108"/>
      <c r="S10" s="108"/>
      <c r="T10" s="151" t="s">
        <v>360</v>
      </c>
    </row>
    <row r="11" spans="1:27" ht="90" customHeight="1" x14ac:dyDescent="0.2">
      <c r="A11" s="121" t="s">
        <v>9</v>
      </c>
      <c r="B11" s="121" t="s">
        <v>97</v>
      </c>
      <c r="C11" s="120" t="s">
        <v>316</v>
      </c>
      <c r="D11" s="121" t="s">
        <v>147</v>
      </c>
      <c r="E11" s="110"/>
      <c r="F11" s="110"/>
      <c r="G11" s="110"/>
      <c r="H11" s="110"/>
      <c r="I11" s="110"/>
      <c r="J11" s="308">
        <v>1</v>
      </c>
      <c r="K11" s="310"/>
      <c r="L11" s="110"/>
      <c r="M11" s="110"/>
      <c r="N11" s="102">
        <f>SUM(E11:K11)</f>
        <v>1</v>
      </c>
      <c r="O11" s="108"/>
      <c r="P11" s="108"/>
      <c r="Q11" s="108"/>
      <c r="R11" s="108"/>
      <c r="S11" s="108"/>
      <c r="T11" s="126" t="s">
        <v>463</v>
      </c>
    </row>
    <row r="12" spans="1:27" ht="90" customHeight="1" x14ac:dyDescent="0.2">
      <c r="A12" s="121" t="s">
        <v>10</v>
      </c>
      <c r="B12" s="121"/>
      <c r="C12" s="120" t="s">
        <v>88</v>
      </c>
      <c r="D12" s="121" t="s">
        <v>191</v>
      </c>
      <c r="E12" s="110"/>
      <c r="F12" s="110"/>
      <c r="G12" s="110"/>
      <c r="H12" s="110"/>
      <c r="I12" s="110"/>
      <c r="J12" s="308">
        <v>1</v>
      </c>
      <c r="K12" s="310"/>
      <c r="L12" s="110"/>
      <c r="M12" s="110"/>
      <c r="N12" s="102">
        <v>1</v>
      </c>
      <c r="O12" s="108"/>
      <c r="P12" s="108"/>
      <c r="Q12" s="108"/>
      <c r="R12" s="108"/>
      <c r="S12" s="108"/>
      <c r="T12" s="126"/>
    </row>
    <row r="13" spans="1:27" ht="90" customHeight="1" x14ac:dyDescent="0.2">
      <c r="A13" s="121" t="s">
        <v>11</v>
      </c>
      <c r="B13" s="121"/>
      <c r="C13" s="120" t="s">
        <v>88</v>
      </c>
      <c r="D13" s="121" t="s">
        <v>155</v>
      </c>
      <c r="E13" s="110"/>
      <c r="F13" s="110">
        <v>1</v>
      </c>
      <c r="G13" s="110"/>
      <c r="H13" s="110"/>
      <c r="I13" s="110"/>
      <c r="J13" s="110"/>
      <c r="K13" s="110"/>
      <c r="L13" s="110"/>
      <c r="M13" s="110"/>
      <c r="N13" s="102">
        <f>SUM(E13:K13)</f>
        <v>1</v>
      </c>
      <c r="O13" s="108"/>
      <c r="P13" s="108"/>
      <c r="Q13" s="108"/>
      <c r="R13" s="108"/>
      <c r="S13" s="108"/>
      <c r="T13" s="123" t="s">
        <v>433</v>
      </c>
    </row>
    <row r="14" spans="1:27" ht="90" customHeight="1" x14ac:dyDescent="0.2">
      <c r="A14" s="121" t="s">
        <v>12</v>
      </c>
      <c r="B14" s="121" t="s">
        <v>96</v>
      </c>
      <c r="C14" s="120" t="s">
        <v>317</v>
      </c>
      <c r="D14" s="127" t="s">
        <v>107</v>
      </c>
      <c r="E14" s="138"/>
      <c r="F14" s="138"/>
      <c r="G14" s="105"/>
      <c r="H14" s="105"/>
      <c r="I14" s="138" t="s">
        <v>207</v>
      </c>
      <c r="J14" s="110"/>
      <c r="K14" s="110"/>
      <c r="L14" s="110"/>
      <c r="M14" s="110"/>
      <c r="N14" s="102">
        <v>1</v>
      </c>
      <c r="O14" s="108">
        <v>1</v>
      </c>
      <c r="P14" s="108"/>
      <c r="Q14" s="108"/>
      <c r="R14" s="108"/>
      <c r="S14" s="108"/>
      <c r="T14" s="123" t="s">
        <v>171</v>
      </c>
      <c r="U14" s="128"/>
    </row>
    <row r="15" spans="1:27" ht="90" customHeight="1" x14ac:dyDescent="0.2">
      <c r="A15" s="121" t="s">
        <v>13</v>
      </c>
      <c r="B15" s="121" t="s">
        <v>93</v>
      </c>
      <c r="C15" s="120" t="s">
        <v>88</v>
      </c>
      <c r="D15" s="121" t="s">
        <v>108</v>
      </c>
      <c r="E15" s="110"/>
      <c r="F15" s="110"/>
      <c r="G15" s="110"/>
      <c r="H15" s="110"/>
      <c r="I15" s="110">
        <v>1</v>
      </c>
      <c r="J15" s="110"/>
      <c r="K15" s="110"/>
      <c r="L15" s="110"/>
      <c r="M15" s="110"/>
      <c r="N15" s="102">
        <f>SUM(E15:K15)</f>
        <v>1</v>
      </c>
      <c r="O15" s="108">
        <v>1</v>
      </c>
      <c r="P15" s="108"/>
      <c r="Q15" s="108"/>
      <c r="R15" s="108"/>
      <c r="S15" s="108"/>
      <c r="T15" s="126" t="s">
        <v>323</v>
      </c>
      <c r="U15" s="128"/>
    </row>
    <row r="16" spans="1:27" ht="90" customHeight="1" x14ac:dyDescent="0.2">
      <c r="A16" s="121" t="s">
        <v>14</v>
      </c>
      <c r="B16" s="121"/>
      <c r="C16" s="120" t="s">
        <v>308</v>
      </c>
      <c r="D16" s="121" t="s">
        <v>300</v>
      </c>
      <c r="E16" s="110"/>
      <c r="F16" s="110">
        <v>1</v>
      </c>
      <c r="G16" s="110"/>
      <c r="H16" s="110"/>
      <c r="I16" s="110"/>
      <c r="J16" s="110"/>
      <c r="K16" s="110"/>
      <c r="L16" s="110"/>
      <c r="M16" s="110"/>
      <c r="N16" s="102">
        <f>SUM(E16:K16)</f>
        <v>1</v>
      </c>
      <c r="O16" s="108"/>
      <c r="P16" s="108"/>
      <c r="Q16" s="108"/>
      <c r="R16" s="108"/>
      <c r="S16" s="108"/>
      <c r="T16" s="129"/>
      <c r="U16" s="128"/>
    </row>
    <row r="17" spans="1:21" ht="90" customHeight="1" x14ac:dyDescent="0.2">
      <c r="A17" s="121" t="s">
        <v>351</v>
      </c>
      <c r="B17" s="121"/>
      <c r="C17" s="120" t="s">
        <v>149</v>
      </c>
      <c r="D17" s="121" t="s">
        <v>189</v>
      </c>
      <c r="E17" s="110"/>
      <c r="F17" s="110"/>
      <c r="G17" s="110"/>
      <c r="H17" s="110">
        <v>1</v>
      </c>
      <c r="I17" s="110"/>
      <c r="J17" s="110"/>
      <c r="K17" s="110"/>
      <c r="L17" s="110"/>
      <c r="M17" s="110"/>
      <c r="N17" s="102">
        <f>SUM(E17:K17)</f>
        <v>1</v>
      </c>
      <c r="O17" s="108"/>
      <c r="P17" s="108"/>
      <c r="Q17" s="108"/>
      <c r="R17" s="108"/>
      <c r="S17" s="108"/>
      <c r="T17" s="129"/>
      <c r="U17" s="128"/>
    </row>
    <row r="18" spans="1:21" ht="90" customHeight="1" x14ac:dyDescent="0.2">
      <c r="A18" s="121" t="s">
        <v>47</v>
      </c>
      <c r="B18" s="121"/>
      <c r="C18" s="120" t="s">
        <v>265</v>
      </c>
      <c r="D18" s="121" t="s">
        <v>255</v>
      </c>
      <c r="E18" s="110"/>
      <c r="F18" s="110"/>
      <c r="G18" s="110"/>
      <c r="H18" s="110"/>
      <c r="I18" s="110">
        <v>1</v>
      </c>
      <c r="J18" s="110"/>
      <c r="K18" s="110"/>
      <c r="L18" s="110"/>
      <c r="M18" s="110"/>
      <c r="N18" s="102">
        <v>1</v>
      </c>
      <c r="O18" s="108">
        <v>1</v>
      </c>
      <c r="P18" s="108"/>
      <c r="Q18" s="108"/>
      <c r="R18" s="108"/>
      <c r="S18" s="108">
        <v>1</v>
      </c>
      <c r="T18" s="125" t="s">
        <v>466</v>
      </c>
      <c r="U18" s="128"/>
    </row>
    <row r="19" spans="1:21" ht="90" customHeight="1" x14ac:dyDescent="0.2">
      <c r="A19" s="121" t="s">
        <v>51</v>
      </c>
      <c r="B19" s="121" t="s">
        <v>93</v>
      </c>
      <c r="C19" s="120" t="s">
        <v>88</v>
      </c>
      <c r="D19" s="121" t="s">
        <v>109</v>
      </c>
      <c r="E19" s="110"/>
      <c r="F19" s="110"/>
      <c r="G19" s="110"/>
      <c r="H19" s="110"/>
      <c r="I19" s="110"/>
      <c r="J19" s="308">
        <v>1</v>
      </c>
      <c r="K19" s="310"/>
      <c r="L19" s="110"/>
      <c r="M19" s="110"/>
      <c r="N19" s="102">
        <v>1</v>
      </c>
      <c r="O19" s="108"/>
      <c r="P19" s="108"/>
      <c r="Q19" s="108"/>
      <c r="R19" s="108"/>
      <c r="S19" s="108"/>
      <c r="T19" s="129"/>
      <c r="U19" s="128"/>
    </row>
    <row r="20" spans="1:21" ht="90" customHeight="1" x14ac:dyDescent="0.2">
      <c r="A20" s="121" t="s">
        <v>52</v>
      </c>
      <c r="B20" s="121" t="s">
        <v>93</v>
      </c>
      <c r="C20" s="120" t="s">
        <v>318</v>
      </c>
      <c r="D20" s="121" t="s">
        <v>110</v>
      </c>
      <c r="E20" s="110">
        <v>0.9</v>
      </c>
      <c r="F20" s="110"/>
      <c r="G20" s="110"/>
      <c r="H20" s="110"/>
      <c r="I20" s="144"/>
      <c r="J20" s="308">
        <v>1</v>
      </c>
      <c r="K20" s="309"/>
      <c r="L20" s="309"/>
      <c r="M20" s="310"/>
      <c r="N20" s="102">
        <v>1</v>
      </c>
      <c r="O20" s="108"/>
      <c r="P20" s="108"/>
      <c r="Q20" s="108"/>
      <c r="R20" s="108">
        <v>1</v>
      </c>
      <c r="S20" s="108"/>
      <c r="T20" s="152" t="s">
        <v>446</v>
      </c>
    </row>
    <row r="21" spans="1:21" ht="110.1" customHeight="1" x14ac:dyDescent="0.2">
      <c r="A21" s="121" t="s">
        <v>352</v>
      </c>
      <c r="B21" s="121"/>
      <c r="C21" s="120" t="s">
        <v>319</v>
      </c>
      <c r="D21" s="121" t="s">
        <v>257</v>
      </c>
      <c r="E21" s="110"/>
      <c r="F21" s="110"/>
      <c r="G21" s="110"/>
      <c r="H21" s="110">
        <v>1</v>
      </c>
      <c r="I21" s="110"/>
      <c r="J21" s="110"/>
      <c r="K21" s="110">
        <v>1</v>
      </c>
      <c r="L21" s="110"/>
      <c r="M21" s="110"/>
      <c r="N21" s="102">
        <v>1</v>
      </c>
      <c r="O21" s="108"/>
      <c r="P21" s="108"/>
      <c r="Q21" s="108"/>
      <c r="R21" s="108"/>
      <c r="S21" s="108">
        <v>1</v>
      </c>
      <c r="T21" s="129" t="s">
        <v>464</v>
      </c>
    </row>
    <row r="22" spans="1:21" ht="90" customHeight="1" x14ac:dyDescent="0.2">
      <c r="A22" s="121" t="s">
        <v>353</v>
      </c>
      <c r="B22" s="121" t="s">
        <v>98</v>
      </c>
      <c r="C22" s="120" t="s">
        <v>320</v>
      </c>
      <c r="D22" s="121" t="s">
        <v>111</v>
      </c>
      <c r="E22" s="110"/>
      <c r="F22" s="110"/>
      <c r="G22" s="110">
        <v>1</v>
      </c>
      <c r="H22" s="110"/>
      <c r="I22" s="110"/>
      <c r="J22" s="110"/>
      <c r="K22" s="110"/>
      <c r="L22" s="110"/>
      <c r="M22" s="110"/>
      <c r="N22" s="102">
        <f t="shared" ref="N22:N34" si="0">SUM(E22:K22)</f>
        <v>1</v>
      </c>
      <c r="O22" s="108"/>
      <c r="P22" s="108"/>
      <c r="Q22" s="108"/>
      <c r="R22" s="108"/>
      <c r="S22" s="108"/>
      <c r="T22" s="125" t="s">
        <v>335</v>
      </c>
    </row>
    <row r="23" spans="1:21" ht="90" customHeight="1" x14ac:dyDescent="0.2">
      <c r="A23" s="121" t="s">
        <v>354</v>
      </c>
      <c r="B23" s="121" t="s">
        <v>93</v>
      </c>
      <c r="C23" s="120" t="s">
        <v>331</v>
      </c>
      <c r="D23" s="121" t="s">
        <v>120</v>
      </c>
      <c r="E23" s="110">
        <v>1</v>
      </c>
      <c r="F23" s="110"/>
      <c r="G23" s="110"/>
      <c r="H23" s="110"/>
      <c r="I23" s="110"/>
      <c r="J23" s="110"/>
      <c r="K23" s="110"/>
      <c r="L23" s="110"/>
      <c r="M23" s="110"/>
      <c r="N23" s="102">
        <f t="shared" si="0"/>
        <v>1</v>
      </c>
      <c r="O23" s="108"/>
      <c r="P23" s="108"/>
      <c r="Q23" s="108"/>
      <c r="R23" s="108"/>
      <c r="S23" s="108"/>
      <c r="T23" s="153" t="s">
        <v>445</v>
      </c>
    </row>
    <row r="24" spans="1:21" ht="90" customHeight="1" x14ac:dyDescent="0.2">
      <c r="A24" s="121" t="s">
        <v>54</v>
      </c>
      <c r="B24" s="121"/>
      <c r="C24" s="120" t="s">
        <v>149</v>
      </c>
      <c r="D24" s="121" t="s">
        <v>190</v>
      </c>
      <c r="E24" s="110"/>
      <c r="F24" s="110"/>
      <c r="G24" s="110"/>
      <c r="H24" s="110">
        <v>1</v>
      </c>
      <c r="I24" s="110"/>
      <c r="J24" s="110"/>
      <c r="K24" s="110"/>
      <c r="L24" s="110"/>
      <c r="M24" s="110"/>
      <c r="N24" s="102">
        <f t="shared" si="0"/>
        <v>1</v>
      </c>
      <c r="O24" s="108"/>
      <c r="P24" s="108"/>
      <c r="Q24" s="108"/>
      <c r="R24" s="108"/>
      <c r="S24" s="108"/>
      <c r="T24" s="125"/>
    </row>
    <row r="25" spans="1:21" ht="90" customHeight="1" x14ac:dyDescent="0.2">
      <c r="A25" s="121" t="s">
        <v>362</v>
      </c>
      <c r="B25" s="121" t="s">
        <v>93</v>
      </c>
      <c r="C25" s="120" t="s">
        <v>88</v>
      </c>
      <c r="D25" s="121" t="s">
        <v>112</v>
      </c>
      <c r="E25" s="110"/>
      <c r="F25" s="110"/>
      <c r="G25" s="110"/>
      <c r="H25" s="110"/>
      <c r="I25" s="110"/>
      <c r="J25" s="308">
        <v>1</v>
      </c>
      <c r="K25" s="310"/>
      <c r="L25" s="110"/>
      <c r="M25" s="110"/>
      <c r="N25" s="102">
        <v>1</v>
      </c>
      <c r="O25" s="108"/>
      <c r="P25" s="108"/>
      <c r="Q25" s="108"/>
      <c r="R25" s="108"/>
      <c r="S25" s="108"/>
      <c r="T25" s="126"/>
    </row>
    <row r="26" spans="1:21" ht="90" customHeight="1" x14ac:dyDescent="0.2">
      <c r="A26" s="121" t="s">
        <v>250</v>
      </c>
      <c r="B26" s="121" t="s">
        <v>93</v>
      </c>
      <c r="C26" s="120" t="s">
        <v>321</v>
      </c>
      <c r="D26" s="121" t="s">
        <v>113</v>
      </c>
      <c r="E26" s="110"/>
      <c r="F26" s="110"/>
      <c r="G26" s="110"/>
      <c r="H26" s="110"/>
      <c r="I26" s="139"/>
      <c r="J26" s="311">
        <v>1</v>
      </c>
      <c r="K26" s="311"/>
      <c r="L26" s="311"/>
      <c r="M26" s="311"/>
      <c r="N26" s="102">
        <f t="shared" si="0"/>
        <v>1</v>
      </c>
      <c r="O26" s="108"/>
      <c r="P26" s="108">
        <v>1</v>
      </c>
      <c r="Q26" s="108" t="s">
        <v>207</v>
      </c>
      <c r="R26" s="108">
        <v>1</v>
      </c>
      <c r="S26" s="108"/>
      <c r="T26" s="129" t="s">
        <v>465</v>
      </c>
    </row>
    <row r="27" spans="1:21" ht="90" customHeight="1" x14ac:dyDescent="0.2">
      <c r="A27" s="121" t="s">
        <v>363</v>
      </c>
      <c r="B27" s="121" t="s">
        <v>93</v>
      </c>
      <c r="C27" s="120" t="s">
        <v>88</v>
      </c>
      <c r="D27" s="121" t="s">
        <v>114</v>
      </c>
      <c r="E27" s="110"/>
      <c r="F27" s="110"/>
      <c r="G27" s="110"/>
      <c r="H27" s="110"/>
      <c r="I27" s="110"/>
      <c r="J27" s="308">
        <v>1</v>
      </c>
      <c r="K27" s="309"/>
      <c r="L27" s="309"/>
      <c r="M27" s="310"/>
      <c r="N27" s="102">
        <v>1</v>
      </c>
      <c r="O27" s="108"/>
      <c r="P27" s="108"/>
      <c r="Q27" s="108"/>
      <c r="R27" s="108"/>
      <c r="S27" s="108"/>
      <c r="T27" s="126"/>
    </row>
    <row r="28" spans="1:21" ht="110.1" customHeight="1" x14ac:dyDescent="0.2">
      <c r="A28" s="121" t="s">
        <v>15</v>
      </c>
      <c r="B28" s="121" t="s">
        <v>99</v>
      </c>
      <c r="C28" s="120" t="s">
        <v>368</v>
      </c>
      <c r="D28" s="127" t="s">
        <v>115</v>
      </c>
      <c r="E28" s="110">
        <v>1</v>
      </c>
      <c r="F28" s="110"/>
      <c r="G28" s="110"/>
      <c r="H28" s="110"/>
      <c r="I28" s="110"/>
      <c r="J28" s="110"/>
      <c r="K28" s="110"/>
      <c r="L28" s="110"/>
      <c r="M28" s="110"/>
      <c r="N28" s="102">
        <f t="shared" si="0"/>
        <v>1</v>
      </c>
      <c r="O28" s="108"/>
      <c r="P28" s="108"/>
      <c r="Q28" s="108"/>
      <c r="R28" s="108"/>
      <c r="S28" s="108"/>
      <c r="T28" s="129" t="s">
        <v>322</v>
      </c>
      <c r="U28" s="128"/>
    </row>
    <row r="29" spans="1:21" ht="90" customHeight="1" x14ac:dyDescent="0.2">
      <c r="A29" s="121" t="s">
        <v>364</v>
      </c>
      <c r="B29" s="121" t="s">
        <v>93</v>
      </c>
      <c r="C29" s="120" t="s">
        <v>332</v>
      </c>
      <c r="D29" s="121" t="s">
        <v>116</v>
      </c>
      <c r="E29" s="110"/>
      <c r="F29" s="110"/>
      <c r="G29" s="110"/>
      <c r="H29" s="110"/>
      <c r="I29" s="110"/>
      <c r="J29" s="308">
        <v>1</v>
      </c>
      <c r="K29" s="310"/>
      <c r="L29" s="110"/>
      <c r="M29" s="110"/>
      <c r="N29" s="102">
        <f t="shared" si="0"/>
        <v>1</v>
      </c>
      <c r="O29" s="108"/>
      <c r="P29" s="108">
        <v>1</v>
      </c>
      <c r="Q29" s="108"/>
      <c r="R29" s="108"/>
      <c r="S29" s="108"/>
      <c r="T29" s="126" t="s">
        <v>330</v>
      </c>
      <c r="U29" s="128"/>
    </row>
    <row r="30" spans="1:21" ht="125.1" customHeight="1" x14ac:dyDescent="0.2">
      <c r="A30" s="121" t="s">
        <v>259</v>
      </c>
      <c r="B30" s="121"/>
      <c r="C30" s="120" t="s">
        <v>284</v>
      </c>
      <c r="D30" s="121" t="s">
        <v>285</v>
      </c>
      <c r="E30" s="110"/>
      <c r="F30" s="110"/>
      <c r="G30" s="110"/>
      <c r="H30" s="110">
        <v>1</v>
      </c>
      <c r="I30" s="110"/>
      <c r="J30" s="110"/>
      <c r="K30" s="110">
        <v>1</v>
      </c>
      <c r="L30" s="110"/>
      <c r="M30" s="110"/>
      <c r="N30" s="102">
        <v>1</v>
      </c>
      <c r="O30" s="108"/>
      <c r="P30" s="108"/>
      <c r="Q30" s="108"/>
      <c r="R30" s="108"/>
      <c r="S30" s="108">
        <v>1</v>
      </c>
      <c r="T30" s="125" t="s">
        <v>361</v>
      </c>
      <c r="U30" s="128"/>
    </row>
    <row r="31" spans="1:21" ht="90" customHeight="1" x14ac:dyDescent="0.2">
      <c r="A31" s="121" t="s">
        <v>365</v>
      </c>
      <c r="B31" s="121" t="s">
        <v>93</v>
      </c>
      <c r="C31" s="120" t="s">
        <v>88</v>
      </c>
      <c r="D31" s="121" t="s">
        <v>118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02">
        <f t="shared" si="0"/>
        <v>0</v>
      </c>
      <c r="O31" s="108"/>
      <c r="P31" s="108"/>
      <c r="Q31" s="108"/>
      <c r="R31" s="108"/>
      <c r="S31" s="108"/>
      <c r="T31" s="130" t="s">
        <v>295</v>
      </c>
      <c r="U31" s="128"/>
    </row>
    <row r="32" spans="1:21" ht="90" customHeight="1" x14ac:dyDescent="0.2">
      <c r="A32" s="121" t="s">
        <v>35</v>
      </c>
      <c r="B32" s="121"/>
      <c r="C32" s="120" t="s">
        <v>88</v>
      </c>
      <c r="D32" s="121" t="s">
        <v>277</v>
      </c>
      <c r="E32" s="110"/>
      <c r="F32" s="110"/>
      <c r="G32" s="110"/>
      <c r="H32" s="110"/>
      <c r="I32" s="110"/>
      <c r="J32" s="308"/>
      <c r="K32" s="310"/>
      <c r="L32" s="110"/>
      <c r="M32" s="110"/>
      <c r="N32" s="102">
        <f t="shared" si="0"/>
        <v>0</v>
      </c>
      <c r="O32" s="108"/>
      <c r="P32" s="108"/>
      <c r="Q32" s="108"/>
      <c r="R32" s="108"/>
      <c r="S32" s="108"/>
      <c r="T32" s="130" t="s">
        <v>429</v>
      </c>
    </row>
    <row r="33" spans="1:20" ht="90" customHeight="1" x14ac:dyDescent="0.2">
      <c r="A33" s="121" t="s">
        <v>23</v>
      </c>
      <c r="B33" s="121"/>
      <c r="C33" s="120" t="s">
        <v>88</v>
      </c>
      <c r="D33" s="121" t="s">
        <v>183</v>
      </c>
      <c r="E33" s="110"/>
      <c r="F33" s="110"/>
      <c r="G33" s="110"/>
      <c r="H33" s="110"/>
      <c r="I33" s="110"/>
      <c r="J33" s="308">
        <v>1</v>
      </c>
      <c r="K33" s="309"/>
      <c r="L33" s="309"/>
      <c r="M33" s="310"/>
      <c r="N33" s="102">
        <v>1</v>
      </c>
      <c r="O33" s="108"/>
      <c r="P33" s="108"/>
      <c r="Q33" s="108"/>
      <c r="R33" s="108"/>
      <c r="S33" s="108"/>
      <c r="T33" s="123" t="s">
        <v>264</v>
      </c>
    </row>
    <row r="34" spans="1:20" ht="110.1" customHeight="1" x14ac:dyDescent="0.2">
      <c r="A34" s="121" t="s">
        <v>366</v>
      </c>
      <c r="B34" s="121" t="s">
        <v>94</v>
      </c>
      <c r="C34" s="120" t="s">
        <v>333</v>
      </c>
      <c r="D34" s="127" t="s">
        <v>117</v>
      </c>
      <c r="E34" s="110">
        <v>1</v>
      </c>
      <c r="F34" s="110"/>
      <c r="G34" s="110"/>
      <c r="H34" s="110"/>
      <c r="I34" s="110"/>
      <c r="J34" s="110"/>
      <c r="K34" s="110"/>
      <c r="L34" s="110"/>
      <c r="M34" s="110"/>
      <c r="N34" s="102">
        <f t="shared" si="0"/>
        <v>1</v>
      </c>
      <c r="O34" s="108"/>
      <c r="P34" s="108"/>
      <c r="Q34" s="108"/>
      <c r="R34" s="108"/>
      <c r="S34" s="108"/>
      <c r="T34" s="106" t="s">
        <v>359</v>
      </c>
    </row>
    <row r="35" spans="1:20" ht="90" customHeight="1" x14ac:dyDescent="0.2">
      <c r="A35" s="121" t="s">
        <v>367</v>
      </c>
      <c r="B35" s="121" t="s">
        <v>93</v>
      </c>
      <c r="C35" s="120" t="s">
        <v>88</v>
      </c>
      <c r="D35" s="121" t="s">
        <v>119</v>
      </c>
      <c r="E35" s="110"/>
      <c r="F35" s="110"/>
      <c r="G35" s="110"/>
      <c r="H35" s="110"/>
      <c r="I35" s="110"/>
      <c r="J35" s="308">
        <v>1</v>
      </c>
      <c r="K35" s="310"/>
      <c r="L35" s="110"/>
      <c r="M35" s="110"/>
      <c r="N35" s="102">
        <v>1</v>
      </c>
      <c r="O35" s="108"/>
      <c r="P35" s="108"/>
      <c r="Q35" s="108"/>
      <c r="R35" s="108"/>
      <c r="S35" s="108"/>
      <c r="T35" s="129"/>
    </row>
    <row r="36" spans="1:20" x14ac:dyDescent="0.2">
      <c r="A36" s="131"/>
      <c r="J36" s="133"/>
    </row>
    <row r="37" spans="1:20" x14ac:dyDescent="0.2">
      <c r="A37" s="131"/>
    </row>
    <row r="40" spans="1:20" x14ac:dyDescent="0.2">
      <c r="C40" s="136"/>
    </row>
    <row r="41" spans="1:20" ht="15" x14ac:dyDescent="0.2">
      <c r="C41" s="137"/>
    </row>
  </sheetData>
  <mergeCells count="30">
    <mergeCell ref="J35:K35"/>
    <mergeCell ref="J29:K29"/>
    <mergeCell ref="J26:M26"/>
    <mergeCell ref="J27:M27"/>
    <mergeCell ref="J5:K5"/>
    <mergeCell ref="J12:K12"/>
    <mergeCell ref="J19:K19"/>
    <mergeCell ref="J25:K25"/>
    <mergeCell ref="E2:M2"/>
    <mergeCell ref="I9:M9"/>
    <mergeCell ref="J11:K11"/>
    <mergeCell ref="J32:K32"/>
    <mergeCell ref="J33:M33"/>
    <mergeCell ref="J20:M20"/>
    <mergeCell ref="T3:T4"/>
    <mergeCell ref="A1:J1"/>
    <mergeCell ref="A2:D2"/>
    <mergeCell ref="O2:T2"/>
    <mergeCell ref="A3:A4"/>
    <mergeCell ref="B3:B4"/>
    <mergeCell ref="C3:C4"/>
    <mergeCell ref="D3:D4"/>
    <mergeCell ref="E3:E4"/>
    <mergeCell ref="F3:F4"/>
    <mergeCell ref="H3:H4"/>
    <mergeCell ref="I3:M3"/>
    <mergeCell ref="G3:G4"/>
    <mergeCell ref="N3:N4"/>
    <mergeCell ref="O3:R3"/>
    <mergeCell ref="S3:S4"/>
  </mergeCells>
  <printOptions horizontalCentered="1"/>
  <pageMargins left="0.39370078740157483" right="0" top="0.98425196850393704" bottom="0.39370078740157483" header="0.59055118110236227" footer="0.19685039370078741"/>
  <pageSetup paperSize="9" scale="69" fitToHeight="0" orientation="landscape" r:id="rId1"/>
  <headerFooter>
    <oddFooter>&amp;R&amp;"-,Podebljano"&amp;P/&amp;N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" sqref="F4"/>
    </sheetView>
  </sheetViews>
  <sheetFormatPr defaultColWidth="9.140625" defaultRowHeight="54.95" customHeight="1" x14ac:dyDescent="0.25"/>
  <cols>
    <col min="1" max="1" width="23.140625" style="7" customWidth="1"/>
    <col min="2" max="2" width="33.85546875" style="7" customWidth="1"/>
    <col min="3" max="16384" width="9.140625" style="7"/>
  </cols>
  <sheetData>
    <row r="1" spans="1:1" s="9" customFormat="1" ht="54.95" customHeight="1" x14ac:dyDescent="0.2">
      <c r="A1" s="8" t="s">
        <v>20</v>
      </c>
    </row>
    <row r="2" spans="1:1" ht="54.95" customHeight="1" x14ac:dyDescent="0.25">
      <c r="A2" s="8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9</vt:i4>
      </vt:variant>
    </vt:vector>
  </HeadingPairs>
  <TitlesOfParts>
    <vt:vector size="16" baseType="lpstr">
      <vt:lpstr>popis referada</vt:lpstr>
      <vt:lpstr>sastav vijeća</vt:lpstr>
      <vt:lpstr>suci raspored poslova</vt:lpstr>
      <vt:lpstr>pu suci raspored poslova</vt:lpstr>
      <vt:lpstr>sudski savjetnici raspored posl</vt:lpstr>
      <vt:lpstr>službenici raspored poslova</vt:lpstr>
      <vt:lpstr>izbrisani iz GRP s 1.4.2014.</vt:lpstr>
      <vt:lpstr>'pu suci raspored poslova'!Ispis_naslova</vt:lpstr>
      <vt:lpstr>'sastav vijeća'!Ispis_naslova</vt:lpstr>
      <vt:lpstr>'službenici raspored poslova'!Ispis_naslova</vt:lpstr>
      <vt:lpstr>'suci raspored poslova'!Ispis_naslova</vt:lpstr>
      <vt:lpstr>'sudski savjetnici raspored posl'!Ispis_naslova</vt:lpstr>
      <vt:lpstr>'popis referada'!Podrucje_ispisa</vt:lpstr>
      <vt:lpstr>'sastav vijeća'!Podrucje_ispisa</vt:lpstr>
      <vt:lpstr>'službenici raspored poslova'!Podrucje_ispisa</vt:lpstr>
      <vt:lpstr>'suci raspored poslova'!Podrucje_ispisa</vt:lpstr>
    </vt:vector>
  </TitlesOfParts>
  <Company>VTSRH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sbrencun</dc:creator>
  <cp:lastModifiedBy>Jasna Švigir</cp:lastModifiedBy>
  <cp:lastPrinted>2022-01-03T09:14:40Z</cp:lastPrinted>
  <dcterms:created xsi:type="dcterms:W3CDTF">2009-12-03T15:46:56Z</dcterms:created>
  <dcterms:modified xsi:type="dcterms:W3CDTF">2022-01-12T14:01:51Z</dcterms:modified>
</cp:coreProperties>
</file>