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1" sheetId="1" r:id="rId1"/>
  </sheets>
  <definedNames>
    <definedName name="_xlnm.Print_Titles" localSheetId="0">'1'!$8:$8</definedName>
    <definedName name="_xlnm.Print_Area" localSheetId="0">'1'!$A$1:$C$65</definedName>
  </definedNames>
  <calcPr calcId="145621"/>
</workbook>
</file>

<file path=xl/calcChain.xml><?xml version="1.0" encoding="utf-8"?>
<calcChain xmlns="http://schemas.openxmlformats.org/spreadsheetml/2006/main">
  <c r="C62" i="1" l="1"/>
  <c r="C57" i="1"/>
  <c r="C58" i="1"/>
  <c r="C60" i="1"/>
  <c r="C55" i="1"/>
  <c r="C52" i="1"/>
  <c r="C43" i="1" l="1"/>
  <c r="C47" i="1" l="1"/>
  <c r="C17" i="1" l="1"/>
  <c r="C16" i="1" s="1"/>
  <c r="C10" i="1"/>
  <c r="C54" i="1" l="1"/>
</calcChain>
</file>

<file path=xl/sharedStrings.xml><?xml version="1.0" encoding="utf-8"?>
<sst xmlns="http://schemas.openxmlformats.org/spreadsheetml/2006/main" count="81" uniqueCount="77">
  <si>
    <t>Naziv računa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</si>
  <si>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</si>
  <si>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</si>
  <si>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</si>
  <si>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</si>
  <si>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</si>
  <si>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</si>
  <si>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</si>
  <si>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</si>
  <si>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</si>
  <si>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</si>
  <si>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</si>
  <si>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</si>
  <si>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</si>
  <si>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</si>
  <si>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</si>
  <si>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Materijal i sirovine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</si>
  <si>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</si>
  <si>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</si>
  <si>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</si>
  <si>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</si>
  <si>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</si>
  <si>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</si>
  <si>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</si>
  <si>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</si>
  <si>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</si>
  <si>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</si>
  <si>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</si>
  <si>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</si>
  <si>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</si>
  <si>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</si>
  <si>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</si>
  <si>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</si>
  <si>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</si>
  <si>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Premije osiguranja</t>
  </si>
  <si>
    <t>Reprezentacija</t>
  </si>
  <si>
    <t>3295</t>
  </si>
  <si>
    <t>Pristojbe i naknade</t>
  </si>
  <si>
    <t>Ostali nespomenuti rashodi poslovanja</t>
  </si>
  <si>
    <t>FINANCIJSKI RASHODI</t>
  </si>
  <si>
    <t>Bankarske usluge i usluge platnog prometa</t>
  </si>
  <si>
    <t>UKUPNO PRORAČUN:</t>
  </si>
  <si>
    <t xml:space="preserve">                               VLASTITI PRIHODI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</si>
  <si>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</si>
  <si>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</si>
  <si>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</si>
  <si>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</si>
  <si>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</si>
  <si>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</si>
  <si>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3296</t>
  </si>
  <si>
    <t>Troškovi sudskih postupaka</t>
  </si>
  <si>
    <t>3239</t>
  </si>
  <si>
    <t>KONTO</t>
  </si>
  <si>
    <t>4231</t>
  </si>
  <si>
    <t>RASHODI ZA NABAVU PROIZVEDENE DUGOTRAJNE IMOVINE</t>
  </si>
  <si>
    <t>Prijevozna sredstva u cestovnom prometu</t>
  </si>
  <si>
    <t>3427</t>
  </si>
  <si>
    <t>Kamate za primljene zajmove…..</t>
  </si>
  <si>
    <t>UKUPNO 32+34+42</t>
  </si>
  <si>
    <t>GLAVA: 10925</t>
  </si>
  <si>
    <t>3433</t>
  </si>
  <si>
    <t>Zatezne kamate</t>
  </si>
  <si>
    <t xml:space="preserve">NAZIV PRORAČUNSKOG KORISNIKA : VISOKI TRGOVAČKI SUD RH                                                                                                                                                                                                                         </t>
  </si>
  <si>
    <t>1. IZMJENA I DOPUNA FINANCIJSKOG PLANA za 2022.g.</t>
  </si>
  <si>
    <t>45</t>
  </si>
  <si>
    <t>DODATNA ULAGANJA NA GRAĐ.OBJEKTIMA</t>
  </si>
  <si>
    <t>4511</t>
  </si>
  <si>
    <t xml:space="preserve">Dodatna ulaganja na građ.objektima </t>
  </si>
  <si>
    <t>52</t>
  </si>
  <si>
    <t xml:space="preserve">OSTALE POMOĆI </t>
  </si>
  <si>
    <t>32</t>
  </si>
  <si>
    <t>3232</t>
  </si>
  <si>
    <t xml:space="preserve">Usluge tekućeg i investicijskog održavanja </t>
  </si>
  <si>
    <t>RASHODI ZA DODATNA ULAGANJA NA NEFINANC.IMOVINI</t>
  </si>
  <si>
    <t>Dodatna ulaganja na građevinskim objektima</t>
  </si>
  <si>
    <t>UKUPNO PRORAČUN + VLASTITI PRIHODI+ OSTALE POMOĆI:</t>
  </si>
  <si>
    <t>1. IZMJENA I DOPUNA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</si>
</sst>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</font>
    <font>
      <sz val="14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Alignment="1">
      <alignment wrapText="1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9" fillId="2" borderId="5" xfId="1" applyNumberFormat="1" applyFont="1" applyFill="1" applyBorder="1"/>
    <xf numFmtId="0" fontId="8" fillId="4" borderId="5" xfId="1" applyNumberFormat="1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4" fontId="8" fillId="4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3" fontId="12" fillId="0" borderId="0" xfId="1" applyNumberFormat="1" applyFont="1"/>
    <xf numFmtId="0" fontId="13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4" fillId="0" borderId="0" xfId="1" applyNumberFormat="1" applyFont="1" applyFill="1" applyBorder="1"/>
    <xf numFmtId="4" fontId="14" fillId="0" borderId="0" xfId="1" applyNumberFormat="1" applyFont="1" applyFill="1" applyBorder="1"/>
    <xf numFmtId="3" fontId="3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" fontId="2" fillId="3" borderId="3" xfId="1" applyNumberFormat="1" applyFont="1" applyFill="1" applyBorder="1" applyProtection="1">
      <protection locked="0"/>
    </xf>
    <xf numFmtId="4" fontId="2" fillId="3" borderId="4" xfId="1" applyNumberFormat="1" applyFont="1" applyFill="1" applyBorder="1" applyProtection="1">
      <protection locked="0"/>
    </xf>
    <xf numFmtId="4" fontId="10" fillId="5" borderId="4" xfId="1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8" fillId="2" borderId="0" xfId="1" quotePrefix="1" applyNumberFormat="1" applyFont="1" applyFill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49" fontId="2" fillId="3" borderId="0" xfId="1" applyNumberFormat="1" applyFont="1" applyFill="1" applyBorder="1"/>
    <xf numFmtId="4" fontId="2" fillId="3" borderId="0" xfId="1" applyNumberFormat="1" applyFont="1" applyFill="1" applyBorder="1" applyProtection="1">
      <protection locked="0"/>
    </xf>
    <xf numFmtId="49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Alignment="1">
      <alignment horizontal="left" wrapText="1"/>
    </xf>
    <xf numFmtId="49" fontId="8" fillId="2" borderId="5" xfId="1" applyNumberFormat="1" applyFont="1" applyFill="1" applyBorder="1" applyAlignment="1">
      <alignment horizontal="center"/>
    </xf>
    <xf numFmtId="4" fontId="8" fillId="2" borderId="3" xfId="1" applyNumberFormat="1" applyFont="1" applyFill="1" applyBorder="1" applyAlignment="1">
      <alignment horizontal="left" wrapText="1"/>
    </xf>
    <xf numFmtId="4" fontId="8" fillId="2" borderId="5" xfId="1" applyNumberFormat="1" applyFont="1" applyFill="1" applyBorder="1" applyProtection="1">
      <protection locked="0"/>
    </xf>
    <xf numFmtId="3" fontId="9" fillId="2" borderId="0" xfId="1" applyNumberFormat="1" applyFont="1" applyFill="1"/>
    <xf numFmtId="49" fontId="8" fillId="2" borderId="4" xfId="1" applyNumberFormat="1" applyFont="1" applyFill="1" applyBorder="1" applyAlignment="1">
      <alignment horizontal="center"/>
    </xf>
    <xf numFmtId="4" fontId="7" fillId="2" borderId="3" xfId="1" applyNumberFormat="1" applyFont="1" applyFill="1" applyBorder="1" applyProtection="1">
      <protection locked="0"/>
    </xf>
    <xf numFmtId="4" fontId="8" fillId="2" borderId="4" xfId="1" applyNumberFormat="1" applyFont="1" applyFill="1" applyBorder="1" applyAlignment="1">
      <alignment wrapText="1"/>
    </xf>
    <xf numFmtId="49" fontId="8" fillId="6" borderId="4" xfId="1" applyNumberFormat="1" applyFont="1" applyFill="1" applyBorder="1" applyAlignment="1">
      <alignment horizontal="center"/>
    </xf>
    <xf numFmtId="4" fontId="8" fillId="6" borderId="3" xfId="1" applyNumberFormat="1" applyFont="1" applyFill="1" applyBorder="1"/>
    <xf numFmtId="4" fontId="8" fillId="6" borderId="3" xfId="1" applyNumberFormat="1" applyFont="1" applyFill="1" applyBorder="1" applyProtection="1">
      <protection locked="0"/>
    </xf>
    <xf numFmtId="49" fontId="8" fillId="2" borderId="2" xfId="1" applyNumberFormat="1" applyFont="1" applyFill="1" applyBorder="1" applyAlignment="1">
      <alignment horizontal="center"/>
    </xf>
    <xf numFmtId="4" fontId="8" fillId="2" borderId="6" xfId="1" applyNumberFormat="1" applyFont="1" applyFill="1" applyBorder="1"/>
    <xf numFmtId="4" fontId="7" fillId="2" borderId="6" xfId="1" applyNumberFormat="1" applyFont="1" applyFill="1" applyBorder="1" applyProtection="1">
      <protection locked="0"/>
    </xf>
    <xf numFmtId="3" fontId="9" fillId="6" borderId="7" xfId="1" applyNumberFormat="1" applyFont="1" applyFill="1" applyBorder="1"/>
    <xf numFmtId="0" fontId="8" fillId="0" borderId="0" xfId="1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7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6" fillId="0" borderId="0" xfId="1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49" fontId="10" fillId="5" borderId="5" xfId="1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D75"/>
  <sheetViews>
    <sheetView tabSelected="1" view="pageBreakPreview" zoomScaleNormal="100" zoomScaleSheetLayoutView="100" workbookViewId="0">
      <selection activeCell="C12" sqref="C12"/>
    </sheetView>
  </sheetViews>
  <sheetFormatPr defaultColWidth="9.140625" defaultRowHeight="15.75" x14ac:dyDescent="0.25"/>
  <cols>
    <col min="1" max="1" width="12.42578125" style="41" customWidth="1"/>
    <col min="2" max="2" width="57.7109375" style="42" customWidth="1"/>
    <col min="3" max="3" width="20.7109375" style="6" customWidth="1"/>
    <col min="4" max="16384" width="9.140625" style="6"/>
  </cols>
  <sheetData>
    <row r="2" spans="1:3" s="1" customFormat="1" ht="18" customHeight="1" x14ac:dyDescent="0.25">
      <c r="A2" s="69" t="s">
        <v>63</v>
      </c>
      <c r="B2" s="70"/>
      <c r="C2" s="48"/>
    </row>
    <row r="3" spans="1:3" customFormat="1" x14ac:dyDescent="0.25">
      <c r="A3" s="77"/>
      <c r="B3" s="77"/>
      <c r="C3" s="2"/>
    </row>
    <row r="4" spans="1:3" customFormat="1" ht="15" x14ac:dyDescent="0.25">
      <c r="A4" s="78" t="s">
        <v>62</v>
      </c>
      <c r="B4" s="78"/>
      <c r="C4" s="49"/>
    </row>
    <row r="5" spans="1:3" customFormat="1" ht="16.5" x14ac:dyDescent="0.25">
      <c r="A5" s="3" t="s">
        <v>59</v>
      </c>
      <c r="B5" s="4"/>
      <c r="C5" s="5"/>
    </row>
    <row r="7" spans="1:3" ht="17.25" customHeight="1" x14ac:dyDescent="0.25">
      <c r="A7" s="83" t="s">
        <v>52</v>
      </c>
      <c r="B7" s="85" t="s">
        <v>0</v>
      </c>
      <c r="C7" s="71" t="s">
        <v>76</v>
      </c>
    </row>
    <row r="8" spans="1:3" ht="30" customHeight="1" x14ac:dyDescent="0.25">
      <c r="A8" s="84"/>
      <c r="B8" s="86"/>
      <c r="C8" s="72"/>
    </row>
    <row r="9" spans="1:3" ht="12.75" customHeight="1" x14ac:dyDescent="0.25">
      <c r="A9" s="7">
        <v>1</v>
      </c>
      <c r="B9" s="8">
        <v>2</v>
      </c>
      <c r="C9" s="9">
        <v>3</v>
      </c>
    </row>
    <row r="10" spans="1:3" s="12" customFormat="1" ht="17.100000000000001" customHeight="1" x14ac:dyDescent="0.25">
      <c r="A10" s="10">
        <v>31</v>
      </c>
      <c r="B10" s="10" t="s">
        <v>1</v>
      </c>
      <c r="C10" s="11">
        <f>SUM(C11:C15)</f>
        <v>21913000</v>
      </c>
    </row>
    <row r="11" spans="1:3" ht="24.95" customHeight="1" x14ac:dyDescent="0.25">
      <c r="A11" s="13">
        <v>3111</v>
      </c>
      <c r="B11" s="14" t="s">
        <v>2</v>
      </c>
      <c r="C11" s="43">
        <v>18400000</v>
      </c>
    </row>
    <row r="12" spans="1:3" ht="24.95" customHeight="1" x14ac:dyDescent="0.25">
      <c r="A12" s="13" t="s">
        <v>3</v>
      </c>
      <c r="B12" s="14" t="s">
        <v>4</v>
      </c>
      <c r="C12" s="43">
        <v>110000</v>
      </c>
    </row>
    <row r="13" spans="1:3" ht="24.95" customHeight="1" x14ac:dyDescent="0.25">
      <c r="A13" s="13" t="s">
        <v>5</v>
      </c>
      <c r="B13" s="14" t="s">
        <v>6</v>
      </c>
      <c r="C13" s="43">
        <v>300000</v>
      </c>
    </row>
    <row r="14" spans="1:3" ht="25.5" customHeight="1" x14ac:dyDescent="0.25">
      <c r="A14" s="13">
        <v>3131</v>
      </c>
      <c r="B14" s="15" t="s">
        <v>7</v>
      </c>
      <c r="C14" s="43"/>
    </row>
    <row r="15" spans="1:3" ht="25.5" customHeight="1" x14ac:dyDescent="0.25">
      <c r="A15" s="13">
        <v>3132</v>
      </c>
      <c r="B15" s="15" t="s">
        <v>8</v>
      </c>
      <c r="C15" s="43">
        <v>3103000</v>
      </c>
    </row>
    <row r="16" spans="1:3" ht="24.95" customHeight="1" x14ac:dyDescent="0.25">
      <c r="A16" s="87" t="s">
        <v>58</v>
      </c>
      <c r="B16" s="88"/>
      <c r="C16" s="45">
        <f>C17+C43+C47+C52</f>
        <v>1990800</v>
      </c>
    </row>
    <row r="17" spans="1:3" s="12" customFormat="1" ht="17.100000000000001" customHeight="1" x14ac:dyDescent="0.25">
      <c r="A17" s="10">
        <v>32</v>
      </c>
      <c r="B17" s="16" t="s">
        <v>9</v>
      </c>
      <c r="C17" s="17">
        <f>SUM(C18:C42)</f>
        <v>1723000</v>
      </c>
    </row>
    <row r="18" spans="1:3" s="12" customFormat="1" ht="24.95" customHeight="1" x14ac:dyDescent="0.25">
      <c r="A18" s="13">
        <v>3211</v>
      </c>
      <c r="B18" s="14" t="s">
        <v>10</v>
      </c>
      <c r="C18" s="43">
        <v>70000</v>
      </c>
    </row>
    <row r="19" spans="1:3" s="12" customFormat="1" ht="24.95" customHeight="1" x14ac:dyDescent="0.25">
      <c r="A19" s="13">
        <v>3212</v>
      </c>
      <c r="B19" s="15" t="s">
        <v>11</v>
      </c>
      <c r="C19" s="43">
        <v>380000</v>
      </c>
    </row>
    <row r="20" spans="1:3" s="12" customFormat="1" ht="24.95" customHeight="1" x14ac:dyDescent="0.25">
      <c r="A20" s="13">
        <v>3213</v>
      </c>
      <c r="B20" s="15" t="s">
        <v>12</v>
      </c>
      <c r="C20" s="43">
        <v>65000</v>
      </c>
    </row>
    <row r="21" spans="1:3" s="12" customFormat="1" ht="24.75" customHeight="1" x14ac:dyDescent="0.25">
      <c r="A21" s="13" t="s">
        <v>13</v>
      </c>
      <c r="B21" s="15" t="s">
        <v>14</v>
      </c>
      <c r="C21" s="43"/>
    </row>
    <row r="22" spans="1:3" s="12" customFormat="1" ht="24.95" customHeight="1" x14ac:dyDescent="0.25">
      <c r="A22" s="13">
        <v>3221</v>
      </c>
      <c r="B22" s="15" t="s">
        <v>15</v>
      </c>
      <c r="C22" s="43">
        <v>243500</v>
      </c>
    </row>
    <row r="23" spans="1:3" s="12" customFormat="1" ht="24.95" customHeight="1" x14ac:dyDescent="0.25">
      <c r="A23" s="13">
        <v>3222</v>
      </c>
      <c r="B23" s="18" t="s">
        <v>16</v>
      </c>
      <c r="C23" s="43"/>
    </row>
    <row r="24" spans="1:3" s="12" customFormat="1" ht="24.95" customHeight="1" x14ac:dyDescent="0.25">
      <c r="A24" s="13">
        <v>3223</v>
      </c>
      <c r="B24" s="18" t="s">
        <v>17</v>
      </c>
      <c r="C24" s="43">
        <v>400000</v>
      </c>
    </row>
    <row r="25" spans="1:3" s="12" customFormat="1" ht="24.95" customHeight="1" x14ac:dyDescent="0.25">
      <c r="A25" s="13" t="s">
        <v>18</v>
      </c>
      <c r="B25" s="14" t="s">
        <v>19</v>
      </c>
      <c r="C25" s="43">
        <v>20000</v>
      </c>
    </row>
    <row r="26" spans="1:3" s="12" customFormat="1" ht="24.95" customHeight="1" x14ac:dyDescent="0.25">
      <c r="A26" s="13">
        <v>3225</v>
      </c>
      <c r="B26" s="14" t="s">
        <v>20</v>
      </c>
      <c r="C26" s="43">
        <v>15000</v>
      </c>
    </row>
    <row r="27" spans="1:3" s="12" customFormat="1" ht="24.95" customHeight="1" x14ac:dyDescent="0.25">
      <c r="A27" s="13" t="s">
        <v>21</v>
      </c>
      <c r="B27" s="15" t="s">
        <v>22</v>
      </c>
      <c r="C27" s="43">
        <v>5000</v>
      </c>
    </row>
    <row r="28" spans="1:3" s="12" customFormat="1" ht="24.95" customHeight="1" x14ac:dyDescent="0.25">
      <c r="A28" s="13">
        <v>3231</v>
      </c>
      <c r="B28" s="14" t="s">
        <v>23</v>
      </c>
      <c r="C28" s="43">
        <v>75000</v>
      </c>
    </row>
    <row r="29" spans="1:3" s="12" customFormat="1" ht="24.95" customHeight="1" x14ac:dyDescent="0.25">
      <c r="A29" s="13">
        <v>3232</v>
      </c>
      <c r="B29" s="15" t="s">
        <v>24</v>
      </c>
      <c r="C29" s="43">
        <v>90000</v>
      </c>
    </row>
    <row r="30" spans="1:3" s="12" customFormat="1" ht="24.95" customHeight="1" x14ac:dyDescent="0.25">
      <c r="A30" s="13">
        <v>3233</v>
      </c>
      <c r="B30" s="14" t="s">
        <v>25</v>
      </c>
      <c r="C30" s="43">
        <v>15000</v>
      </c>
    </row>
    <row r="31" spans="1:3" s="12" customFormat="1" ht="24.95" customHeight="1" x14ac:dyDescent="0.25">
      <c r="A31" s="13">
        <v>3234</v>
      </c>
      <c r="B31" s="14" t="s">
        <v>26</v>
      </c>
      <c r="C31" s="43">
        <v>120000</v>
      </c>
    </row>
    <row r="32" spans="1:3" s="12" customFormat="1" ht="24.95" customHeight="1" x14ac:dyDescent="0.25">
      <c r="A32" s="13">
        <v>3235</v>
      </c>
      <c r="B32" s="14" t="s">
        <v>27</v>
      </c>
      <c r="C32" s="43">
        <v>95000</v>
      </c>
    </row>
    <row r="33" spans="1:3" s="12" customFormat="1" ht="24.95" customHeight="1" x14ac:dyDescent="0.25">
      <c r="A33" s="13">
        <v>3236</v>
      </c>
      <c r="B33" s="15" t="s">
        <v>28</v>
      </c>
      <c r="C33" s="43">
        <v>45000</v>
      </c>
    </row>
    <row r="34" spans="1:3" s="12" customFormat="1" ht="24.95" customHeight="1" x14ac:dyDescent="0.25">
      <c r="A34" s="13">
        <v>3237</v>
      </c>
      <c r="B34" s="14" t="s">
        <v>29</v>
      </c>
      <c r="C34" s="43">
        <v>2000</v>
      </c>
    </row>
    <row r="35" spans="1:3" s="12" customFormat="1" ht="24.95" customHeight="1" x14ac:dyDescent="0.25">
      <c r="A35" s="13">
        <v>3238</v>
      </c>
      <c r="B35" s="14" t="s">
        <v>30</v>
      </c>
      <c r="C35" s="43">
        <v>7000</v>
      </c>
    </row>
    <row r="36" spans="1:3" s="12" customFormat="1" ht="24.95" customHeight="1" x14ac:dyDescent="0.25">
      <c r="A36" s="13">
        <v>3239</v>
      </c>
      <c r="B36" s="14" t="s">
        <v>31</v>
      </c>
      <c r="C36" s="43">
        <v>20000</v>
      </c>
    </row>
    <row r="37" spans="1:3" s="12" customFormat="1" ht="24.95" customHeight="1" x14ac:dyDescent="0.25">
      <c r="A37" s="13" t="s">
        <v>32</v>
      </c>
      <c r="B37" s="15" t="s">
        <v>33</v>
      </c>
      <c r="C37" s="43">
        <v>4000</v>
      </c>
    </row>
    <row r="38" spans="1:3" s="12" customFormat="1" ht="24.95" customHeight="1" x14ac:dyDescent="0.25">
      <c r="A38" s="13">
        <v>3292</v>
      </c>
      <c r="B38" s="14" t="s">
        <v>34</v>
      </c>
      <c r="C38" s="43">
        <v>5000</v>
      </c>
    </row>
    <row r="39" spans="1:3" s="12" customFormat="1" ht="24.95" customHeight="1" x14ac:dyDescent="0.25">
      <c r="A39" s="13">
        <v>3293</v>
      </c>
      <c r="B39" s="14" t="s">
        <v>35</v>
      </c>
      <c r="C39" s="43">
        <v>18000</v>
      </c>
    </row>
    <row r="40" spans="1:3" s="12" customFormat="1" ht="24.95" customHeight="1" x14ac:dyDescent="0.25">
      <c r="A40" s="13" t="s">
        <v>36</v>
      </c>
      <c r="B40" s="14" t="s">
        <v>37</v>
      </c>
      <c r="C40" s="43">
        <v>16000</v>
      </c>
    </row>
    <row r="41" spans="1:3" s="12" customFormat="1" ht="24.95" customHeight="1" x14ac:dyDescent="0.25">
      <c r="A41" s="13" t="s">
        <v>49</v>
      </c>
      <c r="B41" s="14" t="s">
        <v>50</v>
      </c>
      <c r="C41" s="43">
        <v>2500</v>
      </c>
    </row>
    <row r="42" spans="1:3" s="12" customFormat="1" ht="24.95" customHeight="1" x14ac:dyDescent="0.25">
      <c r="A42" s="13">
        <v>3299</v>
      </c>
      <c r="B42" s="19" t="s">
        <v>38</v>
      </c>
      <c r="C42" s="44">
        <v>10000</v>
      </c>
    </row>
    <row r="43" spans="1:3" s="12" customFormat="1" ht="17.100000000000001" customHeight="1" x14ac:dyDescent="0.25">
      <c r="A43" s="10">
        <v>34</v>
      </c>
      <c r="B43" s="16" t="s">
        <v>39</v>
      </c>
      <c r="C43" s="17">
        <f>SUM(C44:C46)</f>
        <v>14300</v>
      </c>
    </row>
    <row r="44" spans="1:3" ht="24.95" customHeight="1" x14ac:dyDescent="0.25">
      <c r="A44" s="13" t="s">
        <v>56</v>
      </c>
      <c r="B44" s="19" t="s">
        <v>57</v>
      </c>
      <c r="C44" s="44">
        <v>6300</v>
      </c>
    </row>
    <row r="45" spans="1:3" ht="24.95" customHeight="1" x14ac:dyDescent="0.25">
      <c r="A45" s="13">
        <v>3431</v>
      </c>
      <c r="B45" s="19" t="s">
        <v>40</v>
      </c>
      <c r="C45" s="44">
        <v>7000</v>
      </c>
    </row>
    <row r="46" spans="1:3" ht="24.95" customHeight="1" x14ac:dyDescent="0.25">
      <c r="A46" s="51" t="s">
        <v>60</v>
      </c>
      <c r="B46" s="19" t="s">
        <v>61</v>
      </c>
      <c r="C46" s="52">
        <v>1000</v>
      </c>
    </row>
    <row r="47" spans="1:3" s="12" customFormat="1" ht="30" customHeight="1" x14ac:dyDescent="0.25">
      <c r="A47" s="10">
        <v>42</v>
      </c>
      <c r="B47" s="47" t="s">
        <v>54</v>
      </c>
      <c r="C47" s="17">
        <f>SUM(C48:C51)</f>
        <v>208500</v>
      </c>
    </row>
    <row r="48" spans="1:3" ht="24.95" customHeight="1" x14ac:dyDescent="0.25">
      <c r="A48" s="13" t="s">
        <v>43</v>
      </c>
      <c r="B48" s="19" t="s">
        <v>44</v>
      </c>
      <c r="C48" s="44">
        <v>45000</v>
      </c>
    </row>
    <row r="49" spans="1:3" ht="24.95" customHeight="1" x14ac:dyDescent="0.25">
      <c r="A49" s="13" t="s">
        <v>45</v>
      </c>
      <c r="B49" s="19" t="s">
        <v>46</v>
      </c>
      <c r="C49" s="44">
        <v>45000</v>
      </c>
    </row>
    <row r="50" spans="1:3" ht="24.95" customHeight="1" x14ac:dyDescent="0.25">
      <c r="A50" s="13" t="s">
        <v>47</v>
      </c>
      <c r="B50" s="19" t="s">
        <v>48</v>
      </c>
      <c r="C50" s="44">
        <v>75000</v>
      </c>
    </row>
    <row r="51" spans="1:3" ht="24.95" customHeight="1" x14ac:dyDescent="0.25">
      <c r="A51" s="13" t="s">
        <v>53</v>
      </c>
      <c r="B51" s="19" t="s">
        <v>55</v>
      </c>
      <c r="C51" s="44">
        <v>43500</v>
      </c>
    </row>
    <row r="52" spans="1:3" ht="24.95" customHeight="1" x14ac:dyDescent="0.25">
      <c r="A52" s="55" t="s">
        <v>64</v>
      </c>
      <c r="B52" s="56" t="s">
        <v>65</v>
      </c>
      <c r="C52" s="57">
        <f>(C53)</f>
        <v>45000</v>
      </c>
    </row>
    <row r="53" spans="1:3" ht="24.95" customHeight="1" x14ac:dyDescent="0.25">
      <c r="A53" s="53" t="s">
        <v>66</v>
      </c>
      <c r="B53" s="54" t="s">
        <v>67</v>
      </c>
      <c r="C53" s="44">
        <v>45000</v>
      </c>
    </row>
    <row r="54" spans="1:3" ht="27.75" customHeight="1" x14ac:dyDescent="0.25">
      <c r="A54" s="79" t="s">
        <v>41</v>
      </c>
      <c r="B54" s="80"/>
      <c r="C54" s="20">
        <f>C10+C16</f>
        <v>23903800</v>
      </c>
    </row>
    <row r="55" spans="1:3" ht="23.25" customHeight="1" x14ac:dyDescent="0.25">
      <c r="A55" s="21" t="s">
        <v>42</v>
      </c>
      <c r="B55" s="22"/>
      <c r="C55" s="23">
        <f>SUM(C56)</f>
        <v>23500</v>
      </c>
    </row>
    <row r="56" spans="1:3" s="12" customFormat="1" ht="24.95" customHeight="1" x14ac:dyDescent="0.25">
      <c r="A56" s="13" t="s">
        <v>51</v>
      </c>
      <c r="B56" s="14" t="s">
        <v>31</v>
      </c>
      <c r="C56" s="43">
        <v>23500</v>
      </c>
    </row>
    <row r="57" spans="1:3" s="68" customFormat="1" ht="24.95" customHeight="1" x14ac:dyDescent="0.25">
      <c r="A57" s="62" t="s">
        <v>68</v>
      </c>
      <c r="B57" s="63" t="s">
        <v>69</v>
      </c>
      <c r="C57" s="64">
        <f>(C58+C60)</f>
        <v>40000</v>
      </c>
    </row>
    <row r="58" spans="1:3" s="58" customFormat="1" ht="24.95" customHeight="1" x14ac:dyDescent="0.25">
      <c r="A58" s="65" t="s">
        <v>70</v>
      </c>
      <c r="B58" s="66" t="s">
        <v>9</v>
      </c>
      <c r="C58" s="67">
        <f>(C59)</f>
        <v>20000</v>
      </c>
    </row>
    <row r="59" spans="1:3" s="12" customFormat="1" ht="24.95" customHeight="1" x14ac:dyDescent="0.25">
      <c r="A59" s="13" t="s">
        <v>71</v>
      </c>
      <c r="B59" s="18" t="s">
        <v>72</v>
      </c>
      <c r="C59" s="43">
        <v>20000</v>
      </c>
    </row>
    <row r="60" spans="1:3" s="58" customFormat="1" ht="30" customHeight="1" x14ac:dyDescent="0.25">
      <c r="A60" s="59" t="s">
        <v>64</v>
      </c>
      <c r="B60" s="61" t="s">
        <v>73</v>
      </c>
      <c r="C60" s="60">
        <f>(C61)</f>
        <v>20000</v>
      </c>
    </row>
    <row r="61" spans="1:3" ht="24.95" customHeight="1" x14ac:dyDescent="0.25">
      <c r="A61" s="13" t="s">
        <v>66</v>
      </c>
      <c r="B61" s="18" t="s">
        <v>74</v>
      </c>
      <c r="C61" s="44">
        <v>20000</v>
      </c>
    </row>
    <row r="62" spans="1:3" ht="27.75" customHeight="1" x14ac:dyDescent="0.25">
      <c r="A62" s="81" t="s">
        <v>75</v>
      </c>
      <c r="B62" s="82"/>
      <c r="C62" s="24">
        <f>(C54+C55+C57)</f>
        <v>23967300</v>
      </c>
    </row>
    <row r="63" spans="1:3" ht="16.5" customHeight="1" x14ac:dyDescent="0.25">
      <c r="A63" s="25"/>
      <c r="B63" s="26"/>
      <c r="C63" s="27"/>
    </row>
    <row r="64" spans="1:3" s="28" customFormat="1" ht="18.75" customHeight="1" x14ac:dyDescent="0.3">
      <c r="A64" s="75"/>
      <c r="B64" s="76"/>
      <c r="C64" s="46"/>
    </row>
    <row r="65" spans="1:4" s="29" customFormat="1" ht="20.25" customHeight="1" x14ac:dyDescent="0.25">
      <c r="A65" s="73"/>
      <c r="B65" s="74"/>
      <c r="C65" s="50"/>
    </row>
    <row r="66" spans="1:4" s="30" customFormat="1" ht="24.95" customHeight="1" x14ac:dyDescent="0.2"/>
    <row r="67" spans="1:4" s="33" customFormat="1" ht="24.95" customHeight="1" x14ac:dyDescent="0.25">
      <c r="A67" s="31"/>
      <c r="B67" s="32"/>
      <c r="C67" s="32"/>
    </row>
    <row r="68" spans="1:4" s="36" customFormat="1" ht="24.95" customHeight="1" x14ac:dyDescent="0.25">
      <c r="A68" s="34"/>
      <c r="B68" s="35"/>
      <c r="C68" s="35"/>
    </row>
    <row r="69" spans="1:4" s="33" customFormat="1" ht="24.95" customHeight="1" x14ac:dyDescent="0.25">
      <c r="A69" s="37"/>
      <c r="B69" s="38"/>
      <c r="C69" s="38"/>
    </row>
    <row r="70" spans="1:4" s="33" customFormat="1" ht="24.95" customHeight="1" x14ac:dyDescent="0.25">
      <c r="A70" s="34"/>
      <c r="B70" s="35"/>
      <c r="C70" s="35"/>
    </row>
    <row r="71" spans="1:4" s="33" customFormat="1" ht="24.95" customHeight="1" x14ac:dyDescent="0.25">
      <c r="A71" s="31"/>
      <c r="B71" s="39"/>
      <c r="C71" s="39"/>
    </row>
    <row r="72" spans="1:4" s="30" customFormat="1" ht="12.75" x14ac:dyDescent="0.2">
      <c r="D72" s="40"/>
    </row>
    <row r="73" spans="1:4" s="30" customFormat="1" ht="12.75" x14ac:dyDescent="0.2">
      <c r="D73" s="40"/>
    </row>
    <row r="74" spans="1:4" s="30" customFormat="1" ht="12.75" x14ac:dyDescent="0.2">
      <c r="D74" s="40"/>
    </row>
    <row r="75" spans="1:4" s="30" customFormat="1" ht="12.75" x14ac:dyDescent="0.2">
      <c r="D75" s="40"/>
    </row>
  </sheetData>
  <sheetProtection selectLockedCells="1"/>
  <mergeCells count="10">
    <mergeCell ref="C7:C8"/>
    <mergeCell ref="A65:B65"/>
    <mergeCell ref="A64:B64"/>
    <mergeCell ref="A3:B3"/>
    <mergeCell ref="A4:B4"/>
    <mergeCell ref="A54:B54"/>
    <mergeCell ref="A62:B62"/>
    <mergeCell ref="A7:A8"/>
    <mergeCell ref="B7:B8"/>
    <mergeCell ref="A16:B16"/>
  </mergeCells>
  <pageMargins left="0.57999999999999996" right="0.2" top="0.28000000000000003" bottom="0.3" header="0.17" footer="0"/>
  <pageSetup paperSize="9" scale="50" orientation="portrait" useFirstPageNumber="1" horizontalDpi="4294967294" verticalDpi="4294967294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1</vt:lpstr>
      <vt:lpstr>'1'!Ispis_naslova</vt:lpstr>
      <vt:lpstr>'1'!Podrucje_ispisa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Boran Guberina</cp:lastModifiedBy>
  <cp:lastPrinted>2020-08-17T08:37:10Z</cp:lastPrinted>
  <dcterms:created xsi:type="dcterms:W3CDTF">2016-11-29T08:48:04Z</dcterms:created>
  <dcterms:modified xsi:type="dcterms:W3CDTF">2022-06-09T07:31:42Z</dcterms:modified>
</cp:coreProperties>
</file>