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kos1\Desktop\"/>
    </mc:Choice>
  </mc:AlternateContent>
  <bookViews>
    <workbookView xWindow="0" yWindow="720" windowWidth="15195" windowHeight="8145" tabRatio="767" activeTab="4"/>
  </bookViews>
  <sheets>
    <sheet name="popis referada" sheetId="29" r:id="rId1"/>
    <sheet name="sastav vijeća" sheetId="14" r:id="rId2"/>
    <sheet name="suci raspored poslova" sheetId="8" r:id="rId3"/>
    <sheet name="pu suci raspored poslova" sheetId="4" r:id="rId4"/>
    <sheet name="sudski savjetnici raspored posl" sheetId="5" r:id="rId5"/>
    <sheet name="službenici raspored poslova" sheetId="31" r:id="rId6"/>
    <sheet name="izbrisani iz GRP s 1.4.2014." sheetId="21" state="hidden" r:id="rId7"/>
  </sheets>
  <definedNames>
    <definedName name="_xlnm._FilterDatabase" localSheetId="5" hidden="1">'službenici raspored poslova'!$E$3:$S$34</definedName>
    <definedName name="_xlnm._FilterDatabase" localSheetId="2" hidden="1">'suci raspored poslova'!$A$3:$P$36</definedName>
    <definedName name="_xlnm._FilterDatabase" localSheetId="4" hidden="1">'sudski savjetnici raspored posl'!$D$3:$R$32</definedName>
    <definedName name="_xlnm.Print_Titles" localSheetId="3">'pu suci raspored poslova'!$1:$3</definedName>
    <definedName name="_xlnm.Print_Titles" localSheetId="1">'sastav vijeća'!$1:$2</definedName>
    <definedName name="_xlnm.Print_Titles" localSheetId="5">'službenici raspored poslova'!$1:$4</definedName>
    <definedName name="_xlnm.Print_Titles" localSheetId="2">'suci raspored poslova'!$1:$3</definedName>
    <definedName name="_xlnm.Print_Titles" localSheetId="4">'sudski savjetnici raspored posl'!$1:$3</definedName>
    <definedName name="_xlnm.Print_Area" localSheetId="0">'popis referada'!$A$1:$J$32</definedName>
    <definedName name="_xlnm.Print_Area" localSheetId="1">'sastav vijeća'!$A$1:$E$35</definedName>
    <definedName name="_xlnm.Print_Area" localSheetId="5">'službenici raspored poslova'!$A$1:$T$34</definedName>
  </definedNames>
  <calcPr calcId="162913"/>
</workbook>
</file>

<file path=xl/calcChain.xml><?xml version="1.0" encoding="utf-8"?>
<calcChain xmlns="http://schemas.openxmlformats.org/spreadsheetml/2006/main">
  <c r="A31" i="5" l="1"/>
  <c r="K24" i="8" l="1"/>
  <c r="K18" i="8" l="1"/>
  <c r="A6" i="5" l="1"/>
  <c r="A7" i="5"/>
  <c r="A8" i="5"/>
  <c r="A9" i="5"/>
  <c r="A10" i="5"/>
  <c r="A11" i="5"/>
  <c r="A12" i="5"/>
  <c r="A13" i="5"/>
  <c r="A14" i="5"/>
  <c r="A15" i="5"/>
  <c r="A16" i="5"/>
  <c r="A17" i="5"/>
  <c r="A18" i="5"/>
  <c r="A19" i="5"/>
  <c r="A20" i="5"/>
  <c r="A21" i="5"/>
  <c r="A22" i="5"/>
  <c r="A23" i="5"/>
  <c r="A24" i="5"/>
  <c r="A25" i="5"/>
  <c r="A26" i="5"/>
  <c r="A27" i="5"/>
  <c r="A28" i="5"/>
  <c r="A29" i="5"/>
  <c r="A30" i="5"/>
  <c r="J35" i="8" l="1"/>
  <c r="N35" i="8"/>
  <c r="O35" i="8"/>
  <c r="M35" i="8"/>
  <c r="N31" i="31" l="1"/>
  <c r="A5" i="5" l="1"/>
  <c r="A32" i="5"/>
  <c r="K31" i="8"/>
  <c r="K30" i="8"/>
  <c r="K11" i="8"/>
  <c r="K33" i="8" l="1"/>
  <c r="K34" i="8"/>
  <c r="K29" i="8"/>
  <c r="K32" i="8"/>
  <c r="K27" i="8"/>
  <c r="K28" i="8"/>
  <c r="K26" i="8"/>
  <c r="K25" i="8"/>
  <c r="K23" i="8"/>
  <c r="K22" i="8"/>
  <c r="K21" i="8"/>
  <c r="K7" i="8"/>
  <c r="K5" i="8"/>
  <c r="K19" i="8"/>
  <c r="K17" i="8"/>
  <c r="K16" i="8"/>
  <c r="K14" i="8"/>
  <c r="K13" i="8"/>
  <c r="K6" i="8"/>
  <c r="K8" i="8"/>
  <c r="A4" i="5" l="1"/>
  <c r="A5" i="8" l="1"/>
  <c r="A6" i="8"/>
  <c r="A7" i="8"/>
  <c r="A8" i="8"/>
  <c r="A9" i="8"/>
  <c r="A10" i="8"/>
  <c r="A11" i="8"/>
  <c r="A12" i="8"/>
  <c r="A13" i="8"/>
  <c r="A14" i="8"/>
  <c r="A15" i="8"/>
  <c r="A16" i="8"/>
  <c r="A17" i="8"/>
  <c r="A18" i="8"/>
  <c r="A19" i="8"/>
  <c r="A20" i="8"/>
  <c r="A21" i="8"/>
  <c r="A22" i="8"/>
  <c r="A23" i="8"/>
  <c r="A24" i="8"/>
  <c r="A25" i="8"/>
  <c r="A26" i="8"/>
  <c r="A27" i="8"/>
  <c r="A28" i="8"/>
  <c r="A29" i="8"/>
  <c r="A30" i="8"/>
  <c r="A31" i="8"/>
  <c r="A32" i="8"/>
  <c r="A33" i="8"/>
  <c r="A34" i="8"/>
  <c r="N33" i="31" l="1"/>
  <c r="N28" i="31"/>
  <c r="N27" i="31"/>
  <c r="N25" i="31"/>
  <c r="N23" i="31"/>
  <c r="N22" i="31"/>
  <c r="N21" i="31"/>
  <c r="N16" i="31"/>
  <c r="N15" i="31"/>
  <c r="N14" i="31"/>
  <c r="N12" i="31"/>
  <c r="N10" i="31"/>
  <c r="N9" i="31"/>
  <c r="K10" i="8" l="1"/>
  <c r="A35" i="8" l="1"/>
  <c r="A36" i="8"/>
  <c r="R21" i="8"/>
  <c r="R20" i="8" l="1"/>
  <c r="R23" i="8"/>
  <c r="R24" i="8"/>
  <c r="R5" i="8"/>
  <c r="R26" i="8"/>
  <c r="R27" i="8"/>
  <c r="R30" i="8"/>
  <c r="R34" i="8"/>
  <c r="R16" i="8"/>
  <c r="N32" i="5" l="1"/>
  <c r="M32" i="5"/>
  <c r="L32" i="5"/>
  <c r="K32" i="5"/>
  <c r="J32" i="5"/>
  <c r="I32" i="5"/>
  <c r="H32" i="5"/>
  <c r="G32" i="5"/>
  <c r="F32" i="5"/>
  <c r="E32" i="5"/>
  <c r="P32" i="5"/>
  <c r="A4" i="8" l="1"/>
  <c r="F5" i="4"/>
  <c r="G5" i="4"/>
  <c r="H5" i="4"/>
  <c r="I5" i="4"/>
  <c r="E5" i="4"/>
  <c r="R33" i="8" l="1"/>
  <c r="R25" i="8" l="1"/>
  <c r="R18" i="8" l="1"/>
  <c r="R17" i="8" l="1"/>
  <c r="R31" i="8" l="1"/>
  <c r="R29" i="8"/>
  <c r="R28" i="8"/>
  <c r="R22" i="8"/>
  <c r="R19" i="8"/>
  <c r="K12" i="8"/>
  <c r="K9" i="8"/>
  <c r="K35" i="8" l="1"/>
  <c r="H35" i="8" l="1"/>
  <c r="G35" i="8"/>
  <c r="F35" i="8"/>
  <c r="E35" i="8" l="1"/>
  <c r="J36" i="8"/>
</calcChain>
</file>

<file path=xl/sharedStrings.xml><?xml version="1.0" encoding="utf-8"?>
<sst xmlns="http://schemas.openxmlformats.org/spreadsheetml/2006/main" count="763" uniqueCount="508">
  <si>
    <t xml:space="preserve">IME I PREZIME </t>
  </si>
  <si>
    <t>DRUGI POSLOVI</t>
  </si>
  <si>
    <t>UMANJENJA</t>
  </si>
  <si>
    <t>1.</t>
  </si>
  <si>
    <t>2.</t>
  </si>
  <si>
    <t>3.</t>
  </si>
  <si>
    <t>4.</t>
  </si>
  <si>
    <t>5.</t>
  </si>
  <si>
    <t>6.</t>
  </si>
  <si>
    <t>7.</t>
  </si>
  <si>
    <t>8.</t>
  </si>
  <si>
    <t>9.</t>
  </si>
  <si>
    <t>10.</t>
  </si>
  <si>
    <t>11.</t>
  </si>
  <si>
    <t>12.</t>
  </si>
  <si>
    <t>24.</t>
  </si>
  <si>
    <t>MENTOR</t>
  </si>
  <si>
    <t>VIJEĆA</t>
  </si>
  <si>
    <t>REF.</t>
  </si>
  <si>
    <t>RB</t>
  </si>
  <si>
    <t xml:space="preserve">MARIO ŽIŠKOVIĆ,
sudski savjetnik </t>
  </si>
  <si>
    <t>40.</t>
  </si>
  <si>
    <t>44.</t>
  </si>
  <si>
    <t>29.</t>
  </si>
  <si>
    <t>52.</t>
  </si>
  <si>
    <t>34.</t>
  </si>
  <si>
    <t>39.</t>
  </si>
  <si>
    <t>56.</t>
  </si>
  <si>
    <t>32.</t>
  </si>
  <si>
    <t>46.</t>
  </si>
  <si>
    <t>43.</t>
  </si>
  <si>
    <t>47.</t>
  </si>
  <si>
    <t>67.</t>
  </si>
  <si>
    <t>65.</t>
  </si>
  <si>
    <t>57.</t>
  </si>
  <si>
    <t>28.</t>
  </si>
  <si>
    <t>62.</t>
  </si>
  <si>
    <t>64.</t>
  </si>
  <si>
    <t>72.</t>
  </si>
  <si>
    <t xml:space="preserve">predsjednik Odjela za praćenje i proučavanje
 sudske prakse (evidencija)
</t>
  </si>
  <si>
    <t>66.</t>
  </si>
  <si>
    <t>73.</t>
  </si>
  <si>
    <t>74.</t>
  </si>
  <si>
    <t>75.</t>
  </si>
  <si>
    <t>76.</t>
  </si>
  <si>
    <t>77.</t>
  </si>
  <si>
    <t>78.</t>
  </si>
  <si>
    <t>14.</t>
  </si>
  <si>
    <t>81.</t>
  </si>
  <si>
    <t>82.</t>
  </si>
  <si>
    <t>83.</t>
  </si>
  <si>
    <t>15.</t>
  </si>
  <si>
    <t>16.</t>
  </si>
  <si>
    <t>88.</t>
  </si>
  <si>
    <t>20.</t>
  </si>
  <si>
    <t>89.</t>
  </si>
  <si>
    <t>Ostali Pž predmeti</t>
  </si>
  <si>
    <t>DODJELA VRSTE PREDMETA U RAD</t>
  </si>
  <si>
    <t>zaduženja u odjelima, povjerenstvima i slično</t>
  </si>
  <si>
    <t>raspored i sastav vijeća</t>
  </si>
  <si>
    <t>SUDAC IZMIRITELJ</t>
  </si>
  <si>
    <t>MLINARIĆ IVANA, sutkinja (77.)</t>
  </si>
  <si>
    <t>TURKALJ JOSIP, sudac (89.)</t>
  </si>
  <si>
    <t>VELJAK MARINA, sutkinja (43.)</t>
  </si>
  <si>
    <t>MARŽIĆ MIRNA, sutkinja (76.)</t>
  </si>
  <si>
    <t>ŠIMUNDIĆ MLADEN, sudac (78.)</t>
  </si>
  <si>
    <t>MARKOVIĆ NEVENKA, sutkinja (75.)</t>
  </si>
  <si>
    <t>DELADIO DRAŽENKA, sutkinja (74.)</t>
  </si>
  <si>
    <t>PARAĆ KAMELIJA, sutkinja (24.)</t>
  </si>
  <si>
    <t>ARALICA MARTINOVIĆ GORANA, sutkinja (73.)</t>
  </si>
  <si>
    <t xml:space="preserve">sudac Raoul Dubravec   </t>
  </si>
  <si>
    <t>MILINOVIĆ, mr. sc. ANTE, viši sudski savjetnik</t>
  </si>
  <si>
    <t>KLAIĆ ŽLEPALO, IVANA, viša sudska savjetnica</t>
  </si>
  <si>
    <t>SUŠIĆ, JOSIP, sudski savjetnik</t>
  </si>
  <si>
    <t>sutkinja Jagoda Crnokrak</t>
  </si>
  <si>
    <t>91.</t>
  </si>
  <si>
    <t>sutkinja Marina Veljak</t>
  </si>
  <si>
    <t>sudac Mladen Šimundić</t>
  </si>
  <si>
    <t>94.</t>
  </si>
  <si>
    <t>sutkinja Dubravka Matas</t>
  </si>
  <si>
    <t>Položaj / radno mjesto</t>
  </si>
  <si>
    <t>Upravitelj sudske pisarnice</t>
  </si>
  <si>
    <t xml:space="preserve">Sudska pisarnica </t>
  </si>
  <si>
    <t>obavljanje uredskih i drugih poslova u sudu</t>
  </si>
  <si>
    <t>33.</t>
  </si>
  <si>
    <t>35.</t>
  </si>
  <si>
    <t> JOSIP KATARINČIĆ, vozač - dostavljač</t>
  </si>
  <si>
    <t>Administrativni referent - sudski zapisničar</t>
  </si>
  <si>
    <t>37.</t>
  </si>
  <si>
    <t>41.</t>
  </si>
  <si>
    <t>42.</t>
  </si>
  <si>
    <t>članak 39. Pravilnika o unutarnjem redu</t>
  </si>
  <si>
    <t>toč. 12.</t>
  </si>
  <si>
    <t>toč. 3.</t>
  </si>
  <si>
    <t>toč. 8.</t>
  </si>
  <si>
    <t>toč. 9.</t>
  </si>
  <si>
    <t>toč. 11.</t>
  </si>
  <si>
    <t>toč. 13.</t>
  </si>
  <si>
    <t>toč. 4.</t>
  </si>
  <si>
    <t>ČLAN SUDAČKOG VIJEĆA</t>
  </si>
  <si>
    <t>POSTO-TAK
DODJELE PRED.</t>
  </si>
  <si>
    <t>POSTO-TAK
RADA</t>
  </si>
  <si>
    <t>PREZIME I IME</t>
  </si>
  <si>
    <t>ostali tehnički poslovi -  dostava, pošta, banka,  fotokopiranje, skeniranje, uvezivanje i sl.</t>
  </si>
  <si>
    <t>poslovi upisničara</t>
  </si>
  <si>
    <t>BRENČUN, STELLA</t>
  </si>
  <si>
    <t>ČOLIĆ, RUŽICA</t>
  </si>
  <si>
    <t>DIKOVIĆ, KAROLINA</t>
  </si>
  <si>
    <t>FINZIR, TANJA</t>
  </si>
  <si>
    <t>FRANJKOVIĆ, KATARINA</t>
  </si>
  <si>
    <t>GUBERINA, BORAN</t>
  </si>
  <si>
    <t>KIRIN, SVJETLANA</t>
  </si>
  <si>
    <t>KOLOŠA, MARIJETA</t>
  </si>
  <si>
    <t>KOPRIVNJAK, TATJANA</t>
  </si>
  <si>
    <t>KOS, MONIKA</t>
  </si>
  <si>
    <t>MATIJEVIĆ, BILJANA</t>
  </si>
  <si>
    <t>ŠVIGIR, JASNA</t>
  </si>
  <si>
    <t>MIKULEC, ZRINKA</t>
  </si>
  <si>
    <t>ŽEGARAC, ANKICA</t>
  </si>
  <si>
    <t>HAC, TIHANA</t>
  </si>
  <si>
    <t>VUKELIĆ, MARIO</t>
  </si>
  <si>
    <t>OMAZIĆ, IVICA</t>
  </si>
  <si>
    <t>ARALICA MARTINOVIĆ, GORANA</t>
  </si>
  <si>
    <t>BARAN, NEVENKA</t>
  </si>
  <si>
    <t>CRNOKRAK, JAGODA</t>
  </si>
  <si>
    <t>ĆIRAKOVIĆ, BRANKA</t>
  </si>
  <si>
    <t>DELADIO, DRAŽENKA</t>
  </si>
  <si>
    <t>DUBRAVEC, RAOUL</t>
  </si>
  <si>
    <t>KUJUNDŽIĆ NOVAK, TATJANA</t>
  </si>
  <si>
    <t>MARKOVIĆ, NEVENKA</t>
  </si>
  <si>
    <t>MARŽIĆ, MIRNA</t>
  </si>
  <si>
    <t>MATAS, DUBRAVKA</t>
  </si>
  <si>
    <t>MATIĆ, MIRTA</t>
  </si>
  <si>
    <t>MLINARIĆ, IVANA</t>
  </si>
  <si>
    <t>PARAĆ, KAMELIJA</t>
  </si>
  <si>
    <t>SAGANIĆ, KRISTINA</t>
  </si>
  <si>
    <t>ŠABARIĆ ZOVKO, BRANKA</t>
  </si>
  <si>
    <t>ŠIMAC, dr. sc. SRĐAN</t>
  </si>
  <si>
    <t>ŠIMIĆ, ŽELJKO</t>
  </si>
  <si>
    <t>ŠIMUNDIĆ, MLADEN</t>
  </si>
  <si>
    <t>TURKALJ, JOSIP</t>
  </si>
  <si>
    <t>VELJAK, MARINA</t>
  </si>
  <si>
    <t>ZUBOVIĆ, DUBRAVKA</t>
  </si>
  <si>
    <t>BLAGOJEVIĆ, SIMONA,
sudska savjetnica</t>
  </si>
  <si>
    <t>DUBRAVEC RAOUL, 
sudac (52.)</t>
  </si>
  <si>
    <t>CRNOKRAK JAGODA, 
sutkinja (44.)</t>
  </si>
  <si>
    <t>CURMAN, BRANKICA</t>
  </si>
  <si>
    <t>Su Gzp I, Su Gžzp, Su-r</t>
  </si>
  <si>
    <t>Čistačica</t>
  </si>
  <si>
    <t>član 1. vijeća</t>
  </si>
  <si>
    <t>predsjednica 2. vijeća</t>
  </si>
  <si>
    <t>ŽITNIK, PETAR, viši sudski savjetnik</t>
  </si>
  <si>
    <t>sutkinja Mirta Matić</t>
  </si>
  <si>
    <t>KOLAREVIĆ, IVANA, sudska savjetnica</t>
  </si>
  <si>
    <t xml:space="preserve">ĆUTIĆ,
MARIJA </t>
  </si>
  <si>
    <t>BILANDŽIĆ, MAJA</t>
  </si>
  <si>
    <t>ĆORIĆ, LENKA</t>
  </si>
  <si>
    <t>PUSTIJANAC, DAVOR</t>
  </si>
  <si>
    <t xml:space="preserve">ĆORIĆ LENKA, sutkinja (65.) </t>
  </si>
  <si>
    <t xml:space="preserve">PUSTIJANAC DAVOR, sudac (67.) </t>
  </si>
  <si>
    <t>član 2. vijeća</t>
  </si>
  <si>
    <t>BILANDŽIĆ MAJA, sutkinja (12.)</t>
  </si>
  <si>
    <t>Pravo intelektu-alnog vlasništva</t>
  </si>
  <si>
    <t>Ovršno pravo</t>
  </si>
  <si>
    <t>HDS-naknade za javnu izvedbu gl.djela</t>
  </si>
  <si>
    <t>Prekidi-remisorni dopisi</t>
  </si>
  <si>
    <t>Su-Gžzp I</t>
  </si>
  <si>
    <t>administrator sustava eSpis i ključni korisnik u sustavu eSpis, u domeni poslova koje obavlja</t>
  </si>
  <si>
    <t xml:space="preserve">povjerljivi savjetnik;
ključni korisnik u sustavu eSpis, u domeni poslova koje obavlja </t>
  </si>
  <si>
    <t>POZNANOVIĆ ZORA, viša sudska savjetnica</t>
  </si>
  <si>
    <t>SIRNIK 
PETRA, sudska savjetnica</t>
  </si>
  <si>
    <t>53.</t>
  </si>
  <si>
    <t>OMAZIĆ RUŽICA, sutkinja (53.)</t>
  </si>
  <si>
    <t>OMAZIĆ, RUŽICA</t>
  </si>
  <si>
    <t>ZAJEC, BOŽENA</t>
  </si>
  <si>
    <t>SMOLJO ARLOVIĆ, IVANA, sudska savjetnica</t>
  </si>
  <si>
    <t>49.</t>
  </si>
  <si>
    <t>sudac Davor Pustijanac</t>
  </si>
  <si>
    <t>TRSTENJAK MARIJANA, sudska savjetnica</t>
  </si>
  <si>
    <t xml:space="preserve">KOŠAK, 
TAMARA, sudska savjetnica </t>
  </si>
  <si>
    <t>ŠTAJDOHAR,
NIKOLINA</t>
  </si>
  <si>
    <t>Manje složeni predmeti</t>
  </si>
  <si>
    <t>Pravo intelektu-
alnog vlasništva</t>
  </si>
  <si>
    <t>Ostali Pž 
predmeti</t>
  </si>
  <si>
    <t>Pravo intelektualnog vlasništva</t>
  </si>
  <si>
    <t>DRŽANIĆ,
GORDANA</t>
  </si>
  <si>
    <t>JANKOVIĆ SANJICA</t>
  </si>
  <si>
    <t>ČUSAK,
DARINKA</t>
  </si>
  <si>
    <t xml:space="preserve">1.
</t>
  </si>
  <si>
    <t xml:space="preserve">
predsjednik 1. vijeća </t>
  </si>
  <si>
    <t>Gzp II</t>
  </si>
  <si>
    <t xml:space="preserve"> BAN SEKULA, ANITA</t>
  </si>
  <si>
    <t>sutkinja Dubravka Zubović</t>
  </si>
  <si>
    <t>VUČEMILO MANOJLOVSKI JELENA, sudska savjetnica</t>
  </si>
  <si>
    <t>povjerenik za etiku</t>
  </si>
  <si>
    <t>MIKINOVIĆ, MORANA,
sudska savjetnica</t>
  </si>
  <si>
    <t>sudac Josip Turkalj</t>
  </si>
  <si>
    <t>MRLJAK, IVANA,
sudska savjetnica</t>
  </si>
  <si>
    <t>sutkinja Božena Zajec</t>
  </si>
  <si>
    <t>sudskoj savjetnici Morani Mikinović</t>
  </si>
  <si>
    <t>63.</t>
  </si>
  <si>
    <t>84.</t>
  </si>
  <si>
    <t>Da</t>
  </si>
  <si>
    <t>CVITKOVIĆ, ANA</t>
  </si>
  <si>
    <t>CVITKOVIĆ ANA, sutkinja (68.)</t>
  </si>
  <si>
    <t>68.</t>
  </si>
  <si>
    <t>VIJEĆE</t>
  </si>
  <si>
    <t>PREDSJEDNIK VIJEĆA</t>
  </si>
  <si>
    <t>ČLANOVI VIJEĆA</t>
  </si>
  <si>
    <t>SUCI - privremeno upućeni na VTSRH I 
SUDSKI SAVJETNICI</t>
  </si>
  <si>
    <t>sudskoj savjetnici Ivani Čuk</t>
  </si>
  <si>
    <t>BREKALO, SLAVICA, sudska savjetnica</t>
  </si>
  <si>
    <t xml:space="preserve">ČUK, IVANA, sudska savjetnica </t>
  </si>
  <si>
    <t>71.</t>
  </si>
  <si>
    <t>sutkinja Tatjana Kujundžić Novak</t>
  </si>
  <si>
    <t>ZUBOVIĆ DUBRAVKA, 
sutkinja (9.)</t>
  </si>
  <si>
    <t>predsjednica 6. vijeća</t>
  </si>
  <si>
    <t>zamjenica predsjednice Odjela trgovačkih i ostalih sporova
predsjednica 4. vijeća</t>
  </si>
  <si>
    <t>KOVAČEVIĆ, NIKOLA, viši sudski savjetnik</t>
  </si>
  <si>
    <t>evidentičari</t>
  </si>
  <si>
    <t>ref.</t>
  </si>
  <si>
    <t>DELADIO, DRAŽENKA, sutkinja</t>
  </si>
  <si>
    <t>DUBRAVEC, RAOUL, sudac</t>
  </si>
  <si>
    <t>KUJUNDŽIĆ NOVAK, TATJANA, sutkinja</t>
  </si>
  <si>
    <t>MARŽIĆ, MIRNA, sutkinja</t>
  </si>
  <si>
    <t>MATIĆ, MIRTA, sutkinja</t>
  </si>
  <si>
    <t>ZAJEC, BOŽENA, sutkinja</t>
  </si>
  <si>
    <t>ARALICA MARTINOVIĆ, GORANA, sutkinja</t>
  </si>
  <si>
    <t>BILANDŽIĆ, MAJA, 
sutkinja</t>
  </si>
  <si>
    <t>CRNOKRAK, JAGODA, sutkinja</t>
  </si>
  <si>
    <t>ČUK, IVANA, sudska 
savjetnica</t>
  </si>
  <si>
    <t>ĆORIĆ, LENKA, sutkinja</t>
  </si>
  <si>
    <t>MIŠKOVIĆ, NIKOLINA, sutkinja</t>
  </si>
  <si>
    <t>ŠIMAC, dr. sc. SRĐAN, sudac</t>
  </si>
  <si>
    <t>MLINARIĆ, IVANA, sutkinja</t>
  </si>
  <si>
    <t>PUSTIJANAC, DAVOR, sudac</t>
  </si>
  <si>
    <t>SIRNIK, PETRA, sudska savjetnica</t>
  </si>
  <si>
    <t>ŠABARIĆ ZOVKO, BRANKA, sutkinja</t>
  </si>
  <si>
    <t>ŠIMUNDIĆ, MLADEN, sudac</t>
  </si>
  <si>
    <t>TURKALJ, JOSIP, sudac</t>
  </si>
  <si>
    <t>VELJAK, MARINA, sutkinja</t>
  </si>
  <si>
    <t>ZUBOVIĆ, DUBRAVKA, sutkinja</t>
  </si>
  <si>
    <t>sutkinja Branka Šabarić Zovko</t>
  </si>
  <si>
    <t>član Odjela za praćenje europskih propisa i sudske prakse Suda EU i Europskog suda za ljudska prava</t>
  </si>
  <si>
    <t>61.</t>
  </si>
  <si>
    <t>22.</t>
  </si>
  <si>
    <t>KELEMEN, TOMISLAV, 
sudski savjetnik</t>
  </si>
  <si>
    <t>KELEMEN, TOMISLAV, sudski savjetnik</t>
  </si>
  <si>
    <t>KEMEC KOKOT, IVA, sudska savjetnica</t>
  </si>
  <si>
    <t>sutkinja Lenka Ćorić</t>
  </si>
  <si>
    <t>GRŠETIĆ,
STJEPAN</t>
  </si>
  <si>
    <t>26.</t>
  </si>
  <si>
    <t>MIŠKOVIĆ, NIKOLINA</t>
  </si>
  <si>
    <t>MIŠKOVIĆ NIKOLINA, sutkinja (35.)</t>
  </si>
  <si>
    <t>sutkinja Maja Bilandžić</t>
  </si>
  <si>
    <t>zadužena za ispomoć u uredu predsjednika suda</t>
  </si>
  <si>
    <t>Administrativni referent - upisničar</t>
  </si>
  <si>
    <t>Pž, RTž</t>
  </si>
  <si>
    <t>BENCEDIĆ GORDAN</t>
  </si>
  <si>
    <t>ĆIRAKOVIĆ BRANKA, 
sutkinja (29.)</t>
  </si>
  <si>
    <t>ŠIMIĆ ŽELJKO, 
sudac (46.)</t>
  </si>
  <si>
    <t xml:space="preserve">
ZAJEC BOŽENA, sutkinja (6.)
</t>
  </si>
  <si>
    <t xml:space="preserve"> </t>
  </si>
  <si>
    <t>ŠKORNJAK, KRISTINA</t>
  </si>
  <si>
    <t>BARAN NEVENKA, sutkinja (40.)</t>
  </si>
  <si>
    <t>zamjenik povjerljive osobe za unutarnje prijavljivanje nepravilnosti</t>
  </si>
  <si>
    <t>BARAN, NEVENKA, sutkinja</t>
  </si>
  <si>
    <t>DRUGI POSLOVI/NAPOMENA</t>
  </si>
  <si>
    <t>DRUGI POSLOVI/
NAPOMENA</t>
  </si>
  <si>
    <t>sutkinji mr. sc.  Ivani Koštarić Fegeš</t>
  </si>
  <si>
    <t>Nadstojnik zgrade</t>
  </si>
  <si>
    <t>MIKOČEVIĆ, IGOR</t>
  </si>
  <si>
    <t>BEKIĆ, BORKO</t>
  </si>
  <si>
    <t>zadužen za poslove u općoj pismohrani; zadužen  za pakiranje spisa i numeriranje paketa; preuzima poštanske pošiljke na pošti i vrši dostavu u užem dijelu grada; obavlja dostavu pošte, sudskih predmeta, dostavnica i ostalih pošiljki u sudskoj zgradi;   zadužen za vođenje elektroničke evidencije sadržaja otpremljenih paketa; zamjenjuje nadstojnika zgrade i vozača dostavljača, u njihovoj  odsutnosti</t>
  </si>
  <si>
    <t>KOŠTARIĆ FEGEŠ, mr. sc. IVANA
sutkinja TS Zagreb privremeno je upućena na rad u ovaj sud odlukom DSV-a počevši od 1. siječnja 2019.</t>
  </si>
  <si>
    <t xml:space="preserve">KOŠTARIĆ FEGEŠ, mr. sc. IVANA, sutkinja </t>
  </si>
  <si>
    <t>Članak 12. POPIS REFERADA - EVIDENCIJA</t>
  </si>
  <si>
    <t>Mir</t>
  </si>
  <si>
    <t>TRSTENJAK MARIJANA, sudska savjetnica (49.), mentor Draženka Deladio</t>
  </si>
  <si>
    <t>sudskoj savjetnici Marijani Trstenjak</t>
  </si>
  <si>
    <t xml:space="preserve">Napomena:  roditeljski dopust </t>
  </si>
  <si>
    <t>sutkinja Draženka Deladio</t>
  </si>
  <si>
    <t>ČUVELJAK, doc. dr. sc. 
JELENA, sutkinja</t>
  </si>
  <si>
    <t>ČUVELJAK doc. dr. sc. JELENA, sutkinja (37.)</t>
  </si>
  <si>
    <t>ČUVELJAK doc. dr. sc., JELENA</t>
  </si>
  <si>
    <t>DRAGIČEVIĆ, ELIZABETA</t>
  </si>
  <si>
    <t>TRSTENJAK, MARIJANA,
sudska savjetnica</t>
  </si>
  <si>
    <t>ROGINIĆ, SANJA, viša sudska savjetnica</t>
  </si>
  <si>
    <t>ŠTRUK, VLADIMIR, viši sudski savjetnik - specijalist</t>
  </si>
  <si>
    <t>GRCIĆ, JOSIPA, viša sudska savjetnica</t>
  </si>
  <si>
    <t>KREZIĆ,
IVANA, viša sudska savjetnica</t>
  </si>
  <si>
    <t>LUKIĆ,
MIRJANA, viša sudska savjetnica</t>
  </si>
  <si>
    <t>Voditelj Odjela za materijalno-financijsko poslovanje</t>
  </si>
  <si>
    <t xml:space="preserve">Posebna sudska pisarnica za poslove prijema </t>
  </si>
  <si>
    <t>Posebna sudska pisarnica za obradu sudske prakse</t>
  </si>
  <si>
    <t>Odjel za materijalno-financijsko poslovanje</t>
  </si>
  <si>
    <t>Odsjek za informatiičku podršku</t>
  </si>
  <si>
    <t>Posebna sudska pisarnica za poslove otpreme</t>
  </si>
  <si>
    <t>Posebna sudska pisarnica za poslove mirenja</t>
  </si>
  <si>
    <t>Voditelj Posebne sudske pisarnice za poslove prijepisa</t>
  </si>
  <si>
    <t>Voditelj Posebne sudske pisarnice za poslove prijema</t>
  </si>
  <si>
    <t>Voditeljica Posebne sudske pisarnice za obradu sudske prakse</t>
  </si>
  <si>
    <t>Voditelj Odjeljka za tehničke i pomoćne poslove</t>
  </si>
  <si>
    <t>Voditeljica Posebne sudske pisarnice za poslove mirenja</t>
  </si>
  <si>
    <t xml:space="preserve">zamjenjuje voditeljicu Posebne pisarnice za poslove prijema u njezinoj odsutnosti </t>
  </si>
  <si>
    <t>CIPRIŠ, MARIJA, viša sudska savjetnica - specijalistica</t>
  </si>
  <si>
    <t xml:space="preserve">Ured predsjednika suda - 
(Ured ravnatelja, Pododsjek za ljudske potencijale i i Pisarnica sudske uprave) </t>
  </si>
  <si>
    <t>Odjeljak za tehniičke i pomoćne poslove</t>
  </si>
  <si>
    <t>Posebna sudska pisarnica za poslove prijepisa</t>
  </si>
  <si>
    <t xml:space="preserve">zamjenjuje voditeljicu Posebne pisarnice za poslove prijepisa u njezinoj odsutnosti </t>
  </si>
  <si>
    <t>Voditelj Pododsjeka za ljudske potencijale</t>
  </si>
  <si>
    <t>Voditelj Posebe sudske pisarnice za poslove otpreme</t>
  </si>
  <si>
    <t>Ravnatelj sudske uprave</t>
  </si>
  <si>
    <t>AŽIĆ MANEVSKI
BLANŠA</t>
  </si>
  <si>
    <t>zaduženja u odjelima, pisarnicama, povjerenstvima i slično</t>
  </si>
  <si>
    <t>VUKELIĆ, MARIO, sudac</t>
  </si>
  <si>
    <t>BOŽIĆ, INES,
viša sudska savjetnica - specijalistica</t>
  </si>
  <si>
    <t>MATIĆ MIRTA 
sutkinja (57)</t>
  </si>
  <si>
    <t>CIPRIŠ MARIJA, viša sudska savjetnica - specijalista (81.), mentor Kamelija Parać</t>
  </si>
  <si>
    <t>SIRNIK PETRA, sudska savjetnica (42.), mentor Mario Vukelić</t>
  </si>
  <si>
    <t>višoj sudskoj savjetnici - specijalistici
Mariji Cipriš</t>
  </si>
  <si>
    <t xml:space="preserve">sutkinja Kamelija Parać   </t>
  </si>
  <si>
    <t>sudac Mario Vukelić</t>
  </si>
  <si>
    <t xml:space="preserve">osposobljen 
za utvrđivanje alkoholiziranosti 
zaposlenika na radu  </t>
  </si>
  <si>
    <t>voditelj Službe za informatiku;
obavlja poslove sudske uprave iz područja sudskog registra; 
urednik web sadržaja web stranice VTSRH; 
izvršni urednik redakcije web stranice sudskog registra trgovačkih sudova</t>
  </si>
  <si>
    <t>glavni urednik redakcije web stranice sudskog registra; trgovačkih sudova;
glavni urednik web stranice VTSRH</t>
  </si>
  <si>
    <t xml:space="preserve">predsjednica Odjela za trgovačke i ostale sporove
zamjenica predsjednika 
Odjela za praćenje i proučavanje sudske prakse
</t>
  </si>
  <si>
    <t>13.</t>
  </si>
  <si>
    <t>17.</t>
  </si>
  <si>
    <t>18.</t>
  </si>
  <si>
    <t>19.</t>
  </si>
  <si>
    <t>DA</t>
  </si>
  <si>
    <t>MRLJAK IVANA, sudska savjetnica (63.), mentor dr. sc. Srđan Šimac</t>
  </si>
  <si>
    <t>obavlja poslove voditelja Odjeljka za tehničke i pomoćne poslove u njegovoj odsutnosti (pakiranje spisa i numeriranje paketa; preuzimanje poštanske pošiljke na pošti i  dostava u užem dijelu grada;  dostava pošte, sudskih predmeta, dostavnica i ostalih pošiljaka u sudskoj zgradi, prijevoz predsjednika suda); zadužen za poslove zašite na radu; zadužen za obavljanje poslova zaštite od požara; energetski suradnik; zamjenik povjerenika za otpad; covid redar</t>
  </si>
  <si>
    <t>21.</t>
  </si>
  <si>
    <t>23.</t>
  </si>
  <si>
    <t>25.</t>
  </si>
  <si>
    <t>27.</t>
  </si>
  <si>
    <t>30.</t>
  </si>
  <si>
    <t>Upraviteljiica  Pisarnice sudske uprave</t>
  </si>
  <si>
    <t>ŠTRUK VLADIMIR, viši sudski savjetnik - specijalist (88.), mentor Raoul Dubravec</t>
  </si>
  <si>
    <t>KOVAČEVIĆ NIKOLA, viši sudski savjetnik (62.), mentor Ivana Mlinarić</t>
  </si>
  <si>
    <t>MILINOVIĆ mr. sc. ANTE, viši sudski savjetnik (28.), mentor dr. sc. Jelena Čuveljak</t>
  </si>
  <si>
    <t>MATAS DUBRAVKA, sutkinja 
(34.)</t>
  </si>
  <si>
    <t>KOŠAK TAMARA,  sudska savjetnica (11.), mentor Jagoda Crnokrak</t>
  </si>
  <si>
    <t>SUŠIĆ JOSIP, sudski savjetnik (82.), mentor Dubravka Matas</t>
  </si>
  <si>
    <t>MIKINOVIĆ MORANA, sudska savjetnica (8.), mentor Mladen Šimundić</t>
  </si>
  <si>
    <t>ŠABARIĆ ZOVKO BRANKA, sutkinja (39.)</t>
  </si>
  <si>
    <t>VUČEMILO MANOJLOVSKI JELENA, sudska savjetnica (3.), mentor Branka Šabarić Zovko</t>
  </si>
  <si>
    <t>KLAIĆ ŽLEPALO IVANA, viša sudska savjetnica (64.), mentor Božena Zajec</t>
  </si>
  <si>
    <t>KELEMEN TOMISLAV, sudski savjetnik (4.), mentor Dubravka Zubović</t>
  </si>
  <si>
    <t>ČUK IVANA, sudska savjetnica (71.), mentor Davor Pustijanac</t>
  </si>
  <si>
    <t>BLAGOJEVIĆ SIMONA, sudska savjetnica (14.), mentor Maja Bilandžić</t>
  </si>
  <si>
    <t xml:space="preserve">BOŽIĆ INES, viša sudska savjetnica - specijalista (7.), mentor Tatjana Kujundžić Novak </t>
  </si>
  <si>
    <t>KOŠTARIĆ FEGEŠ mr. sc. IVANA, sutkinja (61.), mentor Mirna Maržić</t>
  </si>
  <si>
    <t>ŽITNIK PETAR, viši sudski savjetnik (33.), mentor Josip Turkalj</t>
  </si>
  <si>
    <t>LUKIĆ MIRJANA, viša sudska savjetnica (16.), mentor Mirta Matić</t>
  </si>
  <si>
    <t>ROGINIĆ SANJA, viša sudska savjetnica (91.), mentor Nevenka Marković</t>
  </si>
  <si>
    <t>2.
9.</t>
  </si>
  <si>
    <t>član 4. vijeća</t>
  </si>
  <si>
    <t xml:space="preserve">član 4. vijeća, </t>
  </si>
  <si>
    <t>sudskoj savjetnici
Simoni Blagojević</t>
  </si>
  <si>
    <t xml:space="preserve">
sudskoj savjetnici
Tamari Košak</t>
  </si>
  <si>
    <t>1.
8.</t>
  </si>
  <si>
    <t>član 1. vijeća
član 8. vijeća (autorsko)</t>
  </si>
  <si>
    <t xml:space="preserve">višem sudskom savjetniku mr. sc. Anti Milinoviću 
</t>
  </si>
  <si>
    <t xml:space="preserve"> sdskoj savjetnici Ivani Smoljo Arlović</t>
  </si>
  <si>
    <t>6.
8.</t>
  </si>
  <si>
    <t xml:space="preserve"> član 6. vijeća,
član 8. vijeća (autorsko)
</t>
  </si>
  <si>
    <t>višoj sudsokj savjetnici - specijalistici Ines Božić</t>
  </si>
  <si>
    <t xml:space="preserve"> član 7. vijeća </t>
  </si>
  <si>
    <t xml:space="preserve"> 
višoj sudskoj svjetnici 
Sanji Roginić</t>
  </si>
  <si>
    <t>6.
9.</t>
  </si>
  <si>
    <t xml:space="preserve"> predsjednica 9. vijeća (autorsko)
član 6. vijeća</t>
  </si>
  <si>
    <t>predsjednica 7. vijeća
praćenje i proučavanje sudske prakse (evidencija)</t>
  </si>
  <si>
    <t>višoj sudskoj savjetnici Mirjani Lukić</t>
  </si>
  <si>
    <t>član 1. vijeća
član 9. vijeća (autorsko)</t>
  </si>
  <si>
    <t>višem sudskom savjetniku Nikoli Kovačeviću</t>
  </si>
  <si>
    <t>član 7. vijeća</t>
  </si>
  <si>
    <t>5.
8.</t>
  </si>
  <si>
    <t>sudskoj savjetnici Jeleni Vučemilo Manojlovski</t>
  </si>
  <si>
    <t xml:space="preserve"> član 2. vijeća </t>
  </si>
  <si>
    <t>član 6. vijeća</t>
  </si>
  <si>
    <t>višem sudskom savjetniku Petru Žitniku</t>
  </si>
  <si>
    <t xml:space="preserve">višoj sudskoj savjetnici
Ivani Klaić Žlepalo </t>
  </si>
  <si>
    <t>sudskom savjetniku Tomislavu Kelemenu</t>
  </si>
  <si>
    <t>SMOLJO ARLOVĆ IVANA, sudska savjetnica (84.), mentor Lenka Ćorić</t>
  </si>
  <si>
    <t>sutkinja Mirna Maržić</t>
  </si>
  <si>
    <t>Napomena: rodiljni dopust</t>
  </si>
  <si>
    <t xml:space="preserve"> 
sutkinja Ivana Mlinarić</t>
  </si>
  <si>
    <t xml:space="preserve">sutkinja doc. dr. sc. Jelena Čuveljak </t>
  </si>
  <si>
    <t>sudac dr. sc. Srđan Šimac</t>
  </si>
  <si>
    <t>1.
9.</t>
  </si>
  <si>
    <t>Članak 20. TABLICA SASTAV VIJEĆA</t>
  </si>
  <si>
    <t>Članak 21. TABLICA RASPOREDA POSLOVA SUDACA</t>
  </si>
  <si>
    <t>Članak 22. TABLICA RASPOREDA POSLOVA SUDACA PRIVREMENO UPUĆENIH NA VTSRH</t>
  </si>
  <si>
    <t>Članak 23. TABLICA RASPOREDA POSLOVA SUDSKIH SAVJETNIKA</t>
  </si>
  <si>
    <t>Članak 24. 
TABLICA RASPOREDA POSLOVA SLUŽBENIKA I NAMJEŠTENIKA</t>
  </si>
  <si>
    <t xml:space="preserve">Napomena: radi s polovicom punog radnog vremena </t>
  </si>
  <si>
    <t xml:space="preserve"> član 2. vijeća
član 9. vijeća (autorsko)</t>
  </si>
  <si>
    <t>rad na određeno vrijeme</t>
  </si>
  <si>
    <t>zamjenjuje upraviteljicu Sudske pisarnice u njezinoj odsutnosti; zamjenjuje uprviteljicu Pisarnice sudske uprave u njezinoj odsutnosti</t>
  </si>
  <si>
    <t xml:space="preserve">
ŠIMAC dr. sc. SRĐAN, sudac (32.)</t>
  </si>
  <si>
    <t>člana 4. vijeća</t>
  </si>
  <si>
    <t>8.
VIJEĆE ZA PREDMETE INTELEKTUALNOG VLASNIŠTVA</t>
  </si>
  <si>
    <t>9.
VIJEĆE ZA PREDMETE INTELEKTUALNOG VLASNIŠTVA</t>
  </si>
  <si>
    <t>Plovidbeno pravo</t>
  </si>
  <si>
    <t>BOŽIĆ, INES, viša sudska savjetnica - specijalistica</t>
  </si>
  <si>
    <t xml:space="preserve">
VUKELIĆ MARIO, 
sudac (15. )</t>
  </si>
  <si>
    <t xml:space="preserve">MATIĆ MIRTA, 
sutkinja (57.) </t>
  </si>
  <si>
    <t>KUJUNDŽIĆ NOVAK TATJANA, 
sutkinja (66.)</t>
  </si>
  <si>
    <t xml:space="preserve"> 
PARAĆ KAMELIJA, 
sutkinja (24.)</t>
  </si>
  <si>
    <t xml:space="preserve">
MARŽIĆ MIRNA, 
sutkinja (76.)</t>
  </si>
  <si>
    <t xml:space="preserve"> predsjednik  suda </t>
  </si>
  <si>
    <t>predsjednik Sudačkog vijeća
trgovačkih sudova</t>
  </si>
  <si>
    <t xml:space="preserve"> 
predsjednik Odjela za praćenje europskih propisa i sudske prakse Suda EU i Europskog suda za ljudska prava (10%);
glasnogovornik (10%);</t>
  </si>
  <si>
    <t>Napomena: radi s polovicom radnog vremena</t>
  </si>
  <si>
    <t>zamjenjuje voditeljicu Posebne pisarnice za poslove otpreme u njezinoj odsutnosti, ključni korisnik u sustavu eSpis, u domeni poslova koje obavlja</t>
  </si>
  <si>
    <t>zadužen  za pakiranje spisa i numeriranje paketa; preuzima poštanske pošiljke na pošti i vrši dostavu u užem dijelu grada; obavlja dostavu pošte, sudskih predmeta, dostavnica i ostalih pošiljaka u sudskoj zgradi; zadužen za vođenje elektroničke evidencije sadržaja otpremljenih paketa; obavlja prijevoz predsjednika suda; zamjenjuje nadstojnika zgrade, u njegovoj odsutnosti; povjerenik za otpad</t>
  </si>
  <si>
    <t>tajinica Sudačkog vijeća, administrativni i drugi poslovi za Sudačko vijeće trgovačkih sudova pri VTSRH; službenica osposobljena za primjenu postupaka prve pomoći; zamjenjuje voditeljicu Posebne sudske pisarnice za obradu sudske prakse, u njezinoj odsutnosti zamjenjuje upraviteljicu Pisarnice sudske uprave u njezinoj odsutnosti</t>
  </si>
  <si>
    <t>zadužen  za pakiranje spisa i numeriranje paketa; preuzima poštanske pošiljke na pošti i vrši dostavu u užem dijelu grada; obavlja dostavu pošte, sudskih predmeta, dostavnica i ostalih pošiljaka u sudskoj zgradi; zadužen za vođenje elektroničke evidencije sadržaja otpremljenih paketa: zamjenjuje nadstojnika zgrade, u njegovoj odsutnosti</t>
  </si>
  <si>
    <t xml:space="preserve">3.
</t>
  </si>
  <si>
    <t xml:space="preserve">5.
</t>
  </si>
  <si>
    <t>SAGANIĆ KRISTINA, sutkinja (47.)</t>
  </si>
  <si>
    <t>10.
VIJEĆE ZA PREDMETE PLOVIDBENOG PRAVA</t>
  </si>
  <si>
    <t>11.
VIJEĆE ZA PREDMETE PLOVIDBENOG PRAVA</t>
  </si>
  <si>
    <t>7.
11.</t>
  </si>
  <si>
    <t xml:space="preserve">zamjenica predsjednika suda
predsjednica 11. vijeća (plovidbeno)
član 7. vijeća
</t>
  </si>
  <si>
    <t xml:space="preserve"> član 5. vijeća
član 11. vijeća (plovidbeno)</t>
  </si>
  <si>
    <t>evidentiičar (20%); 
zamjenica predsjednika Odjela za praćenje europskih propisa i sudske prakse Suda EU i Europskog suda za ljudska prava; zamjenica glasnogovornika suda;
zamjenica voditelja Službe za mirenje; izvršna urednica web sadržaja web stranice VTSRH; 
član DSV-a (20%)</t>
  </si>
  <si>
    <t>3.
10.</t>
  </si>
  <si>
    <t>član 3. vijeća  
član 10. vijeća (plovidbeno)</t>
  </si>
  <si>
    <t xml:space="preserve">predsjednica 8. vijeća (autorsko)  i 
član 5. vijeća </t>
  </si>
  <si>
    <t>5.
11.</t>
  </si>
  <si>
    <t>član 5. vijeća 
član 11. vijeća (plovidbeno)</t>
  </si>
  <si>
    <t xml:space="preserve">predsjednik Odjela za praćenje europskih propisa i sudske prakse Suda EU i Europskog suda za ljudska prava
predsjednik 5. vijeća </t>
  </si>
  <si>
    <t xml:space="preserve">član 3. vijeća </t>
  </si>
  <si>
    <t>CVITKOVIĆ, ANA, sutkinja</t>
  </si>
  <si>
    <t>KOŠAK, TAMARA, sudska savjetnica</t>
  </si>
  <si>
    <t>MARKOVIĆ, NEVENKA, sutkinja</t>
  </si>
  <si>
    <t>MATAS, DUBRAVKA, sutkinja</t>
  </si>
  <si>
    <t>OMAZIĆ, RUŽICA, sutkinja</t>
  </si>
  <si>
    <t>PARAĆ, KAMELIJA, sutkinja</t>
  </si>
  <si>
    <t xml:space="preserve">SMOLJO ARLOVIĆ, IVANA, sudska savjetnica  </t>
  </si>
  <si>
    <t>VUČEMILO MANOJLOVSKI, JELENA, sudska savjetnica</t>
  </si>
  <si>
    <t xml:space="preserve">84. </t>
  </si>
  <si>
    <t xml:space="preserve">SAGANIĆ, KRISTINA, sutkinja </t>
  </si>
  <si>
    <t>LUKIĆ, MIRJANA, viša sudska 
savjetnica</t>
  </si>
  <si>
    <t>zamjenica predsjednika suda (25%); 
zamjenica sudaca evidentičara za vrijeme njihove odsutnosti;
član Odjela za praćenje europskih propisa i sudske prakse Suda EU i Europskog suda za ljudska prava
zamjenica voditelja Službe za informatiku</t>
  </si>
  <si>
    <t>pomaže u radu sucima u Odjelu za praćenje i proučavanje sudske prakse kod evidentiranja odluka sudskih savjetnika (30%);
radi na indeksiranju
sudskih odluka (15%);
povjerenik za međunarodnu suradnju;
zamjenjuje ravnateljicu sudske uprave u njezinoj odsutnosti,
urednik web sadržaja web stranice VTSRH;
zamjenjuje službenika za informiranje u njegovoj odsutnosti;
rad na podnescima u dovršenim predmetima (uključujući izradu dopunskih odluka i ispravaka odluka samo u predmetima sudaca i sudskih svjetnika koji su otišli sa suda); pomaže u pripremanju sentenci za Izbor odluka VTSRH; pomaže u radu sucima u Odjelu za praćenje europskih propisa i sudske prakse Suda EU i Europskog suda za ljudska prava;
povjerljiva osoba za unutarnje prijavljivanje nepravilnosti</t>
  </si>
  <si>
    <t>pomaže u radu sucima u Odjelu za praćenje i proučavanje sudske prakse kod evidentiranja odluka sudskih savjetnika;
evidencija 25%</t>
  </si>
  <si>
    <t>sudskom savjetniku Josipu Sušiću</t>
  </si>
  <si>
    <t>član 3. vijeća i
član 10. vijeća (plovidbeno)</t>
  </si>
  <si>
    <t>predsjednik 3. vijeća i
predsjednik 10. vijeća (plovidbeno)</t>
  </si>
  <si>
    <t xml:space="preserve">Napomena: roditeljski dopust </t>
  </si>
  <si>
    <t>sutkinja Nevenka Marković</t>
  </si>
  <si>
    <t>MRLJAK IVANA, sudska savjetnica</t>
  </si>
  <si>
    <t>*</t>
  </si>
  <si>
    <t>Napomena: rodiljni dopust  od 1. ožujka 2022.</t>
  </si>
  <si>
    <t>Napomena: rodiljni dopust  od 18. veljače 2022.</t>
  </si>
  <si>
    <t>Napomena: puno radno vrijeme od 21. veljače 2022.</t>
  </si>
  <si>
    <t>voditelj Službe za mirenje</t>
  </si>
  <si>
    <t>predsjednik Odjela za praćenje i proučavanje sudske prakse (10%); 
evidentičar (90%)</t>
  </si>
  <si>
    <t>Napomena: sudska savjetnica Simona Blagojević radi s polovicom radnog vremena</t>
  </si>
  <si>
    <t xml:space="preserve">sudskoj savjetnici Petri Sirnik </t>
  </si>
  <si>
    <t>Viši informatički savjetnik za pravosudni informacisjki sustav</t>
  </si>
  <si>
    <t xml:space="preserve">Napomena: 
rodiljni dopust </t>
  </si>
  <si>
    <t>predsjednica Odjela za trgovačke i ostale sporove (35%);
evidentičar (65%)</t>
  </si>
  <si>
    <t>TONKOVIĆ HATADI MATEA, sudska savjetnica (26.), mentor Marina Veljak</t>
  </si>
  <si>
    <t>sudskoj savjetnici Matei Tonković Hatadi</t>
  </si>
  <si>
    <t>Stečajni postupci</t>
  </si>
  <si>
    <t>Stečajni i Skraćeni st. postupci</t>
  </si>
  <si>
    <t>TONKOVIĆ HATADI, MATEA, sudska savjetnica</t>
  </si>
  <si>
    <t xml:space="preserve">Informatički tehničar za pravosudni informacijski sustav </t>
  </si>
  <si>
    <t>obavlja poslove računovodstveog referenta u Odjelu za materijalno-financijsko poslovanje; 
zadužena za preuzimanje nepodobnih osnova za plaćanje u FINI;
obavlja u dijelu vremena i po potrebi poslove stručnog suradnika u Odjelu za materijalno-financijsko poslovanje; zamjenjuje voditeljicu Odjela za materijlano-financisjjko poslovanje u njezinoj odustnosti</t>
  </si>
  <si>
    <t>sudskoj savjetnici Ivani Mrljak***</t>
  </si>
  <si>
    <t xml:space="preserve">viša sudska savjetnica Ivana Krezić - na rodiljnom dopustu  od 1. ožujka 2022. </t>
  </si>
  <si>
    <t>**</t>
  </si>
  <si>
    <t>sudska savjetnica Iva Kemec Kokot - na rodiljnom dpustu od 18. veljače 2022.</t>
  </si>
  <si>
    <t>***</t>
  </si>
  <si>
    <t>sudska savjetnica Ivana Mrljak -  radi s punim radnim vremenom od 21. veljače 2022.</t>
  </si>
  <si>
    <t>****</t>
  </si>
  <si>
    <t>zamjenjuje upraviteljicu Pisarnice sudske uprave  u njezinoj odsutnosti; administrator sustava eSpis i ključni korisnik sustava eSpis, u domeni poslova koje obavlja; ovlašteni RA službenik</t>
  </si>
  <si>
    <t>zamjenjuje ravnateljicu sudske uprave u njezinoj odustnosti, službenica osposobljena za primjenu postupaka prve pomoći; administrator sustava eSpis i ključni korisnik sustava eSpis, u domeni poslova koje obavlja; tajnica Odjela za praćenje EU propisa i sudske prakse i sudske prakse Suda EU i Europskog suda za ljudska prava
zamjenik koordinatora za zaštitu od bolesti COVID-19; ovlašteni RA službenik</t>
  </si>
  <si>
    <t>administrator sustava eSpis i ključni korisnik sustava eSpis (tehnička podrška sustava eSpis); administrator e-Oglasne ploče sudova; web administrator web stranice VTSRH; osoba zadužena za sustavno gospodarenje energijom;
u odsutnosti ili spriječenosti upraviteljice Sudske pisarnice obavlja poslove  statistike; ovlašteni RA službenik</t>
  </si>
  <si>
    <t xml:space="preserve">obavlja po potrebi poslove voditelja Odsjeka za informatičku podršku i višeg informatičkog savjetnika za pravosudni informacijski sustav, ovlašteni RA službenik, administrator sustava eSpis i ključni korisnik sustava eSpis (tehnička podrška sustava eSpis); pakiranje spisa i numeriranje paketa; preuzimanje poštanske pošiljke na pošti i  dostava u užem dijelu grada;  dostava pošte, sudskih predmeta, dostavnica i ostalih pošiljaka u sudskoj zgradi,  zadužen za vođenje elektroničke evidencije sadržaja otpremljenih paketa, </t>
  </si>
  <si>
    <t xml:space="preserve">obavlja po potrebi i poslove stručnog suradnika do zapošljavanja službenika na to radno mjesto </t>
  </si>
  <si>
    <t>*****</t>
  </si>
  <si>
    <t>POSTOTAK
DODJELE PRED.</t>
  </si>
  <si>
    <t>UMANJENJA
****
*****</t>
  </si>
  <si>
    <t>radi na indeksiranju
sudskih odluka (8%)</t>
  </si>
  <si>
    <t>TONKOVIĆ HATADI, MATEA, 
sudska savjetnica</t>
  </si>
  <si>
    <t xml:space="preserve">Ako je sudski savjetnik na dugotrajnom bolovanju, porodiljnom dopustu (u trajanju dužem od 1 mjeseca) ili odsutan  iz drugog opravdanog razloga tijekom kalendarske godine (u trajanju dužem od 1 mjeseca), sucu mentoru se u takvim slučajevima ne dodjeljuje oslobođenje od Okvirnih mjerila, odnosno oslobođenje se utvrđuje razmjerno prisustvu sudskog savjetnika tijekom kalendarske godine. </t>
  </si>
  <si>
    <t xml:space="preserve">GODIŠNJI RASPORED POSLOVA - 2022., IV. IZMJENA </t>
  </si>
  <si>
    <t>GODIŠNJI RASPORED POSLOVA - 2022.,
IV. IZMJENA</t>
  </si>
  <si>
    <t xml:space="preserve">GODIŠNJI RASPORED POSLOVA - 2022.
IV. IZMJENA
</t>
  </si>
  <si>
    <t>GODIŠNJI RASPORED POSLOVA - 2022., IV. IZMJENA</t>
  </si>
  <si>
    <t>Napomena:  roditeljski dopust do 28. lipnja 2022., nastavno godišnji odmor do 16. rujna 2022.</t>
  </si>
  <si>
    <t xml:space="preserve">ZLODRE, LEO, sudski savjetnik </t>
  </si>
  <si>
    <t xml:space="preserve">
višem sudskom savjetniku - specijalisti Vladimiru Štruku, sudskom savjetniku Leu Zlodri</t>
  </si>
  <si>
    <t>ZLODRE, LEO, sudski savjetnik</t>
  </si>
  <si>
    <t>ZLODRE LEO, sudski savjetnik (2.), mentor Raoul Dubravec</t>
  </si>
  <si>
    <t>povjernik za međunarodnu suradnju; pomaže u radu sucima u Odjelu za praćenje europskih propisa i sudske prakse Suda EU i Europskog suda za ljudska prava; u odsutnosti ili spriječenosti  ravnateljice sudske uprave obavlja poslove ravnatelja</t>
  </si>
  <si>
    <r>
      <t>GODIŠNJI RASPORED</t>
    </r>
    <r>
      <rPr>
        <b/>
        <sz val="12"/>
        <color rgb="FFFF0000"/>
        <rFont val="Arial"/>
        <family val="2"/>
        <charset val="238"/>
      </rPr>
      <t xml:space="preserve"> </t>
    </r>
    <r>
      <rPr>
        <b/>
        <sz val="12"/>
        <rFont val="Arial"/>
        <family val="2"/>
        <charset val="238"/>
      </rPr>
      <t>POSLOVA - 2022.,
IV. IZMJENA</t>
    </r>
  </si>
  <si>
    <t>Izmjene i dopune Godišnjeg rasporeda poslova za 2022. sukladno Tumačenjima pojedinih odredaba Okvirnih mjerila za rad sudaca od 12. svibnja 2022. primijeniti će se, na isti način, na oslobođenje sudaca od ispunjenja Okvirnih mjerila u slučaju kad mentoriraju savjetnike, od početka primjene Okvirnih mjerila za rad sudaca donesenih 27. prosinca 2021.</t>
  </si>
  <si>
    <t>pomaže u radu sucima u Odjelu za praćenje i proučavanje sudske prakse kod evidentiranja odluka sudskih savjetnika, (10%)</t>
  </si>
  <si>
    <t>FIAMENGO, MARIO</t>
  </si>
  <si>
    <t xml:space="preserve">službenik za informiranje;
službenik za zaštitu osobnih podataka;
administrator sustava eSpis i ključni korisnik u sustavu eSpis, u domeni poslova koje obavlja; službenica osposobljena za primjenu postupaka prve pomoći; administrator e-Oglasne ploče sudova; povjerenik za etiku; urednica web sadržaja web stranice VTSRH;
koordinator za zaštitu od bolesti COVID-19,
ispitni koordinator za pristup i rad u ADI sustavu; ovlašteni RA službenik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</si>
</sst>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Da&quot;;&quot;Da&quot;;&quot;Ne&quot;"/>
  </numFmts>
  <fonts count="39" x14ac:knownFonts="1">
    <font>
      <sz val="10"/>
      <name val="Arial"/>
      <charset val="238"/>
    </font>
    <font>
      <sz val="11"/>
      <color theme="1"/>
      <name val="Calibri"/>
      <family val="2"/>
      <charset val="238"/>
      <scheme val="minor"/>
    </font>
    <font>
      <sz val="10"/>
      <name val="Arial"/>
      <family val="2"/>
      <charset val="238"/>
    </font>
    <font>
      <sz val="10"/>
      <name val="Calibri"/>
      <family val="2"/>
      <charset val="238"/>
    </font>
    <font>
      <sz val="11"/>
      <name val="Calibri"/>
      <family val="2"/>
      <charset val="238"/>
    </font>
    <font>
      <sz val="8"/>
      <name val="Arial"/>
      <family val="2"/>
      <charset val="238"/>
    </font>
    <font>
      <sz val="10"/>
      <name val="Calibri"/>
      <family val="2"/>
      <charset val="238"/>
    </font>
    <font>
      <b/>
      <sz val="12"/>
      <name val="Times New Roman"/>
      <family val="1"/>
      <charset val="238"/>
    </font>
    <font>
      <b/>
      <sz val="10"/>
      <name val="Times New Roman"/>
      <family val="1"/>
      <charset val="238"/>
    </font>
    <font>
      <sz val="10"/>
      <name val="Times New Roman"/>
      <family val="1"/>
      <charset val="238"/>
    </font>
    <font>
      <b/>
      <i/>
      <sz val="12"/>
      <name val="Times New Roman"/>
      <family val="1"/>
      <charset val="238"/>
    </font>
    <font>
      <b/>
      <i/>
      <sz val="10"/>
      <name val="Times New Roman"/>
      <family val="1"/>
      <charset val="238"/>
    </font>
    <font>
      <i/>
      <sz val="10"/>
      <name val="Times New Roman"/>
      <family val="1"/>
      <charset val="238"/>
    </font>
    <font>
      <sz val="9"/>
      <name val="Times New Roman"/>
      <family val="1"/>
      <charset val="238"/>
    </font>
    <font>
      <b/>
      <sz val="11"/>
      <name val="Times New Roman"/>
      <family val="1"/>
      <charset val="238"/>
    </font>
    <font>
      <sz val="11"/>
      <name val="Times New Roman"/>
      <family val="1"/>
      <charset val="238"/>
    </font>
    <font>
      <sz val="12"/>
      <name val="Times New Roman"/>
      <family val="1"/>
      <charset val="238"/>
    </font>
    <font>
      <sz val="10.5"/>
      <name val="Times New Roman"/>
      <family val="1"/>
      <charset val="238"/>
    </font>
    <font>
      <b/>
      <sz val="11"/>
      <name val="Arial"/>
      <family val="2"/>
      <charset val="238"/>
    </font>
    <font>
      <b/>
      <i/>
      <sz val="10"/>
      <name val="Arial"/>
      <family val="2"/>
      <charset val="238"/>
    </font>
    <font>
      <b/>
      <i/>
      <sz val="12"/>
      <name val="Arial"/>
      <family val="2"/>
      <charset val="238"/>
    </font>
    <font>
      <b/>
      <sz val="10"/>
      <name val="Arial"/>
      <family val="2"/>
      <charset val="238"/>
    </font>
    <font>
      <sz val="9"/>
      <name val="Arial"/>
      <family val="2"/>
      <charset val="238"/>
    </font>
    <font>
      <sz val="11"/>
      <name val="Arial"/>
      <family val="2"/>
      <charset val="238"/>
    </font>
    <font>
      <b/>
      <sz val="12"/>
      <name val="Arial"/>
      <family val="2"/>
      <charset val="238"/>
    </font>
    <font>
      <sz val="12"/>
      <name val="Arial"/>
      <family val="2"/>
      <charset val="238"/>
    </font>
    <font>
      <sz val="10.5"/>
      <name val="Arial"/>
      <family val="2"/>
      <charset val="238"/>
    </font>
    <font>
      <b/>
      <sz val="7"/>
      <name val="Arial"/>
      <family val="2"/>
      <charset val="238"/>
    </font>
    <font>
      <b/>
      <sz val="9"/>
      <name val="Arial"/>
      <family val="2"/>
      <charset val="238"/>
    </font>
    <font>
      <b/>
      <i/>
      <sz val="11"/>
      <name val="Arial"/>
      <family val="2"/>
      <charset val="238"/>
    </font>
    <font>
      <b/>
      <sz val="8"/>
      <name val="Arial"/>
      <family val="2"/>
      <charset val="238"/>
    </font>
    <font>
      <b/>
      <sz val="9"/>
      <color theme="1"/>
      <name val="Arial"/>
      <family val="2"/>
      <charset val="238"/>
    </font>
    <font>
      <b/>
      <sz val="12"/>
      <color rgb="FFFF0000"/>
      <name val="Arial"/>
      <family val="2"/>
      <charset val="238"/>
    </font>
    <font>
      <b/>
      <i/>
      <sz val="9"/>
      <name val="Arial"/>
      <family val="2"/>
      <charset val="238"/>
    </font>
    <font>
      <sz val="12"/>
      <name val="Calibri"/>
      <family val="2"/>
      <charset val="238"/>
    </font>
    <font>
      <sz val="6"/>
      <name val="Arial"/>
      <family val="2"/>
      <charset val="238"/>
    </font>
    <font>
      <sz val="11"/>
      <color theme="1"/>
      <name val="Arial"/>
      <family val="2"/>
      <charset val="238"/>
    </font>
    <font>
      <sz val="9"/>
      <name val="Calibri"/>
      <family val="2"/>
      <charset val="238"/>
    </font>
    <font>
      <sz val="7"/>
      <name val="Arial"/>
      <family val="2"/>
      <charset val="238"/>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9999FF"/>
        <bgColor indexed="64"/>
      </patternFill>
    </fill>
    <fill>
      <patternFill patternType="solid">
        <fgColor rgb="FFFFFF00"/>
        <bgColor indexed="64"/>
      </patternFill>
    </fill>
    <fill>
      <patternFill patternType="solid">
        <fgColor rgb="FFFFFFFF"/>
        <bgColor indexed="64"/>
      </patternFill>
    </fill>
    <fill>
      <patternFill patternType="solid">
        <fgColor theme="9" tint="0.59999389629810485"/>
        <bgColor indexed="64"/>
      </patternFill>
    </fill>
    <fill>
      <patternFill patternType="solid">
        <fgColor theme="7" tint="0.7999816888943144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double">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style="medium">
        <color indexed="64"/>
      </top>
      <bottom style="double">
        <color indexed="64"/>
      </bottom>
      <diagonal/>
    </border>
    <border>
      <left style="medium">
        <color indexed="64"/>
      </left>
      <right/>
      <top style="double">
        <color indexed="64"/>
      </top>
      <bottom style="thin">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style="double">
        <color indexed="64"/>
      </right>
      <top style="medium">
        <color indexed="64"/>
      </top>
      <bottom style="double">
        <color indexed="64"/>
      </bottom>
      <diagonal/>
    </border>
    <border>
      <left style="thin">
        <color indexed="64"/>
      </left>
      <right/>
      <top/>
      <bottom/>
      <diagonal/>
    </border>
    <border>
      <left/>
      <right/>
      <top style="thin">
        <color indexed="64"/>
      </top>
      <bottom/>
      <diagonal/>
    </border>
  </borders>
  <cellStyleXfs count="5">
    <xf numFmtId="0" fontId="0" fillId="0" borderId="0"/>
    <xf numFmtId="0" fontId="2" fillId="0" borderId="0"/>
    <xf numFmtId="0" fontId="2" fillId="0" borderId="0"/>
    <xf numFmtId="0" fontId="1" fillId="0" borderId="0"/>
    <xf numFmtId="0" fontId="2" fillId="0" borderId="0"/>
  </cellStyleXfs>
  <cellXfs count="347">
    <xf numFmtId="0" fontId="0" fillId="0" borderId="0" xfId="0"/>
    <xf numFmtId="0" fontId="0" fillId="0" borderId="0" xfId="0" applyAlignment="1">
      <alignment vertical="center"/>
    </xf>
    <xf numFmtId="0" fontId="3" fillId="0" borderId="0" xfId="0" applyFont="1" applyAlignment="1">
      <alignment vertical="center"/>
    </xf>
    <xf numFmtId="0" fontId="3" fillId="0" borderId="0" xfId="0" applyFont="1" applyAlignment="1">
      <alignment vertical="center" wrapText="1"/>
    </xf>
    <xf numFmtId="0" fontId="3" fillId="0" borderId="0" xfId="0" applyFont="1" applyBorder="1" applyAlignment="1">
      <alignment vertical="center"/>
    </xf>
    <xf numFmtId="0" fontId="6" fillId="0" borderId="0" xfId="0" applyFont="1" applyAlignment="1">
      <alignment vertical="center"/>
    </xf>
    <xf numFmtId="0" fontId="0" fillId="0" borderId="0" xfId="0" applyAlignment="1">
      <alignment horizontal="center" vertical="center"/>
    </xf>
    <xf numFmtId="0" fontId="1" fillId="0" borderId="0" xfId="3"/>
    <xf numFmtId="0" fontId="4" fillId="0" borderId="1" xfId="3" applyFont="1" applyBorder="1" applyAlignment="1">
      <alignment horizontal="center" vertical="center" wrapText="1"/>
    </xf>
    <xf numFmtId="0" fontId="3" fillId="0" borderId="0" xfId="3" applyFont="1" applyAlignment="1">
      <alignment vertical="center"/>
    </xf>
    <xf numFmtId="0" fontId="9" fillId="0" borderId="0" xfId="0" applyFont="1" applyAlignment="1">
      <alignment vertical="center"/>
    </xf>
    <xf numFmtId="0" fontId="9" fillId="0" borderId="0" xfId="0" applyFont="1" applyAlignment="1">
      <alignment horizontal="center" vertical="center"/>
    </xf>
    <xf numFmtId="0" fontId="9" fillId="0" borderId="0" xfId="0" applyFont="1" applyAlignment="1">
      <alignment vertical="center" wrapText="1"/>
    </xf>
    <xf numFmtId="0" fontId="15" fillId="0" borderId="0" xfId="0" applyFont="1" applyAlignment="1">
      <alignment vertical="center" wrapText="1"/>
    </xf>
    <xf numFmtId="0" fontId="14" fillId="0" borderId="0" xfId="0" applyFont="1" applyAlignment="1">
      <alignment horizontal="center" vertical="center" wrapText="1"/>
    </xf>
    <xf numFmtId="0" fontId="8" fillId="0" borderId="0" xfId="0" applyFont="1" applyAlignment="1">
      <alignment horizontal="center" vertical="center" shrinkToFit="1"/>
    </xf>
    <xf numFmtId="0" fontId="17" fillId="0" borderId="0" xfId="0" applyFont="1" applyAlignment="1">
      <alignment horizontal="left" vertical="center"/>
    </xf>
    <xf numFmtId="0" fontId="15" fillId="0" borderId="0" xfId="0" applyFont="1" applyAlignment="1">
      <alignment vertical="center"/>
    </xf>
    <xf numFmtId="0" fontId="15" fillId="0" borderId="0" xfId="0" applyFont="1" applyFill="1" applyAlignment="1">
      <alignment horizontal="center" vertical="center"/>
    </xf>
    <xf numFmtId="10" fontId="12" fillId="0" borderId="0" xfId="0" applyNumberFormat="1" applyFont="1" applyAlignment="1">
      <alignment vertical="center"/>
    </xf>
    <xf numFmtId="2" fontId="11" fillId="0" borderId="4" xfId="0" applyNumberFormat="1" applyFont="1" applyBorder="1" applyAlignment="1">
      <alignment horizontal="center" vertical="center" shrinkToFit="1"/>
    </xf>
    <xf numFmtId="2" fontId="11" fillId="0" borderId="4" xfId="0" applyNumberFormat="1" applyFont="1" applyBorder="1" applyAlignment="1">
      <alignment horizontal="center" vertical="center"/>
    </xf>
    <xf numFmtId="9" fontId="11" fillId="0" borderId="4" xfId="0" applyNumberFormat="1" applyFont="1" applyBorder="1" applyAlignment="1">
      <alignment horizontal="center" vertical="center" shrinkToFit="1"/>
    </xf>
    <xf numFmtId="9" fontId="11" fillId="0" borderId="0" xfId="0" applyNumberFormat="1" applyFont="1" applyBorder="1" applyAlignment="1">
      <alignment horizontal="center" vertical="center"/>
    </xf>
    <xf numFmtId="1" fontId="11" fillId="0" borderId="4" xfId="0" applyNumberFormat="1" applyFont="1" applyBorder="1" applyAlignment="1">
      <alignment horizontal="center" vertical="center"/>
    </xf>
    <xf numFmtId="0" fontId="15" fillId="0" borderId="0" xfId="0" applyFont="1" applyBorder="1" applyAlignment="1">
      <alignment vertical="center"/>
    </xf>
    <xf numFmtId="0" fontId="15" fillId="0" borderId="0" xfId="0" applyFont="1" applyFill="1" applyBorder="1" applyAlignment="1">
      <alignment horizontal="center" vertical="center"/>
    </xf>
    <xf numFmtId="2" fontId="11" fillId="0" borderId="0" xfId="0" applyNumberFormat="1" applyFont="1" applyBorder="1" applyAlignment="1">
      <alignment horizontal="center" vertical="center" shrinkToFit="1"/>
    </xf>
    <xf numFmtId="2" fontId="11" fillId="0" borderId="0" xfId="0" applyNumberFormat="1" applyFont="1" applyBorder="1" applyAlignment="1">
      <alignment horizontal="center" vertical="center"/>
    </xf>
    <xf numFmtId="0" fontId="11" fillId="0" borderId="0" xfId="0" applyFont="1" applyBorder="1" applyAlignment="1">
      <alignment horizontal="center" vertical="center" shrinkToFit="1"/>
    </xf>
    <xf numFmtId="1" fontId="11" fillId="0" borderId="0" xfId="0" applyNumberFormat="1" applyFont="1" applyBorder="1" applyAlignment="1">
      <alignment horizontal="center" vertical="center"/>
    </xf>
    <xf numFmtId="0" fontId="17" fillId="0" borderId="0" xfId="0" applyFont="1" applyBorder="1" applyAlignment="1">
      <alignment horizontal="left" vertical="center"/>
    </xf>
    <xf numFmtId="9" fontId="17" fillId="0" borderId="0" xfId="0" applyNumberFormat="1" applyFont="1" applyAlignment="1">
      <alignment horizontal="left" vertical="center"/>
    </xf>
    <xf numFmtId="0" fontId="16" fillId="0" borderId="0" xfId="0" applyFont="1" applyAlignment="1">
      <alignment horizontal="center" vertical="center"/>
    </xf>
    <xf numFmtId="2" fontId="10" fillId="0" borderId="1" xfId="0" applyNumberFormat="1" applyFont="1" applyBorder="1" applyAlignment="1">
      <alignment horizontal="center" vertical="center"/>
    </xf>
    <xf numFmtId="0" fontId="16" fillId="0" borderId="0" xfId="0" applyFont="1" applyAlignment="1">
      <alignment vertical="center"/>
    </xf>
    <xf numFmtId="0" fontId="16" fillId="0" borderId="0" xfId="0" applyFont="1" applyFill="1" applyAlignment="1">
      <alignment horizontal="center" vertical="center"/>
    </xf>
    <xf numFmtId="2" fontId="7" fillId="0" borderId="1" xfId="0" applyNumberFormat="1" applyFont="1" applyBorder="1" applyAlignment="1">
      <alignment horizontal="center" vertical="center"/>
    </xf>
    <xf numFmtId="9" fontId="7" fillId="0" borderId="1" xfId="0" applyNumberFormat="1" applyFont="1" applyBorder="1" applyAlignment="1">
      <alignment horizontal="center" vertical="center"/>
    </xf>
    <xf numFmtId="10" fontId="3" fillId="0" borderId="0" xfId="0" applyNumberFormat="1" applyFont="1" applyAlignment="1">
      <alignment vertical="center"/>
    </xf>
    <xf numFmtId="0" fontId="16" fillId="0" borderId="1" xfId="4" applyNumberFormat="1" applyFont="1" applyFill="1" applyBorder="1" applyAlignment="1">
      <alignment horizontal="center" vertical="center"/>
    </xf>
    <xf numFmtId="0" fontId="3" fillId="0" borderId="0" xfId="0" applyFont="1" applyBorder="1" applyAlignment="1">
      <alignment vertical="center" wrapText="1"/>
    </xf>
    <xf numFmtId="0" fontId="9" fillId="0" borderId="0" xfId="0" applyFont="1"/>
    <xf numFmtId="0" fontId="9" fillId="0" borderId="0" xfId="0" applyFont="1" applyAlignment="1">
      <alignment horizontal="center"/>
    </xf>
    <xf numFmtId="0" fontId="2" fillId="0" borderId="0" xfId="0" applyFont="1" applyAlignment="1">
      <alignment horizontal="center" vertical="center"/>
    </xf>
    <xf numFmtId="0" fontId="21" fillId="0" borderId="1" xfId="0" applyFont="1" applyFill="1" applyBorder="1" applyAlignment="1">
      <alignment horizontal="center" vertical="center" shrinkToFit="1"/>
    </xf>
    <xf numFmtId="0" fontId="21" fillId="0" borderId="1" xfId="0" applyFont="1" applyBorder="1" applyAlignment="1">
      <alignment horizontal="center" vertical="center"/>
    </xf>
    <xf numFmtId="0" fontId="19" fillId="4" borderId="11" xfId="0" applyFont="1" applyFill="1" applyBorder="1" applyAlignment="1">
      <alignment horizontal="center" vertical="center" wrapText="1"/>
    </xf>
    <xf numFmtId="0" fontId="25" fillId="0" borderId="11" xfId="0" applyFont="1" applyFill="1" applyBorder="1" applyAlignment="1">
      <alignment vertical="center" wrapText="1"/>
    </xf>
    <xf numFmtId="0" fontId="25" fillId="0" borderId="13" xfId="0" applyFont="1" applyFill="1" applyBorder="1" applyAlignment="1">
      <alignment vertical="center" wrapText="1"/>
    </xf>
    <xf numFmtId="0" fontId="25" fillId="0" borderId="24" xfId="0" applyFont="1" applyFill="1" applyBorder="1" applyAlignment="1">
      <alignment vertical="center" wrapText="1"/>
    </xf>
    <xf numFmtId="0" fontId="25" fillId="0" borderId="12" xfId="0" applyFont="1" applyFill="1" applyBorder="1" applyAlignment="1">
      <alignment vertical="center" wrapText="1"/>
    </xf>
    <xf numFmtId="0" fontId="25" fillId="0" borderId="17" xfId="0" applyFont="1" applyFill="1" applyBorder="1" applyAlignment="1">
      <alignment vertical="center" wrapText="1"/>
    </xf>
    <xf numFmtId="0" fontId="25" fillId="0" borderId="12" xfId="0" applyFont="1" applyBorder="1" applyAlignment="1">
      <alignment vertical="center" wrapText="1"/>
    </xf>
    <xf numFmtId="0" fontId="25" fillId="0" borderId="8" xfId="0" applyFont="1" applyFill="1" applyBorder="1" applyAlignment="1">
      <alignment vertical="center" wrapText="1"/>
    </xf>
    <xf numFmtId="0" fontId="25" fillId="3" borderId="12" xfId="0" applyFont="1" applyFill="1" applyBorder="1" applyAlignment="1">
      <alignment vertical="center" wrapText="1"/>
    </xf>
    <xf numFmtId="0" fontId="25" fillId="0" borderId="25" xfId="0" applyFont="1" applyFill="1" applyBorder="1" applyAlignment="1">
      <alignment vertical="center" wrapText="1"/>
    </xf>
    <xf numFmtId="0" fontId="2" fillId="0" borderId="0" xfId="0" applyFont="1" applyAlignment="1">
      <alignment vertical="center"/>
    </xf>
    <xf numFmtId="0" fontId="21" fillId="0" borderId="0" xfId="0" applyFont="1" applyAlignment="1">
      <alignment horizontal="center" vertical="center" shrinkToFit="1"/>
    </xf>
    <xf numFmtId="0" fontId="26" fillId="0" borderId="0" xfId="0" applyFont="1" applyAlignment="1">
      <alignment horizontal="left" vertical="center"/>
    </xf>
    <xf numFmtId="0" fontId="24" fillId="0" borderId="1" xfId="0" applyFont="1" applyBorder="1" applyAlignment="1">
      <alignment horizontal="center" vertical="center"/>
    </xf>
    <xf numFmtId="0" fontId="24"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24" fillId="0" borderId="1" xfId="2" applyFont="1" applyBorder="1" applyAlignment="1">
      <alignment horizontal="center" vertical="center" wrapText="1"/>
    </xf>
    <xf numFmtId="0" fontId="21" fillId="0" borderId="1" xfId="2" applyFont="1" applyFill="1" applyBorder="1" applyAlignment="1">
      <alignment horizontal="center" vertical="center" textRotation="90" wrapText="1" shrinkToFit="1"/>
    </xf>
    <xf numFmtId="0" fontId="24" fillId="0" borderId="1" xfId="2" applyFont="1" applyFill="1" applyBorder="1" applyAlignment="1">
      <alignment horizontal="center" vertical="center" wrapText="1" shrinkToFit="1"/>
    </xf>
    <xf numFmtId="0" fontId="25" fillId="0" borderId="1" xfId="4" applyNumberFormat="1"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1" xfId="0" applyFont="1" applyBorder="1" applyAlignment="1">
      <alignment horizontal="center" vertical="center"/>
    </xf>
    <xf numFmtId="164" fontId="24" fillId="0" borderId="1" xfId="2" applyNumberFormat="1" applyFont="1" applyFill="1" applyBorder="1" applyAlignment="1">
      <alignment horizontal="center" vertical="center"/>
    </xf>
    <xf numFmtId="9" fontId="25" fillId="0" borderId="1" xfId="0" applyNumberFormat="1" applyFont="1" applyFill="1" applyBorder="1" applyAlignment="1">
      <alignment horizontal="center" vertical="center" shrinkToFit="1"/>
    </xf>
    <xf numFmtId="9" fontId="25" fillId="0" borderId="1" xfId="0" applyNumberFormat="1" applyFont="1" applyFill="1" applyBorder="1" applyAlignment="1">
      <alignment horizontal="center" vertical="center" wrapText="1"/>
    </xf>
    <xf numFmtId="0" fontId="24" fillId="0" borderId="1" xfId="2" applyFont="1" applyFill="1" applyBorder="1" applyAlignment="1">
      <alignment horizontal="center" vertical="center" shrinkToFit="1"/>
    </xf>
    <xf numFmtId="0" fontId="25" fillId="0" borderId="1" xfId="0" applyFont="1" applyFill="1" applyBorder="1" applyAlignment="1">
      <alignment horizontal="left" vertical="center" wrapText="1"/>
    </xf>
    <xf numFmtId="0" fontId="25" fillId="0" borderId="1" xfId="0" applyFont="1" applyBorder="1" applyAlignment="1">
      <alignment horizontal="center" vertical="center" wrapText="1"/>
    </xf>
    <xf numFmtId="9" fontId="24" fillId="0" borderId="1" xfId="0" applyNumberFormat="1" applyFont="1" applyFill="1" applyBorder="1" applyAlignment="1">
      <alignment horizontal="center" vertical="center" shrinkToFit="1"/>
    </xf>
    <xf numFmtId="0" fontId="25" fillId="0" borderId="1" xfId="0" applyFont="1" applyBorder="1" applyAlignment="1">
      <alignment vertical="center"/>
    </xf>
    <xf numFmtId="9" fontId="24" fillId="0" borderId="1" xfId="2" applyNumberFormat="1" applyFont="1" applyFill="1" applyBorder="1" applyAlignment="1">
      <alignment horizontal="center" vertical="center" shrinkToFit="1"/>
    </xf>
    <xf numFmtId="9" fontId="25" fillId="0" borderId="1" xfId="0" applyNumberFormat="1" applyFont="1" applyFill="1" applyBorder="1" applyAlignment="1">
      <alignment horizontal="left" vertical="center" wrapText="1"/>
    </xf>
    <xf numFmtId="0" fontId="25" fillId="0" borderId="1" xfId="0" applyFont="1" applyFill="1" applyBorder="1" applyAlignment="1">
      <alignment horizontal="center" vertical="center"/>
    </xf>
    <xf numFmtId="0" fontId="25" fillId="0" borderId="1" xfId="0" applyFont="1" applyBorder="1" applyAlignment="1">
      <alignment horizontal="left" vertical="center"/>
    </xf>
    <xf numFmtId="49" fontId="25" fillId="0" borderId="1" xfId="2" applyNumberFormat="1" applyFont="1" applyFill="1" applyBorder="1" applyAlignment="1">
      <alignment horizontal="left" vertical="center" wrapText="1"/>
    </xf>
    <xf numFmtId="0" fontId="25" fillId="0" borderId="1" xfId="0" applyFont="1" applyFill="1" applyBorder="1" applyAlignment="1">
      <alignment horizontal="left" vertical="center"/>
    </xf>
    <xf numFmtId="164" fontId="24" fillId="0" borderId="1" xfId="2" applyNumberFormat="1" applyFont="1" applyFill="1" applyBorder="1" applyAlignment="1">
      <alignment horizontal="center" vertical="center" shrinkToFit="1"/>
    </xf>
    <xf numFmtId="0" fontId="25" fillId="2" borderId="1" xfId="0" applyFont="1" applyFill="1" applyBorder="1" applyAlignment="1">
      <alignment horizontal="left" vertical="center" wrapText="1"/>
    </xf>
    <xf numFmtId="0" fontId="25" fillId="3" borderId="1"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0" xfId="0" applyFont="1" applyAlignment="1">
      <alignment horizontal="center" vertical="center"/>
    </xf>
    <xf numFmtId="0" fontId="28" fillId="0" borderId="1" xfId="0" applyFont="1" applyFill="1" applyBorder="1" applyAlignment="1">
      <alignment horizontal="center" vertical="center"/>
    </xf>
    <xf numFmtId="0" fontId="21" fillId="0" borderId="1" xfId="0" applyFont="1" applyBorder="1" applyAlignment="1">
      <alignment horizontal="center" vertical="center" shrinkToFit="1"/>
    </xf>
    <xf numFmtId="0" fontId="21" fillId="0" borderId="1" xfId="2" applyFont="1" applyFill="1" applyBorder="1" applyAlignment="1">
      <alignment horizontal="center" vertical="center" wrapText="1" shrinkToFit="1"/>
    </xf>
    <xf numFmtId="9" fontId="25" fillId="0" borderId="1" xfId="0" applyNumberFormat="1" applyFont="1" applyBorder="1" applyAlignment="1">
      <alignment horizontal="center" vertical="center" wrapText="1"/>
    </xf>
    <xf numFmtId="0" fontId="25" fillId="0" borderId="0" xfId="0" applyFont="1" applyAlignment="1">
      <alignment vertical="center"/>
    </xf>
    <xf numFmtId="0" fontId="21" fillId="0" borderId="1" xfId="0" applyFont="1" applyFill="1" applyBorder="1" applyAlignment="1">
      <alignment horizontal="center" vertical="center" wrapText="1"/>
    </xf>
    <xf numFmtId="164" fontId="24" fillId="3" borderId="1" xfId="2" applyNumberFormat="1" applyFont="1" applyFill="1" applyBorder="1" applyAlignment="1">
      <alignment horizontal="center" vertical="center"/>
    </xf>
    <xf numFmtId="0" fontId="22" fillId="0" borderId="1" xfId="2" applyFont="1" applyFill="1" applyBorder="1" applyAlignment="1">
      <alignment horizontal="center" vertical="center" wrapText="1" shrinkToFit="1"/>
    </xf>
    <xf numFmtId="10" fontId="28" fillId="0" borderId="1" xfId="2" applyNumberFormat="1" applyFont="1" applyFill="1" applyBorder="1" applyAlignment="1">
      <alignment horizontal="center" vertical="center"/>
    </xf>
    <xf numFmtId="164" fontId="18" fillId="3" borderId="1" xfId="2" applyNumberFormat="1" applyFont="1" applyFill="1" applyBorder="1" applyAlignment="1">
      <alignment horizontal="center" vertical="center"/>
    </xf>
    <xf numFmtId="0" fontId="28" fillId="0" borderId="1" xfId="2" applyFont="1" applyFill="1" applyBorder="1" applyAlignment="1">
      <alignment horizontal="center" vertical="center" wrapText="1" shrinkToFit="1"/>
    </xf>
    <xf numFmtId="164" fontId="18" fillId="0" borderId="1" xfId="2" applyNumberFormat="1" applyFont="1" applyFill="1" applyBorder="1" applyAlignment="1">
      <alignment horizontal="center" vertical="center" wrapText="1"/>
    </xf>
    <xf numFmtId="0" fontId="2" fillId="0" borderId="1" xfId="0" applyFont="1" applyBorder="1" applyAlignment="1">
      <alignment horizontal="center" vertical="center" wrapText="1"/>
    </xf>
    <xf numFmtId="164" fontId="18" fillId="0" borderId="1" xfId="2" applyNumberFormat="1" applyFont="1" applyFill="1" applyBorder="1" applyAlignment="1">
      <alignment horizontal="center" vertical="center"/>
    </xf>
    <xf numFmtId="0" fontId="18" fillId="0" borderId="1" xfId="2" applyFont="1" applyFill="1" applyBorder="1" applyAlignment="1">
      <alignment horizontal="center" vertical="center" wrapText="1" shrinkToFit="1"/>
    </xf>
    <xf numFmtId="164" fontId="18" fillId="0" borderId="1" xfId="2" applyNumberFormat="1" applyFont="1" applyFill="1" applyBorder="1" applyAlignment="1">
      <alignment horizontal="center" vertical="center"/>
    </xf>
    <xf numFmtId="0" fontId="2" fillId="0" borderId="0" xfId="1" applyFont="1" applyAlignment="1">
      <alignment vertical="center"/>
    </xf>
    <xf numFmtId="0" fontId="22" fillId="0" borderId="0" xfId="1" applyFont="1" applyAlignment="1">
      <alignment vertical="center"/>
    </xf>
    <xf numFmtId="0" fontId="2" fillId="0" borderId="0" xfId="1" applyFont="1" applyAlignment="1">
      <alignment horizontal="center" vertical="center"/>
    </xf>
    <xf numFmtId="0" fontId="2" fillId="0" borderId="0" xfId="1" applyAlignment="1">
      <alignment vertical="center"/>
    </xf>
    <xf numFmtId="2" fontId="31" fillId="0" borderId="1" xfId="1" applyNumberFormat="1" applyFont="1" applyBorder="1" applyAlignment="1">
      <alignment horizontal="center" vertical="center"/>
    </xf>
    <xf numFmtId="0" fontId="3" fillId="0" borderId="0" xfId="1" applyFont="1" applyAlignment="1">
      <alignment vertical="center"/>
    </xf>
    <xf numFmtId="0" fontId="3" fillId="0" borderId="0" xfId="1" applyFont="1" applyAlignment="1">
      <alignment horizontal="center" vertical="center" wrapText="1"/>
    </xf>
    <xf numFmtId="0" fontId="22" fillId="0" borderId="1" xfId="1" applyFont="1" applyBorder="1" applyAlignment="1">
      <alignment horizontal="center" vertical="center" wrapText="1"/>
    </xf>
    <xf numFmtId="0" fontId="21" fillId="0" borderId="1" xfId="1" applyFont="1" applyBorder="1" applyAlignment="1">
      <alignment horizontal="center" vertical="center" wrapText="1"/>
    </xf>
    <xf numFmtId="0" fontId="2" fillId="0" borderId="1" xfId="1" applyFont="1" applyFill="1" applyBorder="1" applyAlignment="1">
      <alignment horizontal="center" vertical="center" wrapText="1"/>
    </xf>
    <xf numFmtId="0" fontId="23" fillId="0" borderId="1" xfId="1" applyFont="1" applyBorder="1" applyAlignment="1">
      <alignment horizontal="center" vertical="center" wrapText="1"/>
    </xf>
    <xf numFmtId="0" fontId="18" fillId="0" borderId="1" xfId="1" applyFont="1" applyBorder="1" applyAlignment="1">
      <alignment horizontal="center" vertical="center" wrapText="1"/>
    </xf>
    <xf numFmtId="0" fontId="2" fillId="0" borderId="1" xfId="1" applyFont="1" applyFill="1" applyBorder="1" applyAlignment="1">
      <alignment horizontal="left" vertical="center" wrapText="1"/>
    </xf>
    <xf numFmtId="0" fontId="2" fillId="0" borderId="1" xfId="1" applyFont="1" applyBorder="1" applyAlignment="1">
      <alignment horizontal="center" vertical="center" wrapText="1"/>
    </xf>
    <xf numFmtId="0" fontId="5" fillId="0" borderId="1" xfId="1" applyFont="1" applyFill="1" applyBorder="1" applyAlignment="1">
      <alignment horizontal="left" vertical="center" wrapText="1"/>
    </xf>
    <xf numFmtId="9" fontId="2" fillId="0" borderId="1" xfId="1" applyNumberFormat="1" applyFont="1" applyBorder="1" applyAlignment="1">
      <alignment horizontal="left" vertical="center" wrapText="1"/>
    </xf>
    <xf numFmtId="0" fontId="23" fillId="0" borderId="1" xfId="1" applyFont="1" applyFill="1" applyBorder="1" applyAlignment="1">
      <alignment horizontal="center" vertical="center" wrapText="1"/>
    </xf>
    <xf numFmtId="0" fontId="2" fillId="0" borderId="0" xfId="1" applyFont="1"/>
    <xf numFmtId="9" fontId="5" fillId="0" borderId="1" xfId="1" applyNumberFormat="1" applyFont="1" applyBorder="1" applyAlignment="1">
      <alignment horizontal="left" vertical="center" wrapText="1"/>
    </xf>
    <xf numFmtId="9" fontId="23" fillId="0" borderId="1" xfId="1" applyNumberFormat="1" applyFont="1" applyBorder="1" applyAlignment="1">
      <alignment horizontal="left" vertical="center" wrapText="1"/>
    </xf>
    <xf numFmtId="0" fontId="9" fillId="0" borderId="0" xfId="1" applyFont="1" applyFill="1" applyAlignment="1">
      <alignment horizontal="center" vertical="center"/>
    </xf>
    <xf numFmtId="0" fontId="9" fillId="0" borderId="0" xfId="1" applyFont="1" applyAlignment="1">
      <alignment vertical="center"/>
    </xf>
    <xf numFmtId="2" fontId="9" fillId="0" borderId="0" xfId="1" applyNumberFormat="1" applyFont="1" applyAlignment="1">
      <alignment vertical="center"/>
    </xf>
    <xf numFmtId="0" fontId="13" fillId="0" borderId="0" xfId="1" applyFont="1" applyAlignment="1">
      <alignment vertical="center"/>
    </xf>
    <xf numFmtId="0" fontId="9" fillId="0" borderId="0" xfId="1" applyFont="1" applyAlignment="1">
      <alignment horizontal="center" vertical="center"/>
    </xf>
    <xf numFmtId="0" fontId="8" fillId="0" borderId="0" xfId="1" applyFont="1" applyBorder="1" applyAlignment="1">
      <alignment horizontal="center" vertical="center" wrapText="1"/>
    </xf>
    <xf numFmtId="0" fontId="15" fillId="0" borderId="0" xfId="1" applyFont="1" applyBorder="1" applyAlignment="1">
      <alignment horizontal="center" vertical="center" wrapText="1"/>
    </xf>
    <xf numFmtId="0" fontId="18" fillId="0" borderId="1" xfId="1" applyFont="1" applyBorder="1" applyAlignment="1">
      <alignment horizontal="center" vertical="center"/>
    </xf>
    <xf numFmtId="164" fontId="18" fillId="0" borderId="3" xfId="2" applyNumberFormat="1" applyFont="1" applyFill="1" applyBorder="1" applyAlignment="1">
      <alignment horizontal="center" vertical="center"/>
    </xf>
    <xf numFmtId="0" fontId="21" fillId="0" borderId="1" xfId="1" applyFont="1" applyBorder="1" applyAlignment="1">
      <alignment horizontal="center" vertical="center" wrapText="1"/>
    </xf>
    <xf numFmtId="0" fontId="2" fillId="0" borderId="1" xfId="1" applyFont="1" applyBorder="1" applyAlignment="1">
      <alignment horizontal="center" vertical="center" wrapText="1"/>
    </xf>
    <xf numFmtId="0" fontId="2" fillId="0" borderId="1" xfId="2" applyFont="1" applyFill="1" applyBorder="1" applyAlignment="1">
      <alignment horizontal="center" vertical="center" wrapText="1" shrinkToFit="1"/>
    </xf>
    <xf numFmtId="0" fontId="2" fillId="0" borderId="4" xfId="1" applyFont="1" applyBorder="1" applyAlignment="1">
      <alignment horizontal="center" vertical="center" wrapText="1"/>
    </xf>
    <xf numFmtId="164" fontId="18" fillId="0" borderId="1" xfId="2" applyNumberFormat="1" applyFont="1" applyFill="1" applyBorder="1" applyAlignment="1">
      <alignment vertical="center"/>
    </xf>
    <xf numFmtId="0" fontId="21" fillId="0" borderId="1" xfId="1" applyFont="1" applyBorder="1" applyAlignment="1">
      <alignment horizontal="center" vertical="center" wrapText="1"/>
    </xf>
    <xf numFmtId="0" fontId="25" fillId="0" borderId="1" xfId="0" applyFont="1" applyFill="1" applyBorder="1" applyAlignment="1">
      <alignment horizontal="left" vertical="top" wrapText="1"/>
    </xf>
    <xf numFmtId="0" fontId="0" fillId="0" borderId="0" xfId="0" applyAlignment="1">
      <alignment horizontal="center"/>
    </xf>
    <xf numFmtId="0" fontId="25" fillId="0" borderId="0" xfId="0" applyFont="1" applyFill="1" applyAlignment="1">
      <alignment vertical="center"/>
    </xf>
    <xf numFmtId="2" fontId="25" fillId="0" borderId="0" xfId="0" applyNumberFormat="1" applyFont="1" applyAlignment="1">
      <alignment vertical="center"/>
    </xf>
    <xf numFmtId="9" fontId="25" fillId="0" borderId="0" xfId="0" applyNumberFormat="1" applyFont="1" applyAlignment="1">
      <alignment vertical="center"/>
    </xf>
    <xf numFmtId="9" fontId="22" fillId="0" borderId="1" xfId="1" applyNumberFormat="1" applyFont="1" applyBorder="1" applyAlignment="1">
      <alignment horizontal="left" vertical="center" wrapText="1"/>
    </xf>
    <xf numFmtId="0" fontId="22" fillId="0" borderId="1" xfId="1" applyFont="1" applyFill="1" applyBorder="1" applyAlignment="1">
      <alignment horizontal="left" vertical="center" wrapText="1"/>
    </xf>
    <xf numFmtId="0" fontId="3" fillId="0" borderId="9" xfId="0" applyFont="1" applyBorder="1" applyAlignment="1">
      <alignment vertical="center" wrapText="1"/>
    </xf>
    <xf numFmtId="0" fontId="25" fillId="0" borderId="23" xfId="0" applyFont="1" applyFill="1" applyBorder="1" applyAlignment="1">
      <alignment vertical="center" wrapText="1"/>
    </xf>
    <xf numFmtId="164" fontId="32" fillId="0" borderId="1" xfId="2" applyNumberFormat="1" applyFont="1" applyFill="1" applyBorder="1" applyAlignment="1">
      <alignment horizontal="center" vertical="center"/>
    </xf>
    <xf numFmtId="0" fontId="28" fillId="0" borderId="1" xfId="1" applyFont="1" applyBorder="1" applyAlignment="1">
      <alignment horizontal="center" vertical="center" wrapText="1"/>
    </xf>
    <xf numFmtId="0" fontId="25" fillId="0" borderId="8" xfId="0" applyFont="1" applyBorder="1" applyAlignment="1">
      <alignment horizontal="left" vertical="center" wrapText="1"/>
    </xf>
    <xf numFmtId="0" fontId="25" fillId="0" borderId="11" xfId="0" applyFont="1" applyBorder="1" applyAlignment="1">
      <alignment vertical="center" wrapText="1"/>
    </xf>
    <xf numFmtId="0" fontId="25" fillId="0" borderId="11"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0" xfId="0" applyFont="1" applyBorder="1" applyAlignment="1">
      <alignment horizontal="center" vertical="center" wrapText="1"/>
    </xf>
    <xf numFmtId="9" fontId="25" fillId="0" borderId="1" xfId="0" applyNumberFormat="1" applyFont="1" applyBorder="1" applyAlignment="1">
      <alignment horizontal="left" vertical="center" wrapText="1"/>
    </xf>
    <xf numFmtId="0" fontId="23" fillId="0" borderId="1" xfId="0" applyFont="1" applyFill="1" applyBorder="1" applyAlignment="1">
      <alignment horizontal="left" vertical="center" wrapText="1"/>
    </xf>
    <xf numFmtId="0" fontId="25" fillId="3" borderId="1" xfId="0" applyFont="1" applyFill="1" applyBorder="1" applyAlignment="1">
      <alignment horizontal="left"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2" fillId="0" borderId="1" xfId="0" applyFont="1" applyFill="1" applyBorder="1" applyAlignment="1">
      <alignment horizontal="left" vertical="center" wrapText="1"/>
    </xf>
    <xf numFmtId="0" fontId="25" fillId="0" borderId="26" xfId="0" applyFont="1" applyBorder="1" applyAlignment="1">
      <alignment vertical="center" wrapText="1"/>
    </xf>
    <xf numFmtId="0" fontId="24" fillId="4" borderId="14" xfId="0" applyFont="1" applyFill="1" applyBorder="1" applyAlignment="1">
      <alignment horizontal="center" vertical="center" wrapText="1"/>
    </xf>
    <xf numFmtId="0" fontId="20" fillId="4" borderId="11" xfId="0" applyFont="1" applyFill="1" applyBorder="1" applyAlignment="1">
      <alignment horizontal="center" vertical="center" wrapText="1"/>
    </xf>
    <xf numFmtId="0" fontId="34" fillId="0" borderId="9" xfId="0" applyFont="1" applyBorder="1" applyAlignment="1">
      <alignment horizontal="center" vertical="center" wrapText="1"/>
    </xf>
    <xf numFmtId="0" fontId="16" fillId="0" borderId="0" xfId="0" applyFont="1" applyAlignment="1">
      <alignment horizontal="center" vertical="center" wrapText="1"/>
    </xf>
    <xf numFmtId="0" fontId="35" fillId="0" borderId="1" xfId="0" applyFont="1" applyFill="1" applyBorder="1" applyAlignment="1">
      <alignment horizontal="left" vertical="center" wrapText="1"/>
    </xf>
    <xf numFmtId="0" fontId="23" fillId="0" borderId="1" xfId="2" applyFont="1" applyFill="1" applyBorder="1" applyAlignment="1">
      <alignment horizontal="left" vertical="center" wrapText="1" shrinkToFit="1"/>
    </xf>
    <xf numFmtId="0" fontId="36" fillId="0" borderId="1" xfId="0" applyFont="1" applyFill="1" applyBorder="1" applyAlignment="1">
      <alignment horizontal="left"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0" xfId="0" applyFont="1" applyAlignment="1">
      <alignment vertical="center" wrapText="1"/>
    </xf>
    <xf numFmtId="0" fontId="2" fillId="3" borderId="0" xfId="0" applyFont="1" applyFill="1" applyAlignment="1">
      <alignment horizontal="center"/>
    </xf>
    <xf numFmtId="0" fontId="21" fillId="3" borderId="1" xfId="0" applyFont="1" applyFill="1" applyBorder="1" applyAlignment="1">
      <alignment horizontal="center" vertical="center" shrinkToFit="1"/>
    </xf>
    <xf numFmtId="0" fontId="2" fillId="3" borderId="1" xfId="0" applyFont="1" applyFill="1" applyBorder="1" applyAlignment="1">
      <alignment horizontal="left" vertical="center" wrapText="1"/>
    </xf>
    <xf numFmtId="0" fontId="2" fillId="3" borderId="1" xfId="0" applyFont="1" applyFill="1" applyBorder="1" applyAlignment="1">
      <alignment horizontal="left" vertical="center"/>
    </xf>
    <xf numFmtId="0" fontId="21" fillId="3" borderId="1" xfId="0" applyFont="1" applyFill="1" applyBorder="1" applyAlignment="1">
      <alignment horizontal="center" vertical="center"/>
    </xf>
    <xf numFmtId="0" fontId="2" fillId="3" borderId="0" xfId="0" applyFont="1" applyFill="1" applyAlignment="1">
      <alignment horizontal="center" vertical="center"/>
    </xf>
    <xf numFmtId="0" fontId="21" fillId="3" borderId="3" xfId="0" applyFont="1" applyFill="1" applyBorder="1" applyAlignment="1">
      <alignment horizontal="center" vertical="center" shrinkToFit="1"/>
    </xf>
    <xf numFmtId="0" fontId="2" fillId="3" borderId="1" xfId="0" applyFont="1" applyFill="1" applyBorder="1" applyAlignment="1">
      <alignment horizontal="left" vertical="center" wrapText="1" shrinkToFit="1"/>
    </xf>
    <xf numFmtId="0" fontId="21" fillId="3" borderId="3" xfId="0" applyFont="1" applyFill="1" applyBorder="1" applyAlignment="1">
      <alignment horizontal="center" vertical="center"/>
    </xf>
    <xf numFmtId="0" fontId="2" fillId="3" borderId="1" xfId="0" applyFont="1" applyFill="1" applyBorder="1" applyAlignment="1">
      <alignment vertical="center" wrapText="1"/>
    </xf>
    <xf numFmtId="0" fontId="21" fillId="3" borderId="1" xfId="0" applyNumberFormat="1" applyFont="1" applyFill="1" applyBorder="1" applyAlignment="1">
      <alignment horizontal="center" vertical="center" shrinkToFit="1"/>
    </xf>
    <xf numFmtId="0" fontId="2" fillId="3" borderId="1" xfId="0" applyNumberFormat="1" applyFont="1" applyFill="1" applyBorder="1" applyAlignment="1">
      <alignment horizontal="left" vertical="center" wrapText="1"/>
    </xf>
    <xf numFmtId="0" fontId="2" fillId="3" borderId="1" xfId="0" applyFont="1" applyFill="1" applyBorder="1" applyAlignment="1">
      <alignment vertical="center"/>
    </xf>
    <xf numFmtId="0" fontId="20" fillId="8" borderId="0" xfId="0" applyFont="1" applyFill="1" applyBorder="1" applyAlignment="1">
      <alignment vertical="center"/>
    </xf>
    <xf numFmtId="0" fontId="19" fillId="7" borderId="29" xfId="0" applyFont="1" applyFill="1" applyBorder="1" applyAlignment="1">
      <alignment horizontal="center" vertical="center"/>
    </xf>
    <xf numFmtId="0" fontId="20" fillId="7" borderId="22" xfId="0" applyFont="1" applyFill="1" applyBorder="1" applyAlignment="1">
      <alignment vertical="center"/>
    </xf>
    <xf numFmtId="0" fontId="2" fillId="8" borderId="0" xfId="0" applyFont="1" applyFill="1" applyBorder="1" applyAlignment="1">
      <alignment horizontal="center" vertical="center"/>
    </xf>
    <xf numFmtId="0" fontId="22" fillId="0" borderId="1" xfId="0" applyFont="1" applyBorder="1" applyAlignment="1">
      <alignment vertical="center" wrapText="1"/>
    </xf>
    <xf numFmtId="0" fontId="2" fillId="0" borderId="1" xfId="0" applyFont="1" applyBorder="1" applyAlignment="1">
      <alignment vertical="center" wrapText="1"/>
    </xf>
    <xf numFmtId="0" fontId="2" fillId="6" borderId="1" xfId="0" applyFont="1" applyFill="1" applyBorder="1" applyAlignment="1">
      <alignment vertical="center" wrapText="1"/>
    </xf>
    <xf numFmtId="0" fontId="2" fillId="0" borderId="1" xfId="0" applyFont="1" applyBorder="1" applyAlignment="1">
      <alignment vertical="center"/>
    </xf>
    <xf numFmtId="0" fontId="19" fillId="7" borderId="6" xfId="0" applyFont="1" applyFill="1" applyBorder="1" applyAlignment="1">
      <alignment horizontal="center" vertical="center"/>
    </xf>
    <xf numFmtId="0" fontId="20" fillId="7" borderId="6" xfId="0" applyFont="1" applyFill="1" applyBorder="1" applyAlignment="1">
      <alignment vertical="center"/>
    </xf>
    <xf numFmtId="9" fontId="7" fillId="0" borderId="0" xfId="0" applyNumberFormat="1" applyFont="1" applyBorder="1" applyAlignment="1">
      <alignment horizontal="center" vertical="center"/>
    </xf>
    <xf numFmtId="0" fontId="25" fillId="0" borderId="7" xfId="0" applyFont="1" applyFill="1" applyBorder="1" applyAlignment="1">
      <alignment vertical="center" wrapText="1"/>
    </xf>
    <xf numFmtId="0" fontId="18" fillId="3" borderId="0" xfId="0" applyFont="1" applyFill="1" applyAlignment="1">
      <alignment horizontal="left" vertical="center"/>
    </xf>
    <xf numFmtId="0" fontId="23" fillId="3" borderId="1" xfId="0" applyFont="1" applyFill="1" applyBorder="1" applyAlignment="1">
      <alignment horizontal="left" vertical="center" wrapText="1"/>
    </xf>
    <xf numFmtId="0" fontId="23" fillId="0" borderId="0" xfId="0" applyFont="1" applyFill="1" applyAlignment="1">
      <alignment horizontal="center" vertical="center"/>
    </xf>
    <xf numFmtId="0" fontId="24" fillId="0" borderId="1" xfId="0" applyFont="1" applyFill="1" applyBorder="1" applyAlignment="1">
      <alignment horizontal="center" vertical="center" wrapText="1"/>
    </xf>
    <xf numFmtId="0" fontId="2" fillId="0" borderId="0" xfId="0" applyFont="1"/>
    <xf numFmtId="0" fontId="2" fillId="0" borderId="0" xfId="0" applyFont="1" applyAlignment="1">
      <alignment horizontal="center"/>
    </xf>
    <xf numFmtId="0" fontId="18" fillId="0" borderId="1" xfId="0" applyFont="1" applyBorder="1" applyAlignment="1">
      <alignment horizontal="justify" vertical="center"/>
    </xf>
    <xf numFmtId="0" fontId="18" fillId="0" borderId="1" xfId="0" applyFont="1" applyBorder="1" applyAlignment="1">
      <alignment horizontal="center" vertical="center" wrapText="1"/>
    </xf>
    <xf numFmtId="0" fontId="37" fillId="0" borderId="0" xfId="0" applyFont="1" applyAlignment="1">
      <alignment vertical="center"/>
    </xf>
    <xf numFmtId="0" fontId="21" fillId="3" borderId="2" xfId="0" applyFont="1" applyFill="1" applyBorder="1" applyAlignment="1">
      <alignment horizontal="center" vertical="center"/>
    </xf>
    <xf numFmtId="0" fontId="2" fillId="3" borderId="2" xfId="0" applyFont="1" applyFill="1" applyBorder="1" applyAlignment="1">
      <alignment horizontal="left" vertical="center"/>
    </xf>
    <xf numFmtId="0" fontId="2" fillId="8" borderId="1" xfId="0" applyFont="1" applyFill="1" applyBorder="1" applyAlignment="1">
      <alignment horizontal="center" vertical="center"/>
    </xf>
    <xf numFmtId="0" fontId="2" fillId="3" borderId="1" xfId="0" applyFont="1" applyFill="1" applyBorder="1" applyAlignment="1">
      <alignment horizontal="center" vertical="center"/>
    </xf>
    <xf numFmtId="0" fontId="24" fillId="0" borderId="18" xfId="0" applyFont="1" applyBorder="1" applyAlignment="1">
      <alignment horizontal="center" vertical="center"/>
    </xf>
    <xf numFmtId="0" fontId="24" fillId="0" borderId="19" xfId="0" applyFont="1" applyBorder="1" applyAlignment="1">
      <alignment horizontal="center" vertical="center"/>
    </xf>
    <xf numFmtId="0" fontId="24" fillId="0" borderId="20" xfId="0" applyFont="1" applyBorder="1" applyAlignment="1">
      <alignment horizontal="center" vertical="center"/>
    </xf>
    <xf numFmtId="0" fontId="24" fillId="0" borderId="21" xfId="0" applyFont="1" applyBorder="1" applyAlignment="1">
      <alignment horizontal="center" vertical="center"/>
    </xf>
    <xf numFmtId="0" fontId="24" fillId="0" borderId="0" xfId="0" applyFont="1" applyBorder="1" applyAlignment="1">
      <alignment horizontal="left" vertical="center" wrapText="1"/>
    </xf>
    <xf numFmtId="0" fontId="21" fillId="0" borderId="4" xfId="2" applyFont="1" applyFill="1" applyBorder="1" applyAlignment="1">
      <alignment horizontal="center" vertical="center" textRotation="90" wrapText="1" shrinkToFit="1"/>
    </xf>
    <xf numFmtId="10" fontId="2" fillId="0" borderId="0" xfId="0" applyNumberFormat="1" applyFont="1" applyAlignment="1">
      <alignment vertical="center"/>
    </xf>
    <xf numFmtId="10" fontId="25" fillId="0" borderId="1" xfId="0" applyNumberFormat="1" applyFont="1" applyFill="1" applyBorder="1" applyAlignment="1">
      <alignment horizontal="center" vertical="center" shrinkToFit="1"/>
    </xf>
    <xf numFmtId="10" fontId="11" fillId="0" borderId="4" xfId="0" applyNumberFormat="1" applyFont="1" applyBorder="1" applyAlignment="1">
      <alignment horizontal="center" vertical="center"/>
    </xf>
    <xf numFmtId="10" fontId="11" fillId="0" borderId="0" xfId="0" applyNumberFormat="1" applyFont="1" applyBorder="1" applyAlignment="1">
      <alignment horizontal="center" vertical="center" shrinkToFit="1"/>
    </xf>
    <xf numFmtId="10" fontId="9" fillId="0" borderId="0" xfId="0" applyNumberFormat="1" applyFont="1" applyAlignment="1">
      <alignment vertical="center"/>
    </xf>
    <xf numFmtId="0" fontId="2" fillId="0" borderId="0" xfId="0" applyFont="1" applyAlignment="1">
      <alignment vertical="center" shrinkToFit="1"/>
    </xf>
    <xf numFmtId="9" fontId="25" fillId="0" borderId="2" xfId="0" applyNumberFormat="1" applyFont="1" applyFill="1" applyBorder="1" applyAlignment="1">
      <alignment horizontal="center" vertical="center" shrinkToFit="1"/>
    </xf>
    <xf numFmtId="9" fontId="9" fillId="0" borderId="0" xfId="0" applyNumberFormat="1" applyFont="1" applyAlignment="1">
      <alignment vertical="center" shrinkToFit="1"/>
    </xf>
    <xf numFmtId="0" fontId="9" fillId="0" borderId="0" xfId="0" applyFont="1" applyAlignment="1">
      <alignment vertical="center" shrinkToFit="1"/>
    </xf>
    <xf numFmtId="9" fontId="25" fillId="3" borderId="1" xfId="0" applyNumberFormat="1" applyFont="1" applyFill="1" applyBorder="1" applyAlignment="1">
      <alignment horizontal="center" vertical="center" shrinkToFit="1"/>
    </xf>
    <xf numFmtId="0" fontId="25" fillId="3" borderId="11" xfId="0" applyFont="1" applyFill="1" applyBorder="1" applyAlignment="1">
      <alignment vertical="center" wrapText="1"/>
    </xf>
    <xf numFmtId="0" fontId="25" fillId="3" borderId="24" xfId="0" applyFont="1" applyFill="1" applyBorder="1" applyAlignment="1">
      <alignment vertical="center" wrapText="1"/>
    </xf>
    <xf numFmtId="0" fontId="25" fillId="0" borderId="25" xfId="0" applyFont="1" applyBorder="1" applyAlignment="1">
      <alignment vertical="center" wrapText="1"/>
    </xf>
    <xf numFmtId="0" fontId="23" fillId="0" borderId="0" xfId="0" applyFont="1" applyAlignment="1">
      <alignment vertical="center"/>
    </xf>
    <xf numFmtId="0" fontId="25" fillId="0" borderId="11" xfId="0" applyFont="1" applyBorder="1" applyAlignment="1">
      <alignment horizontal="center" vertical="center" wrapText="1"/>
    </xf>
    <xf numFmtId="0" fontId="25" fillId="0" borderId="12" xfId="0" applyFont="1" applyBorder="1" applyAlignment="1">
      <alignment horizontal="center" vertical="center" wrapText="1"/>
    </xf>
    <xf numFmtId="0" fontId="20" fillId="4" borderId="15" xfId="0" applyFont="1" applyFill="1" applyBorder="1" applyAlignment="1">
      <alignment horizontal="center" vertical="center" wrapText="1"/>
    </xf>
    <xf numFmtId="0" fontId="20" fillId="4" borderId="24" xfId="0" applyFont="1" applyFill="1" applyBorder="1" applyAlignment="1">
      <alignment horizontal="center" vertical="center" wrapText="1"/>
    </xf>
    <xf numFmtId="0" fontId="25" fillId="0" borderId="23" xfId="0" applyFont="1" applyBorder="1" applyAlignment="1">
      <alignment vertical="center" wrapText="1"/>
    </xf>
    <xf numFmtId="0" fontId="25" fillId="0" borderId="0" xfId="0" applyFont="1" applyFill="1" applyBorder="1" applyAlignment="1">
      <alignment vertical="center" wrapText="1"/>
    </xf>
    <xf numFmtId="0" fontId="3" fillId="0" borderId="13" xfId="0" applyFont="1" applyBorder="1" applyAlignment="1">
      <alignment vertical="center" wrapText="1"/>
    </xf>
    <xf numFmtId="0" fontId="34" fillId="0" borderId="12"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9" xfId="0" applyFont="1" applyBorder="1" applyAlignment="1">
      <alignment horizontal="center" vertical="center" wrapText="1"/>
    </xf>
    <xf numFmtId="0" fontId="2" fillId="8" borderId="18" xfId="0" applyFont="1" applyFill="1" applyBorder="1" applyAlignment="1">
      <alignment horizontal="center" vertical="center"/>
    </xf>
    <xf numFmtId="0" fontId="2" fillId="8" borderId="33" xfId="0" applyFont="1" applyFill="1" applyBorder="1" applyAlignment="1">
      <alignment horizontal="center" vertical="center"/>
    </xf>
    <xf numFmtId="0" fontId="2" fillId="8" borderId="0" xfId="0" applyFont="1" applyFill="1" applyBorder="1" applyAlignment="1">
      <alignment horizontal="center" vertical="center"/>
    </xf>
    <xf numFmtId="0" fontId="33" fillId="7" borderId="0" xfId="0" applyFont="1" applyFill="1" applyBorder="1" applyAlignment="1">
      <alignment horizontal="left" vertical="center"/>
    </xf>
    <xf numFmtId="0" fontId="33" fillId="7" borderId="17" xfId="0" applyFont="1" applyFill="1" applyBorder="1" applyAlignment="1">
      <alignment horizontal="left" vertical="center"/>
    </xf>
    <xf numFmtId="0" fontId="20" fillId="7" borderId="7" xfId="0" applyFont="1" applyFill="1" applyBorder="1" applyAlignment="1">
      <alignment horizontal="center" vertical="center"/>
    </xf>
    <xf numFmtId="0" fontId="20" fillId="7" borderId="23" xfId="0" applyFont="1" applyFill="1" applyBorder="1" applyAlignment="1">
      <alignment horizontal="center" vertical="center"/>
    </xf>
    <xf numFmtId="0" fontId="20" fillId="7" borderId="24" xfId="0" applyFont="1" applyFill="1" applyBorder="1" applyAlignment="1">
      <alignment horizontal="center" vertical="center"/>
    </xf>
    <xf numFmtId="0" fontId="21" fillId="5" borderId="28" xfId="0" applyFont="1" applyFill="1" applyBorder="1" applyAlignment="1">
      <alignment horizontal="center" vertical="center" wrapText="1"/>
    </xf>
    <xf numFmtId="0" fontId="21" fillId="5" borderId="30" xfId="0" applyFont="1" applyFill="1" applyBorder="1" applyAlignment="1">
      <alignment horizontal="center" vertical="center"/>
    </xf>
    <xf numFmtId="0" fontId="18" fillId="3" borderId="0" xfId="0" applyFont="1" applyFill="1" applyAlignment="1">
      <alignment horizontal="left" vertical="center"/>
    </xf>
    <xf numFmtId="0" fontId="21" fillId="5" borderId="31" xfId="0" applyFont="1" applyFill="1" applyBorder="1" applyAlignment="1">
      <alignment horizontal="center" vertical="center" wrapText="1"/>
    </xf>
    <xf numFmtId="0" fontId="21" fillId="5" borderId="32" xfId="0" applyFont="1" applyFill="1" applyBorder="1" applyAlignment="1">
      <alignment horizontal="center" vertical="center" wrapText="1"/>
    </xf>
    <xf numFmtId="0" fontId="21" fillId="5" borderId="1" xfId="0" applyFont="1" applyFill="1" applyBorder="1" applyAlignment="1">
      <alignment horizontal="center" vertical="center" wrapText="1"/>
    </xf>
    <xf numFmtId="0" fontId="19" fillId="3" borderId="27" xfId="0" applyFont="1" applyFill="1" applyBorder="1" applyAlignment="1">
      <alignment horizontal="center" vertical="center" wrapText="1"/>
    </xf>
    <xf numFmtId="0" fontId="24" fillId="0" borderId="11"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15" xfId="0" applyFont="1" applyBorder="1" applyAlignment="1">
      <alignment horizontal="left" vertical="center" wrapText="1"/>
    </xf>
    <xf numFmtId="0" fontId="24" fillId="0" borderId="16" xfId="0" applyFont="1" applyBorder="1" applyAlignment="1">
      <alignment horizontal="left" vertical="center" wrapText="1"/>
    </xf>
    <xf numFmtId="0" fontId="25" fillId="0" borderId="11" xfId="0" applyFont="1" applyBorder="1" applyAlignment="1">
      <alignment horizontal="center" vertical="center" wrapText="1"/>
    </xf>
    <xf numFmtId="0" fontId="25" fillId="0" borderId="12"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4" xfId="0" applyFont="1" applyBorder="1" applyAlignment="1">
      <alignment horizontal="center" vertical="center"/>
    </xf>
    <xf numFmtId="0" fontId="25"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4" fillId="0" borderId="13" xfId="0" applyFont="1" applyBorder="1" applyAlignment="1">
      <alignment horizontal="center" vertical="center" wrapText="1"/>
    </xf>
    <xf numFmtId="0" fontId="25" fillId="0" borderId="13" xfId="0" applyFont="1" applyFill="1" applyBorder="1" applyAlignment="1">
      <alignment horizontal="center" vertical="center" wrapText="1"/>
    </xf>
    <xf numFmtId="0" fontId="24" fillId="0" borderId="15"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0" xfId="0" applyFont="1" applyBorder="1" applyAlignment="1">
      <alignment horizontal="center" vertical="center" wrapText="1"/>
    </xf>
    <xf numFmtId="0" fontId="28" fillId="0" borderId="2" xfId="0" applyFont="1" applyBorder="1" applyAlignment="1">
      <alignment horizontal="center" vertical="center" textRotation="90"/>
    </xf>
    <xf numFmtId="0" fontId="28" fillId="0" borderId="4" xfId="0" applyFont="1" applyBorder="1" applyAlignment="1">
      <alignment horizontal="center" vertical="center" textRotation="90"/>
    </xf>
    <xf numFmtId="0" fontId="28" fillId="0" borderId="2" xfId="0" applyFont="1" applyBorder="1" applyAlignment="1">
      <alignment horizontal="center" vertical="center" textRotation="90" wrapText="1"/>
    </xf>
    <xf numFmtId="0" fontId="28" fillId="0" borderId="4" xfId="0" applyFont="1" applyBorder="1" applyAlignment="1">
      <alignment horizontal="center" vertical="center" textRotation="90" wrapText="1"/>
    </xf>
    <xf numFmtId="0" fontId="20" fillId="0" borderId="3"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10" xfId="0" applyFont="1" applyBorder="1" applyAlignment="1">
      <alignment horizontal="center" vertical="center" wrapText="1"/>
    </xf>
    <xf numFmtId="0" fontId="24" fillId="0" borderId="6" xfId="0" applyFont="1" applyBorder="1" applyAlignment="1">
      <alignment horizontal="center" vertical="center" wrapText="1"/>
    </xf>
    <xf numFmtId="0" fontId="18" fillId="0" borderId="18" xfId="2" applyFont="1" applyFill="1" applyBorder="1" applyAlignment="1">
      <alignment horizontal="center" vertical="center" wrapText="1" shrinkToFit="1"/>
    </xf>
    <xf numFmtId="0" fontId="18" fillId="0" borderId="34" xfId="2" applyFont="1" applyFill="1" applyBorder="1" applyAlignment="1">
      <alignment horizontal="center" vertical="center" wrapText="1" shrinkToFit="1"/>
    </xf>
    <xf numFmtId="0" fontId="18" fillId="0" borderId="19" xfId="2" applyFont="1" applyFill="1" applyBorder="1" applyAlignment="1">
      <alignment horizontal="center" vertical="center" wrapText="1" shrinkToFit="1"/>
    </xf>
    <xf numFmtId="10" fontId="21" fillId="0" borderId="2" xfId="0" applyNumberFormat="1" applyFont="1" applyBorder="1" applyAlignment="1">
      <alignment horizontal="center" vertical="center" textRotation="90" wrapText="1"/>
    </xf>
    <xf numFmtId="10" fontId="21" fillId="0" borderId="4" xfId="0" applyNumberFormat="1" applyFont="1" applyBorder="1" applyAlignment="1">
      <alignment horizontal="center" vertical="center" textRotation="90"/>
    </xf>
    <xf numFmtId="0" fontId="27" fillId="0" borderId="2" xfId="0" applyFont="1" applyBorder="1" applyAlignment="1">
      <alignment horizontal="center" vertical="center" wrapText="1"/>
    </xf>
    <xf numFmtId="0" fontId="27" fillId="0" borderId="4" xfId="0" applyFont="1" applyBorder="1" applyAlignment="1">
      <alignment horizontal="center" vertical="center"/>
    </xf>
    <xf numFmtId="0" fontId="23" fillId="0" borderId="0" xfId="0" applyFont="1" applyAlignment="1">
      <alignment horizontal="left" vertical="top" wrapText="1"/>
    </xf>
    <xf numFmtId="0" fontId="23" fillId="0" borderId="0" xfId="0" applyFont="1" applyAlignment="1">
      <alignment horizontal="left" vertical="top"/>
    </xf>
    <xf numFmtId="0" fontId="23" fillId="0" borderId="0" xfId="0" applyFont="1" applyAlignment="1">
      <alignment horizontal="left" vertical="center"/>
    </xf>
    <xf numFmtId="0" fontId="23" fillId="0" borderId="0" xfId="0" applyFont="1" applyAlignment="1">
      <alignment horizontal="left" vertical="center" wrapText="1"/>
    </xf>
    <xf numFmtId="0" fontId="24" fillId="0" borderId="6" xfId="0" applyFont="1" applyBorder="1" applyAlignment="1">
      <alignment vertical="center"/>
    </xf>
    <xf numFmtId="0" fontId="18" fillId="0" borderId="1" xfId="2" applyFont="1" applyFill="1" applyBorder="1" applyAlignment="1">
      <alignment horizontal="center" vertical="center" wrapText="1" shrinkToFit="1"/>
    </xf>
    <xf numFmtId="0" fontId="21" fillId="0" borderId="1" xfId="0" applyFont="1" applyBorder="1" applyAlignment="1">
      <alignment horizontal="center" vertical="center" textRotation="90"/>
    </xf>
    <xf numFmtId="0" fontId="30" fillId="0" borderId="1" xfId="0" applyFont="1" applyBorder="1" applyAlignment="1">
      <alignment horizontal="center" vertical="center" wrapText="1"/>
    </xf>
    <xf numFmtId="0" fontId="29" fillId="0" borderId="1" xfId="0" applyFont="1" applyBorder="1" applyAlignment="1">
      <alignment horizontal="center" vertical="center" wrapText="1"/>
    </xf>
    <xf numFmtId="0" fontId="24" fillId="0" borderId="1"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4" xfId="0" applyFont="1" applyFill="1" applyBorder="1" applyAlignment="1">
      <alignment horizontal="center" vertical="center"/>
    </xf>
    <xf numFmtId="0" fontId="18" fillId="0" borderId="3" xfId="2" applyFont="1" applyFill="1" applyBorder="1" applyAlignment="1">
      <alignment horizontal="center" vertical="center" wrapText="1" shrinkToFit="1"/>
    </xf>
    <xf numFmtId="0" fontId="18" fillId="0" borderId="5" xfId="2" applyFont="1" applyFill="1" applyBorder="1" applyAlignment="1">
      <alignment horizontal="center" vertical="center" wrapText="1" shrinkToFit="1"/>
    </xf>
    <xf numFmtId="0" fontId="18" fillId="0" borderId="10" xfId="2" applyFont="1" applyFill="1" applyBorder="1" applyAlignment="1">
      <alignment horizontal="center" vertical="center" wrapText="1" shrinkToFit="1"/>
    </xf>
    <xf numFmtId="0" fontId="30" fillId="0" borderId="2" xfId="0" applyFont="1" applyBorder="1" applyAlignment="1">
      <alignment horizontal="center" vertical="center" textRotation="90" wrapText="1"/>
    </xf>
    <xf numFmtId="0" fontId="30" fillId="0" borderId="4" xfId="0" applyFont="1" applyBorder="1" applyAlignment="1">
      <alignment horizontal="center" vertical="center" textRotation="90" wrapText="1"/>
    </xf>
    <xf numFmtId="0" fontId="24" fillId="0" borderId="6" xfId="0" applyFont="1" applyBorder="1" applyAlignment="1">
      <alignment horizontal="left" vertical="center"/>
    </xf>
    <xf numFmtId="0" fontId="30" fillId="0" borderId="2" xfId="0" applyFont="1" applyBorder="1" applyAlignment="1">
      <alignment horizontal="center" vertical="center" wrapText="1"/>
    </xf>
    <xf numFmtId="0" fontId="30" fillId="0" borderId="4"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10" xfId="0" applyFont="1" applyBorder="1" applyAlignment="1">
      <alignment horizontal="center" vertical="center" wrapText="1"/>
    </xf>
    <xf numFmtId="0" fontId="24" fillId="0" borderId="6" xfId="1" applyFont="1" applyBorder="1" applyAlignment="1">
      <alignment horizontal="left" vertical="center" wrapText="1"/>
    </xf>
    <xf numFmtId="0" fontId="19" fillId="0" borderId="1" xfId="1" applyFont="1" applyBorder="1" applyAlignment="1">
      <alignment horizontal="center" vertical="center" wrapText="1"/>
    </xf>
    <xf numFmtId="0" fontId="21" fillId="0" borderId="1" xfId="1" applyFont="1" applyFill="1" applyBorder="1" applyAlignment="1">
      <alignment horizontal="center" vertical="center"/>
    </xf>
    <xf numFmtId="0" fontId="21" fillId="0" borderId="1" xfId="1" applyFont="1" applyBorder="1" applyAlignment="1">
      <alignment horizontal="center" vertical="center" wrapText="1"/>
    </xf>
    <xf numFmtId="0" fontId="21" fillId="0" borderId="1" xfId="1" applyFont="1" applyBorder="1" applyAlignment="1">
      <alignment horizontal="center" vertical="center"/>
    </xf>
    <xf numFmtId="0" fontId="2" fillId="0" borderId="1" xfId="1" applyFont="1" applyBorder="1" applyAlignment="1">
      <alignment horizontal="center" vertical="center" wrapText="1"/>
    </xf>
    <xf numFmtId="0" fontId="2" fillId="0" borderId="2" xfId="1" applyFont="1" applyBorder="1" applyAlignment="1">
      <alignment horizontal="center" vertical="center" wrapText="1"/>
    </xf>
    <xf numFmtId="0" fontId="2" fillId="0" borderId="4" xfId="1" applyFont="1" applyBorder="1" applyAlignment="1">
      <alignment horizontal="center" vertical="center" wrapText="1"/>
    </xf>
    <xf numFmtId="0" fontId="2" fillId="0" borderId="3" xfId="1" applyFont="1" applyBorder="1" applyAlignment="1">
      <alignment horizontal="center" vertical="center" wrapText="1"/>
    </xf>
    <xf numFmtId="0" fontId="2" fillId="0" borderId="5" xfId="1" applyFont="1" applyBorder="1" applyAlignment="1">
      <alignment horizontal="center" vertical="center" wrapText="1"/>
    </xf>
    <xf numFmtId="0" fontId="2" fillId="0" borderId="10" xfId="1" applyFont="1" applyBorder="1" applyAlignment="1">
      <alignment horizontal="center" vertical="center" wrapText="1"/>
    </xf>
    <xf numFmtId="0" fontId="28" fillId="0" borderId="1" xfId="1" applyFont="1" applyBorder="1" applyAlignment="1">
      <alignment horizontal="center" vertical="center" wrapText="1"/>
    </xf>
    <xf numFmtId="164" fontId="18" fillId="0" borderId="3" xfId="2" applyNumberFormat="1" applyFont="1" applyFill="1" applyBorder="1" applyAlignment="1">
      <alignment horizontal="center" vertical="center"/>
    </xf>
    <xf numFmtId="164" fontId="18" fillId="0" borderId="5" xfId="2" applyNumberFormat="1" applyFont="1" applyFill="1" applyBorder="1" applyAlignment="1">
      <alignment horizontal="center" vertical="center"/>
    </xf>
    <xf numFmtId="164" fontId="18" fillId="0" borderId="10" xfId="2" applyNumberFormat="1" applyFont="1" applyFill="1" applyBorder="1" applyAlignment="1">
      <alignment horizontal="center" vertical="center"/>
    </xf>
    <xf numFmtId="164" fontId="18" fillId="0" borderId="1" xfId="2" applyNumberFormat="1" applyFont="1" applyFill="1" applyBorder="1" applyAlignment="1">
      <alignment horizontal="center" vertical="center"/>
    </xf>
    <xf numFmtId="0" fontId="18" fillId="0" borderId="11"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3" xfId="0" applyFont="1" applyBorder="1" applyAlignment="1">
      <alignment horizontal="center" vertical="center" wrapText="1"/>
    </xf>
    <xf numFmtId="0" fontId="23" fillId="3" borderId="1" xfId="0" applyFont="1" applyFill="1" applyBorder="1" applyAlignment="1">
      <alignment horizontal="center" vertical="center" wrapText="1"/>
    </xf>
    <xf numFmtId="0" fontId="25" fillId="0" borderId="13" xfId="0" applyFont="1" applyBorder="1" applyAlignment="1">
      <alignment horizontal="center" vertical="center" wrapText="1"/>
    </xf>
    <xf numFmtId="0" fontId="25" fillId="0" borderId="27" xfId="0" applyFont="1" applyBorder="1" applyAlignment="1">
      <alignment vertical="center" wrapText="1"/>
    </xf>
    <xf numFmtId="0" fontId="25" fillId="0" borderId="13" xfId="0" applyFont="1" applyBorder="1" applyAlignment="1">
      <alignment vertical="center" wrapText="1"/>
    </xf>
    <xf numFmtId="0" fontId="3" fillId="0" borderId="27" xfId="0" applyFont="1" applyBorder="1" applyAlignment="1">
      <alignment vertical="center" wrapText="1"/>
    </xf>
    <xf numFmtId="0" fontId="25" fillId="0" borderId="26" xfId="0" applyFont="1" applyBorder="1" applyAlignment="1">
      <alignment horizontal="center" vertical="center" wrapText="1"/>
    </xf>
    <xf numFmtId="0" fontId="25" fillId="0" borderId="9" xfId="0" applyFont="1" applyFill="1" applyBorder="1" applyAlignment="1">
      <alignment vertical="center" wrapText="1"/>
    </xf>
    <xf numFmtId="0" fontId="25" fillId="0" borderId="14" xfId="0" applyFont="1" applyBorder="1" applyAlignment="1">
      <alignment horizontal="center" vertical="center" wrapText="1"/>
    </xf>
    <xf numFmtId="0" fontId="23" fillId="0" borderId="11" xfId="0" applyFont="1" applyFill="1" applyBorder="1" applyAlignment="1">
      <alignment vertical="center" wrapText="1"/>
    </xf>
    <xf numFmtId="0" fontId="5" fillId="0" borderId="1" xfId="0" applyFont="1" applyFill="1" applyBorder="1" applyAlignment="1">
      <alignment horizontal="left" vertical="center" wrapText="1"/>
    </xf>
    <xf numFmtId="9" fontId="23" fillId="0" borderId="1" xfId="0" applyNumberFormat="1" applyFont="1" applyBorder="1" applyAlignment="1">
      <alignment horizontal="left" vertical="center" wrapText="1"/>
    </xf>
    <xf numFmtId="0" fontId="38" fillId="0" borderId="1" xfId="0" applyFont="1" applyFill="1" applyBorder="1" applyAlignment="1">
      <alignment horizontal="left" vertical="center" wrapText="1"/>
    </xf>
    <xf numFmtId="0" fontId="38" fillId="0" borderId="1" xfId="1" applyFont="1" applyFill="1" applyBorder="1" applyAlignment="1">
      <alignment horizontal="left" vertical="center" wrapText="1"/>
    </xf>
    <xf numFmtId="0" fontId="38" fillId="0" borderId="1" xfId="2" applyFont="1" applyFill="1" applyBorder="1" applyAlignment="1">
      <alignment horizontal="left" vertical="center" wrapText="1" shrinkToFit="1"/>
    </xf>
    <xf numFmtId="0" fontId="38" fillId="3" borderId="1" xfId="1" applyFont="1" applyFill="1" applyBorder="1" applyAlignment="1">
      <alignment horizontal="left" vertical="center" wrapText="1"/>
    </xf>
    <xf numFmtId="9" fontId="38" fillId="0" borderId="1" xfId="1" applyNumberFormat="1" applyFont="1" applyBorder="1" applyAlignment="1">
      <alignment horizontal="left" vertical="center" wrapText="1"/>
    </xf>
  </cellXfs>
  <cellStyles count="5">
    <cellStyle name="Normalno" xfId="0" builtinId="0"/>
    <cellStyle name="Normalno 2" xfId="1"/>
    <cellStyle name="Normalno 2 2" xfId="4"/>
    <cellStyle name="Normalno 3" xfId="3"/>
    <cellStyle name="Obično 2" xfId="2"/>
  </cellStyles>
  <dxfs count="0"/>
  <tableStyles count="0" defaultTableStyle="TableStyleMedium9" defaultPivotStyle="PivotStyleLight16"/>
  <colors>
    <mruColors>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topLeftCell="A4" workbookViewId="0">
      <selection activeCell="M12" sqref="M12"/>
    </sheetView>
  </sheetViews>
  <sheetFormatPr defaultRowHeight="12.75" x14ac:dyDescent="0.2"/>
  <cols>
    <col min="1" max="1" width="4.7109375" style="43" customWidth="1"/>
    <col min="2" max="2" width="28.7109375" style="42" customWidth="1"/>
    <col min="3" max="3" width="2.42578125" style="42" customWidth="1"/>
    <col min="4" max="4" width="4.7109375" style="43" customWidth="1"/>
    <col min="5" max="5" width="28.7109375" style="42" customWidth="1"/>
    <col min="6" max="6" width="2.28515625" style="42" customWidth="1"/>
    <col min="7" max="7" width="4.42578125" style="42" customWidth="1"/>
    <col min="8" max="8" width="28.7109375" style="11" customWidth="1"/>
    <col min="9" max="9" width="4.7109375" style="140" customWidth="1"/>
    <col min="13" max="13" width="27.140625" customWidth="1"/>
  </cols>
  <sheetData>
    <row r="1" spans="1:10" ht="15" x14ac:dyDescent="0.2">
      <c r="A1" s="254" t="s">
        <v>276</v>
      </c>
      <c r="B1" s="254"/>
      <c r="C1" s="254"/>
      <c r="D1" s="254"/>
      <c r="E1" s="254"/>
      <c r="F1" s="254"/>
      <c r="G1" s="201"/>
      <c r="H1" s="181"/>
      <c r="I1" s="176"/>
      <c r="J1" s="205"/>
    </row>
    <row r="2" spans="1:10" ht="15" customHeight="1" thickBot="1" x14ac:dyDescent="0.25">
      <c r="A2" s="258" t="s">
        <v>493</v>
      </c>
      <c r="B2" s="258"/>
      <c r="C2" s="258"/>
      <c r="D2" s="258"/>
      <c r="E2" s="258"/>
      <c r="F2" s="258"/>
      <c r="G2" s="258"/>
      <c r="H2" s="258"/>
      <c r="I2" s="176"/>
      <c r="J2" s="205"/>
    </row>
    <row r="3" spans="1:10" ht="15.75" thickBot="1" x14ac:dyDescent="0.25">
      <c r="A3" s="249" t="s">
        <v>219</v>
      </c>
      <c r="B3" s="250"/>
      <c r="C3" s="250"/>
      <c r="D3" s="250"/>
      <c r="E3" s="250"/>
      <c r="F3" s="250"/>
      <c r="G3" s="250"/>
      <c r="H3" s="251"/>
      <c r="I3" s="176"/>
      <c r="J3" s="205"/>
    </row>
    <row r="4" spans="1:10" ht="31.15" customHeight="1" thickBot="1" x14ac:dyDescent="0.25">
      <c r="A4" s="255" t="s">
        <v>260</v>
      </c>
      <c r="B4" s="256"/>
      <c r="C4" s="192"/>
      <c r="D4" s="257" t="s">
        <v>259</v>
      </c>
      <c r="E4" s="257"/>
      <c r="F4" s="192"/>
      <c r="G4" s="252" t="s">
        <v>317</v>
      </c>
      <c r="H4" s="253"/>
      <c r="I4" s="176"/>
      <c r="J4" s="205"/>
    </row>
    <row r="5" spans="1:10" ht="15.75" thickTop="1" x14ac:dyDescent="0.2">
      <c r="A5" s="190" t="s">
        <v>220</v>
      </c>
      <c r="B5" s="191"/>
      <c r="C5" s="189"/>
      <c r="D5" s="197" t="s">
        <v>220</v>
      </c>
      <c r="E5" s="198"/>
      <c r="F5" s="189"/>
      <c r="G5" s="247" t="s">
        <v>220</v>
      </c>
      <c r="H5" s="248"/>
      <c r="I5" s="176"/>
      <c r="J5" s="205"/>
    </row>
    <row r="6" spans="1:10" s="1" customFormat="1" ht="27.95" customHeight="1" x14ac:dyDescent="0.2">
      <c r="A6" s="177" t="s">
        <v>41</v>
      </c>
      <c r="B6" s="178" t="s">
        <v>227</v>
      </c>
      <c r="C6" s="192"/>
      <c r="D6" s="180" t="s">
        <v>21</v>
      </c>
      <c r="E6" s="179" t="s">
        <v>266</v>
      </c>
      <c r="F6" s="244"/>
      <c r="G6" s="180" t="s">
        <v>14</v>
      </c>
      <c r="H6" s="178" t="s">
        <v>228</v>
      </c>
      <c r="I6" s="181" t="s">
        <v>3</v>
      </c>
      <c r="J6" s="57"/>
    </row>
    <row r="7" spans="1:10" s="1" customFormat="1" ht="27.95" customHeight="1" x14ac:dyDescent="0.2">
      <c r="A7" s="180" t="s">
        <v>47</v>
      </c>
      <c r="B7" s="178" t="s">
        <v>143</v>
      </c>
      <c r="C7" s="192"/>
      <c r="D7" s="180" t="s">
        <v>22</v>
      </c>
      <c r="E7" s="178" t="s">
        <v>229</v>
      </c>
      <c r="F7" s="245"/>
      <c r="G7" s="180" t="s">
        <v>10</v>
      </c>
      <c r="H7" s="178" t="s">
        <v>195</v>
      </c>
      <c r="I7" s="181" t="s">
        <v>4</v>
      </c>
      <c r="J7" s="57"/>
    </row>
    <row r="8" spans="1:10" s="1" customFormat="1" ht="27.95" customHeight="1" x14ac:dyDescent="0.2">
      <c r="A8" s="180" t="s">
        <v>9</v>
      </c>
      <c r="B8" s="178" t="s">
        <v>407</v>
      </c>
      <c r="C8" s="192"/>
      <c r="D8" s="46" t="s">
        <v>205</v>
      </c>
      <c r="E8" s="196" t="s">
        <v>437</v>
      </c>
      <c r="F8" s="245"/>
      <c r="G8" s="46" t="s">
        <v>35</v>
      </c>
      <c r="H8" s="193" t="s">
        <v>71</v>
      </c>
      <c r="I8" s="181" t="s">
        <v>5</v>
      </c>
      <c r="J8" s="57"/>
    </row>
    <row r="9" spans="1:10" s="1" customFormat="1" ht="27.95" customHeight="1" x14ac:dyDescent="0.2">
      <c r="A9" s="177" t="s">
        <v>48</v>
      </c>
      <c r="B9" s="178" t="s">
        <v>305</v>
      </c>
      <c r="C9" s="192"/>
      <c r="D9" s="180" t="s">
        <v>88</v>
      </c>
      <c r="E9" s="178" t="s">
        <v>282</v>
      </c>
      <c r="F9" s="245"/>
      <c r="G9" s="180" t="s">
        <v>32</v>
      </c>
      <c r="H9" s="183" t="s">
        <v>235</v>
      </c>
      <c r="I9" s="181" t="s">
        <v>6</v>
      </c>
      <c r="J9" s="57"/>
    </row>
    <row r="10" spans="1:10" s="1" customFormat="1" ht="27.95" customHeight="1" x14ac:dyDescent="0.2">
      <c r="A10" s="180" t="s">
        <v>213</v>
      </c>
      <c r="B10" s="178" t="s">
        <v>230</v>
      </c>
      <c r="C10" s="192"/>
      <c r="D10" s="180" t="s">
        <v>33</v>
      </c>
      <c r="E10" s="183" t="s">
        <v>231</v>
      </c>
      <c r="F10" s="245"/>
      <c r="G10" s="180" t="s">
        <v>176</v>
      </c>
      <c r="H10" s="178" t="s">
        <v>286</v>
      </c>
      <c r="I10" s="181" t="s">
        <v>7</v>
      </c>
      <c r="J10" s="57"/>
    </row>
    <row r="11" spans="1:10" s="1" customFormat="1" ht="27.95" customHeight="1" x14ac:dyDescent="0.2">
      <c r="A11" s="182" t="s">
        <v>42</v>
      </c>
      <c r="B11" s="178" t="s">
        <v>221</v>
      </c>
      <c r="C11" s="192"/>
      <c r="D11" s="184" t="s">
        <v>37</v>
      </c>
      <c r="E11" s="178" t="s">
        <v>72</v>
      </c>
      <c r="F11" s="245"/>
      <c r="G11" s="180" t="s">
        <v>51</v>
      </c>
      <c r="H11" s="188" t="s">
        <v>315</v>
      </c>
      <c r="I11" s="181" t="s">
        <v>8</v>
      </c>
      <c r="J11" s="57"/>
    </row>
    <row r="12" spans="1:10" s="1" customFormat="1" ht="27.95" customHeight="1" x14ac:dyDescent="0.2">
      <c r="A12" s="184" t="s">
        <v>24</v>
      </c>
      <c r="B12" s="178" t="s">
        <v>222</v>
      </c>
      <c r="C12" s="192"/>
      <c r="D12" s="180" t="s">
        <v>40</v>
      </c>
      <c r="E12" s="178" t="s">
        <v>223</v>
      </c>
      <c r="F12" s="245"/>
      <c r="I12" s="181" t="s">
        <v>9</v>
      </c>
      <c r="J12" s="57"/>
    </row>
    <row r="13" spans="1:10" s="1" customFormat="1" ht="27.95" customHeight="1" x14ac:dyDescent="0.2">
      <c r="A13" s="184" t="s">
        <v>6</v>
      </c>
      <c r="B13" s="178" t="s">
        <v>246</v>
      </c>
      <c r="C13" s="192"/>
      <c r="D13" s="180" t="s">
        <v>52</v>
      </c>
      <c r="E13" s="185" t="s">
        <v>447</v>
      </c>
      <c r="F13" s="245"/>
      <c r="G13" s="57"/>
      <c r="H13" s="57"/>
      <c r="I13" s="181" t="s">
        <v>10</v>
      </c>
      <c r="J13" s="57"/>
    </row>
    <row r="14" spans="1:10" s="1" customFormat="1" ht="27.95" customHeight="1" x14ac:dyDescent="0.2">
      <c r="A14" s="46" t="s">
        <v>13</v>
      </c>
      <c r="B14" s="194" t="s">
        <v>438</v>
      </c>
      <c r="C14" s="192"/>
      <c r="D14" s="182" t="s">
        <v>44</v>
      </c>
      <c r="E14" s="178" t="s">
        <v>224</v>
      </c>
      <c r="F14" s="245"/>
      <c r="G14" s="57"/>
      <c r="H14" s="57"/>
      <c r="I14" s="181" t="s">
        <v>11</v>
      </c>
      <c r="J14" s="57"/>
    </row>
    <row r="15" spans="1:10" s="1" customFormat="1" ht="27.95" customHeight="1" x14ac:dyDescent="0.2">
      <c r="A15" s="184" t="s">
        <v>244</v>
      </c>
      <c r="B15" s="178" t="s">
        <v>275</v>
      </c>
      <c r="C15" s="192"/>
      <c r="D15" s="186" t="s">
        <v>85</v>
      </c>
      <c r="E15" s="187" t="s">
        <v>232</v>
      </c>
      <c r="F15" s="245"/>
      <c r="G15" s="57"/>
      <c r="H15" s="57"/>
      <c r="I15" s="181" t="s">
        <v>12</v>
      </c>
      <c r="J15" s="57"/>
    </row>
    <row r="16" spans="1:10" s="1" customFormat="1" ht="27.95" customHeight="1" x14ac:dyDescent="0.2">
      <c r="A16" s="180" t="s">
        <v>36</v>
      </c>
      <c r="B16" s="178" t="s">
        <v>218</v>
      </c>
      <c r="C16" s="192"/>
      <c r="D16" s="186" t="s">
        <v>200</v>
      </c>
      <c r="E16" s="57" t="s">
        <v>456</v>
      </c>
      <c r="F16" s="245"/>
      <c r="G16" s="57"/>
      <c r="H16" s="57"/>
      <c r="I16" s="181" t="s">
        <v>13</v>
      </c>
      <c r="J16" s="57"/>
    </row>
    <row r="17" spans="1:13" s="1" customFormat="1" ht="27.95" customHeight="1" x14ac:dyDescent="0.2">
      <c r="A17" s="46" t="s">
        <v>43</v>
      </c>
      <c r="B17" s="195" t="s">
        <v>439</v>
      </c>
      <c r="C17" s="192"/>
      <c r="D17" s="180" t="s">
        <v>31</v>
      </c>
      <c r="E17" s="188" t="s">
        <v>446</v>
      </c>
      <c r="F17" s="245"/>
      <c r="G17" s="57"/>
      <c r="H17" s="57"/>
      <c r="I17" s="181" t="s">
        <v>14</v>
      </c>
      <c r="J17" s="57"/>
    </row>
    <row r="18" spans="1:13" s="1" customFormat="1" ht="27.95" customHeight="1" x14ac:dyDescent="0.2">
      <c r="A18" s="46" t="s">
        <v>25</v>
      </c>
      <c r="B18" s="194" t="s">
        <v>440</v>
      </c>
      <c r="C18" s="192"/>
      <c r="D18" s="177" t="s">
        <v>90</v>
      </c>
      <c r="E18" s="178" t="s">
        <v>236</v>
      </c>
      <c r="F18" s="245"/>
      <c r="G18" s="57"/>
      <c r="H18" s="57"/>
      <c r="I18" s="181" t="s">
        <v>327</v>
      </c>
      <c r="J18" s="57"/>
    </row>
    <row r="19" spans="1:13" s="1" customFormat="1" ht="27.95" customHeight="1" x14ac:dyDescent="0.2">
      <c r="A19" s="184" t="s">
        <v>34</v>
      </c>
      <c r="B19" s="178" t="s">
        <v>225</v>
      </c>
      <c r="C19" s="192"/>
      <c r="D19" s="177" t="s">
        <v>53</v>
      </c>
      <c r="E19" s="178" t="s">
        <v>288</v>
      </c>
      <c r="F19" s="245"/>
      <c r="G19" s="57"/>
      <c r="H19" s="57"/>
      <c r="I19" s="181" t="s">
        <v>47</v>
      </c>
      <c r="J19" s="57"/>
    </row>
    <row r="20" spans="1:13" s="1" customFormat="1" ht="27.95" customHeight="1" x14ac:dyDescent="0.2">
      <c r="A20" s="177" t="s">
        <v>45</v>
      </c>
      <c r="B20" s="178" t="s">
        <v>234</v>
      </c>
      <c r="C20" s="192"/>
      <c r="D20" s="180" t="s">
        <v>55</v>
      </c>
      <c r="E20" s="179" t="s">
        <v>239</v>
      </c>
      <c r="F20" s="245"/>
      <c r="G20" s="57"/>
      <c r="H20" s="57"/>
      <c r="I20" s="181" t="s">
        <v>51</v>
      </c>
      <c r="J20" s="57"/>
    </row>
    <row r="21" spans="1:13" s="1" customFormat="1" ht="27.95" customHeight="1" x14ac:dyDescent="0.2">
      <c r="A21" s="46" t="s">
        <v>171</v>
      </c>
      <c r="B21" s="194" t="s">
        <v>441</v>
      </c>
      <c r="C21" s="192"/>
      <c r="D21" s="210" t="s">
        <v>30</v>
      </c>
      <c r="E21" s="211" t="s">
        <v>240</v>
      </c>
      <c r="F21" s="245"/>
      <c r="G21" s="57"/>
      <c r="H21" s="57"/>
      <c r="I21" s="181" t="s">
        <v>52</v>
      </c>
      <c r="J21" s="57"/>
    </row>
    <row r="22" spans="1:13" s="1" customFormat="1" ht="27.95" customHeight="1" x14ac:dyDescent="0.2">
      <c r="A22" s="46" t="s">
        <v>15</v>
      </c>
      <c r="B22" s="194" t="s">
        <v>442</v>
      </c>
      <c r="C22" s="212"/>
      <c r="D22" s="46" t="s">
        <v>5</v>
      </c>
      <c r="E22" s="193" t="s">
        <v>444</v>
      </c>
      <c r="F22" s="245"/>
      <c r="G22" s="57"/>
      <c r="H22" s="57"/>
      <c r="I22" s="181" t="s">
        <v>328</v>
      </c>
      <c r="J22" s="57"/>
    </row>
    <row r="23" spans="1:13" s="1" customFormat="1" ht="27.95" customHeight="1" x14ac:dyDescent="0.2">
      <c r="A23" s="46" t="s">
        <v>75</v>
      </c>
      <c r="B23" s="194" t="s">
        <v>287</v>
      </c>
      <c r="C23" s="213"/>
      <c r="D23" s="46" t="s">
        <v>4</v>
      </c>
      <c r="E23" s="196" t="s">
        <v>500</v>
      </c>
      <c r="F23" s="246"/>
      <c r="G23" s="57"/>
      <c r="H23" s="57"/>
      <c r="I23" s="181" t="s">
        <v>329</v>
      </c>
      <c r="J23" s="57"/>
    </row>
    <row r="24" spans="1:13" s="1" customFormat="1" ht="27.95" customHeight="1" x14ac:dyDescent="0.2">
      <c r="A24" s="46" t="s">
        <v>445</v>
      </c>
      <c r="B24" s="194" t="s">
        <v>443</v>
      </c>
      <c r="C24" s="205"/>
      <c r="D24" s="206"/>
      <c r="E24" s="205"/>
      <c r="F24" s="205"/>
      <c r="G24" s="205"/>
      <c r="H24" s="57"/>
      <c r="I24" s="181" t="s">
        <v>330</v>
      </c>
      <c r="J24" s="57"/>
    </row>
    <row r="25" spans="1:13" ht="27.95" customHeight="1" x14ac:dyDescent="0.2">
      <c r="A25" s="177" t="s">
        <v>49</v>
      </c>
      <c r="B25" s="178" t="s">
        <v>73</v>
      </c>
      <c r="C25" s="205"/>
      <c r="D25" s="206"/>
      <c r="E25" s="205"/>
      <c r="F25" s="205"/>
      <c r="G25" s="205"/>
      <c r="H25" s="57"/>
      <c r="I25" s="181" t="s">
        <v>54</v>
      </c>
      <c r="J25" s="205"/>
    </row>
    <row r="26" spans="1:13" ht="27.95" customHeight="1" x14ac:dyDescent="0.2">
      <c r="A26" s="180" t="s">
        <v>26</v>
      </c>
      <c r="B26" s="178" t="s">
        <v>237</v>
      </c>
      <c r="C26" s="205"/>
      <c r="D26" s="206"/>
      <c r="E26" s="205"/>
      <c r="F26" s="205"/>
      <c r="G26" s="205"/>
      <c r="H26" s="44"/>
      <c r="I26" s="181" t="s">
        <v>334</v>
      </c>
      <c r="J26" s="205"/>
      <c r="L26" s="43"/>
      <c r="M26" s="42"/>
    </row>
    <row r="27" spans="1:13" ht="27.95" customHeight="1" x14ac:dyDescent="0.2">
      <c r="A27" s="180" t="s">
        <v>28</v>
      </c>
      <c r="B27" s="178" t="s">
        <v>233</v>
      </c>
      <c r="C27" s="205"/>
      <c r="D27" s="206"/>
      <c r="E27" s="205"/>
      <c r="F27" s="205"/>
      <c r="G27" s="205"/>
      <c r="H27" s="44"/>
      <c r="I27" s="181" t="s">
        <v>245</v>
      </c>
      <c r="J27" s="205"/>
    </row>
    <row r="28" spans="1:13" ht="27.95" customHeight="1" x14ac:dyDescent="0.2">
      <c r="A28" s="177" t="s">
        <v>46</v>
      </c>
      <c r="B28" s="178" t="s">
        <v>238</v>
      </c>
      <c r="C28" s="205"/>
      <c r="D28" s="206"/>
      <c r="E28" s="205"/>
      <c r="F28" s="205"/>
      <c r="G28" s="205"/>
      <c r="H28" s="44"/>
      <c r="I28" s="181" t="s">
        <v>335</v>
      </c>
      <c r="J28" s="205"/>
    </row>
    <row r="29" spans="1:13" ht="27.95" customHeight="1" x14ac:dyDescent="0.2">
      <c r="A29" s="180" t="s">
        <v>251</v>
      </c>
      <c r="B29" s="178" t="s">
        <v>491</v>
      </c>
      <c r="C29" s="205"/>
      <c r="D29" s="206"/>
      <c r="E29" s="205"/>
      <c r="F29" s="205"/>
      <c r="G29" s="205"/>
      <c r="H29" s="44"/>
      <c r="I29" s="181" t="s">
        <v>15</v>
      </c>
      <c r="J29" s="205"/>
    </row>
    <row r="30" spans="1:13" ht="27.95" customHeight="1" x14ac:dyDescent="0.2">
      <c r="A30" s="184" t="s">
        <v>8</v>
      </c>
      <c r="B30" s="178" t="s">
        <v>226</v>
      </c>
      <c r="C30" s="205"/>
      <c r="D30" s="206"/>
      <c r="E30" s="205"/>
      <c r="F30" s="205"/>
      <c r="G30" s="205"/>
      <c r="H30" s="44"/>
      <c r="I30" s="181" t="s">
        <v>336</v>
      </c>
      <c r="J30" s="205"/>
    </row>
    <row r="31" spans="1:13" ht="27.95" customHeight="1" x14ac:dyDescent="0.2">
      <c r="A31" s="180" t="s">
        <v>11</v>
      </c>
      <c r="B31" s="178" t="s">
        <v>241</v>
      </c>
      <c r="C31" s="205"/>
      <c r="D31" s="206"/>
      <c r="E31" s="205"/>
      <c r="F31" s="205"/>
      <c r="G31" s="205"/>
      <c r="H31" s="44"/>
      <c r="I31" s="181" t="s">
        <v>251</v>
      </c>
      <c r="J31" s="205"/>
    </row>
    <row r="32" spans="1:13" ht="27.95" customHeight="1" x14ac:dyDescent="0.2">
      <c r="A32" s="180" t="s">
        <v>84</v>
      </c>
      <c r="B32" s="178" t="s">
        <v>151</v>
      </c>
      <c r="C32" s="205"/>
      <c r="D32" s="206"/>
      <c r="E32" s="205"/>
      <c r="F32" s="205"/>
      <c r="G32" s="205"/>
      <c r="H32" s="44"/>
      <c r="I32" s="181" t="s">
        <v>337</v>
      </c>
      <c r="J32" s="205"/>
    </row>
    <row r="33" spans="1:10" x14ac:dyDescent="0.2">
      <c r="A33" s="206"/>
      <c r="B33" s="205"/>
      <c r="C33" s="205"/>
      <c r="D33" s="206"/>
      <c r="E33" s="205"/>
      <c r="F33" s="205"/>
      <c r="G33" s="205"/>
      <c r="H33" s="44"/>
      <c r="I33" s="206"/>
      <c r="J33" s="205"/>
    </row>
  </sheetData>
  <mergeCells count="8">
    <mergeCell ref="F6:F23"/>
    <mergeCell ref="G5:H5"/>
    <mergeCell ref="A3:H3"/>
    <mergeCell ref="G4:H4"/>
    <mergeCell ref="A1:F1"/>
    <mergeCell ref="A4:B4"/>
    <mergeCell ref="D4:E4"/>
    <mergeCell ref="A2:H2"/>
  </mergeCells>
  <printOptions horizontalCentered="1" verticalCentered="1"/>
  <pageMargins left="0.62992125984251968" right="0.62992125984251968" top="0.74803149606299213" bottom="0.74803149606299213" header="0.31496062992125984" footer="0.31496062992125984"/>
  <pageSetup paperSize="9" scale="80"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pageSetUpPr fitToPage="1"/>
  </sheetPr>
  <dimension ref="A1:F53"/>
  <sheetViews>
    <sheetView zoomScale="115" zoomScaleNormal="115" zoomScaleSheetLayoutView="90" workbookViewId="0">
      <pane xSplit="2" ySplit="3" topLeftCell="C4" activePane="bottomRight" state="frozen"/>
      <selection pane="topRight" activeCell="C1" sqref="C1"/>
      <selection pane="bottomLeft" activeCell="A4" sqref="A4"/>
      <selection pane="bottomRight" activeCell="A2" sqref="A2:E2"/>
    </sheetView>
  </sheetViews>
  <sheetFormatPr defaultColWidth="9.140625" defaultRowHeight="15.75" x14ac:dyDescent="0.2"/>
  <cols>
    <col min="1" max="1" width="24.28515625" style="14" customWidth="1"/>
    <col min="2" max="2" width="31" style="13" customWidth="1"/>
    <col min="3" max="3" width="3.7109375" style="168" customWidth="1"/>
    <col min="4" max="4" width="33.7109375" style="13" customWidth="1"/>
    <col min="5" max="5" width="46.28515625" style="13" customWidth="1"/>
    <col min="6" max="6" width="5" style="3" customWidth="1"/>
    <col min="7" max="16384" width="9.140625" style="3"/>
  </cols>
  <sheetData>
    <row r="1" spans="1:5" ht="36" customHeight="1" thickBot="1" x14ac:dyDescent="0.25">
      <c r="A1" s="261" t="s">
        <v>393</v>
      </c>
      <c r="B1" s="262"/>
      <c r="C1" s="262"/>
      <c r="D1" s="262"/>
      <c r="E1" s="164"/>
    </row>
    <row r="2" spans="1:5" ht="36" customHeight="1" thickBot="1" x14ac:dyDescent="0.25">
      <c r="A2" s="265" t="s">
        <v>503</v>
      </c>
      <c r="B2" s="265"/>
      <c r="C2" s="265"/>
      <c r="D2" s="265"/>
      <c r="E2" s="265"/>
    </row>
    <row r="3" spans="1:5" ht="36" customHeight="1" thickBot="1" x14ac:dyDescent="0.25">
      <c r="A3" s="165" t="s">
        <v>206</v>
      </c>
      <c r="B3" s="236" t="s">
        <v>207</v>
      </c>
      <c r="C3" s="47" t="s">
        <v>19</v>
      </c>
      <c r="D3" s="237" t="s">
        <v>208</v>
      </c>
      <c r="E3" s="166" t="s">
        <v>209</v>
      </c>
    </row>
    <row r="4" spans="1:5" ht="36" customHeight="1" thickBot="1" x14ac:dyDescent="0.25">
      <c r="A4" s="266" t="s">
        <v>3</v>
      </c>
      <c r="B4" s="336" t="s">
        <v>144</v>
      </c>
      <c r="C4" s="234" t="s">
        <v>3</v>
      </c>
      <c r="D4" s="238" t="s">
        <v>61</v>
      </c>
      <c r="E4" s="48" t="s">
        <v>340</v>
      </c>
    </row>
    <row r="5" spans="1:5" ht="36" customHeight="1" thickBot="1" x14ac:dyDescent="0.25">
      <c r="A5" s="266"/>
      <c r="B5" s="336"/>
      <c r="C5" s="235" t="s">
        <v>4</v>
      </c>
      <c r="D5" s="239" t="s">
        <v>283</v>
      </c>
      <c r="E5" s="51" t="s">
        <v>501</v>
      </c>
    </row>
    <row r="6" spans="1:5" ht="36" customHeight="1" thickBot="1" x14ac:dyDescent="0.25">
      <c r="A6" s="266"/>
      <c r="B6" s="336"/>
      <c r="C6" s="241" t="s">
        <v>5</v>
      </c>
      <c r="D6" s="239" t="s">
        <v>204</v>
      </c>
      <c r="E6" s="55" t="s">
        <v>341</v>
      </c>
    </row>
    <row r="7" spans="1:5" ht="36" customHeight="1" thickBot="1" x14ac:dyDescent="0.25">
      <c r="A7" s="266"/>
      <c r="B7" s="336"/>
      <c r="C7" s="240"/>
      <c r="D7" s="335"/>
      <c r="E7" s="49" t="s">
        <v>342</v>
      </c>
    </row>
    <row r="8" spans="1:5" ht="36" customHeight="1" thickBot="1" x14ac:dyDescent="0.25">
      <c r="A8" s="265" t="s">
        <v>4</v>
      </c>
      <c r="B8" s="263" t="s">
        <v>145</v>
      </c>
      <c r="C8" s="156" t="s">
        <v>3</v>
      </c>
      <c r="D8" s="200" t="s">
        <v>343</v>
      </c>
      <c r="E8" s="48" t="s">
        <v>344</v>
      </c>
    </row>
    <row r="9" spans="1:5" ht="36" customHeight="1" thickBot="1" x14ac:dyDescent="0.25">
      <c r="A9" s="265"/>
      <c r="B9" s="264"/>
      <c r="C9" s="156" t="s">
        <v>4</v>
      </c>
      <c r="D9" s="54" t="s">
        <v>69</v>
      </c>
      <c r="E9" s="51" t="s">
        <v>345</v>
      </c>
    </row>
    <row r="10" spans="1:5" ht="36" customHeight="1" thickBot="1" x14ac:dyDescent="0.25">
      <c r="A10" s="265"/>
      <c r="B10" s="332"/>
      <c r="C10" s="243" t="s">
        <v>5</v>
      </c>
      <c r="D10" s="337" t="s">
        <v>65</v>
      </c>
      <c r="E10" s="49" t="s">
        <v>346</v>
      </c>
    </row>
    <row r="11" spans="1:5" ht="36" customHeight="1" thickBot="1" x14ac:dyDescent="0.25">
      <c r="A11" s="271" t="s">
        <v>421</v>
      </c>
      <c r="B11" s="338" t="s">
        <v>402</v>
      </c>
      <c r="C11" s="152" t="s">
        <v>3</v>
      </c>
      <c r="D11" s="48" t="s">
        <v>159</v>
      </c>
      <c r="E11" s="48" t="s">
        <v>332</v>
      </c>
    </row>
    <row r="12" spans="1:5" ht="36" customHeight="1" thickBot="1" x14ac:dyDescent="0.25">
      <c r="A12" s="271"/>
      <c r="B12" s="338"/>
      <c r="C12" s="153" t="s">
        <v>4</v>
      </c>
      <c r="D12" s="51" t="s">
        <v>261</v>
      </c>
      <c r="E12" s="51" t="s">
        <v>351</v>
      </c>
    </row>
    <row r="13" spans="1:5" ht="36" customHeight="1" thickBot="1" x14ac:dyDescent="0.25">
      <c r="A13" s="271"/>
      <c r="B13" s="338"/>
      <c r="C13" s="154" t="s">
        <v>5</v>
      </c>
      <c r="D13" s="49" t="s">
        <v>253</v>
      </c>
      <c r="E13" s="49" t="s">
        <v>349</v>
      </c>
    </row>
    <row r="14" spans="1:5" ht="36" customHeight="1" x14ac:dyDescent="0.2">
      <c r="A14" s="259" t="s">
        <v>6</v>
      </c>
      <c r="B14" s="263" t="s">
        <v>215</v>
      </c>
      <c r="C14" s="161" t="s">
        <v>3</v>
      </c>
      <c r="D14" s="151" t="s">
        <v>347</v>
      </c>
      <c r="E14" s="50" t="s">
        <v>350</v>
      </c>
    </row>
    <row r="15" spans="1:5" ht="36" customHeight="1" x14ac:dyDescent="0.2">
      <c r="A15" s="260"/>
      <c r="B15" s="264"/>
      <c r="C15" s="162" t="s">
        <v>4</v>
      </c>
      <c r="D15" s="53" t="s">
        <v>264</v>
      </c>
      <c r="E15" s="52" t="s">
        <v>348</v>
      </c>
    </row>
    <row r="16" spans="1:5" ht="36" customHeight="1" thickBot="1" x14ac:dyDescent="0.25">
      <c r="A16" s="269"/>
      <c r="B16" s="332"/>
      <c r="C16" s="167" t="s">
        <v>5</v>
      </c>
      <c r="D16" s="49" t="s">
        <v>161</v>
      </c>
      <c r="E16" s="56" t="s">
        <v>352</v>
      </c>
    </row>
    <row r="17" spans="1:6" ht="36" customHeight="1" x14ac:dyDescent="0.2">
      <c r="A17" s="259" t="s">
        <v>422</v>
      </c>
      <c r="B17" s="267" t="s">
        <v>408</v>
      </c>
      <c r="C17" s="157" t="s">
        <v>3</v>
      </c>
      <c r="D17" s="150" t="s">
        <v>68</v>
      </c>
      <c r="E17" s="48" t="s">
        <v>319</v>
      </c>
      <c r="F17" s="41"/>
    </row>
    <row r="18" spans="1:6" ht="36" customHeight="1" x14ac:dyDescent="0.2">
      <c r="A18" s="260"/>
      <c r="B18" s="268"/>
      <c r="C18" s="153" t="s">
        <v>4</v>
      </c>
      <c r="D18" s="54" t="s">
        <v>63</v>
      </c>
      <c r="E18" s="51" t="s">
        <v>318</v>
      </c>
    </row>
    <row r="19" spans="1:6" ht="36" customHeight="1" x14ac:dyDescent="0.2">
      <c r="A19" s="260"/>
      <c r="B19" s="268"/>
      <c r="C19" s="153" t="s">
        <v>5</v>
      </c>
      <c r="D19" s="54" t="s">
        <v>158</v>
      </c>
      <c r="E19" s="53" t="s">
        <v>468</v>
      </c>
    </row>
    <row r="20" spans="1:6" ht="36" customHeight="1" thickBot="1" x14ac:dyDescent="0.25">
      <c r="A20" s="269"/>
      <c r="B20" s="270"/>
      <c r="C20" s="154"/>
      <c r="D20" s="146"/>
      <c r="E20" s="49" t="s">
        <v>386</v>
      </c>
      <c r="F20" s="41"/>
    </row>
    <row r="21" spans="1:6" ht="36" customHeight="1" x14ac:dyDescent="0.2">
      <c r="A21" s="259" t="s">
        <v>8</v>
      </c>
      <c r="B21" s="267" t="s">
        <v>410</v>
      </c>
      <c r="C21" s="152" t="s">
        <v>3</v>
      </c>
      <c r="D21" s="50" t="s">
        <v>67</v>
      </c>
      <c r="E21" s="339" t="s">
        <v>353</v>
      </c>
    </row>
    <row r="22" spans="1:6" ht="36" customHeight="1" x14ac:dyDescent="0.2">
      <c r="A22" s="260"/>
      <c r="B22" s="268"/>
      <c r="C22" s="153" t="s">
        <v>4</v>
      </c>
      <c r="D22" s="52" t="s">
        <v>64</v>
      </c>
      <c r="E22" s="51" t="s">
        <v>278</v>
      </c>
    </row>
    <row r="23" spans="1:6" ht="36" customHeight="1" x14ac:dyDescent="0.2">
      <c r="A23" s="260"/>
      <c r="B23" s="268"/>
      <c r="C23" s="153" t="s">
        <v>5</v>
      </c>
      <c r="D23" s="52" t="s">
        <v>62</v>
      </c>
      <c r="E23" s="51" t="s">
        <v>354</v>
      </c>
    </row>
    <row r="24" spans="1:6" ht="36" customHeight="1" thickBot="1" x14ac:dyDescent="0.25">
      <c r="A24" s="269"/>
      <c r="B24" s="270"/>
      <c r="C24" s="154"/>
      <c r="D24" s="56"/>
      <c r="E24" s="49" t="s">
        <v>355</v>
      </c>
    </row>
    <row r="25" spans="1:6" ht="36" customHeight="1" thickBot="1" x14ac:dyDescent="0.25">
      <c r="A25" s="265" t="s">
        <v>9</v>
      </c>
      <c r="B25" s="263" t="s">
        <v>409</v>
      </c>
      <c r="C25" s="174" t="s">
        <v>3</v>
      </c>
      <c r="D25" s="147" t="s">
        <v>66</v>
      </c>
      <c r="E25" s="48" t="s">
        <v>356</v>
      </c>
    </row>
    <row r="26" spans="1:6" ht="36" customHeight="1" thickBot="1" x14ac:dyDescent="0.25">
      <c r="A26" s="265"/>
      <c r="B26" s="264"/>
      <c r="C26" s="174" t="s">
        <v>4</v>
      </c>
      <c r="D26" s="175" t="s">
        <v>423</v>
      </c>
      <c r="E26" s="51" t="s">
        <v>357</v>
      </c>
    </row>
    <row r="27" spans="1:6" ht="36" customHeight="1" thickBot="1" x14ac:dyDescent="0.25">
      <c r="A27" s="265"/>
      <c r="B27" s="332"/>
      <c r="C27" s="154" t="s">
        <v>5</v>
      </c>
      <c r="D27" s="333" t="s">
        <v>172</v>
      </c>
      <c r="E27" s="334"/>
    </row>
    <row r="28" spans="1:6" ht="60" customHeight="1" x14ac:dyDescent="0.2">
      <c r="A28" s="328" t="s">
        <v>404</v>
      </c>
      <c r="B28" s="272" t="s">
        <v>411</v>
      </c>
      <c r="C28" s="155" t="s">
        <v>3</v>
      </c>
      <c r="D28" s="48" t="s">
        <v>67</v>
      </c>
      <c r="E28" s="48" t="s">
        <v>278</v>
      </c>
    </row>
    <row r="29" spans="1:6" ht="60" customHeight="1" thickBot="1" x14ac:dyDescent="0.25">
      <c r="A29" s="329"/>
      <c r="B29" s="273"/>
      <c r="C29" s="156" t="s">
        <v>4</v>
      </c>
      <c r="D29" s="51" t="s">
        <v>283</v>
      </c>
      <c r="E29" s="53"/>
    </row>
    <row r="30" spans="1:6" ht="60" customHeight="1" x14ac:dyDescent="0.2">
      <c r="A30" s="328" t="s">
        <v>405</v>
      </c>
      <c r="B30" s="267" t="s">
        <v>412</v>
      </c>
      <c r="C30" s="161" t="s">
        <v>3</v>
      </c>
      <c r="D30" s="151" t="s">
        <v>61</v>
      </c>
      <c r="E30" s="230" t="s">
        <v>341</v>
      </c>
      <c r="F30" s="41"/>
    </row>
    <row r="31" spans="1:6" ht="60" customHeight="1" thickBot="1" x14ac:dyDescent="0.25">
      <c r="A31" s="330"/>
      <c r="B31" s="270"/>
      <c r="C31" s="243" t="s">
        <v>4</v>
      </c>
      <c r="D31" s="49" t="s">
        <v>69</v>
      </c>
      <c r="E31" s="334"/>
    </row>
    <row r="32" spans="1:6" ht="60" customHeight="1" x14ac:dyDescent="0.2">
      <c r="A32" s="328" t="s">
        <v>424</v>
      </c>
      <c r="B32" s="267" t="s">
        <v>402</v>
      </c>
      <c r="C32" s="172" t="s">
        <v>3</v>
      </c>
      <c r="D32" s="48" t="s">
        <v>159</v>
      </c>
      <c r="E32" s="230"/>
    </row>
    <row r="33" spans="1:5" ht="60" customHeight="1" thickBot="1" x14ac:dyDescent="0.25">
      <c r="A33" s="329"/>
      <c r="B33" s="268"/>
      <c r="C33" s="173" t="s">
        <v>4</v>
      </c>
      <c r="D33" s="49" t="s">
        <v>253</v>
      </c>
      <c r="E33" s="334"/>
    </row>
    <row r="34" spans="1:5" ht="60" customHeight="1" x14ac:dyDescent="0.2">
      <c r="A34" s="328" t="s">
        <v>425</v>
      </c>
      <c r="B34" s="267" t="s">
        <v>423</v>
      </c>
      <c r="C34" s="242" t="s">
        <v>3</v>
      </c>
      <c r="D34" s="48" t="s">
        <v>63</v>
      </c>
      <c r="E34" s="231"/>
    </row>
    <row r="35" spans="1:5" ht="60" customHeight="1" thickBot="1" x14ac:dyDescent="0.25">
      <c r="A35" s="330"/>
      <c r="B35" s="270"/>
      <c r="C35" s="243" t="s">
        <v>4</v>
      </c>
      <c r="D35" s="49" t="s">
        <v>158</v>
      </c>
      <c r="E35" s="232"/>
    </row>
    <row r="36" spans="1:5" ht="39.950000000000003" customHeight="1" x14ac:dyDescent="0.2"/>
    <row r="37" spans="1:5" ht="39.950000000000003" customHeight="1" x14ac:dyDescent="0.2"/>
    <row r="38" spans="1:5" ht="39.950000000000003" customHeight="1" x14ac:dyDescent="0.2"/>
    <row r="39" spans="1:5" ht="39.950000000000003" customHeight="1" x14ac:dyDescent="0.2"/>
    <row r="40" spans="1:5" ht="39.950000000000003" customHeight="1" x14ac:dyDescent="0.2"/>
    <row r="41" spans="1:5" ht="39.950000000000003" customHeight="1" x14ac:dyDescent="0.2"/>
    <row r="42" spans="1:5" ht="39.950000000000003" customHeight="1" x14ac:dyDescent="0.2"/>
    <row r="43" spans="1:5" ht="39.950000000000003" customHeight="1" x14ac:dyDescent="0.2"/>
    <row r="44" spans="1:5" ht="39.950000000000003" customHeight="1" x14ac:dyDescent="0.2"/>
    <row r="45" spans="1:5" ht="39.950000000000003" customHeight="1" x14ac:dyDescent="0.2"/>
    <row r="46" spans="1:5" ht="39.950000000000003" customHeight="1" x14ac:dyDescent="0.2"/>
    <row r="47" spans="1:5" ht="39.950000000000003" customHeight="1" x14ac:dyDescent="0.2"/>
    <row r="48" spans="1:5" ht="39.950000000000003" customHeight="1" x14ac:dyDescent="0.2"/>
    <row r="49" ht="39.950000000000003" customHeight="1" x14ac:dyDescent="0.2"/>
    <row r="50" ht="39.950000000000003" customHeight="1" x14ac:dyDescent="0.2"/>
    <row r="51" ht="39.950000000000003" customHeight="1" x14ac:dyDescent="0.2"/>
    <row r="52" ht="39.950000000000003" customHeight="1" x14ac:dyDescent="0.2"/>
    <row r="53" ht="39.950000000000003" customHeight="1" x14ac:dyDescent="0.2"/>
  </sheetData>
  <mergeCells count="24">
    <mergeCell ref="A34:A35"/>
    <mergeCell ref="B34:B35"/>
    <mergeCell ref="A17:A20"/>
    <mergeCell ref="A11:A13"/>
    <mergeCell ref="B11:B13"/>
    <mergeCell ref="A25:A27"/>
    <mergeCell ref="B14:B16"/>
    <mergeCell ref="A14:A16"/>
    <mergeCell ref="B21:B24"/>
    <mergeCell ref="B30:B31"/>
    <mergeCell ref="B25:B27"/>
    <mergeCell ref="A28:A29"/>
    <mergeCell ref="B28:B29"/>
    <mergeCell ref="B17:B20"/>
    <mergeCell ref="A21:A24"/>
    <mergeCell ref="A30:A31"/>
    <mergeCell ref="A32:A33"/>
    <mergeCell ref="A1:D1"/>
    <mergeCell ref="B4:B7"/>
    <mergeCell ref="B8:B10"/>
    <mergeCell ref="A8:A10"/>
    <mergeCell ref="A2:E2"/>
    <mergeCell ref="A4:A7"/>
    <mergeCell ref="B32:B33"/>
  </mergeCells>
  <phoneticPr fontId="5" type="noConversion"/>
  <printOptions horizontalCentered="1"/>
  <pageMargins left="0.23622047244094491" right="0.23622047244094491" top="0.94488188976377963" bottom="0.94488188976377963" header="0.31496062992125984" footer="0.31496062992125984"/>
  <pageSetup paperSize="9" scale="73" fitToHeight="0" orientation="portrait" r:id="rId1"/>
  <headerFooter>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R41"/>
  <sheetViews>
    <sheetView zoomScale="92" zoomScaleNormal="92" workbookViewId="0">
      <pane ySplit="3" topLeftCell="A37" activePane="bottomLeft" state="frozen"/>
      <selection pane="bottomLeft" activeCell="G46" sqref="G46"/>
    </sheetView>
  </sheetViews>
  <sheetFormatPr defaultColWidth="9.140625" defaultRowHeight="15.75" x14ac:dyDescent="0.2"/>
  <cols>
    <col min="1" max="1" width="4.28515625" style="35" customWidth="1"/>
    <col min="2" max="2" width="6.7109375" style="18" customWidth="1"/>
    <col min="3" max="3" width="4.85546875" style="17" customWidth="1"/>
    <col min="4" max="4" width="16.7109375" style="13" customWidth="1"/>
    <col min="5" max="5" width="24.7109375" style="10" customWidth="1"/>
    <col min="6" max="9" width="5.7109375" style="10" customWidth="1"/>
    <col min="10" max="10" width="6.7109375" style="224" customWidth="1"/>
    <col min="11" max="11" width="9.7109375" style="228" customWidth="1"/>
    <col min="12" max="12" width="16.7109375" style="10" customWidth="1"/>
    <col min="13" max="13" width="4.7109375" style="15" customWidth="1"/>
    <col min="14" max="14" width="5.42578125" style="11" customWidth="1"/>
    <col min="15" max="15" width="5.7109375" style="11" customWidth="1"/>
    <col min="16" max="16" width="32.85546875" style="16" customWidth="1"/>
    <col min="17" max="18" width="0" style="2" hidden="1" customWidth="1"/>
    <col min="19" max="23" width="9.140625" style="2"/>
    <col min="24" max="24" width="30" style="2" customWidth="1"/>
    <col min="25" max="16384" width="9.140625" style="2"/>
  </cols>
  <sheetData>
    <row r="1" spans="1:18" s="57" customFormat="1" ht="20.100000000000001" customHeight="1" x14ac:dyDescent="0.2">
      <c r="A1" s="281" t="s">
        <v>394</v>
      </c>
      <c r="B1" s="281"/>
      <c r="C1" s="281"/>
      <c r="D1" s="281"/>
      <c r="E1" s="281"/>
      <c r="F1" s="281"/>
      <c r="G1" s="281"/>
      <c r="H1" s="218"/>
      <c r="I1" s="218"/>
      <c r="J1" s="220"/>
      <c r="K1" s="225"/>
      <c r="M1" s="58"/>
      <c r="N1" s="44"/>
      <c r="O1" s="44"/>
      <c r="P1" s="59"/>
    </row>
    <row r="2" spans="1:18" s="57" customFormat="1" ht="27" customHeight="1" x14ac:dyDescent="0.2">
      <c r="A2" s="278" t="s">
        <v>494</v>
      </c>
      <c r="B2" s="279"/>
      <c r="C2" s="279"/>
      <c r="D2" s="279"/>
      <c r="E2" s="280"/>
      <c r="F2" s="282" t="s">
        <v>57</v>
      </c>
      <c r="G2" s="283"/>
      <c r="H2" s="283"/>
      <c r="I2" s="284"/>
      <c r="J2" s="285" t="s">
        <v>489</v>
      </c>
      <c r="K2" s="287" t="s">
        <v>488</v>
      </c>
      <c r="L2" s="214" t="s">
        <v>16</v>
      </c>
      <c r="M2" s="215"/>
      <c r="N2" s="274" t="s">
        <v>60</v>
      </c>
      <c r="O2" s="276" t="s">
        <v>99</v>
      </c>
      <c r="P2" s="60" t="s">
        <v>1</v>
      </c>
    </row>
    <row r="3" spans="1:18" s="57" customFormat="1" ht="87" customHeight="1" x14ac:dyDescent="0.2">
      <c r="A3" s="61" t="s">
        <v>19</v>
      </c>
      <c r="B3" s="45" t="s">
        <v>17</v>
      </c>
      <c r="C3" s="62" t="s">
        <v>18</v>
      </c>
      <c r="D3" s="61" t="s">
        <v>0</v>
      </c>
      <c r="E3" s="63" t="s">
        <v>59</v>
      </c>
      <c r="F3" s="64" t="s">
        <v>56</v>
      </c>
      <c r="G3" s="64" t="s">
        <v>406</v>
      </c>
      <c r="H3" s="64" t="s">
        <v>162</v>
      </c>
      <c r="I3" s="219" t="s">
        <v>470</v>
      </c>
      <c r="J3" s="286"/>
      <c r="K3" s="288"/>
      <c r="L3" s="216"/>
      <c r="M3" s="217"/>
      <c r="N3" s="275"/>
      <c r="O3" s="277"/>
      <c r="P3" s="65" t="s">
        <v>58</v>
      </c>
    </row>
    <row r="4" spans="1:18" s="92" customFormat="1" ht="114.95" customHeight="1" x14ac:dyDescent="0.2">
      <c r="A4" s="66">
        <f>IF(D4="","",ROW()-3)</f>
        <v>1</v>
      </c>
      <c r="B4" s="67"/>
      <c r="C4" s="74" t="s">
        <v>27</v>
      </c>
      <c r="D4" s="74" t="s">
        <v>121</v>
      </c>
      <c r="E4" s="74" t="s">
        <v>413</v>
      </c>
      <c r="F4" s="69"/>
      <c r="G4" s="69"/>
      <c r="H4" s="69"/>
      <c r="I4" s="69"/>
      <c r="J4" s="221"/>
      <c r="K4" s="70"/>
      <c r="L4" s="74"/>
      <c r="M4" s="75"/>
      <c r="N4" s="69"/>
      <c r="O4" s="69"/>
      <c r="P4" s="73" t="s">
        <v>325</v>
      </c>
      <c r="Q4" s="141">
        <v>1</v>
      </c>
    </row>
    <row r="5" spans="1:18" s="92" customFormat="1" ht="131.25" customHeight="1" x14ac:dyDescent="0.2">
      <c r="A5" s="66">
        <f t="shared" ref="A5:A34" si="0">IF(D5="","",ROW()-3)</f>
        <v>2</v>
      </c>
      <c r="B5" s="67" t="s">
        <v>426</v>
      </c>
      <c r="C5" s="74" t="s">
        <v>31</v>
      </c>
      <c r="D5" s="74" t="s">
        <v>135</v>
      </c>
      <c r="E5" s="74" t="s">
        <v>427</v>
      </c>
      <c r="F5" s="69">
        <v>1</v>
      </c>
      <c r="G5" s="69">
        <v>1</v>
      </c>
      <c r="H5" s="69"/>
      <c r="I5" s="69">
        <v>1</v>
      </c>
      <c r="J5" s="70">
        <v>0.25</v>
      </c>
      <c r="K5" s="70">
        <f t="shared" ref="K5:K16" si="1">SUM(1-J5)</f>
        <v>0.75</v>
      </c>
      <c r="L5" s="67"/>
      <c r="M5" s="75"/>
      <c r="N5" s="69">
        <v>1</v>
      </c>
      <c r="O5" s="69">
        <v>1</v>
      </c>
      <c r="P5" s="171" t="s">
        <v>448</v>
      </c>
      <c r="Q5" s="142">
        <v>1</v>
      </c>
      <c r="R5" s="143">
        <f>SUM(J5:K5)</f>
        <v>1</v>
      </c>
    </row>
    <row r="6" spans="1:18" s="92" customFormat="1" ht="114.95" customHeight="1" x14ac:dyDescent="0.2">
      <c r="A6" s="66">
        <f t="shared" si="0"/>
        <v>3</v>
      </c>
      <c r="B6" s="67" t="s">
        <v>358</v>
      </c>
      <c r="C6" s="68" t="s">
        <v>41</v>
      </c>
      <c r="D6" s="67" t="s">
        <v>122</v>
      </c>
      <c r="E6" s="67" t="s">
        <v>399</v>
      </c>
      <c r="F6" s="69">
        <v>0.9</v>
      </c>
      <c r="G6" s="69"/>
      <c r="H6" s="69">
        <v>1</v>
      </c>
      <c r="I6" s="69">
        <v>1</v>
      </c>
      <c r="J6" s="221"/>
      <c r="K6" s="70">
        <f t="shared" si="1"/>
        <v>1</v>
      </c>
      <c r="L6" s="204" t="s">
        <v>457</v>
      </c>
      <c r="M6" s="75"/>
      <c r="N6" s="69"/>
      <c r="O6" s="69">
        <v>1</v>
      </c>
      <c r="P6" s="207"/>
      <c r="Q6" s="141">
        <v>1</v>
      </c>
    </row>
    <row r="7" spans="1:18" s="92" customFormat="1" ht="114.95" customHeight="1" x14ac:dyDescent="0.2">
      <c r="A7" s="66">
        <f t="shared" si="0"/>
        <v>4</v>
      </c>
      <c r="B7" s="67" t="s">
        <v>6</v>
      </c>
      <c r="C7" s="68" t="s">
        <v>21</v>
      </c>
      <c r="D7" s="67" t="s">
        <v>123</v>
      </c>
      <c r="E7" s="67" t="s">
        <v>359</v>
      </c>
      <c r="F7" s="69">
        <v>1</v>
      </c>
      <c r="G7" s="69"/>
      <c r="H7" s="69"/>
      <c r="I7" s="69">
        <v>1</v>
      </c>
      <c r="J7" s="70">
        <v>0.5</v>
      </c>
      <c r="K7" s="70">
        <f t="shared" si="1"/>
        <v>0.5</v>
      </c>
      <c r="L7" s="76"/>
      <c r="M7" s="77"/>
      <c r="N7" s="69"/>
      <c r="O7" s="69"/>
      <c r="P7" s="78" t="s">
        <v>398</v>
      </c>
      <c r="Q7" s="142">
        <v>1</v>
      </c>
    </row>
    <row r="8" spans="1:18" s="92" customFormat="1" ht="114.95" customHeight="1" x14ac:dyDescent="0.2">
      <c r="A8" s="66">
        <f t="shared" si="0"/>
        <v>5</v>
      </c>
      <c r="B8" s="67" t="s">
        <v>6</v>
      </c>
      <c r="C8" s="68" t="s">
        <v>14</v>
      </c>
      <c r="D8" s="67" t="s">
        <v>155</v>
      </c>
      <c r="E8" s="67" t="s">
        <v>360</v>
      </c>
      <c r="F8" s="69">
        <v>0.9</v>
      </c>
      <c r="G8" s="69"/>
      <c r="H8" s="69"/>
      <c r="I8" s="69">
        <v>1</v>
      </c>
      <c r="J8" s="70">
        <v>0.05</v>
      </c>
      <c r="K8" s="70">
        <f t="shared" si="1"/>
        <v>0.95</v>
      </c>
      <c r="L8" s="74" t="s">
        <v>361</v>
      </c>
      <c r="M8" s="77">
        <v>0.05</v>
      </c>
      <c r="N8" s="69"/>
      <c r="O8" s="69">
        <v>1</v>
      </c>
      <c r="P8" s="158" t="s">
        <v>463</v>
      </c>
      <c r="Q8" s="141">
        <v>1</v>
      </c>
    </row>
    <row r="9" spans="1:18" s="92" customFormat="1" ht="114.95" customHeight="1" x14ac:dyDescent="0.2">
      <c r="A9" s="66">
        <f t="shared" si="0"/>
        <v>6</v>
      </c>
      <c r="B9" s="67" t="s">
        <v>4</v>
      </c>
      <c r="C9" s="79" t="s">
        <v>22</v>
      </c>
      <c r="D9" s="67" t="s">
        <v>124</v>
      </c>
      <c r="E9" s="67" t="s">
        <v>150</v>
      </c>
      <c r="F9" s="69">
        <v>0.9</v>
      </c>
      <c r="G9" s="69"/>
      <c r="H9" s="69"/>
      <c r="I9" s="69">
        <v>1</v>
      </c>
      <c r="J9" s="70">
        <v>0.1</v>
      </c>
      <c r="K9" s="70">
        <f t="shared" si="1"/>
        <v>0.9</v>
      </c>
      <c r="L9" s="67" t="s">
        <v>362</v>
      </c>
      <c r="M9" s="75">
        <v>0.1</v>
      </c>
      <c r="N9" s="69"/>
      <c r="O9" s="69"/>
      <c r="P9" s="80"/>
      <c r="Q9" s="141">
        <v>1</v>
      </c>
    </row>
    <row r="10" spans="1:18" s="92" customFormat="1" ht="114.95" customHeight="1" x14ac:dyDescent="0.2">
      <c r="A10" s="66">
        <f t="shared" si="0"/>
        <v>7</v>
      </c>
      <c r="B10" s="67" t="s">
        <v>3</v>
      </c>
      <c r="C10" s="79" t="s">
        <v>205</v>
      </c>
      <c r="D10" s="67" t="s">
        <v>203</v>
      </c>
      <c r="E10" s="67" t="s">
        <v>149</v>
      </c>
      <c r="F10" s="69">
        <v>1</v>
      </c>
      <c r="G10" s="69"/>
      <c r="H10" s="69"/>
      <c r="I10" s="69">
        <v>1</v>
      </c>
      <c r="J10" s="70">
        <v>0</v>
      </c>
      <c r="K10" s="70">
        <f t="shared" si="1"/>
        <v>1</v>
      </c>
      <c r="L10" s="67"/>
      <c r="M10" s="75"/>
      <c r="N10" s="69"/>
      <c r="O10" s="69"/>
      <c r="P10" s="80"/>
      <c r="Q10" s="141">
        <v>1</v>
      </c>
    </row>
    <row r="11" spans="1:18" s="92" customFormat="1" ht="114.95" customHeight="1" x14ac:dyDescent="0.2">
      <c r="A11" s="66">
        <f t="shared" si="0"/>
        <v>8</v>
      </c>
      <c r="B11" s="67" t="s">
        <v>363</v>
      </c>
      <c r="C11" s="68" t="s">
        <v>88</v>
      </c>
      <c r="D11" s="74" t="s">
        <v>284</v>
      </c>
      <c r="E11" s="74" t="s">
        <v>364</v>
      </c>
      <c r="F11" s="69">
        <v>0.9</v>
      </c>
      <c r="G11" s="69"/>
      <c r="H11" s="69" t="s">
        <v>202</v>
      </c>
      <c r="I11" s="69">
        <v>1</v>
      </c>
      <c r="J11" s="70">
        <v>0.1</v>
      </c>
      <c r="K11" s="70">
        <f t="shared" ref="K11" si="2">SUM(1-J11)</f>
        <v>0.9</v>
      </c>
      <c r="L11" s="67" t="s">
        <v>365</v>
      </c>
      <c r="M11" s="77">
        <v>0.1</v>
      </c>
      <c r="N11" s="69"/>
      <c r="O11" s="69"/>
      <c r="P11" s="81" t="s">
        <v>243</v>
      </c>
      <c r="Q11" s="141">
        <v>1</v>
      </c>
    </row>
    <row r="12" spans="1:18" s="92" customFormat="1" ht="114.95" customHeight="1" x14ac:dyDescent="0.2">
      <c r="A12" s="66">
        <f t="shared" si="0"/>
        <v>9</v>
      </c>
      <c r="B12" s="67"/>
      <c r="C12" s="68" t="s">
        <v>23</v>
      </c>
      <c r="D12" s="74" t="s">
        <v>125</v>
      </c>
      <c r="E12" s="100" t="s">
        <v>326</v>
      </c>
      <c r="F12" s="69"/>
      <c r="G12" s="69"/>
      <c r="H12" s="69"/>
      <c r="I12" s="69"/>
      <c r="J12" s="70">
        <v>1</v>
      </c>
      <c r="K12" s="226">
        <f t="shared" si="1"/>
        <v>0</v>
      </c>
      <c r="L12" s="67"/>
      <c r="M12" s="72"/>
      <c r="N12" s="69"/>
      <c r="O12" s="69"/>
      <c r="P12" s="81" t="s">
        <v>467</v>
      </c>
      <c r="Q12" s="142">
        <v>1</v>
      </c>
    </row>
    <row r="13" spans="1:18" s="92" customFormat="1" ht="114.95" customHeight="1" x14ac:dyDescent="0.2">
      <c r="A13" s="66">
        <f t="shared" si="0"/>
        <v>10</v>
      </c>
      <c r="B13" s="67" t="s">
        <v>433</v>
      </c>
      <c r="C13" s="68" t="s">
        <v>33</v>
      </c>
      <c r="D13" s="74" t="s">
        <v>156</v>
      </c>
      <c r="E13" s="74" t="s">
        <v>428</v>
      </c>
      <c r="F13" s="69">
        <v>0.9</v>
      </c>
      <c r="G13" s="69">
        <v>0.9</v>
      </c>
      <c r="H13" s="69"/>
      <c r="I13" s="69">
        <v>1</v>
      </c>
      <c r="J13" s="70">
        <v>0.1</v>
      </c>
      <c r="K13" s="70">
        <f t="shared" si="1"/>
        <v>0.9</v>
      </c>
      <c r="L13" s="86" t="s">
        <v>366</v>
      </c>
      <c r="M13" s="77">
        <v>0.1</v>
      </c>
      <c r="N13" s="69"/>
      <c r="O13" s="69"/>
      <c r="P13" s="81" t="s">
        <v>243</v>
      </c>
      <c r="Q13" s="141">
        <v>1</v>
      </c>
    </row>
    <row r="14" spans="1:18" s="92" customFormat="1" ht="114.95" customHeight="1" x14ac:dyDescent="0.2">
      <c r="A14" s="66">
        <f t="shared" si="0"/>
        <v>11</v>
      </c>
      <c r="B14" s="67" t="s">
        <v>367</v>
      </c>
      <c r="C14" s="74" t="s">
        <v>42</v>
      </c>
      <c r="D14" s="74" t="s">
        <v>126</v>
      </c>
      <c r="E14" s="74" t="s">
        <v>368</v>
      </c>
      <c r="F14" s="69">
        <v>0.9</v>
      </c>
      <c r="G14" s="69"/>
      <c r="H14" s="69">
        <v>0.9</v>
      </c>
      <c r="I14" s="69">
        <v>1</v>
      </c>
      <c r="J14" s="70">
        <v>0.1</v>
      </c>
      <c r="K14" s="70">
        <f t="shared" si="1"/>
        <v>0.9</v>
      </c>
      <c r="L14" s="67" t="s">
        <v>279</v>
      </c>
      <c r="M14" s="77">
        <v>0.1</v>
      </c>
      <c r="N14" s="69"/>
      <c r="O14" s="69"/>
      <c r="P14" s="73"/>
      <c r="Q14" s="141">
        <v>1</v>
      </c>
    </row>
    <row r="15" spans="1:18" s="92" customFormat="1" ht="114.95" customHeight="1" x14ac:dyDescent="0.2">
      <c r="A15" s="66">
        <f t="shared" si="0"/>
        <v>12</v>
      </c>
      <c r="B15" s="67" t="s">
        <v>188</v>
      </c>
      <c r="C15" s="74" t="s">
        <v>24</v>
      </c>
      <c r="D15" s="74" t="s">
        <v>127</v>
      </c>
      <c r="E15" s="74" t="s">
        <v>189</v>
      </c>
      <c r="F15" s="69">
        <v>0.9</v>
      </c>
      <c r="G15" s="69"/>
      <c r="H15" s="69"/>
      <c r="I15" s="69">
        <v>1</v>
      </c>
      <c r="J15" s="229">
        <v>0.08</v>
      </c>
      <c r="K15" s="229">
        <v>0.92</v>
      </c>
      <c r="L15" s="331" t="s">
        <v>499</v>
      </c>
      <c r="M15" s="75">
        <v>0.08</v>
      </c>
      <c r="N15" s="69"/>
      <c r="O15" s="69"/>
      <c r="P15" s="82"/>
      <c r="Q15" s="141">
        <v>1</v>
      </c>
    </row>
    <row r="16" spans="1:18" s="92" customFormat="1" ht="114.95" customHeight="1" x14ac:dyDescent="0.2">
      <c r="A16" s="66">
        <f t="shared" si="0"/>
        <v>13</v>
      </c>
      <c r="B16" s="67" t="s">
        <v>8</v>
      </c>
      <c r="C16" s="79" t="s">
        <v>40</v>
      </c>
      <c r="D16" s="67" t="s">
        <v>128</v>
      </c>
      <c r="E16" s="67" t="s">
        <v>216</v>
      </c>
      <c r="F16" s="69">
        <v>0.9</v>
      </c>
      <c r="G16" s="69"/>
      <c r="H16" s="69"/>
      <c r="I16" s="69">
        <v>1</v>
      </c>
      <c r="J16" s="70">
        <v>0.09</v>
      </c>
      <c r="K16" s="70">
        <f t="shared" si="1"/>
        <v>0.91</v>
      </c>
      <c r="L16" s="67" t="s">
        <v>369</v>
      </c>
      <c r="M16" s="75">
        <v>0.09</v>
      </c>
      <c r="N16" s="69"/>
      <c r="O16" s="69"/>
      <c r="P16" s="73"/>
      <c r="Q16" s="141">
        <v>1</v>
      </c>
      <c r="R16" s="143">
        <f>SUM(J16:K16)</f>
        <v>1</v>
      </c>
    </row>
    <row r="17" spans="1:18" s="92" customFormat="1" ht="114.95" customHeight="1" x14ac:dyDescent="0.2">
      <c r="A17" s="66">
        <f t="shared" si="0"/>
        <v>14</v>
      </c>
      <c r="B17" s="67" t="s">
        <v>9</v>
      </c>
      <c r="C17" s="68" t="s">
        <v>43</v>
      </c>
      <c r="D17" s="74" t="s">
        <v>129</v>
      </c>
      <c r="E17" s="74" t="s">
        <v>370</v>
      </c>
      <c r="F17" s="69">
        <v>0.9</v>
      </c>
      <c r="G17" s="69"/>
      <c r="H17" s="69"/>
      <c r="I17" s="69">
        <v>1</v>
      </c>
      <c r="J17" s="70">
        <v>0.1</v>
      </c>
      <c r="K17" s="70">
        <f t="shared" ref="K17:K34" si="3">SUM(1-J17)</f>
        <v>0.9</v>
      </c>
      <c r="L17" s="67" t="s">
        <v>371</v>
      </c>
      <c r="M17" s="75">
        <v>0.1</v>
      </c>
      <c r="N17" s="69"/>
      <c r="O17" s="69">
        <v>1</v>
      </c>
      <c r="P17" s="82"/>
      <c r="Q17" s="141">
        <v>1</v>
      </c>
      <c r="R17" s="143">
        <f>SUM(J17:K17)</f>
        <v>1</v>
      </c>
    </row>
    <row r="18" spans="1:18" s="92" customFormat="1" ht="114.95" customHeight="1" x14ac:dyDescent="0.2">
      <c r="A18" s="66">
        <f t="shared" si="0"/>
        <v>15</v>
      </c>
      <c r="B18" s="67" t="s">
        <v>372</v>
      </c>
      <c r="C18" s="74" t="s">
        <v>44</v>
      </c>
      <c r="D18" s="74" t="s">
        <v>130</v>
      </c>
      <c r="E18" s="74" t="s">
        <v>373</v>
      </c>
      <c r="F18" s="69">
        <v>0.9</v>
      </c>
      <c r="G18" s="69"/>
      <c r="H18" s="69">
        <v>0.9</v>
      </c>
      <c r="I18" s="69">
        <v>1</v>
      </c>
      <c r="J18" s="229">
        <v>0.08</v>
      </c>
      <c r="K18" s="229">
        <f t="shared" si="3"/>
        <v>0.92</v>
      </c>
      <c r="L18" s="67" t="s">
        <v>269</v>
      </c>
      <c r="M18" s="75">
        <v>0.08</v>
      </c>
      <c r="N18" s="69"/>
      <c r="O18" s="69"/>
      <c r="P18" s="73"/>
      <c r="Q18" s="141">
        <v>1</v>
      </c>
      <c r="R18" s="143">
        <f t="shared" ref="R18:R34" si="4">SUM(J18:K18)</f>
        <v>1</v>
      </c>
    </row>
    <row r="19" spans="1:18" s="92" customFormat="1" ht="114.95" customHeight="1" x14ac:dyDescent="0.2">
      <c r="A19" s="66">
        <f t="shared" si="0"/>
        <v>16</v>
      </c>
      <c r="B19" s="67" t="s">
        <v>4</v>
      </c>
      <c r="C19" s="74" t="s">
        <v>25</v>
      </c>
      <c r="D19" s="74" t="s">
        <v>131</v>
      </c>
      <c r="E19" s="74" t="s">
        <v>160</v>
      </c>
      <c r="F19" s="69">
        <v>0.9</v>
      </c>
      <c r="G19" s="69"/>
      <c r="H19" s="69"/>
      <c r="I19" s="69">
        <v>1</v>
      </c>
      <c r="J19" s="70">
        <v>0.1</v>
      </c>
      <c r="K19" s="70">
        <f t="shared" si="3"/>
        <v>0.9</v>
      </c>
      <c r="L19" s="67" t="s">
        <v>451</v>
      </c>
      <c r="M19" s="75">
        <v>0.1</v>
      </c>
      <c r="N19" s="69"/>
      <c r="O19" s="69">
        <v>1</v>
      </c>
      <c r="P19" s="82" t="s">
        <v>262</v>
      </c>
      <c r="Q19" s="141">
        <v>1</v>
      </c>
      <c r="R19" s="143">
        <f t="shared" si="4"/>
        <v>1</v>
      </c>
    </row>
    <row r="20" spans="1:18" s="92" customFormat="1" ht="114.95" customHeight="1" x14ac:dyDescent="0.2">
      <c r="A20" s="66">
        <f t="shared" si="0"/>
        <v>17</v>
      </c>
      <c r="B20" s="67" t="s">
        <v>9</v>
      </c>
      <c r="C20" s="74" t="s">
        <v>34</v>
      </c>
      <c r="D20" s="74" t="s">
        <v>132</v>
      </c>
      <c r="E20" s="74" t="s">
        <v>374</v>
      </c>
      <c r="F20" s="69">
        <v>0.5</v>
      </c>
      <c r="G20" s="69"/>
      <c r="H20" s="69"/>
      <c r="I20" s="69">
        <v>1</v>
      </c>
      <c r="J20" s="70">
        <v>0.5</v>
      </c>
      <c r="K20" s="70">
        <v>0.5</v>
      </c>
      <c r="L20" s="67" t="s">
        <v>375</v>
      </c>
      <c r="M20" s="75">
        <v>0.1</v>
      </c>
      <c r="N20" s="69">
        <v>1</v>
      </c>
      <c r="O20" s="69"/>
      <c r="P20" s="163" t="s">
        <v>429</v>
      </c>
      <c r="Q20" s="141">
        <v>1</v>
      </c>
      <c r="R20" s="143">
        <f t="shared" si="4"/>
        <v>1</v>
      </c>
    </row>
    <row r="21" spans="1:18" s="92" customFormat="1" ht="114.95" customHeight="1" x14ac:dyDescent="0.2">
      <c r="A21" s="66">
        <f t="shared" si="0"/>
        <v>18</v>
      </c>
      <c r="B21" s="67" t="s">
        <v>430</v>
      </c>
      <c r="C21" s="74" t="s">
        <v>85</v>
      </c>
      <c r="D21" s="74" t="s">
        <v>252</v>
      </c>
      <c r="E21" s="74" t="s">
        <v>431</v>
      </c>
      <c r="F21" s="69">
        <v>0.9</v>
      </c>
      <c r="G21" s="69">
        <v>0.9</v>
      </c>
      <c r="H21" s="69"/>
      <c r="I21" s="69">
        <v>1</v>
      </c>
      <c r="J21" s="70"/>
      <c r="K21" s="70">
        <f t="shared" si="3"/>
        <v>1</v>
      </c>
      <c r="L21" s="67" t="s">
        <v>477</v>
      </c>
      <c r="M21" s="75"/>
      <c r="N21" s="69"/>
      <c r="O21" s="69"/>
      <c r="P21" s="207"/>
      <c r="Q21" s="141">
        <v>1</v>
      </c>
      <c r="R21" s="143">
        <f t="shared" si="4"/>
        <v>1</v>
      </c>
    </row>
    <row r="22" spans="1:18" s="141" customFormat="1" ht="102" customHeight="1" x14ac:dyDescent="0.2">
      <c r="A22" s="66">
        <f t="shared" si="0"/>
        <v>19</v>
      </c>
      <c r="B22" s="67" t="s">
        <v>3</v>
      </c>
      <c r="C22" s="67" t="s">
        <v>45</v>
      </c>
      <c r="D22" s="67" t="s">
        <v>133</v>
      </c>
      <c r="E22" s="67" t="s">
        <v>376</v>
      </c>
      <c r="F22" s="69">
        <v>0.9</v>
      </c>
      <c r="G22" s="69"/>
      <c r="H22" s="69">
        <v>0.9</v>
      </c>
      <c r="I22" s="69">
        <v>1</v>
      </c>
      <c r="J22" s="70">
        <v>0.1</v>
      </c>
      <c r="K22" s="70">
        <f t="shared" si="3"/>
        <v>0.9</v>
      </c>
      <c r="L22" s="67" t="s">
        <v>377</v>
      </c>
      <c r="M22" s="75">
        <v>0.1</v>
      </c>
      <c r="N22" s="69"/>
      <c r="O22" s="69"/>
      <c r="P22" s="82"/>
      <c r="Q22" s="141">
        <v>1</v>
      </c>
      <c r="R22" s="143">
        <f t="shared" si="4"/>
        <v>1</v>
      </c>
    </row>
    <row r="23" spans="1:18" s="141" customFormat="1" ht="114.95" customHeight="1" x14ac:dyDescent="0.2">
      <c r="A23" s="66">
        <f t="shared" si="0"/>
        <v>20</v>
      </c>
      <c r="B23" s="67" t="s">
        <v>9</v>
      </c>
      <c r="C23" s="67" t="s">
        <v>171</v>
      </c>
      <c r="D23" s="67" t="s">
        <v>173</v>
      </c>
      <c r="E23" s="67" t="s">
        <v>378</v>
      </c>
      <c r="F23" s="69">
        <v>0.9</v>
      </c>
      <c r="G23" s="69"/>
      <c r="H23" s="69"/>
      <c r="I23" s="69">
        <v>1</v>
      </c>
      <c r="J23" s="221"/>
      <c r="K23" s="70">
        <f t="shared" si="3"/>
        <v>1</v>
      </c>
      <c r="L23" s="67"/>
      <c r="M23" s="75"/>
      <c r="N23" s="69"/>
      <c r="O23" s="69"/>
      <c r="P23" s="82"/>
      <c r="Q23" s="141">
        <v>1</v>
      </c>
      <c r="R23" s="143">
        <f t="shared" si="4"/>
        <v>1</v>
      </c>
    </row>
    <row r="24" spans="1:18" s="141" customFormat="1" ht="114.95" customHeight="1" x14ac:dyDescent="0.2">
      <c r="A24" s="66">
        <f t="shared" si="0"/>
        <v>21</v>
      </c>
      <c r="B24" s="67" t="s">
        <v>379</v>
      </c>
      <c r="C24" s="67" t="s">
        <v>15</v>
      </c>
      <c r="D24" s="67" t="s">
        <v>134</v>
      </c>
      <c r="E24" s="67" t="s">
        <v>432</v>
      </c>
      <c r="F24" s="69">
        <v>0.9</v>
      </c>
      <c r="G24" s="69"/>
      <c r="H24" s="69">
        <v>0.9</v>
      </c>
      <c r="I24" s="69">
        <v>1</v>
      </c>
      <c r="J24" s="70">
        <v>0.09</v>
      </c>
      <c r="K24" s="70">
        <f>SUM(1-J24)</f>
        <v>0.91</v>
      </c>
      <c r="L24" s="67" t="s">
        <v>320</v>
      </c>
      <c r="M24" s="75">
        <v>0.09</v>
      </c>
      <c r="N24" s="69"/>
      <c r="O24" s="69">
        <v>1</v>
      </c>
      <c r="P24" s="82"/>
      <c r="Q24" s="141">
        <v>1</v>
      </c>
      <c r="R24" s="143">
        <f t="shared" si="4"/>
        <v>1</v>
      </c>
    </row>
    <row r="25" spans="1:18" s="92" customFormat="1" ht="114.95" customHeight="1" x14ac:dyDescent="0.2">
      <c r="A25" s="66">
        <f t="shared" si="0"/>
        <v>22</v>
      </c>
      <c r="B25" s="67" t="s">
        <v>430</v>
      </c>
      <c r="C25" s="74" t="s">
        <v>32</v>
      </c>
      <c r="D25" s="74" t="s">
        <v>157</v>
      </c>
      <c r="E25" s="74" t="s">
        <v>452</v>
      </c>
      <c r="F25" s="69">
        <v>0.9</v>
      </c>
      <c r="G25" s="69">
        <v>0.9</v>
      </c>
      <c r="H25" s="69"/>
      <c r="I25" s="69">
        <v>1</v>
      </c>
      <c r="J25" s="70">
        <v>0.09</v>
      </c>
      <c r="K25" s="70">
        <f t="shared" si="3"/>
        <v>0.91</v>
      </c>
      <c r="L25" s="67" t="s">
        <v>210</v>
      </c>
      <c r="M25" s="75">
        <v>0.09</v>
      </c>
      <c r="N25" s="69"/>
      <c r="O25" s="69"/>
      <c r="P25" s="159" t="s">
        <v>324</v>
      </c>
      <c r="Q25" s="141">
        <v>1</v>
      </c>
      <c r="R25" s="143">
        <f t="shared" si="4"/>
        <v>1</v>
      </c>
    </row>
    <row r="26" spans="1:18" s="92" customFormat="1" ht="114.95" customHeight="1" x14ac:dyDescent="0.2">
      <c r="A26" s="66">
        <f t="shared" si="0"/>
        <v>23</v>
      </c>
      <c r="B26" s="67" t="s">
        <v>6</v>
      </c>
      <c r="C26" s="74" t="s">
        <v>26</v>
      </c>
      <c r="D26" s="74" t="s">
        <v>136</v>
      </c>
      <c r="E26" s="87" t="s">
        <v>403</v>
      </c>
      <c r="F26" s="69">
        <v>0.9</v>
      </c>
      <c r="G26" s="69"/>
      <c r="H26" s="69"/>
      <c r="I26" s="69">
        <v>1</v>
      </c>
      <c r="J26" s="70">
        <v>0.1</v>
      </c>
      <c r="K26" s="70">
        <f t="shared" si="3"/>
        <v>0.9</v>
      </c>
      <c r="L26" s="67" t="s">
        <v>380</v>
      </c>
      <c r="M26" s="75">
        <v>0.1</v>
      </c>
      <c r="N26" s="69"/>
      <c r="O26" s="69">
        <v>1</v>
      </c>
      <c r="P26" s="73"/>
      <c r="Q26" s="141">
        <v>1</v>
      </c>
      <c r="R26" s="143">
        <f t="shared" si="4"/>
        <v>1</v>
      </c>
    </row>
    <row r="27" spans="1:18" s="92" customFormat="1" ht="114.95" customHeight="1" x14ac:dyDescent="0.2">
      <c r="A27" s="66">
        <f t="shared" si="0"/>
        <v>24</v>
      </c>
      <c r="B27" s="67" t="s">
        <v>430</v>
      </c>
      <c r="C27" s="74" t="s">
        <v>28</v>
      </c>
      <c r="D27" s="74" t="s">
        <v>137</v>
      </c>
      <c r="E27" s="74" t="s">
        <v>453</v>
      </c>
      <c r="F27" s="69">
        <v>0.95</v>
      </c>
      <c r="G27" s="69">
        <v>0.95</v>
      </c>
      <c r="H27" s="69"/>
      <c r="I27" s="69">
        <v>1</v>
      </c>
      <c r="J27" s="70">
        <v>0.1</v>
      </c>
      <c r="K27" s="70">
        <f t="shared" si="3"/>
        <v>0.9</v>
      </c>
      <c r="L27" s="67" t="s">
        <v>475</v>
      </c>
      <c r="M27" s="75">
        <v>0.1</v>
      </c>
      <c r="N27" s="69">
        <v>1</v>
      </c>
      <c r="O27" s="69"/>
      <c r="P27" s="73" t="s">
        <v>461</v>
      </c>
      <c r="Q27" s="141">
        <v>1</v>
      </c>
      <c r="R27" s="143">
        <f t="shared" si="4"/>
        <v>1</v>
      </c>
    </row>
    <row r="28" spans="1:18" s="92" customFormat="1" ht="99.75" customHeight="1" x14ac:dyDescent="0.2">
      <c r="A28" s="66">
        <f t="shared" si="0"/>
        <v>25</v>
      </c>
      <c r="B28" s="67"/>
      <c r="C28" s="74" t="s">
        <v>29</v>
      </c>
      <c r="D28" s="74" t="s">
        <v>138</v>
      </c>
      <c r="E28" s="74" t="s">
        <v>39</v>
      </c>
      <c r="F28" s="69"/>
      <c r="G28" s="69"/>
      <c r="H28" s="69"/>
      <c r="I28" s="69"/>
      <c r="J28" s="70">
        <v>1</v>
      </c>
      <c r="K28" s="70">
        <f t="shared" si="3"/>
        <v>0</v>
      </c>
      <c r="L28" s="76"/>
      <c r="M28" s="83"/>
      <c r="N28" s="69"/>
      <c r="O28" s="69"/>
      <c r="P28" s="73" t="s">
        <v>462</v>
      </c>
      <c r="Q28" s="142">
        <v>1</v>
      </c>
      <c r="R28" s="143">
        <f t="shared" si="4"/>
        <v>1</v>
      </c>
    </row>
    <row r="29" spans="1:18" s="92" customFormat="1" ht="114.95" customHeight="1" x14ac:dyDescent="0.2">
      <c r="A29" s="66">
        <f t="shared" si="0"/>
        <v>26</v>
      </c>
      <c r="B29" s="67" t="s">
        <v>4</v>
      </c>
      <c r="C29" s="74" t="s">
        <v>46</v>
      </c>
      <c r="D29" s="74" t="s">
        <v>139</v>
      </c>
      <c r="E29" s="74" t="s">
        <v>381</v>
      </c>
      <c r="F29" s="69">
        <v>0.9</v>
      </c>
      <c r="G29" s="69"/>
      <c r="H29" s="69"/>
      <c r="I29" s="69">
        <v>1</v>
      </c>
      <c r="J29" s="70">
        <v>0.1</v>
      </c>
      <c r="K29" s="70">
        <f>SUM(1-J29)</f>
        <v>0.9</v>
      </c>
      <c r="L29" s="67" t="s">
        <v>199</v>
      </c>
      <c r="M29" s="75">
        <v>0.1</v>
      </c>
      <c r="N29" s="69"/>
      <c r="O29" s="69">
        <v>1</v>
      </c>
      <c r="P29" s="84"/>
      <c r="Q29" s="141">
        <v>1</v>
      </c>
      <c r="R29" s="143" t="e">
        <f>SUM(#REF!)</f>
        <v>#REF!</v>
      </c>
    </row>
    <row r="30" spans="1:18" s="92" customFormat="1" ht="114.95" customHeight="1" x14ac:dyDescent="0.2">
      <c r="A30" s="66">
        <f t="shared" si="0"/>
        <v>27</v>
      </c>
      <c r="B30" s="67" t="s">
        <v>8</v>
      </c>
      <c r="C30" s="74" t="s">
        <v>55</v>
      </c>
      <c r="D30" s="74" t="s">
        <v>140</v>
      </c>
      <c r="E30" s="74" t="s">
        <v>382</v>
      </c>
      <c r="F30" s="69">
        <v>0.9</v>
      </c>
      <c r="G30" s="69"/>
      <c r="H30" s="69"/>
      <c r="I30" s="69">
        <v>1</v>
      </c>
      <c r="J30" s="70">
        <v>0.05</v>
      </c>
      <c r="K30" s="70">
        <f>SUM(1-J30)</f>
        <v>0.95</v>
      </c>
      <c r="L30" s="85" t="s">
        <v>383</v>
      </c>
      <c r="M30" s="75">
        <v>0.05</v>
      </c>
      <c r="N30" s="69"/>
      <c r="O30" s="69">
        <v>1</v>
      </c>
      <c r="P30" s="73" t="s">
        <v>414</v>
      </c>
      <c r="Q30" s="141">
        <v>1</v>
      </c>
      <c r="R30" s="143">
        <f>SUM(J29:K29)</f>
        <v>1</v>
      </c>
    </row>
    <row r="31" spans="1:18" s="92" customFormat="1" ht="86.25" customHeight="1" x14ac:dyDescent="0.2">
      <c r="A31" s="66">
        <f t="shared" si="0"/>
        <v>28</v>
      </c>
      <c r="B31" s="85" t="s">
        <v>433</v>
      </c>
      <c r="C31" s="74" t="s">
        <v>30</v>
      </c>
      <c r="D31" s="74" t="s">
        <v>141</v>
      </c>
      <c r="E31" s="74" t="s">
        <v>434</v>
      </c>
      <c r="F31" s="69">
        <v>0.9</v>
      </c>
      <c r="G31" s="69">
        <v>0.9</v>
      </c>
      <c r="H31" s="69"/>
      <c r="I31" s="69">
        <v>1</v>
      </c>
      <c r="J31" s="70">
        <v>0.1</v>
      </c>
      <c r="K31" s="70">
        <f>SUM(1-J31)</f>
        <v>0.9</v>
      </c>
      <c r="L31" s="67" t="s">
        <v>469</v>
      </c>
      <c r="M31" s="75">
        <v>0.1</v>
      </c>
      <c r="N31" s="69"/>
      <c r="O31" s="69"/>
      <c r="P31" s="82"/>
      <c r="Q31" s="141">
        <v>1</v>
      </c>
      <c r="R31" s="143">
        <f t="shared" si="4"/>
        <v>1</v>
      </c>
    </row>
    <row r="32" spans="1:18" s="92" customFormat="1" ht="103.5" customHeight="1" x14ac:dyDescent="0.2">
      <c r="A32" s="66">
        <f t="shared" si="0"/>
        <v>29</v>
      </c>
      <c r="B32" s="67" t="s">
        <v>7</v>
      </c>
      <c r="C32" s="68" t="s">
        <v>51</v>
      </c>
      <c r="D32" s="67" t="s">
        <v>120</v>
      </c>
      <c r="E32" s="67" t="s">
        <v>435</v>
      </c>
      <c r="F32" s="69">
        <v>0.7</v>
      </c>
      <c r="G32" s="69"/>
      <c r="H32" s="69"/>
      <c r="I32" s="69">
        <v>1</v>
      </c>
      <c r="J32" s="70">
        <v>0.3</v>
      </c>
      <c r="K32" s="70">
        <f t="shared" si="3"/>
        <v>0.7</v>
      </c>
      <c r="L32" s="67" t="s">
        <v>464</v>
      </c>
      <c r="M32" s="75">
        <v>0.1</v>
      </c>
      <c r="N32" s="69">
        <v>1</v>
      </c>
      <c r="O32" s="69"/>
      <c r="P32" s="139" t="s">
        <v>415</v>
      </c>
      <c r="Q32" s="142">
        <v>1</v>
      </c>
    </row>
    <row r="33" spans="1:18" s="141" customFormat="1" ht="87" customHeight="1" x14ac:dyDescent="0.2">
      <c r="A33" s="66">
        <f t="shared" si="0"/>
        <v>30</v>
      </c>
      <c r="B33" s="67" t="s">
        <v>5</v>
      </c>
      <c r="C33" s="67" t="s">
        <v>8</v>
      </c>
      <c r="D33" s="67" t="s">
        <v>174</v>
      </c>
      <c r="E33" s="67" t="s">
        <v>436</v>
      </c>
      <c r="F33" s="69">
        <v>0.9</v>
      </c>
      <c r="G33" s="69"/>
      <c r="H33" s="69"/>
      <c r="I33" s="69">
        <v>1</v>
      </c>
      <c r="J33" s="70">
        <v>0.1</v>
      </c>
      <c r="K33" s="70">
        <f t="shared" si="3"/>
        <v>0.9</v>
      </c>
      <c r="L33" s="67" t="s">
        <v>384</v>
      </c>
      <c r="M33" s="75">
        <v>0.1</v>
      </c>
      <c r="N33" s="69"/>
      <c r="O33" s="69"/>
      <c r="P33" s="82"/>
      <c r="Q33" s="141">
        <v>1</v>
      </c>
      <c r="R33" s="143">
        <f t="shared" si="4"/>
        <v>1</v>
      </c>
    </row>
    <row r="34" spans="1:18" s="141" customFormat="1" ht="87" customHeight="1" x14ac:dyDescent="0.2">
      <c r="A34" s="66">
        <f t="shared" si="0"/>
        <v>31</v>
      </c>
      <c r="B34" s="67" t="s">
        <v>6</v>
      </c>
      <c r="C34" s="79" t="s">
        <v>11</v>
      </c>
      <c r="D34" s="67" t="s">
        <v>142</v>
      </c>
      <c r="E34" s="67" t="s">
        <v>217</v>
      </c>
      <c r="F34" s="69">
        <v>0.9</v>
      </c>
      <c r="G34" s="69"/>
      <c r="H34" s="69"/>
      <c r="I34" s="69">
        <v>1</v>
      </c>
      <c r="J34" s="70">
        <v>0.1</v>
      </c>
      <c r="K34" s="70">
        <f t="shared" si="3"/>
        <v>0.9</v>
      </c>
      <c r="L34" s="67" t="s">
        <v>385</v>
      </c>
      <c r="M34" s="75">
        <v>0.1</v>
      </c>
      <c r="N34" s="69"/>
      <c r="O34" s="69"/>
      <c r="P34" s="82"/>
      <c r="Q34" s="141">
        <v>1</v>
      </c>
      <c r="R34" s="143">
        <f t="shared" si="4"/>
        <v>1</v>
      </c>
    </row>
    <row r="35" spans="1:18" s="5" customFormat="1" ht="32.25" hidden="1" customHeight="1" x14ac:dyDescent="0.2">
      <c r="A35" s="40" t="str">
        <f t="shared" ref="A35:A36" si="5">IF(D35="","",ROW()-3)</f>
        <v/>
      </c>
      <c r="B35" s="18"/>
      <c r="C35" s="17"/>
      <c r="D35" s="12"/>
      <c r="E35" s="19">
        <f>SUM(F35+J35)</f>
        <v>29.329999999999991</v>
      </c>
      <c r="F35" s="20">
        <f t="shared" ref="F35:K35" si="6">SUM(F6:F34)</f>
        <v>23.949999999999992</v>
      </c>
      <c r="G35" s="21">
        <f t="shared" si="6"/>
        <v>4.5500000000000007</v>
      </c>
      <c r="H35" s="21">
        <f t="shared" si="6"/>
        <v>4.5999999999999996</v>
      </c>
      <c r="I35" s="21"/>
      <c r="J35" s="222">
        <f>SUM(J4:J34)</f>
        <v>5.379999999999999</v>
      </c>
      <c r="K35" s="22">
        <f t="shared" si="6"/>
        <v>23.86999999999999</v>
      </c>
      <c r="L35" s="23"/>
      <c r="M35" s="21">
        <f>SUM(M6:M34)</f>
        <v>2.0300000000000007</v>
      </c>
      <c r="N35" s="24">
        <f>SUM(N5:N34)</f>
        <v>4</v>
      </c>
      <c r="O35" s="24">
        <f>SUM(O5:O34)</f>
        <v>9</v>
      </c>
      <c r="P35" s="10"/>
    </row>
    <row r="36" spans="1:18" s="4" customFormat="1" ht="41.25" hidden="1" customHeight="1" x14ac:dyDescent="0.2">
      <c r="A36" s="40" t="str">
        <f t="shared" si="5"/>
        <v/>
      </c>
      <c r="B36" s="26"/>
      <c r="C36" s="25"/>
      <c r="D36" s="12"/>
      <c r="E36" s="12"/>
      <c r="F36" s="27"/>
      <c r="G36" s="28"/>
      <c r="H36" s="28"/>
      <c r="I36" s="28"/>
      <c r="J36" s="223">
        <f>SUM(J35:K35)</f>
        <v>29.249999999999989</v>
      </c>
      <c r="K36" s="227"/>
      <c r="L36" s="23"/>
      <c r="M36" s="29"/>
      <c r="N36" s="30"/>
      <c r="O36" s="30"/>
      <c r="P36" s="31"/>
    </row>
    <row r="37" spans="1:18" ht="27.75" customHeight="1" x14ac:dyDescent="0.2">
      <c r="A37" s="92"/>
      <c r="B37" s="203" t="s">
        <v>457</v>
      </c>
      <c r="C37" s="291" t="s">
        <v>476</v>
      </c>
      <c r="D37" s="291"/>
      <c r="E37" s="291"/>
      <c r="F37" s="291"/>
      <c r="G37" s="291"/>
      <c r="H37" s="291"/>
      <c r="I37" s="291"/>
      <c r="J37" s="291"/>
      <c r="K37" s="291"/>
      <c r="L37" s="291"/>
      <c r="P37" s="32"/>
    </row>
    <row r="38" spans="1:18" ht="21.75" customHeight="1" x14ac:dyDescent="0.2">
      <c r="A38" s="92"/>
      <c r="B38" s="203" t="s">
        <v>477</v>
      </c>
      <c r="C38" s="291" t="s">
        <v>478</v>
      </c>
      <c r="D38" s="291"/>
      <c r="E38" s="291"/>
      <c r="F38" s="291"/>
      <c r="G38" s="291"/>
      <c r="H38" s="291"/>
      <c r="I38" s="291"/>
      <c r="J38" s="291"/>
      <c r="K38" s="291"/>
      <c r="L38" s="233"/>
    </row>
    <row r="39" spans="1:18" ht="22.5" customHeight="1" x14ac:dyDescent="0.2">
      <c r="A39" s="92"/>
      <c r="B39" s="203" t="s">
        <v>479</v>
      </c>
      <c r="C39" s="291" t="s">
        <v>480</v>
      </c>
      <c r="D39" s="291"/>
      <c r="E39" s="291"/>
      <c r="F39" s="291"/>
      <c r="G39" s="291"/>
      <c r="H39" s="291"/>
      <c r="I39" s="291"/>
      <c r="J39" s="291"/>
      <c r="K39" s="291"/>
      <c r="L39" s="233"/>
    </row>
    <row r="40" spans="1:18" ht="56.25" customHeight="1" x14ac:dyDescent="0.2">
      <c r="A40" s="92"/>
      <c r="B40" s="203" t="s">
        <v>481</v>
      </c>
      <c r="C40" s="289" t="s">
        <v>504</v>
      </c>
      <c r="D40" s="290"/>
      <c r="E40" s="290"/>
      <c r="F40" s="290"/>
      <c r="G40" s="290"/>
      <c r="H40" s="290"/>
      <c r="I40" s="290"/>
      <c r="J40" s="290"/>
      <c r="K40" s="290"/>
      <c r="L40" s="290"/>
    </row>
    <row r="41" spans="1:18" ht="63" customHeight="1" x14ac:dyDescent="0.2">
      <c r="A41" s="92"/>
      <c r="B41" s="203" t="s">
        <v>487</v>
      </c>
      <c r="C41" s="292" t="s">
        <v>492</v>
      </c>
      <c r="D41" s="291"/>
      <c r="E41" s="291"/>
      <c r="F41" s="291"/>
      <c r="G41" s="291"/>
      <c r="H41" s="291"/>
      <c r="I41" s="291"/>
      <c r="J41" s="291"/>
      <c r="K41" s="291"/>
      <c r="L41" s="291"/>
    </row>
  </sheetData>
  <autoFilter ref="A3:P36"/>
  <mergeCells count="12">
    <mergeCell ref="C40:L40"/>
    <mergeCell ref="C37:L37"/>
    <mergeCell ref="C38:K38"/>
    <mergeCell ref="C39:K39"/>
    <mergeCell ref="C41:L41"/>
    <mergeCell ref="N2:N3"/>
    <mergeCell ref="O2:O3"/>
    <mergeCell ref="A2:E2"/>
    <mergeCell ref="A1:G1"/>
    <mergeCell ref="F2:I2"/>
    <mergeCell ref="J2:J3"/>
    <mergeCell ref="K2:K3"/>
  </mergeCells>
  <phoneticPr fontId="5" type="noConversion"/>
  <printOptions horizontalCentered="1"/>
  <pageMargins left="0.19685039370078741" right="0" top="0.78740157480314965" bottom="0.31496062992125984" header="0.59055118110236227" footer="0.11811023622047245"/>
  <pageSetup paperSize="9" scale="87" orientation="landscape" r:id="rId1"/>
  <headerFooter>
    <oddFooter>&amp;R&amp;"-,Podebljano"&amp;P/&amp;N</oddFooter>
  </headerFooter>
  <ignoredErrors>
    <ignoredError sqref="J35"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K5"/>
  <sheetViews>
    <sheetView zoomScaleNormal="100" workbookViewId="0">
      <pane ySplit="3" topLeftCell="A4" activePane="bottomLeft" state="frozen"/>
      <selection pane="bottomLeft" activeCell="F11" sqref="F11"/>
    </sheetView>
  </sheetViews>
  <sheetFormatPr defaultColWidth="9.140625" defaultRowHeight="15.75" x14ac:dyDescent="0.2"/>
  <cols>
    <col min="1" max="1" width="4.28515625" style="35" customWidth="1"/>
    <col min="2" max="2" width="6.28515625" style="35" customWidth="1"/>
    <col min="3" max="3" width="5.85546875" style="35" customWidth="1"/>
    <col min="4" max="4" width="35.7109375" style="35" customWidth="1"/>
    <col min="5" max="7" width="6.7109375" style="35" customWidth="1"/>
    <col min="8" max="8" width="8.28515625" style="33" customWidth="1"/>
    <col min="9" max="9" width="8.28515625" style="35" customWidth="1"/>
    <col min="10" max="10" width="20.7109375" style="35" customWidth="1"/>
    <col min="11" max="11" width="14.7109375" style="33" customWidth="1"/>
    <col min="12" max="16384" width="9.140625" style="1"/>
  </cols>
  <sheetData>
    <row r="1" spans="1:11" ht="30" customHeight="1" x14ac:dyDescent="0.2">
      <c r="A1" s="293" t="s">
        <v>395</v>
      </c>
      <c r="B1" s="293"/>
      <c r="C1" s="293"/>
      <c r="D1" s="293"/>
      <c r="E1" s="293"/>
      <c r="F1" s="293"/>
      <c r="G1" s="293"/>
      <c r="H1" s="293"/>
      <c r="I1" s="293"/>
      <c r="J1" s="293"/>
      <c r="K1" s="87"/>
    </row>
    <row r="2" spans="1:11" ht="43.5" customHeight="1" x14ac:dyDescent="0.2">
      <c r="A2" s="297" t="s">
        <v>495</v>
      </c>
      <c r="B2" s="297"/>
      <c r="C2" s="297"/>
      <c r="D2" s="297"/>
      <c r="E2" s="294" t="s">
        <v>57</v>
      </c>
      <c r="F2" s="294"/>
      <c r="G2" s="294"/>
      <c r="H2" s="295" t="s">
        <v>2</v>
      </c>
      <c r="I2" s="296" t="s">
        <v>100</v>
      </c>
      <c r="J2" s="298" t="s">
        <v>16</v>
      </c>
      <c r="K2" s="88" t="s">
        <v>1</v>
      </c>
    </row>
    <row r="3" spans="1:11" ht="90.75" x14ac:dyDescent="0.2">
      <c r="A3" s="61" t="s">
        <v>19</v>
      </c>
      <c r="B3" s="89" t="s">
        <v>17</v>
      </c>
      <c r="C3" s="208" t="s">
        <v>18</v>
      </c>
      <c r="D3" s="60" t="s">
        <v>0</v>
      </c>
      <c r="E3" s="64" t="s">
        <v>183</v>
      </c>
      <c r="F3" s="64" t="s">
        <v>406</v>
      </c>
      <c r="G3" s="64" t="s">
        <v>182</v>
      </c>
      <c r="H3" s="295"/>
      <c r="I3" s="296"/>
      <c r="J3" s="298"/>
      <c r="K3" s="90" t="s">
        <v>58</v>
      </c>
    </row>
    <row r="4" spans="1:11" ht="192.75" customHeight="1" x14ac:dyDescent="0.2">
      <c r="A4" s="66" t="s">
        <v>3</v>
      </c>
      <c r="B4" s="74" t="s">
        <v>8</v>
      </c>
      <c r="C4" s="68" t="s">
        <v>244</v>
      </c>
      <c r="D4" s="67" t="s">
        <v>274</v>
      </c>
      <c r="E4" s="69">
        <v>0.5</v>
      </c>
      <c r="F4" s="69"/>
      <c r="G4" s="69"/>
      <c r="H4" s="91">
        <v>0.25</v>
      </c>
      <c r="I4" s="91">
        <v>0.75</v>
      </c>
      <c r="J4" s="74" t="s">
        <v>387</v>
      </c>
      <c r="K4" s="100" t="s">
        <v>450</v>
      </c>
    </row>
    <row r="5" spans="1:11" s="6" customFormat="1" ht="48" hidden="1" customHeight="1" x14ac:dyDescent="0.2">
      <c r="E5" s="34">
        <f t="shared" ref="E5:I5" si="0">SUM(E4:E4)</f>
        <v>0.5</v>
      </c>
      <c r="F5" s="34">
        <f t="shared" si="0"/>
        <v>0</v>
      </c>
      <c r="G5" s="34">
        <f t="shared" si="0"/>
        <v>0</v>
      </c>
      <c r="H5" s="34">
        <f t="shared" si="0"/>
        <v>0.25</v>
      </c>
      <c r="I5" s="34">
        <f t="shared" si="0"/>
        <v>0.75</v>
      </c>
    </row>
  </sheetData>
  <mergeCells count="6">
    <mergeCell ref="A1:J1"/>
    <mergeCell ref="E2:G2"/>
    <mergeCell ref="H2:H3"/>
    <mergeCell ref="I2:I3"/>
    <mergeCell ref="A2:D2"/>
    <mergeCell ref="J2:J3"/>
  </mergeCells>
  <phoneticPr fontId="5" type="noConversion"/>
  <printOptions horizontalCentered="1"/>
  <pageMargins left="0.39370078740157483" right="0.39370078740157483" top="0.59055118110236227" bottom="0.59055118110236227" header="0.59055118110236227" footer="0.19685039370078741"/>
  <pageSetup paperSize="9" scale="95" orientation="landscape" r:id="rId1"/>
  <headerFooter>
    <oddFooter>&amp;R&amp;"-,Podebljano"&amp;P/&amp;N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T32"/>
  <sheetViews>
    <sheetView tabSelected="1" zoomScale="120" zoomScaleNormal="120" workbookViewId="0">
      <pane ySplit="3" topLeftCell="A31" activePane="bottomLeft" state="frozen"/>
      <selection pane="bottomLeft" activeCell="V29" sqref="V29"/>
    </sheetView>
  </sheetViews>
  <sheetFormatPr defaultColWidth="9.140625" defaultRowHeight="15.75" x14ac:dyDescent="0.2"/>
  <cols>
    <col min="1" max="1" width="4.28515625" style="35" customWidth="1"/>
    <col min="2" max="2" width="5.85546875" style="36" customWidth="1"/>
    <col min="3" max="3" width="5.85546875" style="35" customWidth="1"/>
    <col min="4" max="4" width="19.42578125" style="35" customWidth="1"/>
    <col min="5" max="16" width="7.7109375" style="35" customWidth="1"/>
    <col min="17" max="17" width="16.7109375" style="35" customWidth="1"/>
    <col min="18" max="18" width="17.7109375" style="33" customWidth="1"/>
    <col min="19" max="16384" width="9.140625" style="2"/>
  </cols>
  <sheetData>
    <row r="1" spans="1:20" s="1" customFormat="1" ht="30" customHeight="1" x14ac:dyDescent="0.2">
      <c r="A1" s="306" t="s">
        <v>396</v>
      </c>
      <c r="B1" s="306"/>
      <c r="C1" s="306"/>
      <c r="D1" s="306"/>
      <c r="E1" s="306"/>
      <c r="F1" s="306"/>
      <c r="G1" s="306"/>
      <c r="H1" s="306"/>
      <c r="I1" s="306"/>
      <c r="J1" s="306"/>
      <c r="K1" s="92"/>
      <c r="L1" s="92"/>
      <c r="M1" s="92"/>
      <c r="N1" s="92"/>
      <c r="O1" s="87"/>
      <c r="P1" s="87"/>
      <c r="Q1" s="92"/>
      <c r="R1" s="87"/>
    </row>
    <row r="2" spans="1:20" ht="32.25" customHeight="1" x14ac:dyDescent="0.2">
      <c r="A2" s="309" t="s">
        <v>496</v>
      </c>
      <c r="B2" s="310"/>
      <c r="C2" s="310"/>
      <c r="D2" s="311"/>
      <c r="E2" s="301" t="s">
        <v>57</v>
      </c>
      <c r="F2" s="302"/>
      <c r="G2" s="302"/>
      <c r="H2" s="302"/>
      <c r="I2" s="302"/>
      <c r="J2" s="302"/>
      <c r="K2" s="302"/>
      <c r="L2" s="302"/>
      <c r="M2" s="302"/>
      <c r="N2" s="303"/>
      <c r="O2" s="304" t="s">
        <v>2</v>
      </c>
      <c r="P2" s="307" t="s">
        <v>100</v>
      </c>
      <c r="Q2" s="299" t="s">
        <v>16</v>
      </c>
      <c r="R2" s="93" t="s">
        <v>268</v>
      </c>
    </row>
    <row r="3" spans="1:20" ht="99.95" customHeight="1" x14ac:dyDescent="0.2">
      <c r="A3" s="62" t="s">
        <v>19</v>
      </c>
      <c r="B3" s="89" t="s">
        <v>17</v>
      </c>
      <c r="C3" s="62" t="s">
        <v>18</v>
      </c>
      <c r="D3" s="46" t="s">
        <v>0</v>
      </c>
      <c r="E3" s="64" t="s">
        <v>56</v>
      </c>
      <c r="F3" s="64" t="s">
        <v>181</v>
      </c>
      <c r="G3" s="64" t="s">
        <v>406</v>
      </c>
      <c r="H3" s="64" t="s">
        <v>184</v>
      </c>
      <c r="I3" s="64" t="s">
        <v>471</v>
      </c>
      <c r="J3" s="64" t="s">
        <v>163</v>
      </c>
      <c r="K3" s="64" t="s">
        <v>164</v>
      </c>
      <c r="L3" s="64" t="s">
        <v>190</v>
      </c>
      <c r="M3" s="64" t="s">
        <v>165</v>
      </c>
      <c r="N3" s="64" t="s">
        <v>166</v>
      </c>
      <c r="O3" s="305"/>
      <c r="P3" s="308"/>
      <c r="Q3" s="300"/>
      <c r="R3" s="90" t="s">
        <v>58</v>
      </c>
    </row>
    <row r="4" spans="1:20" ht="69.95" customHeight="1" x14ac:dyDescent="0.2">
      <c r="A4" s="66">
        <f>IF(D4="","",ROW()-3)</f>
        <v>1</v>
      </c>
      <c r="B4" s="67" t="s">
        <v>8</v>
      </c>
      <c r="C4" s="74" t="s">
        <v>9</v>
      </c>
      <c r="D4" s="74" t="s">
        <v>316</v>
      </c>
      <c r="E4" s="69">
        <v>1</v>
      </c>
      <c r="F4" s="69">
        <v>1</v>
      </c>
      <c r="G4" s="69"/>
      <c r="H4" s="69"/>
      <c r="I4" s="69">
        <v>1</v>
      </c>
      <c r="J4" s="69"/>
      <c r="K4" s="69"/>
      <c r="L4" s="69"/>
      <c r="M4" s="69"/>
      <c r="N4" s="69"/>
      <c r="O4" s="71">
        <v>0.1</v>
      </c>
      <c r="P4" s="71">
        <v>0.9</v>
      </c>
      <c r="Q4" s="67" t="s">
        <v>214</v>
      </c>
      <c r="R4" s="340" t="s">
        <v>505</v>
      </c>
    </row>
    <row r="5" spans="1:20" ht="69.95" customHeight="1" x14ac:dyDescent="0.2">
      <c r="A5" s="66">
        <f t="shared" ref="A5:A32" si="0">IF(D5="","",ROW()-3)</f>
        <v>2</v>
      </c>
      <c r="B5" s="67" t="s">
        <v>7</v>
      </c>
      <c r="C5" s="74" t="s">
        <v>48</v>
      </c>
      <c r="D5" s="74" t="s">
        <v>305</v>
      </c>
      <c r="E5" s="69">
        <v>1</v>
      </c>
      <c r="F5" s="69">
        <v>1</v>
      </c>
      <c r="G5" s="69"/>
      <c r="H5" s="69"/>
      <c r="I5" s="69">
        <v>1</v>
      </c>
      <c r="J5" s="69">
        <v>1</v>
      </c>
      <c r="K5" s="69"/>
      <c r="L5" s="69">
        <v>1</v>
      </c>
      <c r="M5" s="69"/>
      <c r="N5" s="69">
        <v>1</v>
      </c>
      <c r="O5" s="71">
        <v>0.08</v>
      </c>
      <c r="P5" s="71">
        <v>0.92</v>
      </c>
      <c r="Q5" s="67" t="s">
        <v>321</v>
      </c>
      <c r="R5" s="163" t="s">
        <v>490</v>
      </c>
      <c r="S5" s="209"/>
      <c r="T5" s="209"/>
    </row>
    <row r="6" spans="1:20" ht="260.10000000000002" customHeight="1" x14ac:dyDescent="0.2">
      <c r="A6" s="66">
        <f t="shared" si="0"/>
        <v>3</v>
      </c>
      <c r="B6" s="67" t="s">
        <v>3</v>
      </c>
      <c r="C6" s="74" t="s">
        <v>53</v>
      </c>
      <c r="D6" s="74" t="s">
        <v>288</v>
      </c>
      <c r="E6" s="69">
        <v>0.9</v>
      </c>
      <c r="F6" s="69">
        <v>0.9</v>
      </c>
      <c r="G6" s="69"/>
      <c r="H6" s="69"/>
      <c r="I6" s="69">
        <v>0.9</v>
      </c>
      <c r="J6" s="69"/>
      <c r="K6" s="69"/>
      <c r="L6" s="69"/>
      <c r="M6" s="69"/>
      <c r="N6" s="69"/>
      <c r="O6" s="71">
        <v>0.45</v>
      </c>
      <c r="P6" s="71">
        <v>0.55000000000000004</v>
      </c>
      <c r="Q6" s="67" t="s">
        <v>70</v>
      </c>
      <c r="R6" s="169" t="s">
        <v>449</v>
      </c>
    </row>
    <row r="7" spans="1:20" ht="80.099999999999994" customHeight="1" x14ac:dyDescent="0.2">
      <c r="A7" s="66">
        <f t="shared" si="0"/>
        <v>4</v>
      </c>
      <c r="B7" s="67"/>
      <c r="C7" s="74" t="s">
        <v>78</v>
      </c>
      <c r="D7" s="74" t="s">
        <v>289</v>
      </c>
      <c r="E7" s="69"/>
      <c r="F7" s="69"/>
      <c r="G7" s="69"/>
      <c r="H7" s="69"/>
      <c r="I7" s="69"/>
      <c r="J7" s="69"/>
      <c r="K7" s="69"/>
      <c r="L7" s="69"/>
      <c r="M7" s="69"/>
      <c r="N7" s="69"/>
      <c r="O7" s="71"/>
      <c r="P7" s="71"/>
      <c r="Q7" s="67"/>
      <c r="R7" s="73" t="s">
        <v>454</v>
      </c>
    </row>
    <row r="8" spans="1:20" ht="80.099999999999994" customHeight="1" x14ac:dyDescent="0.2">
      <c r="A8" s="66">
        <f t="shared" si="0"/>
        <v>5</v>
      </c>
      <c r="B8" s="67" t="s">
        <v>5</v>
      </c>
      <c r="C8" s="68" t="s">
        <v>37</v>
      </c>
      <c r="D8" s="67" t="s">
        <v>72</v>
      </c>
      <c r="E8" s="69">
        <v>1</v>
      </c>
      <c r="F8" s="69">
        <v>1</v>
      </c>
      <c r="G8" s="69"/>
      <c r="H8" s="69"/>
      <c r="I8" s="69">
        <v>1</v>
      </c>
      <c r="J8" s="69"/>
      <c r="K8" s="69"/>
      <c r="L8" s="69"/>
      <c r="M8" s="69"/>
      <c r="N8" s="69"/>
      <c r="O8" s="71"/>
      <c r="P8" s="71">
        <v>1</v>
      </c>
      <c r="Q8" s="67" t="s">
        <v>198</v>
      </c>
      <c r="R8" s="158" t="s">
        <v>194</v>
      </c>
    </row>
    <row r="9" spans="1:20" ht="80.099999999999994" customHeight="1" x14ac:dyDescent="0.2">
      <c r="A9" s="66">
        <f t="shared" si="0"/>
        <v>6</v>
      </c>
      <c r="B9" s="67" t="s">
        <v>392</v>
      </c>
      <c r="C9" s="68" t="s">
        <v>36</v>
      </c>
      <c r="D9" s="74" t="s">
        <v>218</v>
      </c>
      <c r="E9" s="69">
        <v>1</v>
      </c>
      <c r="F9" s="69">
        <v>1</v>
      </c>
      <c r="G9" s="69"/>
      <c r="H9" s="69"/>
      <c r="I9" s="69">
        <v>1</v>
      </c>
      <c r="J9" s="69"/>
      <c r="K9" s="94">
        <v>1</v>
      </c>
      <c r="L9" s="69"/>
      <c r="M9" s="69"/>
      <c r="N9" s="69"/>
      <c r="O9" s="71"/>
      <c r="P9" s="71">
        <v>1</v>
      </c>
      <c r="Q9" s="67" t="s">
        <v>389</v>
      </c>
      <c r="R9" s="82"/>
    </row>
    <row r="10" spans="1:20" ht="80.099999999999994" customHeight="1" x14ac:dyDescent="0.2">
      <c r="A10" s="66">
        <f t="shared" si="0"/>
        <v>7</v>
      </c>
      <c r="B10" s="67"/>
      <c r="C10" s="68" t="s">
        <v>89</v>
      </c>
      <c r="D10" s="74" t="s">
        <v>290</v>
      </c>
      <c r="E10" s="69"/>
      <c r="F10" s="69"/>
      <c r="G10" s="69"/>
      <c r="H10" s="69"/>
      <c r="I10" s="69"/>
      <c r="J10" s="69"/>
      <c r="K10" s="69"/>
      <c r="L10" s="69"/>
      <c r="M10" s="69"/>
      <c r="N10" s="69"/>
      <c r="O10" s="71"/>
      <c r="P10" s="71"/>
      <c r="Q10" s="67"/>
      <c r="R10" s="160" t="s">
        <v>458</v>
      </c>
    </row>
    <row r="11" spans="1:20" ht="80.099999999999994" customHeight="1" x14ac:dyDescent="0.2">
      <c r="A11" s="66">
        <f t="shared" si="0"/>
        <v>8</v>
      </c>
      <c r="B11" s="67" t="s">
        <v>9</v>
      </c>
      <c r="C11" s="68" t="s">
        <v>52</v>
      </c>
      <c r="D11" s="74" t="s">
        <v>291</v>
      </c>
      <c r="E11" s="69">
        <v>1</v>
      </c>
      <c r="F11" s="69">
        <v>1</v>
      </c>
      <c r="G11" s="69"/>
      <c r="H11" s="69"/>
      <c r="I11" s="69">
        <v>1</v>
      </c>
      <c r="J11" s="69">
        <v>1</v>
      </c>
      <c r="K11" s="69"/>
      <c r="L11" s="69"/>
      <c r="M11" s="69"/>
      <c r="N11" s="69"/>
      <c r="O11" s="71"/>
      <c r="P11" s="71">
        <v>1</v>
      </c>
      <c r="Q11" s="67" t="s">
        <v>152</v>
      </c>
      <c r="R11" s="82"/>
    </row>
    <row r="12" spans="1:20" ht="80.099999999999994" customHeight="1" x14ac:dyDescent="0.2">
      <c r="A12" s="66">
        <f t="shared" si="0"/>
        <v>9</v>
      </c>
      <c r="B12" s="67" t="s">
        <v>3</v>
      </c>
      <c r="C12" s="68" t="s">
        <v>35</v>
      </c>
      <c r="D12" s="74" t="s">
        <v>71</v>
      </c>
      <c r="E12" s="69">
        <v>1</v>
      </c>
      <c r="F12" s="69">
        <v>1</v>
      </c>
      <c r="G12" s="69"/>
      <c r="H12" s="69"/>
      <c r="I12" s="69">
        <v>1</v>
      </c>
      <c r="J12" s="69"/>
      <c r="K12" s="69"/>
      <c r="L12" s="69"/>
      <c r="M12" s="69"/>
      <c r="N12" s="69"/>
      <c r="O12" s="71"/>
      <c r="P12" s="71">
        <v>1</v>
      </c>
      <c r="Q12" s="67" t="s">
        <v>390</v>
      </c>
      <c r="R12" s="73"/>
    </row>
    <row r="13" spans="1:20" ht="80.099999999999994" customHeight="1" x14ac:dyDescent="0.2">
      <c r="A13" s="66">
        <f t="shared" si="0"/>
        <v>10</v>
      </c>
      <c r="B13" s="67"/>
      <c r="C13" s="79" t="s">
        <v>38</v>
      </c>
      <c r="D13" s="67" t="s">
        <v>169</v>
      </c>
      <c r="E13" s="69"/>
      <c r="F13" s="69"/>
      <c r="G13" s="69"/>
      <c r="H13" s="69"/>
      <c r="I13" s="69"/>
      <c r="J13" s="69"/>
      <c r="K13" s="69"/>
      <c r="L13" s="69"/>
      <c r="M13" s="69"/>
      <c r="N13" s="69"/>
      <c r="O13" s="71"/>
      <c r="P13" s="71"/>
      <c r="Q13" s="67"/>
      <c r="R13" s="160" t="s">
        <v>466</v>
      </c>
    </row>
    <row r="14" spans="1:20" ht="80.099999999999994" customHeight="1" x14ac:dyDescent="0.2">
      <c r="A14" s="66">
        <f t="shared" si="0"/>
        <v>11</v>
      </c>
      <c r="B14" s="67" t="s">
        <v>9</v>
      </c>
      <c r="C14" s="74" t="s">
        <v>75</v>
      </c>
      <c r="D14" s="74" t="s">
        <v>287</v>
      </c>
      <c r="E14" s="69">
        <v>1</v>
      </c>
      <c r="F14" s="69">
        <v>1</v>
      </c>
      <c r="G14" s="69"/>
      <c r="H14" s="69"/>
      <c r="I14" s="69">
        <v>1</v>
      </c>
      <c r="J14" s="69"/>
      <c r="K14" s="69"/>
      <c r="L14" s="69"/>
      <c r="M14" s="69"/>
      <c r="N14" s="69"/>
      <c r="O14" s="71"/>
      <c r="P14" s="71">
        <v>1</v>
      </c>
      <c r="Q14" s="67" t="s">
        <v>455</v>
      </c>
      <c r="R14" s="82"/>
    </row>
    <row r="15" spans="1:20" ht="80.099999999999994" customHeight="1" x14ac:dyDescent="0.2">
      <c r="A15" s="66">
        <f t="shared" si="0"/>
        <v>12</v>
      </c>
      <c r="B15" s="67" t="s">
        <v>8</v>
      </c>
      <c r="C15" s="74" t="s">
        <v>84</v>
      </c>
      <c r="D15" s="74" t="s">
        <v>151</v>
      </c>
      <c r="E15" s="69">
        <v>0.5</v>
      </c>
      <c r="F15" s="69">
        <v>0.5</v>
      </c>
      <c r="G15" s="69"/>
      <c r="H15" s="69"/>
      <c r="I15" s="69">
        <v>0.5</v>
      </c>
      <c r="J15" s="69"/>
      <c r="K15" s="69"/>
      <c r="L15" s="69"/>
      <c r="M15" s="69">
        <v>1</v>
      </c>
      <c r="N15" s="69"/>
      <c r="O15" s="71">
        <v>0.5</v>
      </c>
      <c r="P15" s="71">
        <v>0.5</v>
      </c>
      <c r="Q15" s="67" t="s">
        <v>196</v>
      </c>
      <c r="R15" s="158"/>
    </row>
    <row r="16" spans="1:20" ht="80.099999999999994" customHeight="1" x14ac:dyDescent="0.2">
      <c r="A16" s="66">
        <f t="shared" si="0"/>
        <v>13</v>
      </c>
      <c r="B16" s="67" t="s">
        <v>6</v>
      </c>
      <c r="C16" s="74" t="s">
        <v>47</v>
      </c>
      <c r="D16" s="74" t="s">
        <v>143</v>
      </c>
      <c r="E16" s="69">
        <v>1</v>
      </c>
      <c r="F16" s="69">
        <v>1</v>
      </c>
      <c r="G16" s="69"/>
      <c r="H16" s="69"/>
      <c r="I16" s="69">
        <v>1</v>
      </c>
      <c r="J16" s="69"/>
      <c r="K16" s="69"/>
      <c r="L16" s="69"/>
      <c r="M16" s="69"/>
      <c r="N16" s="69"/>
      <c r="O16" s="71">
        <v>0.5</v>
      </c>
      <c r="P16" s="71">
        <v>0.5</v>
      </c>
      <c r="Q16" s="67" t="s">
        <v>254</v>
      </c>
      <c r="R16" s="158" t="s">
        <v>416</v>
      </c>
    </row>
    <row r="17" spans="1:18" ht="80.099999999999994" customHeight="1" x14ac:dyDescent="0.2">
      <c r="A17" s="66">
        <f t="shared" si="0"/>
        <v>14</v>
      </c>
      <c r="B17" s="67"/>
      <c r="C17" s="68" t="s">
        <v>54</v>
      </c>
      <c r="D17" s="74" t="s">
        <v>211</v>
      </c>
      <c r="E17" s="69"/>
      <c r="F17" s="69"/>
      <c r="G17" s="69"/>
      <c r="H17" s="69"/>
      <c r="I17" s="69"/>
      <c r="J17" s="69"/>
      <c r="K17" s="69"/>
      <c r="L17" s="69"/>
      <c r="M17" s="69"/>
      <c r="N17" s="69"/>
      <c r="O17" s="71"/>
      <c r="P17" s="71"/>
      <c r="Q17" s="67"/>
      <c r="R17" s="159" t="s">
        <v>497</v>
      </c>
    </row>
    <row r="18" spans="1:18" ht="80.099999999999994" customHeight="1" x14ac:dyDescent="0.2">
      <c r="A18" s="66">
        <f t="shared" si="0"/>
        <v>15</v>
      </c>
      <c r="B18" s="67" t="s">
        <v>5</v>
      </c>
      <c r="C18" s="68" t="s">
        <v>213</v>
      </c>
      <c r="D18" s="74" t="s">
        <v>212</v>
      </c>
      <c r="E18" s="69">
        <v>1</v>
      </c>
      <c r="F18" s="69">
        <v>1</v>
      </c>
      <c r="G18" s="69"/>
      <c r="H18" s="69"/>
      <c r="I18" s="69">
        <v>1</v>
      </c>
      <c r="J18" s="69"/>
      <c r="K18" s="69"/>
      <c r="L18" s="148"/>
      <c r="M18" s="148"/>
      <c r="N18" s="94">
        <v>1</v>
      </c>
      <c r="O18" s="71">
        <v>0.08</v>
      </c>
      <c r="P18" s="71">
        <v>0.92</v>
      </c>
      <c r="Q18" s="67" t="s">
        <v>177</v>
      </c>
      <c r="R18" s="159" t="s">
        <v>490</v>
      </c>
    </row>
    <row r="19" spans="1:18" ht="80.099999999999994" customHeight="1" x14ac:dyDescent="0.2">
      <c r="A19" s="66">
        <f t="shared" si="0"/>
        <v>16</v>
      </c>
      <c r="B19" s="67" t="s">
        <v>6</v>
      </c>
      <c r="C19" s="74" t="s">
        <v>6</v>
      </c>
      <c r="D19" s="74" t="s">
        <v>247</v>
      </c>
      <c r="E19" s="69">
        <v>1</v>
      </c>
      <c r="F19" s="69">
        <v>1</v>
      </c>
      <c r="G19" s="69"/>
      <c r="H19" s="69"/>
      <c r="I19" s="69">
        <v>1</v>
      </c>
      <c r="J19" s="69"/>
      <c r="K19" s="69"/>
      <c r="L19" s="69"/>
      <c r="M19" s="69"/>
      <c r="N19" s="69"/>
      <c r="O19" s="71"/>
      <c r="P19" s="71">
        <v>1</v>
      </c>
      <c r="Q19" s="67" t="s">
        <v>192</v>
      </c>
      <c r="R19" s="159" t="s">
        <v>323</v>
      </c>
    </row>
    <row r="20" spans="1:18" ht="80.099999999999994" customHeight="1" x14ac:dyDescent="0.2">
      <c r="A20" s="66">
        <f t="shared" si="0"/>
        <v>17</v>
      </c>
      <c r="B20" s="67"/>
      <c r="C20" s="74" t="s">
        <v>7</v>
      </c>
      <c r="D20" s="74" t="s">
        <v>248</v>
      </c>
      <c r="E20" s="69"/>
      <c r="F20" s="69"/>
      <c r="G20" s="69"/>
      <c r="H20" s="69"/>
      <c r="I20" s="69"/>
      <c r="J20" s="69"/>
      <c r="K20" s="69"/>
      <c r="L20" s="69"/>
      <c r="M20" s="69"/>
      <c r="N20" s="69"/>
      <c r="O20" s="71"/>
      <c r="P20" s="71"/>
      <c r="Q20" s="67"/>
      <c r="R20" s="160" t="s">
        <v>459</v>
      </c>
    </row>
    <row r="21" spans="1:18" ht="80.099999999999994" customHeight="1" x14ac:dyDescent="0.2">
      <c r="A21" s="66">
        <f t="shared" si="0"/>
        <v>18</v>
      </c>
      <c r="B21" s="67"/>
      <c r="C21" s="74" t="s">
        <v>50</v>
      </c>
      <c r="D21" s="74" t="s">
        <v>153</v>
      </c>
      <c r="E21" s="69"/>
      <c r="F21" s="69"/>
      <c r="G21" s="69"/>
      <c r="H21" s="69"/>
      <c r="I21" s="69"/>
      <c r="J21" s="69"/>
      <c r="K21" s="69"/>
      <c r="L21" s="69"/>
      <c r="M21" s="69"/>
      <c r="N21" s="69"/>
      <c r="O21" s="71"/>
      <c r="P21" s="71"/>
      <c r="Q21" s="67"/>
      <c r="R21" s="158" t="s">
        <v>280</v>
      </c>
    </row>
    <row r="22" spans="1:18" ht="80.099999999999994" customHeight="1" x14ac:dyDescent="0.2">
      <c r="A22" s="66">
        <f t="shared" si="0"/>
        <v>19</v>
      </c>
      <c r="B22" s="67" t="s">
        <v>4</v>
      </c>
      <c r="C22" s="74" t="s">
        <v>13</v>
      </c>
      <c r="D22" s="74" t="s">
        <v>179</v>
      </c>
      <c r="E22" s="69">
        <v>1</v>
      </c>
      <c r="F22" s="69">
        <v>1</v>
      </c>
      <c r="G22" s="69"/>
      <c r="H22" s="69"/>
      <c r="I22" s="69">
        <v>1</v>
      </c>
      <c r="J22" s="69"/>
      <c r="K22" s="69"/>
      <c r="L22" s="69"/>
      <c r="M22" s="69"/>
      <c r="N22" s="69"/>
      <c r="O22" s="71"/>
      <c r="P22" s="71">
        <v>1</v>
      </c>
      <c r="Q22" s="67" t="s">
        <v>74</v>
      </c>
      <c r="R22" s="158"/>
    </row>
    <row r="23" spans="1:18" ht="80.099999999999994" customHeight="1" x14ac:dyDescent="0.2">
      <c r="A23" s="66">
        <f t="shared" si="0"/>
        <v>20</v>
      </c>
      <c r="B23" s="67" t="s">
        <v>4</v>
      </c>
      <c r="C23" s="68" t="s">
        <v>10</v>
      </c>
      <c r="D23" s="74" t="s">
        <v>195</v>
      </c>
      <c r="E23" s="69">
        <v>1</v>
      </c>
      <c r="F23" s="69">
        <v>1</v>
      </c>
      <c r="G23" s="69"/>
      <c r="H23" s="69"/>
      <c r="I23" s="69">
        <v>1</v>
      </c>
      <c r="J23" s="69"/>
      <c r="K23" s="69"/>
      <c r="L23" s="69"/>
      <c r="M23" s="69"/>
      <c r="N23" s="69"/>
      <c r="O23" s="71"/>
      <c r="P23" s="71">
        <v>1</v>
      </c>
      <c r="Q23" s="67" t="s">
        <v>77</v>
      </c>
      <c r="R23" s="82"/>
    </row>
    <row r="24" spans="1:18" ht="80.099999999999994" customHeight="1" x14ac:dyDescent="0.2">
      <c r="A24" s="66">
        <f t="shared" si="0"/>
        <v>21</v>
      </c>
      <c r="B24" s="67" t="s">
        <v>5</v>
      </c>
      <c r="C24" s="68" t="s">
        <v>200</v>
      </c>
      <c r="D24" s="74" t="s">
        <v>197</v>
      </c>
      <c r="E24" s="69" t="s">
        <v>331</v>
      </c>
      <c r="F24" s="69" t="s">
        <v>202</v>
      </c>
      <c r="G24" s="69"/>
      <c r="H24" s="69"/>
      <c r="I24" s="69" t="s">
        <v>202</v>
      </c>
      <c r="J24" s="69"/>
      <c r="K24" s="69"/>
      <c r="L24" s="69"/>
      <c r="M24" s="69"/>
      <c r="N24" s="69"/>
      <c r="O24" s="71"/>
      <c r="P24" s="71">
        <v>1</v>
      </c>
      <c r="Q24" s="67" t="s">
        <v>391</v>
      </c>
      <c r="R24" s="202" t="s">
        <v>460</v>
      </c>
    </row>
    <row r="25" spans="1:18" ht="80.099999999999994" customHeight="1" x14ac:dyDescent="0.2">
      <c r="A25" s="66">
        <f t="shared" si="0"/>
        <v>22</v>
      </c>
      <c r="B25" s="67" t="s">
        <v>7</v>
      </c>
      <c r="C25" s="74" t="s">
        <v>90</v>
      </c>
      <c r="D25" s="74" t="s">
        <v>170</v>
      </c>
      <c r="E25" s="69">
        <v>1</v>
      </c>
      <c r="F25" s="69">
        <v>1</v>
      </c>
      <c r="G25" s="69"/>
      <c r="H25" s="69"/>
      <c r="I25" s="69">
        <v>1</v>
      </c>
      <c r="J25" s="69"/>
      <c r="K25" s="69"/>
      <c r="L25" s="69"/>
      <c r="M25" s="69"/>
      <c r="N25" s="69"/>
      <c r="O25" s="71"/>
      <c r="P25" s="71">
        <v>1</v>
      </c>
      <c r="Q25" s="67" t="s">
        <v>322</v>
      </c>
      <c r="R25" s="82"/>
    </row>
    <row r="26" spans="1:18" ht="80.099999999999994" customHeight="1" x14ac:dyDescent="0.2">
      <c r="A26" s="66">
        <f t="shared" si="0"/>
        <v>23</v>
      </c>
      <c r="B26" s="67" t="s">
        <v>7</v>
      </c>
      <c r="C26" s="74" t="s">
        <v>201</v>
      </c>
      <c r="D26" s="85" t="s">
        <v>175</v>
      </c>
      <c r="E26" s="94">
        <v>1</v>
      </c>
      <c r="F26" s="94">
        <v>1</v>
      </c>
      <c r="G26" s="94"/>
      <c r="H26" s="94"/>
      <c r="I26" s="94">
        <v>1</v>
      </c>
      <c r="J26" s="94"/>
      <c r="K26" s="94"/>
      <c r="L26" s="94"/>
      <c r="M26" s="94"/>
      <c r="N26" s="94"/>
      <c r="O26" s="71"/>
      <c r="P26" s="71">
        <v>1</v>
      </c>
      <c r="Q26" s="85" t="s">
        <v>249</v>
      </c>
      <c r="R26" s="160"/>
    </row>
    <row r="27" spans="1:18" ht="80.099999999999994" customHeight="1" x14ac:dyDescent="0.2">
      <c r="A27" s="66">
        <f t="shared" si="0"/>
        <v>24</v>
      </c>
      <c r="B27" s="67" t="s">
        <v>4</v>
      </c>
      <c r="C27" s="74" t="s">
        <v>49</v>
      </c>
      <c r="D27" s="74" t="s">
        <v>73</v>
      </c>
      <c r="E27" s="69">
        <v>1</v>
      </c>
      <c r="F27" s="69">
        <v>1</v>
      </c>
      <c r="G27" s="69"/>
      <c r="H27" s="69"/>
      <c r="I27" s="69">
        <v>1</v>
      </c>
      <c r="J27" s="69">
        <v>1</v>
      </c>
      <c r="K27" s="69"/>
      <c r="L27" s="69">
        <v>1</v>
      </c>
      <c r="M27" s="148"/>
      <c r="N27" s="148"/>
      <c r="O27" s="71"/>
      <c r="P27" s="71">
        <v>1</v>
      </c>
      <c r="Q27" s="67" t="s">
        <v>79</v>
      </c>
      <c r="R27" s="341" t="s">
        <v>265</v>
      </c>
    </row>
    <row r="28" spans="1:18" ht="80.099999999999994" customHeight="1" x14ac:dyDescent="0.2">
      <c r="A28" s="66">
        <f t="shared" si="0"/>
        <v>25</v>
      </c>
      <c r="B28" s="67" t="s">
        <v>7</v>
      </c>
      <c r="C28" s="74" t="s">
        <v>251</v>
      </c>
      <c r="D28" s="74" t="s">
        <v>472</v>
      </c>
      <c r="E28" s="69">
        <v>1</v>
      </c>
      <c r="F28" s="69">
        <v>1</v>
      </c>
      <c r="G28" s="69"/>
      <c r="H28" s="69"/>
      <c r="I28" s="69">
        <v>1</v>
      </c>
      <c r="J28" s="69"/>
      <c r="K28" s="69"/>
      <c r="L28" s="69"/>
      <c r="M28" s="69"/>
      <c r="N28" s="69"/>
      <c r="O28" s="71"/>
      <c r="P28" s="71">
        <v>1</v>
      </c>
      <c r="Q28" s="67" t="s">
        <v>76</v>
      </c>
      <c r="R28" s="158"/>
    </row>
    <row r="29" spans="1:18" ht="90" customHeight="1" x14ac:dyDescent="0.2">
      <c r="A29" s="66">
        <f t="shared" si="0"/>
        <v>26</v>
      </c>
      <c r="B29" s="67" t="s">
        <v>367</v>
      </c>
      <c r="C29" s="74" t="s">
        <v>176</v>
      </c>
      <c r="D29" s="74" t="s">
        <v>178</v>
      </c>
      <c r="E29" s="69">
        <v>1</v>
      </c>
      <c r="F29" s="69">
        <v>1</v>
      </c>
      <c r="G29" s="69"/>
      <c r="H29" s="69"/>
      <c r="I29" s="69">
        <v>1</v>
      </c>
      <c r="J29" s="69"/>
      <c r="K29" s="69">
        <v>1</v>
      </c>
      <c r="L29" s="69"/>
      <c r="M29" s="69"/>
      <c r="N29" s="69"/>
      <c r="O29" s="71"/>
      <c r="P29" s="71">
        <v>1</v>
      </c>
      <c r="Q29" s="67" t="s">
        <v>281</v>
      </c>
      <c r="R29" s="342" t="s">
        <v>502</v>
      </c>
    </row>
    <row r="30" spans="1:18" ht="80.099999999999994" customHeight="1" x14ac:dyDescent="0.2">
      <c r="A30" s="66">
        <f t="shared" si="0"/>
        <v>27</v>
      </c>
      <c r="B30" s="67" t="s">
        <v>6</v>
      </c>
      <c r="C30" s="74" t="s">
        <v>5</v>
      </c>
      <c r="D30" s="74" t="s">
        <v>193</v>
      </c>
      <c r="E30" s="69">
        <v>1</v>
      </c>
      <c r="F30" s="69">
        <v>1</v>
      </c>
      <c r="G30" s="69"/>
      <c r="H30" s="69"/>
      <c r="I30" s="69">
        <v>1</v>
      </c>
      <c r="J30" s="69"/>
      <c r="K30" s="69"/>
      <c r="L30" s="69"/>
      <c r="M30" s="69"/>
      <c r="N30" s="69"/>
      <c r="O30" s="71"/>
      <c r="P30" s="71">
        <v>1</v>
      </c>
      <c r="Q30" s="67" t="s">
        <v>242</v>
      </c>
      <c r="R30" s="73"/>
    </row>
    <row r="31" spans="1:18" ht="80.099999999999994" customHeight="1" x14ac:dyDescent="0.2">
      <c r="A31" s="66">
        <f t="shared" si="0"/>
        <v>28</v>
      </c>
      <c r="B31" s="67" t="s">
        <v>3</v>
      </c>
      <c r="C31" s="74" t="s">
        <v>4</v>
      </c>
      <c r="D31" s="74" t="s">
        <v>498</v>
      </c>
      <c r="E31" s="69">
        <v>1</v>
      </c>
      <c r="F31" s="69">
        <v>1</v>
      </c>
      <c r="G31" s="69"/>
      <c r="H31" s="69"/>
      <c r="I31" s="69">
        <v>1</v>
      </c>
      <c r="J31" s="69"/>
      <c r="K31" s="69"/>
      <c r="L31" s="69"/>
      <c r="M31" s="69"/>
      <c r="N31" s="69"/>
      <c r="O31" s="71"/>
      <c r="P31" s="71">
        <v>1</v>
      </c>
      <c r="Q31" s="67" t="s">
        <v>70</v>
      </c>
      <c r="R31" s="73"/>
    </row>
    <row r="32" spans="1:18" ht="80.099999999999994" hidden="1" customHeight="1" x14ac:dyDescent="0.2">
      <c r="A32" s="66" t="str">
        <f t="shared" si="0"/>
        <v/>
      </c>
      <c r="B32" s="35"/>
      <c r="E32" s="37">
        <f t="shared" ref="E32:P32" si="1">SUM(E5:E30)</f>
        <v>18.399999999999999</v>
      </c>
      <c r="F32" s="37">
        <f t="shared" si="1"/>
        <v>18.399999999999999</v>
      </c>
      <c r="G32" s="37">
        <f t="shared" si="1"/>
        <v>0</v>
      </c>
      <c r="H32" s="37">
        <f t="shared" si="1"/>
        <v>0</v>
      </c>
      <c r="I32" s="37">
        <f t="shared" si="1"/>
        <v>18.399999999999999</v>
      </c>
      <c r="J32" s="37">
        <f t="shared" si="1"/>
        <v>3</v>
      </c>
      <c r="K32" s="37">
        <f t="shared" si="1"/>
        <v>2</v>
      </c>
      <c r="L32" s="37">
        <f t="shared" si="1"/>
        <v>2</v>
      </c>
      <c r="M32" s="37">
        <f t="shared" si="1"/>
        <v>1</v>
      </c>
      <c r="N32" s="37">
        <f t="shared" si="1"/>
        <v>2</v>
      </c>
      <c r="O32" s="199"/>
      <c r="P32" s="38">
        <f t="shared" si="1"/>
        <v>18.39</v>
      </c>
      <c r="Q32" s="39"/>
      <c r="R32" s="2"/>
    </row>
  </sheetData>
  <autoFilter ref="D3:R32"/>
  <mergeCells count="6">
    <mergeCell ref="Q2:Q3"/>
    <mergeCell ref="E2:N2"/>
    <mergeCell ref="O2:O3"/>
    <mergeCell ref="A1:J1"/>
    <mergeCell ref="P2:P3"/>
    <mergeCell ref="A2:D2"/>
  </mergeCells>
  <phoneticPr fontId="5" type="noConversion"/>
  <printOptions horizontalCentered="1"/>
  <pageMargins left="0.39370078740157483" right="0" top="0.98425196850393704" bottom="0.39370078740157483" header="0.59055118110236227" footer="0.19685039370078741"/>
  <pageSetup paperSize="9" scale="89" fitToHeight="0" orientation="landscape" r:id="rId1"/>
  <headerFooter>
    <oddFooter>&amp;R&amp;"-,Podebljano"&amp;P/&amp;N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99FF"/>
    <pageSetUpPr fitToPage="1"/>
  </sheetPr>
  <dimension ref="A1:AA40"/>
  <sheetViews>
    <sheetView zoomScaleNormal="100" workbookViewId="0">
      <pane xSplit="4" ySplit="4" topLeftCell="E30" activePane="bottomRight" state="frozen"/>
      <selection pane="topRight" activeCell="E1" sqref="E1"/>
      <selection pane="bottomLeft" activeCell="A5" sqref="A5"/>
      <selection pane="bottomRight" activeCell="G37" sqref="G37"/>
    </sheetView>
  </sheetViews>
  <sheetFormatPr defaultColWidth="9.140625" defaultRowHeight="12.75" x14ac:dyDescent="0.2"/>
  <cols>
    <col min="1" max="1" width="4.28515625" style="125" customWidth="1"/>
    <col min="2" max="2" width="10" style="125" hidden="1" customWidth="1"/>
    <col min="3" max="3" width="15" style="124" customWidth="1"/>
    <col min="4" max="4" width="18.7109375" style="125" customWidth="1"/>
    <col min="5" max="5" width="13.140625" style="125" customWidth="1"/>
    <col min="6" max="6" width="9.7109375" style="125" customWidth="1"/>
    <col min="7" max="7" width="11.5703125" style="125" customWidth="1"/>
    <col min="8" max="13" width="9.7109375" style="125" customWidth="1"/>
    <col min="14" max="14" width="8.42578125" style="127" customWidth="1"/>
    <col min="15" max="15" width="4.140625" style="125" customWidth="1"/>
    <col min="16" max="16" width="4.28515625" style="125" customWidth="1"/>
    <col min="17" max="17" width="4.42578125" style="125" customWidth="1"/>
    <col min="18" max="18" width="8.7109375" style="125" customWidth="1"/>
    <col min="19" max="19" width="13.7109375" style="128" customWidth="1"/>
    <col min="20" max="20" width="34.28515625" style="128" customWidth="1"/>
    <col min="21" max="21" width="6.140625" style="109" customWidth="1"/>
    <col min="22" max="22" width="22.140625" style="109" customWidth="1"/>
    <col min="23" max="16384" width="9.140625" style="109"/>
  </cols>
  <sheetData>
    <row r="1" spans="1:27" s="107" customFormat="1" ht="42" customHeight="1" x14ac:dyDescent="0.2">
      <c r="A1" s="312" t="s">
        <v>397</v>
      </c>
      <c r="B1" s="312"/>
      <c r="C1" s="312"/>
      <c r="D1" s="312"/>
      <c r="E1" s="312"/>
      <c r="F1" s="312"/>
      <c r="G1" s="312"/>
      <c r="H1" s="312"/>
      <c r="I1" s="312"/>
      <c r="J1" s="312"/>
      <c r="K1" s="104"/>
      <c r="L1" s="104"/>
      <c r="M1" s="104"/>
      <c r="N1" s="105"/>
      <c r="O1" s="104"/>
      <c r="P1" s="104"/>
      <c r="Q1" s="104"/>
      <c r="R1" s="104"/>
      <c r="S1" s="106"/>
      <c r="T1" s="106"/>
    </row>
    <row r="2" spans="1:27" ht="33.75" customHeight="1" x14ac:dyDescent="0.2">
      <c r="A2" s="313" t="s">
        <v>494</v>
      </c>
      <c r="B2" s="313"/>
      <c r="C2" s="313"/>
      <c r="D2" s="313"/>
      <c r="E2" s="301" t="s">
        <v>83</v>
      </c>
      <c r="F2" s="302"/>
      <c r="G2" s="302"/>
      <c r="H2" s="302"/>
      <c r="I2" s="302"/>
      <c r="J2" s="302"/>
      <c r="K2" s="302"/>
      <c r="L2" s="302"/>
      <c r="M2" s="303"/>
      <c r="N2" s="108"/>
      <c r="O2" s="314" t="s">
        <v>267</v>
      </c>
      <c r="P2" s="314"/>
      <c r="Q2" s="314"/>
      <c r="R2" s="314"/>
      <c r="S2" s="314"/>
      <c r="T2" s="314"/>
    </row>
    <row r="3" spans="1:27" ht="28.5" customHeight="1" x14ac:dyDescent="0.2">
      <c r="A3" s="315" t="s">
        <v>19</v>
      </c>
      <c r="B3" s="315" t="s">
        <v>91</v>
      </c>
      <c r="C3" s="315" t="s">
        <v>80</v>
      </c>
      <c r="D3" s="316" t="s">
        <v>102</v>
      </c>
      <c r="E3" s="317" t="s">
        <v>306</v>
      </c>
      <c r="F3" s="317" t="s">
        <v>295</v>
      </c>
      <c r="G3" s="317" t="s">
        <v>296</v>
      </c>
      <c r="H3" s="318" t="s">
        <v>307</v>
      </c>
      <c r="I3" s="320" t="s">
        <v>82</v>
      </c>
      <c r="J3" s="321"/>
      <c r="K3" s="321"/>
      <c r="L3" s="321"/>
      <c r="M3" s="322"/>
      <c r="N3" s="323" t="s">
        <v>101</v>
      </c>
      <c r="O3" s="315" t="s">
        <v>104</v>
      </c>
      <c r="P3" s="315"/>
      <c r="Q3" s="315"/>
      <c r="R3" s="315"/>
      <c r="S3" s="317" t="s">
        <v>103</v>
      </c>
      <c r="T3" s="294" t="s">
        <v>314</v>
      </c>
      <c r="V3" s="110"/>
    </row>
    <row r="4" spans="1:27" ht="99" customHeight="1" x14ac:dyDescent="0.2">
      <c r="A4" s="315"/>
      <c r="B4" s="315"/>
      <c r="C4" s="315"/>
      <c r="D4" s="316"/>
      <c r="E4" s="317"/>
      <c r="F4" s="317"/>
      <c r="G4" s="317"/>
      <c r="H4" s="319"/>
      <c r="I4" s="134" t="s">
        <v>293</v>
      </c>
      <c r="J4" s="135" t="s">
        <v>308</v>
      </c>
      <c r="K4" s="135" t="s">
        <v>297</v>
      </c>
      <c r="L4" s="135" t="s">
        <v>294</v>
      </c>
      <c r="M4" s="135" t="s">
        <v>298</v>
      </c>
      <c r="N4" s="323"/>
      <c r="O4" s="112" t="s">
        <v>257</v>
      </c>
      <c r="P4" s="112" t="s">
        <v>190</v>
      </c>
      <c r="Q4" s="112" t="s">
        <v>277</v>
      </c>
      <c r="R4" s="112" t="s">
        <v>147</v>
      </c>
      <c r="S4" s="317"/>
      <c r="T4" s="294"/>
      <c r="V4" s="110"/>
      <c r="W4" s="110"/>
      <c r="X4" s="110"/>
      <c r="Y4" s="110"/>
      <c r="Z4" s="110"/>
      <c r="AA4" s="110"/>
    </row>
    <row r="5" spans="1:27" ht="80.099999999999994" customHeight="1" x14ac:dyDescent="0.2">
      <c r="A5" s="114" t="s">
        <v>3</v>
      </c>
      <c r="B5" s="133"/>
      <c r="C5" s="113" t="s">
        <v>87</v>
      </c>
      <c r="D5" s="134" t="s">
        <v>313</v>
      </c>
      <c r="E5" s="134"/>
      <c r="F5" s="134"/>
      <c r="G5" s="134"/>
      <c r="H5" s="136"/>
      <c r="I5" s="134"/>
      <c r="J5" s="324">
        <v>1</v>
      </c>
      <c r="K5" s="326"/>
      <c r="L5" s="135"/>
      <c r="M5" s="135"/>
      <c r="N5" s="96">
        <v>1</v>
      </c>
      <c r="O5" s="133"/>
      <c r="P5" s="133"/>
      <c r="Q5" s="133"/>
      <c r="R5" s="133"/>
      <c r="S5" s="134"/>
      <c r="T5" s="170" t="s">
        <v>400</v>
      </c>
      <c r="V5" s="110"/>
      <c r="W5" s="110"/>
      <c r="X5" s="110"/>
      <c r="Y5" s="110"/>
      <c r="Z5" s="110"/>
      <c r="AA5" s="110"/>
    </row>
    <row r="6" spans="1:27" ht="80.099999999999994" customHeight="1" x14ac:dyDescent="0.2">
      <c r="A6" s="114" t="s">
        <v>4</v>
      </c>
      <c r="B6" s="112"/>
      <c r="C6" s="113" t="s">
        <v>87</v>
      </c>
      <c r="D6" s="114" t="s">
        <v>191</v>
      </c>
      <c r="E6" s="115"/>
      <c r="F6" s="115"/>
      <c r="G6" s="115"/>
      <c r="H6" s="115"/>
      <c r="I6" s="103"/>
      <c r="J6" s="102"/>
      <c r="K6" s="102"/>
      <c r="L6" s="102"/>
      <c r="M6" s="102"/>
      <c r="N6" s="96"/>
      <c r="O6" s="115"/>
      <c r="P6" s="115"/>
      <c r="Q6" s="115"/>
      <c r="R6" s="115"/>
      <c r="S6" s="97"/>
      <c r="T6" s="123" t="s">
        <v>388</v>
      </c>
      <c r="V6" s="110"/>
      <c r="W6" s="110"/>
      <c r="X6" s="110"/>
      <c r="Y6" s="110"/>
      <c r="Z6" s="110"/>
      <c r="AA6" s="110"/>
    </row>
    <row r="7" spans="1:27" ht="99.95" customHeight="1" x14ac:dyDescent="0.2">
      <c r="A7" s="114" t="s">
        <v>5</v>
      </c>
      <c r="B7" s="112"/>
      <c r="C7" s="113" t="s">
        <v>473</v>
      </c>
      <c r="D7" s="114" t="s">
        <v>272</v>
      </c>
      <c r="E7" s="117"/>
      <c r="F7" s="103"/>
      <c r="G7" s="138" t="s">
        <v>202</v>
      </c>
      <c r="H7" s="117"/>
      <c r="I7" s="111"/>
      <c r="J7" s="98"/>
      <c r="K7" s="102" t="s">
        <v>202</v>
      </c>
      <c r="L7" s="95"/>
      <c r="M7" s="95"/>
      <c r="N7" s="96">
        <v>1</v>
      </c>
      <c r="O7" s="112"/>
      <c r="P7" s="112"/>
      <c r="Q7" s="112"/>
      <c r="R7" s="112"/>
      <c r="S7" s="149" t="s">
        <v>202</v>
      </c>
      <c r="T7" s="343" t="s">
        <v>485</v>
      </c>
      <c r="V7" s="110"/>
      <c r="W7" s="110"/>
      <c r="X7" s="110"/>
      <c r="Y7" s="110"/>
      <c r="Z7" s="110"/>
      <c r="AA7" s="110"/>
    </row>
    <row r="8" spans="1:27" ht="90" customHeight="1" x14ac:dyDescent="0.2">
      <c r="A8" s="114" t="s">
        <v>6</v>
      </c>
      <c r="B8" s="112"/>
      <c r="C8" s="113" t="s">
        <v>256</v>
      </c>
      <c r="D8" s="114" t="s">
        <v>258</v>
      </c>
      <c r="E8" s="115"/>
      <c r="F8" s="103"/>
      <c r="G8" s="115"/>
      <c r="H8" s="115"/>
      <c r="I8" s="103">
        <v>0.5</v>
      </c>
      <c r="J8" s="102"/>
      <c r="K8" s="103">
        <v>0.5</v>
      </c>
      <c r="L8" s="103"/>
      <c r="M8" s="103"/>
      <c r="N8" s="96">
        <v>1</v>
      </c>
      <c r="O8" s="115"/>
      <c r="P8" s="115"/>
      <c r="Q8" s="115"/>
      <c r="R8" s="115"/>
      <c r="S8" s="101">
        <v>1</v>
      </c>
      <c r="T8" s="345" t="s">
        <v>273</v>
      </c>
      <c r="V8" s="110"/>
      <c r="W8" s="110"/>
      <c r="X8" s="110"/>
      <c r="Y8" s="110"/>
      <c r="Z8" s="110"/>
      <c r="AA8" s="110"/>
    </row>
    <row r="9" spans="1:27" ht="80.099999999999994" customHeight="1" x14ac:dyDescent="0.2">
      <c r="A9" s="114" t="s">
        <v>7</v>
      </c>
      <c r="B9" s="114" t="s">
        <v>94</v>
      </c>
      <c r="C9" s="113" t="s">
        <v>81</v>
      </c>
      <c r="D9" s="114" t="s">
        <v>105</v>
      </c>
      <c r="E9" s="131"/>
      <c r="F9" s="131"/>
      <c r="G9" s="103"/>
      <c r="H9" s="103"/>
      <c r="I9" s="324">
        <v>1</v>
      </c>
      <c r="J9" s="325"/>
      <c r="K9" s="325"/>
      <c r="L9" s="325"/>
      <c r="M9" s="326"/>
      <c r="N9" s="96">
        <f>SUM(E9:K9)</f>
        <v>1</v>
      </c>
      <c r="O9" s="101"/>
      <c r="P9" s="101"/>
      <c r="Q9" s="101"/>
      <c r="R9" s="101"/>
      <c r="S9" s="101"/>
      <c r="T9" s="116" t="s">
        <v>167</v>
      </c>
    </row>
    <row r="10" spans="1:27" ht="80.099999999999994" customHeight="1" x14ac:dyDescent="0.2">
      <c r="A10" s="114" t="s">
        <v>8</v>
      </c>
      <c r="B10" s="114" t="s">
        <v>96</v>
      </c>
      <c r="C10" s="113" t="s">
        <v>299</v>
      </c>
      <c r="D10" s="114" t="s">
        <v>146</v>
      </c>
      <c r="E10" s="103"/>
      <c r="F10" s="103"/>
      <c r="G10" s="103"/>
      <c r="H10" s="103"/>
      <c r="I10" s="103"/>
      <c r="J10" s="324">
        <v>1</v>
      </c>
      <c r="K10" s="326"/>
      <c r="L10" s="103"/>
      <c r="M10" s="103"/>
      <c r="N10" s="96">
        <f>SUM(E10:K10)</f>
        <v>1</v>
      </c>
      <c r="O10" s="101"/>
      <c r="P10" s="101"/>
      <c r="Q10" s="101"/>
      <c r="R10" s="101"/>
      <c r="S10" s="101"/>
      <c r="T10" s="119" t="s">
        <v>417</v>
      </c>
    </row>
    <row r="11" spans="1:27" ht="80.099999999999994" customHeight="1" x14ac:dyDescent="0.2">
      <c r="A11" s="114" t="s">
        <v>9</v>
      </c>
      <c r="B11" s="114"/>
      <c r="C11" s="113" t="s">
        <v>87</v>
      </c>
      <c r="D11" s="114" t="s">
        <v>187</v>
      </c>
      <c r="E11" s="103"/>
      <c r="F11" s="103"/>
      <c r="G11" s="103"/>
      <c r="H11" s="103"/>
      <c r="I11" s="103"/>
      <c r="J11" s="324">
        <v>1</v>
      </c>
      <c r="K11" s="326"/>
      <c r="L11" s="103"/>
      <c r="M11" s="103"/>
      <c r="N11" s="96">
        <v>1</v>
      </c>
      <c r="O11" s="101"/>
      <c r="P11" s="101"/>
      <c r="Q11" s="101"/>
      <c r="R11" s="101"/>
      <c r="S11" s="101"/>
      <c r="T11" s="119"/>
    </row>
    <row r="12" spans="1:27" ht="80.099999999999994" customHeight="1" x14ac:dyDescent="0.2">
      <c r="A12" s="114" t="s">
        <v>10</v>
      </c>
      <c r="B12" s="114"/>
      <c r="C12" s="113" t="s">
        <v>87</v>
      </c>
      <c r="D12" s="114" t="s">
        <v>154</v>
      </c>
      <c r="E12" s="103"/>
      <c r="F12" s="103">
        <v>1</v>
      </c>
      <c r="G12" s="103"/>
      <c r="H12" s="103"/>
      <c r="I12" s="103"/>
      <c r="J12" s="103"/>
      <c r="K12" s="103"/>
      <c r="L12" s="103"/>
      <c r="M12" s="103"/>
      <c r="N12" s="96">
        <f>SUM(E12:K12)</f>
        <v>1</v>
      </c>
      <c r="O12" s="101"/>
      <c r="P12" s="101"/>
      <c r="Q12" s="101"/>
      <c r="R12" s="101"/>
      <c r="S12" s="101"/>
      <c r="T12" s="343" t="s">
        <v>474</v>
      </c>
    </row>
    <row r="13" spans="1:27" ht="80.099999999999994" customHeight="1" x14ac:dyDescent="0.2">
      <c r="A13" s="114" t="s">
        <v>11</v>
      </c>
      <c r="B13" s="114" t="s">
        <v>95</v>
      </c>
      <c r="C13" s="113" t="s">
        <v>300</v>
      </c>
      <c r="D13" s="120" t="s">
        <v>106</v>
      </c>
      <c r="E13" s="131"/>
      <c r="F13" s="131"/>
      <c r="G13" s="99"/>
      <c r="H13" s="99"/>
      <c r="I13" s="131" t="s">
        <v>202</v>
      </c>
      <c r="J13" s="103"/>
      <c r="K13" s="103"/>
      <c r="L13" s="103"/>
      <c r="M13" s="103"/>
      <c r="N13" s="96">
        <v>1</v>
      </c>
      <c r="O13" s="101">
        <v>1</v>
      </c>
      <c r="P13" s="101"/>
      <c r="Q13" s="101"/>
      <c r="R13" s="101"/>
      <c r="S13" s="101"/>
      <c r="T13" s="116" t="s">
        <v>168</v>
      </c>
      <c r="U13" s="121"/>
    </row>
    <row r="14" spans="1:27" ht="80.099999999999994" customHeight="1" x14ac:dyDescent="0.2">
      <c r="A14" s="114" t="s">
        <v>12</v>
      </c>
      <c r="B14" s="114" t="s">
        <v>92</v>
      </c>
      <c r="C14" s="113" t="s">
        <v>87</v>
      </c>
      <c r="D14" s="114" t="s">
        <v>107</v>
      </c>
      <c r="E14" s="103"/>
      <c r="F14" s="103"/>
      <c r="G14" s="103"/>
      <c r="H14" s="103"/>
      <c r="I14" s="103">
        <v>1</v>
      </c>
      <c r="J14" s="103"/>
      <c r="K14" s="103"/>
      <c r="L14" s="103"/>
      <c r="M14" s="103"/>
      <c r="N14" s="96">
        <f>SUM(E14:K14)</f>
        <v>1</v>
      </c>
      <c r="O14" s="101">
        <v>1</v>
      </c>
      <c r="P14" s="101"/>
      <c r="Q14" s="101"/>
      <c r="R14" s="101"/>
      <c r="S14" s="101"/>
      <c r="T14" s="119" t="s">
        <v>304</v>
      </c>
      <c r="U14" s="121"/>
    </row>
    <row r="15" spans="1:27" ht="80.099999999999994" customHeight="1" x14ac:dyDescent="0.2">
      <c r="A15" s="114" t="s">
        <v>13</v>
      </c>
      <c r="B15" s="114"/>
      <c r="C15" s="113" t="s">
        <v>292</v>
      </c>
      <c r="D15" s="114" t="s">
        <v>285</v>
      </c>
      <c r="E15" s="103"/>
      <c r="F15" s="103">
        <v>1</v>
      </c>
      <c r="G15" s="103"/>
      <c r="H15" s="103"/>
      <c r="I15" s="103"/>
      <c r="J15" s="103"/>
      <c r="K15" s="103"/>
      <c r="L15" s="103"/>
      <c r="M15" s="103"/>
      <c r="N15" s="96">
        <f>SUM(E15:K15)</f>
        <v>1</v>
      </c>
      <c r="O15" s="101"/>
      <c r="P15" s="101"/>
      <c r="Q15" s="101"/>
      <c r="R15" s="101"/>
      <c r="S15" s="101"/>
      <c r="T15" s="122" t="s">
        <v>486</v>
      </c>
      <c r="U15" s="121"/>
    </row>
    <row r="16" spans="1:27" ht="80.099999999999994" customHeight="1" x14ac:dyDescent="0.2">
      <c r="A16" s="114" t="s">
        <v>14</v>
      </c>
      <c r="B16" s="114"/>
      <c r="C16" s="113" t="s">
        <v>148</v>
      </c>
      <c r="D16" s="114" t="s">
        <v>185</v>
      </c>
      <c r="E16" s="103"/>
      <c r="F16" s="103"/>
      <c r="G16" s="103"/>
      <c r="H16" s="103">
        <v>1</v>
      </c>
      <c r="I16" s="103"/>
      <c r="J16" s="103"/>
      <c r="K16" s="103"/>
      <c r="L16" s="103"/>
      <c r="M16" s="103"/>
      <c r="N16" s="96">
        <f>SUM(E16:K16)</f>
        <v>1</v>
      </c>
      <c r="O16" s="101"/>
      <c r="P16" s="101"/>
      <c r="Q16" s="101"/>
      <c r="R16" s="101"/>
      <c r="S16" s="101"/>
      <c r="T16" s="122"/>
      <c r="U16" s="121"/>
    </row>
    <row r="17" spans="1:21" ht="80.099999999999994" customHeight="1" x14ac:dyDescent="0.2">
      <c r="A17" s="114" t="s">
        <v>327</v>
      </c>
      <c r="B17" s="114"/>
      <c r="C17" s="113" t="s">
        <v>256</v>
      </c>
      <c r="D17" s="114" t="s">
        <v>506</v>
      </c>
      <c r="E17" s="103"/>
      <c r="F17" s="103"/>
      <c r="G17" s="103"/>
      <c r="H17" s="103"/>
      <c r="I17" s="103">
        <v>1</v>
      </c>
      <c r="J17" s="103"/>
      <c r="K17" s="103"/>
      <c r="L17" s="103"/>
      <c r="M17" s="103"/>
      <c r="N17" s="96">
        <v>1</v>
      </c>
      <c r="O17" s="101">
        <v>1</v>
      </c>
      <c r="P17" s="101"/>
      <c r="Q17" s="101"/>
      <c r="R17" s="101"/>
      <c r="S17" s="101">
        <v>1</v>
      </c>
      <c r="T17" s="343" t="s">
        <v>420</v>
      </c>
      <c r="U17" s="121"/>
    </row>
    <row r="18" spans="1:21" ht="80.099999999999994" customHeight="1" x14ac:dyDescent="0.2">
      <c r="A18" s="114" t="s">
        <v>47</v>
      </c>
      <c r="B18" s="114" t="s">
        <v>92</v>
      </c>
      <c r="C18" s="113" t="s">
        <v>87</v>
      </c>
      <c r="D18" s="114" t="s">
        <v>108</v>
      </c>
      <c r="E18" s="103"/>
      <c r="F18" s="103"/>
      <c r="G18" s="103"/>
      <c r="H18" s="103"/>
      <c r="I18" s="103"/>
      <c r="J18" s="324">
        <v>1</v>
      </c>
      <c r="K18" s="326"/>
      <c r="L18" s="103"/>
      <c r="M18" s="103"/>
      <c r="N18" s="96">
        <v>1</v>
      </c>
      <c r="O18" s="101"/>
      <c r="P18" s="101"/>
      <c r="Q18" s="101"/>
      <c r="R18" s="101"/>
      <c r="S18" s="101"/>
      <c r="T18" s="122"/>
      <c r="U18" s="121"/>
    </row>
    <row r="19" spans="1:21" ht="80.099999999999994" customHeight="1" x14ac:dyDescent="0.2">
      <c r="A19" s="114" t="s">
        <v>51</v>
      </c>
      <c r="B19" s="114" t="s">
        <v>92</v>
      </c>
      <c r="C19" s="113" t="s">
        <v>301</v>
      </c>
      <c r="D19" s="114" t="s">
        <v>109</v>
      </c>
      <c r="E19" s="103">
        <v>0.9</v>
      </c>
      <c r="F19" s="103"/>
      <c r="G19" s="103"/>
      <c r="H19" s="103"/>
      <c r="I19" s="137"/>
      <c r="J19" s="324">
        <v>1</v>
      </c>
      <c r="K19" s="325"/>
      <c r="L19" s="325"/>
      <c r="M19" s="326"/>
      <c r="N19" s="96">
        <v>1</v>
      </c>
      <c r="O19" s="101"/>
      <c r="P19" s="101"/>
      <c r="Q19" s="101"/>
      <c r="R19" s="101">
        <v>1</v>
      </c>
      <c r="S19" s="101"/>
      <c r="T19" s="144" t="s">
        <v>401</v>
      </c>
    </row>
    <row r="20" spans="1:21" ht="80.099999999999994" customHeight="1" x14ac:dyDescent="0.2">
      <c r="A20" s="114" t="s">
        <v>52</v>
      </c>
      <c r="B20" s="114"/>
      <c r="C20" s="113" t="s">
        <v>302</v>
      </c>
      <c r="D20" s="114" t="s">
        <v>250</v>
      </c>
      <c r="E20" s="103"/>
      <c r="F20" s="103"/>
      <c r="G20" s="103"/>
      <c r="H20" s="103">
        <v>1</v>
      </c>
      <c r="I20" s="103"/>
      <c r="J20" s="103"/>
      <c r="K20" s="103">
        <v>1</v>
      </c>
      <c r="L20" s="103"/>
      <c r="M20" s="103"/>
      <c r="N20" s="96">
        <v>1</v>
      </c>
      <c r="O20" s="101"/>
      <c r="P20" s="101"/>
      <c r="Q20" s="101"/>
      <c r="R20" s="101"/>
      <c r="S20" s="101">
        <v>1</v>
      </c>
      <c r="T20" s="346" t="s">
        <v>418</v>
      </c>
    </row>
    <row r="21" spans="1:21" ht="80.099999999999994" customHeight="1" x14ac:dyDescent="0.2">
      <c r="A21" s="114" t="s">
        <v>328</v>
      </c>
      <c r="B21" s="114" t="s">
        <v>97</v>
      </c>
      <c r="C21" s="113" t="s">
        <v>465</v>
      </c>
      <c r="D21" s="114" t="s">
        <v>110</v>
      </c>
      <c r="E21" s="103"/>
      <c r="F21" s="103"/>
      <c r="G21" s="103">
        <v>1</v>
      </c>
      <c r="H21" s="103"/>
      <c r="I21" s="103"/>
      <c r="J21" s="103"/>
      <c r="K21" s="103"/>
      <c r="L21" s="103"/>
      <c r="M21" s="103"/>
      <c r="N21" s="96">
        <f t="shared" ref="N21:N33" si="0">SUM(E21:K21)</f>
        <v>1</v>
      </c>
      <c r="O21" s="101"/>
      <c r="P21" s="101"/>
      <c r="Q21" s="101"/>
      <c r="R21" s="101"/>
      <c r="S21" s="101"/>
      <c r="T21" s="343" t="s">
        <v>484</v>
      </c>
    </row>
    <row r="22" spans="1:21" ht="80.099999999999994" customHeight="1" x14ac:dyDescent="0.2">
      <c r="A22" s="114" t="s">
        <v>329</v>
      </c>
      <c r="B22" s="114" t="s">
        <v>92</v>
      </c>
      <c r="C22" s="113" t="s">
        <v>310</v>
      </c>
      <c r="D22" s="114" t="s">
        <v>119</v>
      </c>
      <c r="E22" s="103">
        <v>1</v>
      </c>
      <c r="F22" s="103"/>
      <c r="G22" s="103"/>
      <c r="H22" s="103"/>
      <c r="I22" s="103"/>
      <c r="J22" s="103"/>
      <c r="K22" s="103"/>
      <c r="L22" s="103"/>
      <c r="M22" s="103"/>
      <c r="N22" s="96">
        <f t="shared" si="0"/>
        <v>1</v>
      </c>
      <c r="O22" s="101"/>
      <c r="P22" s="101"/>
      <c r="Q22" s="101"/>
      <c r="R22" s="101"/>
      <c r="S22" s="101"/>
      <c r="T22" s="145" t="s">
        <v>482</v>
      </c>
    </row>
    <row r="23" spans="1:21" ht="80.099999999999994" customHeight="1" x14ac:dyDescent="0.2">
      <c r="A23" s="114" t="s">
        <v>330</v>
      </c>
      <c r="B23" s="114"/>
      <c r="C23" s="113" t="s">
        <v>148</v>
      </c>
      <c r="D23" s="114" t="s">
        <v>186</v>
      </c>
      <c r="E23" s="103"/>
      <c r="F23" s="103"/>
      <c r="G23" s="103"/>
      <c r="H23" s="103">
        <v>1</v>
      </c>
      <c r="I23" s="103"/>
      <c r="J23" s="103"/>
      <c r="K23" s="103"/>
      <c r="L23" s="103"/>
      <c r="M23" s="103"/>
      <c r="N23" s="96">
        <f t="shared" si="0"/>
        <v>1</v>
      </c>
      <c r="O23" s="101"/>
      <c r="P23" s="101"/>
      <c r="Q23" s="101"/>
      <c r="R23" s="101"/>
      <c r="S23" s="101"/>
      <c r="T23" s="118"/>
    </row>
    <row r="24" spans="1:21" ht="80.099999999999994" customHeight="1" x14ac:dyDescent="0.2">
      <c r="A24" s="114" t="s">
        <v>54</v>
      </c>
      <c r="B24" s="114" t="s">
        <v>92</v>
      </c>
      <c r="C24" s="113" t="s">
        <v>87</v>
      </c>
      <c r="D24" s="114" t="s">
        <v>111</v>
      </c>
      <c r="E24" s="103"/>
      <c r="F24" s="103"/>
      <c r="G24" s="103"/>
      <c r="H24" s="103"/>
      <c r="I24" s="103"/>
      <c r="J24" s="324">
        <v>1</v>
      </c>
      <c r="K24" s="326"/>
      <c r="L24" s="103"/>
      <c r="M24" s="103"/>
      <c r="N24" s="96">
        <v>1</v>
      </c>
      <c r="O24" s="101"/>
      <c r="P24" s="101"/>
      <c r="Q24" s="101"/>
      <c r="R24" s="101"/>
      <c r="S24" s="101"/>
      <c r="T24" s="119"/>
    </row>
    <row r="25" spans="1:21" ht="80.099999999999994" customHeight="1" x14ac:dyDescent="0.2">
      <c r="A25" s="114" t="s">
        <v>334</v>
      </c>
      <c r="B25" s="114" t="s">
        <v>92</v>
      </c>
      <c r="C25" s="113" t="s">
        <v>303</v>
      </c>
      <c r="D25" s="114" t="s">
        <v>112</v>
      </c>
      <c r="E25" s="103"/>
      <c r="F25" s="103"/>
      <c r="G25" s="103"/>
      <c r="H25" s="103"/>
      <c r="I25" s="132"/>
      <c r="J25" s="327">
        <v>1</v>
      </c>
      <c r="K25" s="327"/>
      <c r="L25" s="327"/>
      <c r="M25" s="327"/>
      <c r="N25" s="96">
        <f t="shared" si="0"/>
        <v>1</v>
      </c>
      <c r="O25" s="101"/>
      <c r="P25" s="101">
        <v>1</v>
      </c>
      <c r="Q25" s="101" t="s">
        <v>202</v>
      </c>
      <c r="R25" s="101">
        <v>1</v>
      </c>
      <c r="S25" s="101"/>
      <c r="T25" s="346" t="s">
        <v>419</v>
      </c>
    </row>
    <row r="26" spans="1:21" ht="80.099999999999994" customHeight="1" x14ac:dyDescent="0.2">
      <c r="A26" s="114" t="s">
        <v>245</v>
      </c>
      <c r="B26" s="114" t="s">
        <v>92</v>
      </c>
      <c r="C26" s="113" t="s">
        <v>87</v>
      </c>
      <c r="D26" s="114" t="s">
        <v>113</v>
      </c>
      <c r="E26" s="103"/>
      <c r="F26" s="103"/>
      <c r="G26" s="103"/>
      <c r="H26" s="103"/>
      <c r="I26" s="103"/>
      <c r="J26" s="324">
        <v>1</v>
      </c>
      <c r="K26" s="325"/>
      <c r="L26" s="325"/>
      <c r="M26" s="326"/>
      <c r="N26" s="96">
        <v>1</v>
      </c>
      <c r="O26" s="101"/>
      <c r="P26" s="101"/>
      <c r="Q26" s="101"/>
      <c r="R26" s="101"/>
      <c r="S26" s="101"/>
      <c r="T26" s="119"/>
    </row>
    <row r="27" spans="1:21" ht="90" customHeight="1" x14ac:dyDescent="0.2">
      <c r="A27" s="114" t="s">
        <v>335</v>
      </c>
      <c r="B27" s="114" t="s">
        <v>98</v>
      </c>
      <c r="C27" s="113" t="s">
        <v>339</v>
      </c>
      <c r="D27" s="120" t="s">
        <v>114</v>
      </c>
      <c r="E27" s="103">
        <v>1</v>
      </c>
      <c r="F27" s="103"/>
      <c r="G27" s="103"/>
      <c r="H27" s="103"/>
      <c r="I27" s="103"/>
      <c r="J27" s="103"/>
      <c r="K27" s="103"/>
      <c r="L27" s="103"/>
      <c r="M27" s="103"/>
      <c r="N27" s="96">
        <f t="shared" si="0"/>
        <v>1</v>
      </c>
      <c r="O27" s="101"/>
      <c r="P27" s="101"/>
      <c r="Q27" s="101"/>
      <c r="R27" s="101"/>
      <c r="S27" s="101"/>
      <c r="T27" s="346" t="s">
        <v>483</v>
      </c>
      <c r="U27" s="121"/>
    </row>
    <row r="28" spans="1:21" ht="80.099999999999994" customHeight="1" x14ac:dyDescent="0.2">
      <c r="A28" s="114" t="s">
        <v>15</v>
      </c>
      <c r="B28" s="114" t="s">
        <v>92</v>
      </c>
      <c r="C28" s="113" t="s">
        <v>311</v>
      </c>
      <c r="D28" s="114" t="s">
        <v>115</v>
      </c>
      <c r="E28" s="103"/>
      <c r="F28" s="103"/>
      <c r="G28" s="103"/>
      <c r="H28" s="103"/>
      <c r="I28" s="103"/>
      <c r="J28" s="324">
        <v>1</v>
      </c>
      <c r="K28" s="326"/>
      <c r="L28" s="103"/>
      <c r="M28" s="103"/>
      <c r="N28" s="96">
        <f t="shared" si="0"/>
        <v>1</v>
      </c>
      <c r="O28" s="101"/>
      <c r="P28" s="101">
        <v>1</v>
      </c>
      <c r="Q28" s="101"/>
      <c r="R28" s="101"/>
      <c r="S28" s="101"/>
      <c r="T28" s="119" t="s">
        <v>309</v>
      </c>
      <c r="U28" s="121"/>
    </row>
    <row r="29" spans="1:21" ht="90" customHeight="1" x14ac:dyDescent="0.2">
      <c r="A29" s="114" t="s">
        <v>336</v>
      </c>
      <c r="B29" s="114"/>
      <c r="C29" s="113" t="s">
        <v>270</v>
      </c>
      <c r="D29" s="114" t="s">
        <v>271</v>
      </c>
      <c r="E29" s="103"/>
      <c r="F29" s="103"/>
      <c r="G29" s="103"/>
      <c r="H29" s="103">
        <v>1</v>
      </c>
      <c r="I29" s="103"/>
      <c r="J29" s="103"/>
      <c r="K29" s="103">
        <v>1</v>
      </c>
      <c r="L29" s="103"/>
      <c r="M29" s="103"/>
      <c r="N29" s="96">
        <v>1</v>
      </c>
      <c r="O29" s="101"/>
      <c r="P29" s="101"/>
      <c r="Q29" s="101"/>
      <c r="R29" s="101"/>
      <c r="S29" s="101">
        <v>1</v>
      </c>
      <c r="T29" s="343" t="s">
        <v>333</v>
      </c>
      <c r="U29" s="121"/>
    </row>
    <row r="30" spans="1:21" ht="80.099999999999994" customHeight="1" x14ac:dyDescent="0.2">
      <c r="A30" s="114" t="s">
        <v>251</v>
      </c>
      <c r="B30" s="114" t="s">
        <v>92</v>
      </c>
      <c r="C30" s="113" t="s">
        <v>87</v>
      </c>
      <c r="D30" s="114" t="s">
        <v>117</v>
      </c>
      <c r="E30" s="103"/>
      <c r="F30" s="103"/>
      <c r="G30" s="103"/>
      <c r="H30" s="103"/>
      <c r="I30" s="103"/>
      <c r="J30" s="324" t="s">
        <v>202</v>
      </c>
      <c r="K30" s="326"/>
      <c r="L30" s="103"/>
      <c r="M30" s="103"/>
      <c r="N30" s="96">
        <v>1</v>
      </c>
      <c r="O30" s="101"/>
      <c r="P30" s="101"/>
      <c r="Q30" s="101"/>
      <c r="R30" s="101"/>
      <c r="S30" s="101"/>
      <c r="T30" s="123"/>
      <c r="U30" s="121"/>
    </row>
    <row r="31" spans="1:21" ht="80.099999999999994" customHeight="1" x14ac:dyDescent="0.2">
      <c r="A31" s="114" t="s">
        <v>337</v>
      </c>
      <c r="B31" s="114"/>
      <c r="C31" s="113" t="s">
        <v>87</v>
      </c>
      <c r="D31" s="114" t="s">
        <v>263</v>
      </c>
      <c r="E31" s="103"/>
      <c r="F31" s="103"/>
      <c r="G31" s="103"/>
      <c r="H31" s="103"/>
      <c r="I31" s="103"/>
      <c r="J31" s="324"/>
      <c r="K31" s="326"/>
      <c r="L31" s="103"/>
      <c r="M31" s="103"/>
      <c r="N31" s="96">
        <f t="shared" si="0"/>
        <v>0</v>
      </c>
      <c r="O31" s="101"/>
      <c r="P31" s="101"/>
      <c r="Q31" s="101"/>
      <c r="R31" s="101"/>
      <c r="S31" s="101"/>
      <c r="T31" s="123" t="s">
        <v>388</v>
      </c>
    </row>
    <row r="32" spans="1:21" ht="80.099999999999994" customHeight="1" x14ac:dyDescent="0.2">
      <c r="A32" s="114" t="s">
        <v>35</v>
      </c>
      <c r="B32" s="114"/>
      <c r="C32" s="113" t="s">
        <v>87</v>
      </c>
      <c r="D32" s="114" t="s">
        <v>180</v>
      </c>
      <c r="E32" s="103"/>
      <c r="F32" s="103"/>
      <c r="G32" s="103"/>
      <c r="H32" s="103"/>
      <c r="I32" s="103"/>
      <c r="J32" s="324">
        <v>1</v>
      </c>
      <c r="K32" s="325"/>
      <c r="L32" s="325"/>
      <c r="M32" s="326"/>
      <c r="N32" s="96">
        <v>1</v>
      </c>
      <c r="O32" s="101"/>
      <c r="P32" s="101"/>
      <c r="Q32" s="101"/>
      <c r="R32" s="101"/>
      <c r="S32" s="101"/>
      <c r="T32" s="116" t="s">
        <v>255</v>
      </c>
    </row>
    <row r="33" spans="1:20" ht="99.95" customHeight="1" x14ac:dyDescent="0.2">
      <c r="A33" s="114" t="s">
        <v>23</v>
      </c>
      <c r="B33" s="114" t="s">
        <v>93</v>
      </c>
      <c r="C33" s="113" t="s">
        <v>312</v>
      </c>
      <c r="D33" s="120" t="s">
        <v>116</v>
      </c>
      <c r="E33" s="103">
        <v>1</v>
      </c>
      <c r="F33" s="103"/>
      <c r="G33" s="103"/>
      <c r="H33" s="103"/>
      <c r="I33" s="103"/>
      <c r="J33" s="103"/>
      <c r="K33" s="103"/>
      <c r="L33" s="103"/>
      <c r="M33" s="103"/>
      <c r="N33" s="96">
        <f t="shared" si="0"/>
        <v>1</v>
      </c>
      <c r="O33" s="101"/>
      <c r="P33" s="101"/>
      <c r="Q33" s="101"/>
      <c r="R33" s="101"/>
      <c r="S33" s="101"/>
      <c r="T33" s="344" t="s">
        <v>507</v>
      </c>
    </row>
    <row r="34" spans="1:20" ht="80.099999999999994" customHeight="1" x14ac:dyDescent="0.2">
      <c r="A34" s="114" t="s">
        <v>338</v>
      </c>
      <c r="B34" s="114" t="s">
        <v>92</v>
      </c>
      <c r="C34" s="113" t="s">
        <v>87</v>
      </c>
      <c r="D34" s="114" t="s">
        <v>118</v>
      </c>
      <c r="E34" s="103"/>
      <c r="F34" s="103"/>
      <c r="G34" s="103"/>
      <c r="H34" s="103"/>
      <c r="I34" s="103"/>
      <c r="J34" s="324">
        <v>1</v>
      </c>
      <c r="K34" s="326"/>
      <c r="L34" s="103"/>
      <c r="M34" s="103"/>
      <c r="N34" s="96">
        <v>1</v>
      </c>
      <c r="O34" s="101"/>
      <c r="P34" s="101"/>
      <c r="Q34" s="101"/>
      <c r="R34" s="101"/>
      <c r="S34" s="101"/>
      <c r="T34" s="122"/>
    </row>
    <row r="35" spans="1:20" x14ac:dyDescent="0.2">
      <c r="A35" s="124"/>
      <c r="J35" s="126"/>
    </row>
    <row r="36" spans="1:20" x14ac:dyDescent="0.2">
      <c r="A36" s="124"/>
    </row>
    <row r="39" spans="1:20" x14ac:dyDescent="0.2">
      <c r="C39" s="129"/>
    </row>
    <row r="40" spans="1:20" ht="15" x14ac:dyDescent="0.2">
      <c r="C40" s="130"/>
    </row>
  </sheetData>
  <mergeCells count="31">
    <mergeCell ref="J34:K34"/>
    <mergeCell ref="J28:K28"/>
    <mergeCell ref="J25:M25"/>
    <mergeCell ref="J26:M26"/>
    <mergeCell ref="J5:K5"/>
    <mergeCell ref="J11:K11"/>
    <mergeCell ref="J18:K18"/>
    <mergeCell ref="J24:K24"/>
    <mergeCell ref="J30:K30"/>
    <mergeCell ref="E2:M2"/>
    <mergeCell ref="I9:M9"/>
    <mergeCell ref="J10:K10"/>
    <mergeCell ref="J31:K31"/>
    <mergeCell ref="J32:M32"/>
    <mergeCell ref="J19:M19"/>
    <mergeCell ref="T3:T4"/>
    <mergeCell ref="A1:J1"/>
    <mergeCell ref="A2:D2"/>
    <mergeCell ref="O2:T2"/>
    <mergeCell ref="A3:A4"/>
    <mergeCell ref="B3:B4"/>
    <mergeCell ref="C3:C4"/>
    <mergeCell ref="D3:D4"/>
    <mergeCell ref="E3:E4"/>
    <mergeCell ref="F3:F4"/>
    <mergeCell ref="H3:H4"/>
    <mergeCell ref="I3:M3"/>
    <mergeCell ref="G3:G4"/>
    <mergeCell ref="N3:N4"/>
    <mergeCell ref="O3:R3"/>
    <mergeCell ref="S3:S4"/>
  </mergeCells>
  <printOptions horizontalCentered="1"/>
  <pageMargins left="0.39370078740157483" right="0" top="0.98425196850393704" bottom="0.39370078740157483" header="0.59055118110236227" footer="0.19685039370078741"/>
  <pageSetup paperSize="9" scale="69" fitToHeight="0" orientation="landscape" r:id="rId1"/>
  <headerFooter>
    <oddFooter>&amp;R&amp;"-,Podebljano"&amp;P/&amp;N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4" sqref="F4"/>
    </sheetView>
  </sheetViews>
  <sheetFormatPr defaultColWidth="9.140625" defaultRowHeight="54.95" customHeight="1" x14ac:dyDescent="0.25"/>
  <cols>
    <col min="1" max="1" width="23.140625" style="7" customWidth="1"/>
    <col min="2" max="2" width="33.85546875" style="7" customWidth="1"/>
    <col min="3" max="16384" width="9.140625" style="7"/>
  </cols>
  <sheetData>
    <row r="1" spans="1:1" s="9" customFormat="1" ht="54.95" customHeight="1" x14ac:dyDescent="0.2">
      <c r="A1" s="8" t="s">
        <v>20</v>
      </c>
    </row>
    <row r="2" spans="1:1" ht="54.95" customHeight="1" x14ac:dyDescent="0.25">
      <c r="A2" s="8"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8</vt:i4>
      </vt:variant>
    </vt:vector>
  </HeadingPairs>
  <TitlesOfParts>
    <vt:vector size="15" baseType="lpstr">
      <vt:lpstr>popis referada</vt:lpstr>
      <vt:lpstr>sastav vijeća</vt:lpstr>
      <vt:lpstr>suci raspored poslova</vt:lpstr>
      <vt:lpstr>pu suci raspored poslova</vt:lpstr>
      <vt:lpstr>sudski savjetnici raspored posl</vt:lpstr>
      <vt:lpstr>službenici raspored poslova</vt:lpstr>
      <vt:lpstr>izbrisani iz GRP s 1.4.2014.</vt:lpstr>
      <vt:lpstr>'pu suci raspored poslova'!Ispis_naslova</vt:lpstr>
      <vt:lpstr>'sastav vijeća'!Ispis_naslova</vt:lpstr>
      <vt:lpstr>'službenici raspored poslova'!Ispis_naslova</vt:lpstr>
      <vt:lpstr>'suci raspored poslova'!Ispis_naslova</vt:lpstr>
      <vt:lpstr>'sudski savjetnici raspored posl'!Ispis_naslova</vt:lpstr>
      <vt:lpstr>'popis referada'!Podrucje_ispisa</vt:lpstr>
      <vt:lpstr>'sastav vijeća'!Podrucje_ispisa</vt:lpstr>
      <vt:lpstr>'službenici raspored poslova'!Podrucje_ispisa</vt:lpstr>
    </vt:vector>
  </TitlesOfParts>
  <Company>VTSRH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sbrencun</dc:creator>
  <cp:lastModifiedBy>Monika Kos</cp:lastModifiedBy>
  <cp:lastPrinted>2022-07-01T09:09:42Z</cp:lastPrinted>
  <dcterms:created xsi:type="dcterms:W3CDTF">2009-12-03T15:46:56Z</dcterms:created>
  <dcterms:modified xsi:type="dcterms:W3CDTF">2022-07-01T09:10:15Z</dcterms:modified>
</cp:coreProperties>
</file>