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440" windowHeight="11310"/>
  </bookViews>
  <sheets>
    <sheet name="ZAGREB" sheetId="1" r:id="rId1"/>
  </sheets>
  <definedNames>
    <definedName name="_xlnm.Print_Area" localSheetId="0">ZAGREB!$A$1:$E$78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6" i="1" s="1"/>
  <c r="E10" i="1" s="1"/>
  <c r="D77" i="1"/>
  <c r="D76" i="1" s="1"/>
  <c r="D10" i="1" s="1"/>
  <c r="C77" i="1"/>
  <c r="C76" i="1" s="1"/>
  <c r="C10" i="1" s="1"/>
  <c r="E72" i="1"/>
  <c r="D72" i="1"/>
  <c r="C72" i="1"/>
  <c r="E70" i="1"/>
  <c r="D70" i="1"/>
  <c r="C70" i="1"/>
  <c r="E68" i="1"/>
  <c r="D68" i="1"/>
  <c r="C68" i="1"/>
  <c r="E66" i="1"/>
  <c r="D66" i="1"/>
  <c r="C66" i="1"/>
  <c r="E65" i="1"/>
  <c r="E63" i="1"/>
  <c r="D63" i="1"/>
  <c r="C63" i="1"/>
  <c r="E61" i="1"/>
  <c r="D61" i="1"/>
  <c r="C61" i="1"/>
  <c r="E57" i="1"/>
  <c r="D57" i="1"/>
  <c r="C57" i="1"/>
  <c r="E54" i="1"/>
  <c r="D54" i="1"/>
  <c r="C54" i="1"/>
  <c r="E52" i="1"/>
  <c r="D52" i="1"/>
  <c r="C52" i="1"/>
  <c r="E45" i="1"/>
  <c r="D45" i="1"/>
  <c r="C45" i="1"/>
  <c r="E43" i="1"/>
  <c r="D43" i="1"/>
  <c r="C43" i="1"/>
  <c r="E33" i="1"/>
  <c r="D33" i="1"/>
  <c r="C33" i="1"/>
  <c r="E27" i="1"/>
  <c r="D27" i="1"/>
  <c r="C27" i="1"/>
  <c r="E22" i="1"/>
  <c r="D22" i="1"/>
  <c r="C22" i="1"/>
  <c r="E20" i="1"/>
  <c r="D20" i="1"/>
  <c r="C20" i="1"/>
  <c r="E18" i="1"/>
  <c r="D18" i="1"/>
  <c r="C18" i="1"/>
  <c r="E16" i="1"/>
  <c r="E15" i="1" s="1"/>
  <c r="D16" i="1"/>
  <c r="C16" i="1"/>
  <c r="C15" i="1" s="1"/>
  <c r="C14" i="1" s="1"/>
  <c r="D15" i="1"/>
  <c r="D14" i="1" s="1"/>
  <c r="C65" i="1" l="1"/>
  <c r="C13" i="1" s="1"/>
  <c r="C7" i="1" s="1"/>
  <c r="D65" i="1"/>
  <c r="D13" i="1" s="1"/>
  <c r="D7" i="1" s="1"/>
  <c r="E14" i="1"/>
  <c r="C8" i="1"/>
  <c r="C9" i="1"/>
  <c r="C11" i="1" s="1"/>
  <c r="D8" i="1"/>
  <c r="E13" i="1"/>
  <c r="E7" i="1" s="1"/>
  <c r="E8" i="1"/>
  <c r="E9" i="1"/>
  <c r="E11" i="1" s="1"/>
  <c r="D9" i="1" l="1"/>
  <c r="D11" i="1" s="1"/>
  <c r="D12" i="1"/>
  <c r="C12" i="1"/>
  <c r="E12" i="1"/>
</calcChain>
</file>

<file path=xl/sharedStrings.xml><?xml version="1.0" encoding="utf-8"?>
<sst xmlns="http://schemas.openxmlformats.org/spreadsheetml/2006/main" count="144" uniqueCount="119">
  <si>
    <t>PROJEKCIJA PRORAČUNA ZA 2023.</t>
  </si>
  <si>
    <t>PROJEKCIJA PRORAČUNA ZA 2024.</t>
  </si>
  <si>
    <t>10935</t>
  </si>
  <si>
    <t>Upravni sud u Zagrebu</t>
  </si>
  <si>
    <t>IZVOR  11</t>
  </si>
  <si>
    <t>OPĆI PRIHODI I PRIMICI - LIMIT</t>
  </si>
  <si>
    <t xml:space="preserve">IZVOR  31 </t>
  </si>
  <si>
    <t xml:space="preserve">VLASTITI PRIHODI </t>
  </si>
  <si>
    <t>IZVOR 43</t>
  </si>
  <si>
    <t>OSTALI PRIHODI ZA POSEBNE NAMJENE</t>
  </si>
  <si>
    <t>UKUPNO VAN LIMITA</t>
  </si>
  <si>
    <t>SVEUKUPNO</t>
  </si>
  <si>
    <t>A851001</t>
  </si>
  <si>
    <t>VOĐENJE SUDSKIH POSTUPAKA IZ NADLEŽNOSTI UPRAVNIH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</si>
  <si>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</si>
  <si>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</si>
  <si>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</si>
  <si>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</si>
  <si>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</si>
  <si>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</si>
  <si>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</si>
  <si>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</si>
  <si>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</si>
  <si>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</si>
  <si>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</si>
  <si>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</si>
  <si>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</si>
  <si>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</si>
  <si>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</si>
  <si>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</si>
  <si>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</si>
  <si>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</si>
  <si>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</si>
  <si>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</si>
  <si>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</si>
  <si>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</si>
  <si>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</si>
  <si>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</si>
  <si>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</si>
  <si>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</si>
  <si>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</si>
  <si>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</si>
  <si>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</si>
  <si>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</si>
  <si>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</si>
  <si>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</si>
  <si>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</si>
  <si>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</si>
  <si>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</si>
  <si>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</si>
  <si>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</si>
  <si>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</si>
  <si>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</si>
  <si>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</si>
  <si>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</si>
  <si>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</si>
  <si>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</si>
  <si>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</si>
  <si>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</si>
  <si>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</si>
  <si>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</si>
  <si>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</si>
  <si>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</si>
  <si>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</si>
  <si>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</si>
  <si>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</si>
  <si>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</si>
  <si>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</si>
  <si>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</si>
  <si>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</si>
  <si>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</si>
  <si>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</si>
  <si>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</si>
  <si>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</si>
  <si>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</si>
  <si>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</si>
  <si>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</si>
  <si>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</si>
  <si>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</si>
  <si>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</si>
  <si>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</si>
  <si>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</si>
  <si>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</si>
  <si>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</si>
  <si>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</si>
  <si>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</si>
  <si>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</si>
  <si>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</si>
  <si>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</si>
  <si>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</si>
  <si>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</si>
  <si>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</si>
  <si>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</si>
  <si>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</si>
  <si>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</si>
  <si>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</si>
  <si>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</si>
  <si>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</si>
  <si>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</si>
  <si>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</si>
  <si>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</si>
  <si>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</si>
  <si>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</si>
  <si>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</si>
  <si>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</si>
  <si>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</si>
  <si>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</si>
  <si>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</si>
  <si>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</si>
  <si>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</si>
  <si>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</si>
  <si>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</si>
  <si>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</si>
  <si>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4221</t>
  </si>
  <si>
    <t>43</t>
  </si>
  <si>
    <t>Ostali prihodi za posebne namjene</t>
  </si>
  <si>
    <t>Postrojenje i oprema</t>
  </si>
  <si>
    <t>PRORAČUN ZA 2022.</t>
  </si>
  <si>
    <t>10935 - Upravni sud - Financijski plan 2022. - 2024.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</si>
</sst>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6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164" fontId="5" fillId="7" borderId="2" xfId="4" quotePrefix="1" applyNumberFormat="1" applyFont="1" applyAlignment="1">
      <alignment horizontal="left" vertical="center" indent="3" justifyLastLine="1"/>
    </xf>
    <xf numFmtId="0" fontId="5" fillId="7" borderId="2" xfId="4" quotePrefix="1" applyFont="1">
      <alignment horizontal="left" vertical="center" indent="1" justifyLastLine="1"/>
    </xf>
    <xf numFmtId="3" fontId="3" fillId="0" borderId="0" xfId="0" applyNumberFormat="1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78"/>
  <sheetViews>
    <sheetView tabSelected="1" zoomScaleNormal="100" workbookViewId="0">
      <selection activeCell="A2" sqref="A2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12" width="12.7109375" bestFit="1" customWidth="1"/>
    <col min="13" max="14" width="15.42578125" bestFit="1" customWidth="1"/>
    <col min="15" max="26" width="16" bestFit="1" customWidth="1"/>
    <col min="27" max="31" width="15" bestFit="1" customWidth="1"/>
    <col min="32" max="32" width="14" bestFit="1" customWidth="1"/>
    <col min="33" max="33" width="15" bestFit="1" customWidth="1"/>
    <col min="34" max="34" width="14" bestFit="1" customWidth="1"/>
    <col min="253" max="253" width="30.28515625" customWidth="1"/>
    <col min="254" max="254" width="59" customWidth="1"/>
    <col min="255" max="255" width="10.85546875" customWidth="1"/>
    <col min="256" max="256" width="16" customWidth="1"/>
    <col min="257" max="257" width="17.140625" customWidth="1"/>
    <col min="258" max="258" width="16" customWidth="1"/>
    <col min="259" max="259" width="15" customWidth="1"/>
    <col min="260" max="268" width="12.7109375" bestFit="1" customWidth="1"/>
    <col min="269" max="270" width="15.42578125" bestFit="1" customWidth="1"/>
    <col min="271" max="282" width="16" bestFit="1" customWidth="1"/>
    <col min="283" max="287" width="15" bestFit="1" customWidth="1"/>
    <col min="288" max="288" width="14" bestFit="1" customWidth="1"/>
    <col min="289" max="289" width="15" bestFit="1" customWidth="1"/>
    <col min="290" max="290" width="14" bestFit="1" customWidth="1"/>
    <col min="509" max="509" width="30.28515625" customWidth="1"/>
    <col min="510" max="510" width="59" customWidth="1"/>
    <col min="511" max="511" width="10.85546875" customWidth="1"/>
    <col min="512" max="512" width="16" customWidth="1"/>
    <col min="513" max="513" width="17.140625" customWidth="1"/>
    <col min="514" max="514" width="16" customWidth="1"/>
    <col min="515" max="515" width="15" customWidth="1"/>
    <col min="516" max="524" width="12.7109375" bestFit="1" customWidth="1"/>
    <col min="525" max="526" width="15.42578125" bestFit="1" customWidth="1"/>
    <col min="527" max="538" width="16" bestFit="1" customWidth="1"/>
    <col min="539" max="543" width="15" bestFit="1" customWidth="1"/>
    <col min="544" max="544" width="14" bestFit="1" customWidth="1"/>
    <col min="545" max="545" width="15" bestFit="1" customWidth="1"/>
    <col min="546" max="546" width="14" bestFit="1" customWidth="1"/>
    <col min="765" max="765" width="30.28515625" customWidth="1"/>
    <col min="766" max="766" width="59" customWidth="1"/>
    <col min="767" max="767" width="10.85546875" customWidth="1"/>
    <col min="768" max="768" width="16" customWidth="1"/>
    <col min="769" max="769" width="17.140625" customWidth="1"/>
    <col min="770" max="770" width="16" customWidth="1"/>
    <col min="771" max="771" width="15" customWidth="1"/>
    <col min="772" max="780" width="12.7109375" bestFit="1" customWidth="1"/>
    <col min="781" max="782" width="15.42578125" bestFit="1" customWidth="1"/>
    <col min="783" max="794" width="16" bestFit="1" customWidth="1"/>
    <col min="795" max="799" width="15" bestFit="1" customWidth="1"/>
    <col min="800" max="800" width="14" bestFit="1" customWidth="1"/>
    <col min="801" max="801" width="15" bestFit="1" customWidth="1"/>
    <col min="802" max="802" width="14" bestFit="1" customWidth="1"/>
    <col min="1021" max="1021" width="30.28515625" customWidth="1"/>
    <col min="1022" max="1022" width="59" customWidth="1"/>
    <col min="1023" max="1023" width="10.85546875" customWidth="1"/>
    <col min="1024" max="1024" width="16" customWidth="1"/>
    <col min="1025" max="1025" width="17.140625" customWidth="1"/>
    <col min="1026" max="1026" width="16" customWidth="1"/>
    <col min="1027" max="1027" width="15" customWidth="1"/>
    <col min="1028" max="1036" width="12.7109375" bestFit="1" customWidth="1"/>
    <col min="1037" max="1038" width="15.42578125" bestFit="1" customWidth="1"/>
    <col min="1039" max="1050" width="16" bestFit="1" customWidth="1"/>
    <col min="1051" max="1055" width="15" bestFit="1" customWidth="1"/>
    <col min="1056" max="1056" width="14" bestFit="1" customWidth="1"/>
    <col min="1057" max="1057" width="15" bestFit="1" customWidth="1"/>
    <col min="1058" max="1058" width="14" bestFit="1" customWidth="1"/>
    <col min="1277" max="1277" width="30.28515625" customWidth="1"/>
    <col min="1278" max="1278" width="59" customWidth="1"/>
    <col min="1279" max="1279" width="10.85546875" customWidth="1"/>
    <col min="1280" max="1280" width="16" customWidth="1"/>
    <col min="1281" max="1281" width="17.140625" customWidth="1"/>
    <col min="1282" max="1282" width="16" customWidth="1"/>
    <col min="1283" max="1283" width="15" customWidth="1"/>
    <col min="1284" max="1292" width="12.7109375" bestFit="1" customWidth="1"/>
    <col min="1293" max="1294" width="15.42578125" bestFit="1" customWidth="1"/>
    <col min="1295" max="1306" width="16" bestFit="1" customWidth="1"/>
    <col min="1307" max="1311" width="15" bestFit="1" customWidth="1"/>
    <col min="1312" max="1312" width="14" bestFit="1" customWidth="1"/>
    <col min="1313" max="1313" width="15" bestFit="1" customWidth="1"/>
    <col min="1314" max="1314" width="14" bestFit="1" customWidth="1"/>
    <col min="1533" max="1533" width="30.28515625" customWidth="1"/>
    <col min="1534" max="1534" width="59" customWidth="1"/>
    <col min="1535" max="1535" width="10.85546875" customWidth="1"/>
    <col min="1536" max="1536" width="16" customWidth="1"/>
    <col min="1537" max="1537" width="17.140625" customWidth="1"/>
    <col min="1538" max="1538" width="16" customWidth="1"/>
    <col min="1539" max="1539" width="15" customWidth="1"/>
    <col min="1540" max="1548" width="12.7109375" bestFit="1" customWidth="1"/>
    <col min="1549" max="1550" width="15.42578125" bestFit="1" customWidth="1"/>
    <col min="1551" max="1562" width="16" bestFit="1" customWidth="1"/>
    <col min="1563" max="1567" width="15" bestFit="1" customWidth="1"/>
    <col min="1568" max="1568" width="14" bestFit="1" customWidth="1"/>
    <col min="1569" max="1569" width="15" bestFit="1" customWidth="1"/>
    <col min="1570" max="1570" width="14" bestFit="1" customWidth="1"/>
    <col min="1789" max="1789" width="30.28515625" customWidth="1"/>
    <col min="1790" max="1790" width="59" customWidth="1"/>
    <col min="1791" max="1791" width="10.85546875" customWidth="1"/>
    <col min="1792" max="1792" width="16" customWidth="1"/>
    <col min="1793" max="1793" width="17.140625" customWidth="1"/>
    <col min="1794" max="1794" width="16" customWidth="1"/>
    <col min="1795" max="1795" width="15" customWidth="1"/>
    <col min="1796" max="1804" width="12.7109375" bestFit="1" customWidth="1"/>
    <col min="1805" max="1806" width="15.42578125" bestFit="1" customWidth="1"/>
    <col min="1807" max="1818" width="16" bestFit="1" customWidth="1"/>
    <col min="1819" max="1823" width="15" bestFit="1" customWidth="1"/>
    <col min="1824" max="1824" width="14" bestFit="1" customWidth="1"/>
    <col min="1825" max="1825" width="15" bestFit="1" customWidth="1"/>
    <col min="1826" max="1826" width="14" bestFit="1" customWidth="1"/>
    <col min="2045" max="2045" width="30.28515625" customWidth="1"/>
    <col min="2046" max="2046" width="59" customWidth="1"/>
    <col min="2047" max="2047" width="10.85546875" customWidth="1"/>
    <col min="2048" max="2048" width="16" customWidth="1"/>
    <col min="2049" max="2049" width="17.140625" customWidth="1"/>
    <col min="2050" max="2050" width="16" customWidth="1"/>
    <col min="2051" max="2051" width="15" customWidth="1"/>
    <col min="2052" max="2060" width="12.7109375" bestFit="1" customWidth="1"/>
    <col min="2061" max="2062" width="15.42578125" bestFit="1" customWidth="1"/>
    <col min="2063" max="2074" width="16" bestFit="1" customWidth="1"/>
    <col min="2075" max="2079" width="15" bestFit="1" customWidth="1"/>
    <col min="2080" max="2080" width="14" bestFit="1" customWidth="1"/>
    <col min="2081" max="2081" width="15" bestFit="1" customWidth="1"/>
    <col min="2082" max="2082" width="14" bestFit="1" customWidth="1"/>
    <col min="2301" max="2301" width="30.28515625" customWidth="1"/>
    <col min="2302" max="2302" width="59" customWidth="1"/>
    <col min="2303" max="2303" width="10.85546875" customWidth="1"/>
    <col min="2304" max="2304" width="16" customWidth="1"/>
    <col min="2305" max="2305" width="17.140625" customWidth="1"/>
    <col min="2306" max="2306" width="16" customWidth="1"/>
    <col min="2307" max="2307" width="15" customWidth="1"/>
    <col min="2308" max="2316" width="12.7109375" bestFit="1" customWidth="1"/>
    <col min="2317" max="2318" width="15.42578125" bestFit="1" customWidth="1"/>
    <col min="2319" max="2330" width="16" bestFit="1" customWidth="1"/>
    <col min="2331" max="2335" width="15" bestFit="1" customWidth="1"/>
    <col min="2336" max="2336" width="14" bestFit="1" customWidth="1"/>
    <col min="2337" max="2337" width="15" bestFit="1" customWidth="1"/>
    <col min="2338" max="2338" width="14" bestFit="1" customWidth="1"/>
    <col min="2557" max="2557" width="30.28515625" customWidth="1"/>
    <col min="2558" max="2558" width="59" customWidth="1"/>
    <col min="2559" max="2559" width="10.85546875" customWidth="1"/>
    <col min="2560" max="2560" width="16" customWidth="1"/>
    <col min="2561" max="2561" width="17.140625" customWidth="1"/>
    <col min="2562" max="2562" width="16" customWidth="1"/>
    <col min="2563" max="2563" width="15" customWidth="1"/>
    <col min="2564" max="2572" width="12.7109375" bestFit="1" customWidth="1"/>
    <col min="2573" max="2574" width="15.42578125" bestFit="1" customWidth="1"/>
    <col min="2575" max="2586" width="16" bestFit="1" customWidth="1"/>
    <col min="2587" max="2591" width="15" bestFit="1" customWidth="1"/>
    <col min="2592" max="2592" width="14" bestFit="1" customWidth="1"/>
    <col min="2593" max="2593" width="15" bestFit="1" customWidth="1"/>
    <col min="2594" max="2594" width="14" bestFit="1" customWidth="1"/>
    <col min="2813" max="2813" width="30.28515625" customWidth="1"/>
    <col min="2814" max="2814" width="59" customWidth="1"/>
    <col min="2815" max="2815" width="10.85546875" customWidth="1"/>
    <col min="2816" max="2816" width="16" customWidth="1"/>
    <col min="2817" max="2817" width="17.140625" customWidth="1"/>
    <col min="2818" max="2818" width="16" customWidth="1"/>
    <col min="2819" max="2819" width="15" customWidth="1"/>
    <col min="2820" max="2828" width="12.7109375" bestFit="1" customWidth="1"/>
    <col min="2829" max="2830" width="15.42578125" bestFit="1" customWidth="1"/>
    <col min="2831" max="2842" width="16" bestFit="1" customWidth="1"/>
    <col min="2843" max="2847" width="15" bestFit="1" customWidth="1"/>
    <col min="2848" max="2848" width="14" bestFit="1" customWidth="1"/>
    <col min="2849" max="2849" width="15" bestFit="1" customWidth="1"/>
    <col min="2850" max="2850" width="14" bestFit="1" customWidth="1"/>
    <col min="3069" max="3069" width="30.28515625" customWidth="1"/>
    <col min="3070" max="3070" width="59" customWidth="1"/>
    <col min="3071" max="3071" width="10.85546875" customWidth="1"/>
    <col min="3072" max="3072" width="16" customWidth="1"/>
    <col min="3073" max="3073" width="17.140625" customWidth="1"/>
    <col min="3074" max="3074" width="16" customWidth="1"/>
    <col min="3075" max="3075" width="15" customWidth="1"/>
    <col min="3076" max="3084" width="12.7109375" bestFit="1" customWidth="1"/>
    <col min="3085" max="3086" width="15.42578125" bestFit="1" customWidth="1"/>
    <col min="3087" max="3098" width="16" bestFit="1" customWidth="1"/>
    <col min="3099" max="3103" width="15" bestFit="1" customWidth="1"/>
    <col min="3104" max="3104" width="14" bestFit="1" customWidth="1"/>
    <col min="3105" max="3105" width="15" bestFit="1" customWidth="1"/>
    <col min="3106" max="3106" width="14" bestFit="1" customWidth="1"/>
    <col min="3325" max="3325" width="30.28515625" customWidth="1"/>
    <col min="3326" max="3326" width="59" customWidth="1"/>
    <col min="3327" max="3327" width="10.85546875" customWidth="1"/>
    <col min="3328" max="3328" width="16" customWidth="1"/>
    <col min="3329" max="3329" width="17.140625" customWidth="1"/>
    <col min="3330" max="3330" width="16" customWidth="1"/>
    <col min="3331" max="3331" width="15" customWidth="1"/>
    <col min="3332" max="3340" width="12.7109375" bestFit="1" customWidth="1"/>
    <col min="3341" max="3342" width="15.42578125" bestFit="1" customWidth="1"/>
    <col min="3343" max="3354" width="16" bestFit="1" customWidth="1"/>
    <col min="3355" max="3359" width="15" bestFit="1" customWidth="1"/>
    <col min="3360" max="3360" width="14" bestFit="1" customWidth="1"/>
    <col min="3361" max="3361" width="15" bestFit="1" customWidth="1"/>
    <col min="3362" max="3362" width="14" bestFit="1" customWidth="1"/>
    <col min="3581" max="3581" width="30.28515625" customWidth="1"/>
    <col min="3582" max="3582" width="59" customWidth="1"/>
    <col min="3583" max="3583" width="10.85546875" customWidth="1"/>
    <col min="3584" max="3584" width="16" customWidth="1"/>
    <col min="3585" max="3585" width="17.140625" customWidth="1"/>
    <col min="3586" max="3586" width="16" customWidth="1"/>
    <col min="3587" max="3587" width="15" customWidth="1"/>
    <col min="3588" max="3596" width="12.7109375" bestFit="1" customWidth="1"/>
    <col min="3597" max="3598" width="15.42578125" bestFit="1" customWidth="1"/>
    <col min="3599" max="3610" width="16" bestFit="1" customWidth="1"/>
    <col min="3611" max="3615" width="15" bestFit="1" customWidth="1"/>
    <col min="3616" max="3616" width="14" bestFit="1" customWidth="1"/>
    <col min="3617" max="3617" width="15" bestFit="1" customWidth="1"/>
    <col min="3618" max="3618" width="14" bestFit="1" customWidth="1"/>
    <col min="3837" max="3837" width="30.28515625" customWidth="1"/>
    <col min="3838" max="3838" width="59" customWidth="1"/>
    <col min="3839" max="3839" width="10.85546875" customWidth="1"/>
    <col min="3840" max="3840" width="16" customWidth="1"/>
    <col min="3841" max="3841" width="17.140625" customWidth="1"/>
    <col min="3842" max="3842" width="16" customWidth="1"/>
    <col min="3843" max="3843" width="15" customWidth="1"/>
    <col min="3844" max="3852" width="12.7109375" bestFit="1" customWidth="1"/>
    <col min="3853" max="3854" width="15.42578125" bestFit="1" customWidth="1"/>
    <col min="3855" max="3866" width="16" bestFit="1" customWidth="1"/>
    <col min="3867" max="3871" width="15" bestFit="1" customWidth="1"/>
    <col min="3872" max="3872" width="14" bestFit="1" customWidth="1"/>
    <col min="3873" max="3873" width="15" bestFit="1" customWidth="1"/>
    <col min="3874" max="3874" width="14" bestFit="1" customWidth="1"/>
    <col min="4093" max="4093" width="30.28515625" customWidth="1"/>
    <col min="4094" max="4094" width="59" customWidth="1"/>
    <col min="4095" max="4095" width="10.85546875" customWidth="1"/>
    <col min="4096" max="4096" width="16" customWidth="1"/>
    <col min="4097" max="4097" width="17.140625" customWidth="1"/>
    <col min="4098" max="4098" width="16" customWidth="1"/>
    <col min="4099" max="4099" width="15" customWidth="1"/>
    <col min="4100" max="4108" width="12.7109375" bestFit="1" customWidth="1"/>
    <col min="4109" max="4110" width="15.42578125" bestFit="1" customWidth="1"/>
    <col min="4111" max="4122" width="16" bestFit="1" customWidth="1"/>
    <col min="4123" max="4127" width="15" bestFit="1" customWidth="1"/>
    <col min="4128" max="4128" width="14" bestFit="1" customWidth="1"/>
    <col min="4129" max="4129" width="15" bestFit="1" customWidth="1"/>
    <col min="4130" max="4130" width="14" bestFit="1" customWidth="1"/>
    <col min="4349" max="4349" width="30.28515625" customWidth="1"/>
    <col min="4350" max="4350" width="59" customWidth="1"/>
    <col min="4351" max="4351" width="10.85546875" customWidth="1"/>
    <col min="4352" max="4352" width="16" customWidth="1"/>
    <col min="4353" max="4353" width="17.140625" customWidth="1"/>
    <col min="4354" max="4354" width="16" customWidth="1"/>
    <col min="4355" max="4355" width="15" customWidth="1"/>
    <col min="4356" max="4364" width="12.7109375" bestFit="1" customWidth="1"/>
    <col min="4365" max="4366" width="15.42578125" bestFit="1" customWidth="1"/>
    <col min="4367" max="4378" width="16" bestFit="1" customWidth="1"/>
    <col min="4379" max="4383" width="15" bestFit="1" customWidth="1"/>
    <col min="4384" max="4384" width="14" bestFit="1" customWidth="1"/>
    <col min="4385" max="4385" width="15" bestFit="1" customWidth="1"/>
    <col min="4386" max="4386" width="14" bestFit="1" customWidth="1"/>
    <col min="4605" max="4605" width="30.28515625" customWidth="1"/>
    <col min="4606" max="4606" width="59" customWidth="1"/>
    <col min="4607" max="4607" width="10.85546875" customWidth="1"/>
    <col min="4608" max="4608" width="16" customWidth="1"/>
    <col min="4609" max="4609" width="17.140625" customWidth="1"/>
    <col min="4610" max="4610" width="16" customWidth="1"/>
    <col min="4611" max="4611" width="15" customWidth="1"/>
    <col min="4612" max="4620" width="12.7109375" bestFit="1" customWidth="1"/>
    <col min="4621" max="4622" width="15.42578125" bestFit="1" customWidth="1"/>
    <col min="4623" max="4634" width="16" bestFit="1" customWidth="1"/>
    <col min="4635" max="4639" width="15" bestFit="1" customWidth="1"/>
    <col min="4640" max="4640" width="14" bestFit="1" customWidth="1"/>
    <col min="4641" max="4641" width="15" bestFit="1" customWidth="1"/>
    <col min="4642" max="4642" width="14" bestFit="1" customWidth="1"/>
    <col min="4861" max="4861" width="30.28515625" customWidth="1"/>
    <col min="4862" max="4862" width="59" customWidth="1"/>
    <col min="4863" max="4863" width="10.85546875" customWidth="1"/>
    <col min="4864" max="4864" width="16" customWidth="1"/>
    <col min="4865" max="4865" width="17.140625" customWidth="1"/>
    <col min="4866" max="4866" width="16" customWidth="1"/>
    <col min="4867" max="4867" width="15" customWidth="1"/>
    <col min="4868" max="4876" width="12.7109375" bestFit="1" customWidth="1"/>
    <col min="4877" max="4878" width="15.42578125" bestFit="1" customWidth="1"/>
    <col min="4879" max="4890" width="16" bestFit="1" customWidth="1"/>
    <col min="4891" max="4895" width="15" bestFit="1" customWidth="1"/>
    <col min="4896" max="4896" width="14" bestFit="1" customWidth="1"/>
    <col min="4897" max="4897" width="15" bestFit="1" customWidth="1"/>
    <col min="4898" max="4898" width="14" bestFit="1" customWidth="1"/>
    <col min="5117" max="5117" width="30.28515625" customWidth="1"/>
    <col min="5118" max="5118" width="59" customWidth="1"/>
    <col min="5119" max="5119" width="10.85546875" customWidth="1"/>
    <col min="5120" max="5120" width="16" customWidth="1"/>
    <col min="5121" max="5121" width="17.140625" customWidth="1"/>
    <col min="5122" max="5122" width="16" customWidth="1"/>
    <col min="5123" max="5123" width="15" customWidth="1"/>
    <col min="5124" max="5132" width="12.7109375" bestFit="1" customWidth="1"/>
    <col min="5133" max="5134" width="15.42578125" bestFit="1" customWidth="1"/>
    <col min="5135" max="5146" width="16" bestFit="1" customWidth="1"/>
    <col min="5147" max="5151" width="15" bestFit="1" customWidth="1"/>
    <col min="5152" max="5152" width="14" bestFit="1" customWidth="1"/>
    <col min="5153" max="5153" width="15" bestFit="1" customWidth="1"/>
    <col min="5154" max="5154" width="14" bestFit="1" customWidth="1"/>
    <col min="5373" max="5373" width="30.28515625" customWidth="1"/>
    <col min="5374" max="5374" width="59" customWidth="1"/>
    <col min="5375" max="5375" width="10.85546875" customWidth="1"/>
    <col min="5376" max="5376" width="16" customWidth="1"/>
    <col min="5377" max="5377" width="17.140625" customWidth="1"/>
    <col min="5378" max="5378" width="16" customWidth="1"/>
    <col min="5379" max="5379" width="15" customWidth="1"/>
    <col min="5380" max="5388" width="12.7109375" bestFit="1" customWidth="1"/>
    <col min="5389" max="5390" width="15.42578125" bestFit="1" customWidth="1"/>
    <col min="5391" max="5402" width="16" bestFit="1" customWidth="1"/>
    <col min="5403" max="5407" width="15" bestFit="1" customWidth="1"/>
    <col min="5408" max="5408" width="14" bestFit="1" customWidth="1"/>
    <col min="5409" max="5409" width="15" bestFit="1" customWidth="1"/>
    <col min="5410" max="5410" width="14" bestFit="1" customWidth="1"/>
    <col min="5629" max="5629" width="30.28515625" customWidth="1"/>
    <col min="5630" max="5630" width="59" customWidth="1"/>
    <col min="5631" max="5631" width="10.85546875" customWidth="1"/>
    <col min="5632" max="5632" width="16" customWidth="1"/>
    <col min="5633" max="5633" width="17.140625" customWidth="1"/>
    <col min="5634" max="5634" width="16" customWidth="1"/>
    <col min="5635" max="5635" width="15" customWidth="1"/>
    <col min="5636" max="5644" width="12.7109375" bestFit="1" customWidth="1"/>
    <col min="5645" max="5646" width="15.42578125" bestFit="1" customWidth="1"/>
    <col min="5647" max="5658" width="16" bestFit="1" customWidth="1"/>
    <col min="5659" max="5663" width="15" bestFit="1" customWidth="1"/>
    <col min="5664" max="5664" width="14" bestFit="1" customWidth="1"/>
    <col min="5665" max="5665" width="15" bestFit="1" customWidth="1"/>
    <col min="5666" max="5666" width="14" bestFit="1" customWidth="1"/>
    <col min="5885" max="5885" width="30.28515625" customWidth="1"/>
    <col min="5886" max="5886" width="59" customWidth="1"/>
    <col min="5887" max="5887" width="10.85546875" customWidth="1"/>
    <col min="5888" max="5888" width="16" customWidth="1"/>
    <col min="5889" max="5889" width="17.140625" customWidth="1"/>
    <col min="5890" max="5890" width="16" customWidth="1"/>
    <col min="5891" max="5891" width="15" customWidth="1"/>
    <col min="5892" max="5900" width="12.7109375" bestFit="1" customWidth="1"/>
    <col min="5901" max="5902" width="15.42578125" bestFit="1" customWidth="1"/>
    <col min="5903" max="5914" width="16" bestFit="1" customWidth="1"/>
    <col min="5915" max="5919" width="15" bestFit="1" customWidth="1"/>
    <col min="5920" max="5920" width="14" bestFit="1" customWidth="1"/>
    <col min="5921" max="5921" width="15" bestFit="1" customWidth="1"/>
    <col min="5922" max="5922" width="14" bestFit="1" customWidth="1"/>
    <col min="6141" max="6141" width="30.28515625" customWidth="1"/>
    <col min="6142" max="6142" width="59" customWidth="1"/>
    <col min="6143" max="6143" width="10.85546875" customWidth="1"/>
    <col min="6144" max="6144" width="16" customWidth="1"/>
    <col min="6145" max="6145" width="17.140625" customWidth="1"/>
    <col min="6146" max="6146" width="16" customWidth="1"/>
    <col min="6147" max="6147" width="15" customWidth="1"/>
    <col min="6148" max="6156" width="12.7109375" bestFit="1" customWidth="1"/>
    <col min="6157" max="6158" width="15.42578125" bestFit="1" customWidth="1"/>
    <col min="6159" max="6170" width="16" bestFit="1" customWidth="1"/>
    <col min="6171" max="6175" width="15" bestFit="1" customWidth="1"/>
    <col min="6176" max="6176" width="14" bestFit="1" customWidth="1"/>
    <col min="6177" max="6177" width="15" bestFit="1" customWidth="1"/>
    <col min="6178" max="6178" width="14" bestFit="1" customWidth="1"/>
    <col min="6397" max="6397" width="30.28515625" customWidth="1"/>
    <col min="6398" max="6398" width="59" customWidth="1"/>
    <col min="6399" max="6399" width="10.85546875" customWidth="1"/>
    <col min="6400" max="6400" width="16" customWidth="1"/>
    <col min="6401" max="6401" width="17.140625" customWidth="1"/>
    <col min="6402" max="6402" width="16" customWidth="1"/>
    <col min="6403" max="6403" width="15" customWidth="1"/>
    <col min="6404" max="6412" width="12.7109375" bestFit="1" customWidth="1"/>
    <col min="6413" max="6414" width="15.42578125" bestFit="1" customWidth="1"/>
    <col min="6415" max="6426" width="16" bestFit="1" customWidth="1"/>
    <col min="6427" max="6431" width="15" bestFit="1" customWidth="1"/>
    <col min="6432" max="6432" width="14" bestFit="1" customWidth="1"/>
    <col min="6433" max="6433" width="15" bestFit="1" customWidth="1"/>
    <col min="6434" max="6434" width="14" bestFit="1" customWidth="1"/>
    <col min="6653" max="6653" width="30.28515625" customWidth="1"/>
    <col min="6654" max="6654" width="59" customWidth="1"/>
    <col min="6655" max="6655" width="10.85546875" customWidth="1"/>
    <col min="6656" max="6656" width="16" customWidth="1"/>
    <col min="6657" max="6657" width="17.140625" customWidth="1"/>
    <col min="6658" max="6658" width="16" customWidth="1"/>
    <col min="6659" max="6659" width="15" customWidth="1"/>
    <col min="6660" max="6668" width="12.7109375" bestFit="1" customWidth="1"/>
    <col min="6669" max="6670" width="15.42578125" bestFit="1" customWidth="1"/>
    <col min="6671" max="6682" width="16" bestFit="1" customWidth="1"/>
    <col min="6683" max="6687" width="15" bestFit="1" customWidth="1"/>
    <col min="6688" max="6688" width="14" bestFit="1" customWidth="1"/>
    <col min="6689" max="6689" width="15" bestFit="1" customWidth="1"/>
    <col min="6690" max="6690" width="14" bestFit="1" customWidth="1"/>
    <col min="6909" max="6909" width="30.28515625" customWidth="1"/>
    <col min="6910" max="6910" width="59" customWidth="1"/>
    <col min="6911" max="6911" width="10.85546875" customWidth="1"/>
    <col min="6912" max="6912" width="16" customWidth="1"/>
    <col min="6913" max="6913" width="17.140625" customWidth="1"/>
    <col min="6914" max="6914" width="16" customWidth="1"/>
    <col min="6915" max="6915" width="15" customWidth="1"/>
    <col min="6916" max="6924" width="12.7109375" bestFit="1" customWidth="1"/>
    <col min="6925" max="6926" width="15.42578125" bestFit="1" customWidth="1"/>
    <col min="6927" max="6938" width="16" bestFit="1" customWidth="1"/>
    <col min="6939" max="6943" width="15" bestFit="1" customWidth="1"/>
    <col min="6944" max="6944" width="14" bestFit="1" customWidth="1"/>
    <col min="6945" max="6945" width="15" bestFit="1" customWidth="1"/>
    <col min="6946" max="6946" width="14" bestFit="1" customWidth="1"/>
    <col min="7165" max="7165" width="30.28515625" customWidth="1"/>
    <col min="7166" max="7166" width="59" customWidth="1"/>
    <col min="7167" max="7167" width="10.85546875" customWidth="1"/>
    <col min="7168" max="7168" width="16" customWidth="1"/>
    <col min="7169" max="7169" width="17.140625" customWidth="1"/>
    <col min="7170" max="7170" width="16" customWidth="1"/>
    <col min="7171" max="7171" width="15" customWidth="1"/>
    <col min="7172" max="7180" width="12.7109375" bestFit="1" customWidth="1"/>
    <col min="7181" max="7182" width="15.42578125" bestFit="1" customWidth="1"/>
    <col min="7183" max="7194" width="16" bestFit="1" customWidth="1"/>
    <col min="7195" max="7199" width="15" bestFit="1" customWidth="1"/>
    <col min="7200" max="7200" width="14" bestFit="1" customWidth="1"/>
    <col min="7201" max="7201" width="15" bestFit="1" customWidth="1"/>
    <col min="7202" max="7202" width="14" bestFit="1" customWidth="1"/>
    <col min="7421" max="7421" width="30.28515625" customWidth="1"/>
    <col min="7422" max="7422" width="59" customWidth="1"/>
    <col min="7423" max="7423" width="10.85546875" customWidth="1"/>
    <col min="7424" max="7424" width="16" customWidth="1"/>
    <col min="7425" max="7425" width="17.140625" customWidth="1"/>
    <col min="7426" max="7426" width="16" customWidth="1"/>
    <col min="7427" max="7427" width="15" customWidth="1"/>
    <col min="7428" max="7436" width="12.7109375" bestFit="1" customWidth="1"/>
    <col min="7437" max="7438" width="15.42578125" bestFit="1" customWidth="1"/>
    <col min="7439" max="7450" width="16" bestFit="1" customWidth="1"/>
    <col min="7451" max="7455" width="15" bestFit="1" customWidth="1"/>
    <col min="7456" max="7456" width="14" bestFit="1" customWidth="1"/>
    <col min="7457" max="7457" width="15" bestFit="1" customWidth="1"/>
    <col min="7458" max="7458" width="14" bestFit="1" customWidth="1"/>
    <col min="7677" max="7677" width="30.28515625" customWidth="1"/>
    <col min="7678" max="7678" width="59" customWidth="1"/>
    <col min="7679" max="7679" width="10.85546875" customWidth="1"/>
    <col min="7680" max="7680" width="16" customWidth="1"/>
    <col min="7681" max="7681" width="17.140625" customWidth="1"/>
    <col min="7682" max="7682" width="16" customWidth="1"/>
    <col min="7683" max="7683" width="15" customWidth="1"/>
    <col min="7684" max="7692" width="12.7109375" bestFit="1" customWidth="1"/>
    <col min="7693" max="7694" width="15.42578125" bestFit="1" customWidth="1"/>
    <col min="7695" max="7706" width="16" bestFit="1" customWidth="1"/>
    <col min="7707" max="7711" width="15" bestFit="1" customWidth="1"/>
    <col min="7712" max="7712" width="14" bestFit="1" customWidth="1"/>
    <col min="7713" max="7713" width="15" bestFit="1" customWidth="1"/>
    <col min="7714" max="7714" width="14" bestFit="1" customWidth="1"/>
    <col min="7933" max="7933" width="30.28515625" customWidth="1"/>
    <col min="7934" max="7934" width="59" customWidth="1"/>
    <col min="7935" max="7935" width="10.85546875" customWidth="1"/>
    <col min="7936" max="7936" width="16" customWidth="1"/>
    <col min="7937" max="7937" width="17.140625" customWidth="1"/>
    <col min="7938" max="7938" width="16" customWidth="1"/>
    <col min="7939" max="7939" width="15" customWidth="1"/>
    <col min="7940" max="7948" width="12.7109375" bestFit="1" customWidth="1"/>
    <col min="7949" max="7950" width="15.42578125" bestFit="1" customWidth="1"/>
    <col min="7951" max="7962" width="16" bestFit="1" customWidth="1"/>
    <col min="7963" max="7967" width="15" bestFit="1" customWidth="1"/>
    <col min="7968" max="7968" width="14" bestFit="1" customWidth="1"/>
    <col min="7969" max="7969" width="15" bestFit="1" customWidth="1"/>
    <col min="7970" max="7970" width="14" bestFit="1" customWidth="1"/>
    <col min="8189" max="8189" width="30.28515625" customWidth="1"/>
    <col min="8190" max="8190" width="59" customWidth="1"/>
    <col min="8191" max="8191" width="10.85546875" customWidth="1"/>
    <col min="8192" max="8192" width="16" customWidth="1"/>
    <col min="8193" max="8193" width="17.140625" customWidth="1"/>
    <col min="8194" max="8194" width="16" customWidth="1"/>
    <col min="8195" max="8195" width="15" customWidth="1"/>
    <col min="8196" max="8204" width="12.7109375" bestFit="1" customWidth="1"/>
    <col min="8205" max="8206" width="15.42578125" bestFit="1" customWidth="1"/>
    <col min="8207" max="8218" width="16" bestFit="1" customWidth="1"/>
    <col min="8219" max="8223" width="15" bestFit="1" customWidth="1"/>
    <col min="8224" max="8224" width="14" bestFit="1" customWidth="1"/>
    <col min="8225" max="8225" width="15" bestFit="1" customWidth="1"/>
    <col min="8226" max="8226" width="14" bestFit="1" customWidth="1"/>
    <col min="8445" max="8445" width="30.28515625" customWidth="1"/>
    <col min="8446" max="8446" width="59" customWidth="1"/>
    <col min="8447" max="8447" width="10.85546875" customWidth="1"/>
    <col min="8448" max="8448" width="16" customWidth="1"/>
    <col min="8449" max="8449" width="17.140625" customWidth="1"/>
    <col min="8450" max="8450" width="16" customWidth="1"/>
    <col min="8451" max="8451" width="15" customWidth="1"/>
    <col min="8452" max="8460" width="12.7109375" bestFit="1" customWidth="1"/>
    <col min="8461" max="8462" width="15.42578125" bestFit="1" customWidth="1"/>
    <col min="8463" max="8474" width="16" bestFit="1" customWidth="1"/>
    <col min="8475" max="8479" width="15" bestFit="1" customWidth="1"/>
    <col min="8480" max="8480" width="14" bestFit="1" customWidth="1"/>
    <col min="8481" max="8481" width="15" bestFit="1" customWidth="1"/>
    <col min="8482" max="8482" width="14" bestFit="1" customWidth="1"/>
    <col min="8701" max="8701" width="30.28515625" customWidth="1"/>
    <col min="8702" max="8702" width="59" customWidth="1"/>
    <col min="8703" max="8703" width="10.85546875" customWidth="1"/>
    <col min="8704" max="8704" width="16" customWidth="1"/>
    <col min="8705" max="8705" width="17.140625" customWidth="1"/>
    <col min="8706" max="8706" width="16" customWidth="1"/>
    <col min="8707" max="8707" width="15" customWidth="1"/>
    <col min="8708" max="8716" width="12.7109375" bestFit="1" customWidth="1"/>
    <col min="8717" max="8718" width="15.42578125" bestFit="1" customWidth="1"/>
    <col min="8719" max="8730" width="16" bestFit="1" customWidth="1"/>
    <col min="8731" max="8735" width="15" bestFit="1" customWidth="1"/>
    <col min="8736" max="8736" width="14" bestFit="1" customWidth="1"/>
    <col min="8737" max="8737" width="15" bestFit="1" customWidth="1"/>
    <col min="8738" max="8738" width="14" bestFit="1" customWidth="1"/>
    <col min="8957" max="8957" width="30.28515625" customWidth="1"/>
    <col min="8958" max="8958" width="59" customWidth="1"/>
    <col min="8959" max="8959" width="10.85546875" customWidth="1"/>
    <col min="8960" max="8960" width="16" customWidth="1"/>
    <col min="8961" max="8961" width="17.140625" customWidth="1"/>
    <col min="8962" max="8962" width="16" customWidth="1"/>
    <col min="8963" max="8963" width="15" customWidth="1"/>
    <col min="8964" max="8972" width="12.7109375" bestFit="1" customWidth="1"/>
    <col min="8973" max="8974" width="15.42578125" bestFit="1" customWidth="1"/>
    <col min="8975" max="8986" width="16" bestFit="1" customWidth="1"/>
    <col min="8987" max="8991" width="15" bestFit="1" customWidth="1"/>
    <col min="8992" max="8992" width="14" bestFit="1" customWidth="1"/>
    <col min="8993" max="8993" width="15" bestFit="1" customWidth="1"/>
    <col min="8994" max="8994" width="14" bestFit="1" customWidth="1"/>
    <col min="9213" max="9213" width="30.28515625" customWidth="1"/>
    <col min="9214" max="9214" width="59" customWidth="1"/>
    <col min="9215" max="9215" width="10.85546875" customWidth="1"/>
    <col min="9216" max="9216" width="16" customWidth="1"/>
    <col min="9217" max="9217" width="17.140625" customWidth="1"/>
    <col min="9218" max="9218" width="16" customWidth="1"/>
    <col min="9219" max="9219" width="15" customWidth="1"/>
    <col min="9220" max="9228" width="12.7109375" bestFit="1" customWidth="1"/>
    <col min="9229" max="9230" width="15.42578125" bestFit="1" customWidth="1"/>
    <col min="9231" max="9242" width="16" bestFit="1" customWidth="1"/>
    <col min="9243" max="9247" width="15" bestFit="1" customWidth="1"/>
    <col min="9248" max="9248" width="14" bestFit="1" customWidth="1"/>
    <col min="9249" max="9249" width="15" bestFit="1" customWidth="1"/>
    <col min="9250" max="9250" width="14" bestFit="1" customWidth="1"/>
    <col min="9469" max="9469" width="30.28515625" customWidth="1"/>
    <col min="9470" max="9470" width="59" customWidth="1"/>
    <col min="9471" max="9471" width="10.85546875" customWidth="1"/>
    <col min="9472" max="9472" width="16" customWidth="1"/>
    <col min="9473" max="9473" width="17.140625" customWidth="1"/>
    <col min="9474" max="9474" width="16" customWidth="1"/>
    <col min="9475" max="9475" width="15" customWidth="1"/>
    <col min="9476" max="9484" width="12.7109375" bestFit="1" customWidth="1"/>
    <col min="9485" max="9486" width="15.42578125" bestFit="1" customWidth="1"/>
    <col min="9487" max="9498" width="16" bestFit="1" customWidth="1"/>
    <col min="9499" max="9503" width="15" bestFit="1" customWidth="1"/>
    <col min="9504" max="9504" width="14" bestFit="1" customWidth="1"/>
    <col min="9505" max="9505" width="15" bestFit="1" customWidth="1"/>
    <col min="9506" max="9506" width="14" bestFit="1" customWidth="1"/>
    <col min="9725" max="9725" width="30.28515625" customWidth="1"/>
    <col min="9726" max="9726" width="59" customWidth="1"/>
    <col min="9727" max="9727" width="10.85546875" customWidth="1"/>
    <col min="9728" max="9728" width="16" customWidth="1"/>
    <col min="9729" max="9729" width="17.140625" customWidth="1"/>
    <col min="9730" max="9730" width="16" customWidth="1"/>
    <col min="9731" max="9731" width="15" customWidth="1"/>
    <col min="9732" max="9740" width="12.7109375" bestFit="1" customWidth="1"/>
    <col min="9741" max="9742" width="15.42578125" bestFit="1" customWidth="1"/>
    <col min="9743" max="9754" width="16" bestFit="1" customWidth="1"/>
    <col min="9755" max="9759" width="15" bestFit="1" customWidth="1"/>
    <col min="9760" max="9760" width="14" bestFit="1" customWidth="1"/>
    <col min="9761" max="9761" width="15" bestFit="1" customWidth="1"/>
    <col min="9762" max="9762" width="14" bestFit="1" customWidth="1"/>
    <col min="9981" max="9981" width="30.28515625" customWidth="1"/>
    <col min="9982" max="9982" width="59" customWidth="1"/>
    <col min="9983" max="9983" width="10.85546875" customWidth="1"/>
    <col min="9984" max="9984" width="16" customWidth="1"/>
    <col min="9985" max="9985" width="17.140625" customWidth="1"/>
    <col min="9986" max="9986" width="16" customWidth="1"/>
    <col min="9987" max="9987" width="15" customWidth="1"/>
    <col min="9988" max="9996" width="12.7109375" bestFit="1" customWidth="1"/>
    <col min="9997" max="9998" width="15.42578125" bestFit="1" customWidth="1"/>
    <col min="9999" max="10010" width="16" bestFit="1" customWidth="1"/>
    <col min="10011" max="10015" width="15" bestFit="1" customWidth="1"/>
    <col min="10016" max="10016" width="14" bestFit="1" customWidth="1"/>
    <col min="10017" max="10017" width="15" bestFit="1" customWidth="1"/>
    <col min="10018" max="10018" width="14" bestFit="1" customWidth="1"/>
    <col min="10237" max="10237" width="30.28515625" customWidth="1"/>
    <col min="10238" max="10238" width="59" customWidth="1"/>
    <col min="10239" max="10239" width="10.85546875" customWidth="1"/>
    <col min="10240" max="10240" width="16" customWidth="1"/>
    <col min="10241" max="10241" width="17.140625" customWidth="1"/>
    <col min="10242" max="10242" width="16" customWidth="1"/>
    <col min="10243" max="10243" width="15" customWidth="1"/>
    <col min="10244" max="10252" width="12.7109375" bestFit="1" customWidth="1"/>
    <col min="10253" max="10254" width="15.42578125" bestFit="1" customWidth="1"/>
    <col min="10255" max="10266" width="16" bestFit="1" customWidth="1"/>
    <col min="10267" max="10271" width="15" bestFit="1" customWidth="1"/>
    <col min="10272" max="10272" width="14" bestFit="1" customWidth="1"/>
    <col min="10273" max="10273" width="15" bestFit="1" customWidth="1"/>
    <col min="10274" max="10274" width="14" bestFit="1" customWidth="1"/>
    <col min="10493" max="10493" width="30.28515625" customWidth="1"/>
    <col min="10494" max="10494" width="59" customWidth="1"/>
    <col min="10495" max="10495" width="10.85546875" customWidth="1"/>
    <col min="10496" max="10496" width="16" customWidth="1"/>
    <col min="10497" max="10497" width="17.140625" customWidth="1"/>
    <col min="10498" max="10498" width="16" customWidth="1"/>
    <col min="10499" max="10499" width="15" customWidth="1"/>
    <col min="10500" max="10508" width="12.7109375" bestFit="1" customWidth="1"/>
    <col min="10509" max="10510" width="15.42578125" bestFit="1" customWidth="1"/>
    <col min="10511" max="10522" width="16" bestFit="1" customWidth="1"/>
    <col min="10523" max="10527" width="15" bestFit="1" customWidth="1"/>
    <col min="10528" max="10528" width="14" bestFit="1" customWidth="1"/>
    <col min="10529" max="10529" width="15" bestFit="1" customWidth="1"/>
    <col min="10530" max="10530" width="14" bestFit="1" customWidth="1"/>
    <col min="10749" max="10749" width="30.28515625" customWidth="1"/>
    <col min="10750" max="10750" width="59" customWidth="1"/>
    <col min="10751" max="10751" width="10.85546875" customWidth="1"/>
    <col min="10752" max="10752" width="16" customWidth="1"/>
    <col min="10753" max="10753" width="17.140625" customWidth="1"/>
    <col min="10754" max="10754" width="16" customWidth="1"/>
    <col min="10755" max="10755" width="15" customWidth="1"/>
    <col min="10756" max="10764" width="12.7109375" bestFit="1" customWidth="1"/>
    <col min="10765" max="10766" width="15.42578125" bestFit="1" customWidth="1"/>
    <col min="10767" max="10778" width="16" bestFit="1" customWidth="1"/>
    <col min="10779" max="10783" width="15" bestFit="1" customWidth="1"/>
    <col min="10784" max="10784" width="14" bestFit="1" customWidth="1"/>
    <col min="10785" max="10785" width="15" bestFit="1" customWidth="1"/>
    <col min="10786" max="10786" width="14" bestFit="1" customWidth="1"/>
    <col min="11005" max="11005" width="30.28515625" customWidth="1"/>
    <col min="11006" max="11006" width="59" customWidth="1"/>
    <col min="11007" max="11007" width="10.85546875" customWidth="1"/>
    <col min="11008" max="11008" width="16" customWidth="1"/>
    <col min="11009" max="11009" width="17.140625" customWidth="1"/>
    <col min="11010" max="11010" width="16" customWidth="1"/>
    <col min="11011" max="11011" width="15" customWidth="1"/>
    <col min="11012" max="11020" width="12.7109375" bestFit="1" customWidth="1"/>
    <col min="11021" max="11022" width="15.42578125" bestFit="1" customWidth="1"/>
    <col min="11023" max="11034" width="16" bestFit="1" customWidth="1"/>
    <col min="11035" max="11039" width="15" bestFit="1" customWidth="1"/>
    <col min="11040" max="11040" width="14" bestFit="1" customWidth="1"/>
    <col min="11041" max="11041" width="15" bestFit="1" customWidth="1"/>
    <col min="11042" max="11042" width="14" bestFit="1" customWidth="1"/>
    <col min="11261" max="11261" width="30.28515625" customWidth="1"/>
    <col min="11262" max="11262" width="59" customWidth="1"/>
    <col min="11263" max="11263" width="10.85546875" customWidth="1"/>
    <col min="11264" max="11264" width="16" customWidth="1"/>
    <col min="11265" max="11265" width="17.140625" customWidth="1"/>
    <col min="11266" max="11266" width="16" customWidth="1"/>
    <col min="11267" max="11267" width="15" customWidth="1"/>
    <col min="11268" max="11276" width="12.7109375" bestFit="1" customWidth="1"/>
    <col min="11277" max="11278" width="15.42578125" bestFit="1" customWidth="1"/>
    <col min="11279" max="11290" width="16" bestFit="1" customWidth="1"/>
    <col min="11291" max="11295" width="15" bestFit="1" customWidth="1"/>
    <col min="11296" max="11296" width="14" bestFit="1" customWidth="1"/>
    <col min="11297" max="11297" width="15" bestFit="1" customWidth="1"/>
    <col min="11298" max="11298" width="14" bestFit="1" customWidth="1"/>
    <col min="11517" max="11517" width="30.28515625" customWidth="1"/>
    <col min="11518" max="11518" width="59" customWidth="1"/>
    <col min="11519" max="11519" width="10.85546875" customWidth="1"/>
    <col min="11520" max="11520" width="16" customWidth="1"/>
    <col min="11521" max="11521" width="17.140625" customWidth="1"/>
    <col min="11522" max="11522" width="16" customWidth="1"/>
    <col min="11523" max="11523" width="15" customWidth="1"/>
    <col min="11524" max="11532" width="12.7109375" bestFit="1" customWidth="1"/>
    <col min="11533" max="11534" width="15.42578125" bestFit="1" customWidth="1"/>
    <col min="11535" max="11546" width="16" bestFit="1" customWidth="1"/>
    <col min="11547" max="11551" width="15" bestFit="1" customWidth="1"/>
    <col min="11552" max="11552" width="14" bestFit="1" customWidth="1"/>
    <col min="11553" max="11553" width="15" bestFit="1" customWidth="1"/>
    <col min="11554" max="11554" width="14" bestFit="1" customWidth="1"/>
    <col min="11773" max="11773" width="30.28515625" customWidth="1"/>
    <col min="11774" max="11774" width="59" customWidth="1"/>
    <col min="11775" max="11775" width="10.85546875" customWidth="1"/>
    <col min="11776" max="11776" width="16" customWidth="1"/>
    <col min="11777" max="11777" width="17.140625" customWidth="1"/>
    <col min="11778" max="11778" width="16" customWidth="1"/>
    <col min="11779" max="11779" width="15" customWidth="1"/>
    <col min="11780" max="11788" width="12.7109375" bestFit="1" customWidth="1"/>
    <col min="11789" max="11790" width="15.42578125" bestFit="1" customWidth="1"/>
    <col min="11791" max="11802" width="16" bestFit="1" customWidth="1"/>
    <col min="11803" max="11807" width="15" bestFit="1" customWidth="1"/>
    <col min="11808" max="11808" width="14" bestFit="1" customWidth="1"/>
    <col min="11809" max="11809" width="15" bestFit="1" customWidth="1"/>
    <col min="11810" max="11810" width="14" bestFit="1" customWidth="1"/>
    <col min="12029" max="12029" width="30.28515625" customWidth="1"/>
    <col min="12030" max="12030" width="59" customWidth="1"/>
    <col min="12031" max="12031" width="10.85546875" customWidth="1"/>
    <col min="12032" max="12032" width="16" customWidth="1"/>
    <col min="12033" max="12033" width="17.140625" customWidth="1"/>
    <col min="12034" max="12034" width="16" customWidth="1"/>
    <col min="12035" max="12035" width="15" customWidth="1"/>
    <col min="12036" max="12044" width="12.7109375" bestFit="1" customWidth="1"/>
    <col min="12045" max="12046" width="15.42578125" bestFit="1" customWidth="1"/>
    <col min="12047" max="12058" width="16" bestFit="1" customWidth="1"/>
    <col min="12059" max="12063" width="15" bestFit="1" customWidth="1"/>
    <col min="12064" max="12064" width="14" bestFit="1" customWidth="1"/>
    <col min="12065" max="12065" width="15" bestFit="1" customWidth="1"/>
    <col min="12066" max="12066" width="14" bestFit="1" customWidth="1"/>
    <col min="12285" max="12285" width="30.28515625" customWidth="1"/>
    <col min="12286" max="12286" width="59" customWidth="1"/>
    <col min="12287" max="12287" width="10.85546875" customWidth="1"/>
    <col min="12288" max="12288" width="16" customWidth="1"/>
    <col min="12289" max="12289" width="17.140625" customWidth="1"/>
    <col min="12290" max="12290" width="16" customWidth="1"/>
    <col min="12291" max="12291" width="15" customWidth="1"/>
    <col min="12292" max="12300" width="12.7109375" bestFit="1" customWidth="1"/>
    <col min="12301" max="12302" width="15.42578125" bestFit="1" customWidth="1"/>
    <col min="12303" max="12314" width="16" bestFit="1" customWidth="1"/>
    <col min="12315" max="12319" width="15" bestFit="1" customWidth="1"/>
    <col min="12320" max="12320" width="14" bestFit="1" customWidth="1"/>
    <col min="12321" max="12321" width="15" bestFit="1" customWidth="1"/>
    <col min="12322" max="12322" width="14" bestFit="1" customWidth="1"/>
    <col min="12541" max="12541" width="30.28515625" customWidth="1"/>
    <col min="12542" max="12542" width="59" customWidth="1"/>
    <col min="12543" max="12543" width="10.85546875" customWidth="1"/>
    <col min="12544" max="12544" width="16" customWidth="1"/>
    <col min="12545" max="12545" width="17.140625" customWidth="1"/>
    <col min="12546" max="12546" width="16" customWidth="1"/>
    <col min="12547" max="12547" width="15" customWidth="1"/>
    <col min="12548" max="12556" width="12.7109375" bestFit="1" customWidth="1"/>
    <col min="12557" max="12558" width="15.42578125" bestFit="1" customWidth="1"/>
    <col min="12559" max="12570" width="16" bestFit="1" customWidth="1"/>
    <col min="12571" max="12575" width="15" bestFit="1" customWidth="1"/>
    <col min="12576" max="12576" width="14" bestFit="1" customWidth="1"/>
    <col min="12577" max="12577" width="15" bestFit="1" customWidth="1"/>
    <col min="12578" max="12578" width="14" bestFit="1" customWidth="1"/>
    <col min="12797" max="12797" width="30.28515625" customWidth="1"/>
    <col min="12798" max="12798" width="59" customWidth="1"/>
    <col min="12799" max="12799" width="10.85546875" customWidth="1"/>
    <col min="12800" max="12800" width="16" customWidth="1"/>
    <col min="12801" max="12801" width="17.140625" customWidth="1"/>
    <col min="12802" max="12802" width="16" customWidth="1"/>
    <col min="12803" max="12803" width="15" customWidth="1"/>
    <col min="12804" max="12812" width="12.7109375" bestFit="1" customWidth="1"/>
    <col min="12813" max="12814" width="15.42578125" bestFit="1" customWidth="1"/>
    <col min="12815" max="12826" width="16" bestFit="1" customWidth="1"/>
    <col min="12827" max="12831" width="15" bestFit="1" customWidth="1"/>
    <col min="12832" max="12832" width="14" bestFit="1" customWidth="1"/>
    <col min="12833" max="12833" width="15" bestFit="1" customWidth="1"/>
    <col min="12834" max="12834" width="14" bestFit="1" customWidth="1"/>
    <col min="13053" max="13053" width="30.28515625" customWidth="1"/>
    <col min="13054" max="13054" width="59" customWidth="1"/>
    <col min="13055" max="13055" width="10.85546875" customWidth="1"/>
    <col min="13056" max="13056" width="16" customWidth="1"/>
    <col min="13057" max="13057" width="17.140625" customWidth="1"/>
    <col min="13058" max="13058" width="16" customWidth="1"/>
    <col min="13059" max="13059" width="15" customWidth="1"/>
    <col min="13060" max="13068" width="12.7109375" bestFit="1" customWidth="1"/>
    <col min="13069" max="13070" width="15.42578125" bestFit="1" customWidth="1"/>
    <col min="13071" max="13082" width="16" bestFit="1" customWidth="1"/>
    <col min="13083" max="13087" width="15" bestFit="1" customWidth="1"/>
    <col min="13088" max="13088" width="14" bestFit="1" customWidth="1"/>
    <col min="13089" max="13089" width="15" bestFit="1" customWidth="1"/>
    <col min="13090" max="13090" width="14" bestFit="1" customWidth="1"/>
    <col min="13309" max="13309" width="30.28515625" customWidth="1"/>
    <col min="13310" max="13310" width="59" customWidth="1"/>
    <col min="13311" max="13311" width="10.85546875" customWidth="1"/>
    <col min="13312" max="13312" width="16" customWidth="1"/>
    <col min="13313" max="13313" width="17.140625" customWidth="1"/>
    <col min="13314" max="13314" width="16" customWidth="1"/>
    <col min="13315" max="13315" width="15" customWidth="1"/>
    <col min="13316" max="13324" width="12.7109375" bestFit="1" customWidth="1"/>
    <col min="13325" max="13326" width="15.42578125" bestFit="1" customWidth="1"/>
    <col min="13327" max="13338" width="16" bestFit="1" customWidth="1"/>
    <col min="13339" max="13343" width="15" bestFit="1" customWidth="1"/>
    <col min="13344" max="13344" width="14" bestFit="1" customWidth="1"/>
    <col min="13345" max="13345" width="15" bestFit="1" customWidth="1"/>
    <col min="13346" max="13346" width="14" bestFit="1" customWidth="1"/>
    <col min="13565" max="13565" width="30.28515625" customWidth="1"/>
    <col min="13566" max="13566" width="59" customWidth="1"/>
    <col min="13567" max="13567" width="10.85546875" customWidth="1"/>
    <col min="13568" max="13568" width="16" customWidth="1"/>
    <col min="13569" max="13569" width="17.140625" customWidth="1"/>
    <col min="13570" max="13570" width="16" customWidth="1"/>
    <col min="13571" max="13571" width="15" customWidth="1"/>
    <col min="13572" max="13580" width="12.7109375" bestFit="1" customWidth="1"/>
    <col min="13581" max="13582" width="15.42578125" bestFit="1" customWidth="1"/>
    <col min="13583" max="13594" width="16" bestFit="1" customWidth="1"/>
    <col min="13595" max="13599" width="15" bestFit="1" customWidth="1"/>
    <col min="13600" max="13600" width="14" bestFit="1" customWidth="1"/>
    <col min="13601" max="13601" width="15" bestFit="1" customWidth="1"/>
    <col min="13602" max="13602" width="14" bestFit="1" customWidth="1"/>
    <col min="13821" max="13821" width="30.28515625" customWidth="1"/>
    <col min="13822" max="13822" width="59" customWidth="1"/>
    <col min="13823" max="13823" width="10.85546875" customWidth="1"/>
    <col min="13824" max="13824" width="16" customWidth="1"/>
    <col min="13825" max="13825" width="17.140625" customWidth="1"/>
    <col min="13826" max="13826" width="16" customWidth="1"/>
    <col min="13827" max="13827" width="15" customWidth="1"/>
    <col min="13828" max="13836" width="12.7109375" bestFit="1" customWidth="1"/>
    <col min="13837" max="13838" width="15.42578125" bestFit="1" customWidth="1"/>
    <col min="13839" max="13850" width="16" bestFit="1" customWidth="1"/>
    <col min="13851" max="13855" width="15" bestFit="1" customWidth="1"/>
    <col min="13856" max="13856" width="14" bestFit="1" customWidth="1"/>
    <col min="13857" max="13857" width="15" bestFit="1" customWidth="1"/>
    <col min="13858" max="13858" width="14" bestFit="1" customWidth="1"/>
    <col min="14077" max="14077" width="30.28515625" customWidth="1"/>
    <col min="14078" max="14078" width="59" customWidth="1"/>
    <col min="14079" max="14079" width="10.85546875" customWidth="1"/>
    <col min="14080" max="14080" width="16" customWidth="1"/>
    <col min="14081" max="14081" width="17.140625" customWidth="1"/>
    <col min="14082" max="14082" width="16" customWidth="1"/>
    <col min="14083" max="14083" width="15" customWidth="1"/>
    <col min="14084" max="14092" width="12.7109375" bestFit="1" customWidth="1"/>
    <col min="14093" max="14094" width="15.42578125" bestFit="1" customWidth="1"/>
    <col min="14095" max="14106" width="16" bestFit="1" customWidth="1"/>
    <col min="14107" max="14111" width="15" bestFit="1" customWidth="1"/>
    <col min="14112" max="14112" width="14" bestFit="1" customWidth="1"/>
    <col min="14113" max="14113" width="15" bestFit="1" customWidth="1"/>
    <col min="14114" max="14114" width="14" bestFit="1" customWidth="1"/>
    <col min="14333" max="14333" width="30.28515625" customWidth="1"/>
    <col min="14334" max="14334" width="59" customWidth="1"/>
    <col min="14335" max="14335" width="10.85546875" customWidth="1"/>
    <col min="14336" max="14336" width="16" customWidth="1"/>
    <col min="14337" max="14337" width="17.140625" customWidth="1"/>
    <col min="14338" max="14338" width="16" customWidth="1"/>
    <col min="14339" max="14339" width="15" customWidth="1"/>
    <col min="14340" max="14348" width="12.7109375" bestFit="1" customWidth="1"/>
    <col min="14349" max="14350" width="15.42578125" bestFit="1" customWidth="1"/>
    <col min="14351" max="14362" width="16" bestFit="1" customWidth="1"/>
    <col min="14363" max="14367" width="15" bestFit="1" customWidth="1"/>
    <col min="14368" max="14368" width="14" bestFit="1" customWidth="1"/>
    <col min="14369" max="14369" width="15" bestFit="1" customWidth="1"/>
    <col min="14370" max="14370" width="14" bestFit="1" customWidth="1"/>
    <col min="14589" max="14589" width="30.28515625" customWidth="1"/>
    <col min="14590" max="14590" width="59" customWidth="1"/>
    <col min="14591" max="14591" width="10.85546875" customWidth="1"/>
    <col min="14592" max="14592" width="16" customWidth="1"/>
    <col min="14593" max="14593" width="17.140625" customWidth="1"/>
    <col min="14594" max="14594" width="16" customWidth="1"/>
    <col min="14595" max="14595" width="15" customWidth="1"/>
    <col min="14596" max="14604" width="12.7109375" bestFit="1" customWidth="1"/>
    <col min="14605" max="14606" width="15.42578125" bestFit="1" customWidth="1"/>
    <col min="14607" max="14618" width="16" bestFit="1" customWidth="1"/>
    <col min="14619" max="14623" width="15" bestFit="1" customWidth="1"/>
    <col min="14624" max="14624" width="14" bestFit="1" customWidth="1"/>
    <col min="14625" max="14625" width="15" bestFit="1" customWidth="1"/>
    <col min="14626" max="14626" width="14" bestFit="1" customWidth="1"/>
    <col min="14845" max="14845" width="30.28515625" customWidth="1"/>
    <col min="14846" max="14846" width="59" customWidth="1"/>
    <col min="14847" max="14847" width="10.85546875" customWidth="1"/>
    <col min="14848" max="14848" width="16" customWidth="1"/>
    <col min="14849" max="14849" width="17.140625" customWidth="1"/>
    <col min="14850" max="14850" width="16" customWidth="1"/>
    <col min="14851" max="14851" width="15" customWidth="1"/>
    <col min="14852" max="14860" width="12.7109375" bestFit="1" customWidth="1"/>
    <col min="14861" max="14862" width="15.42578125" bestFit="1" customWidth="1"/>
    <col min="14863" max="14874" width="16" bestFit="1" customWidth="1"/>
    <col min="14875" max="14879" width="15" bestFit="1" customWidth="1"/>
    <col min="14880" max="14880" width="14" bestFit="1" customWidth="1"/>
    <col min="14881" max="14881" width="15" bestFit="1" customWidth="1"/>
    <col min="14882" max="14882" width="14" bestFit="1" customWidth="1"/>
    <col min="15101" max="15101" width="30.28515625" customWidth="1"/>
    <col min="15102" max="15102" width="59" customWidth="1"/>
    <col min="15103" max="15103" width="10.85546875" customWidth="1"/>
    <col min="15104" max="15104" width="16" customWidth="1"/>
    <col min="15105" max="15105" width="17.140625" customWidth="1"/>
    <col min="15106" max="15106" width="16" customWidth="1"/>
    <col min="15107" max="15107" width="15" customWidth="1"/>
    <col min="15108" max="15116" width="12.7109375" bestFit="1" customWidth="1"/>
    <col min="15117" max="15118" width="15.42578125" bestFit="1" customWidth="1"/>
    <col min="15119" max="15130" width="16" bestFit="1" customWidth="1"/>
    <col min="15131" max="15135" width="15" bestFit="1" customWidth="1"/>
    <col min="15136" max="15136" width="14" bestFit="1" customWidth="1"/>
    <col min="15137" max="15137" width="15" bestFit="1" customWidth="1"/>
    <col min="15138" max="15138" width="14" bestFit="1" customWidth="1"/>
    <col min="15357" max="15357" width="30.28515625" customWidth="1"/>
    <col min="15358" max="15358" width="59" customWidth="1"/>
    <col min="15359" max="15359" width="10.85546875" customWidth="1"/>
    <col min="15360" max="15360" width="16" customWidth="1"/>
    <col min="15361" max="15361" width="17.140625" customWidth="1"/>
    <col min="15362" max="15362" width="16" customWidth="1"/>
    <col min="15363" max="15363" width="15" customWidth="1"/>
    <col min="15364" max="15372" width="12.7109375" bestFit="1" customWidth="1"/>
    <col min="15373" max="15374" width="15.42578125" bestFit="1" customWidth="1"/>
    <col min="15375" max="15386" width="16" bestFit="1" customWidth="1"/>
    <col min="15387" max="15391" width="15" bestFit="1" customWidth="1"/>
    <col min="15392" max="15392" width="14" bestFit="1" customWidth="1"/>
    <col min="15393" max="15393" width="15" bestFit="1" customWidth="1"/>
    <col min="15394" max="15394" width="14" bestFit="1" customWidth="1"/>
    <col min="15613" max="15613" width="30.28515625" customWidth="1"/>
    <col min="15614" max="15614" width="59" customWidth="1"/>
    <col min="15615" max="15615" width="10.85546875" customWidth="1"/>
    <col min="15616" max="15616" width="16" customWidth="1"/>
    <col min="15617" max="15617" width="17.140625" customWidth="1"/>
    <col min="15618" max="15618" width="16" customWidth="1"/>
    <col min="15619" max="15619" width="15" customWidth="1"/>
    <col min="15620" max="15628" width="12.7109375" bestFit="1" customWidth="1"/>
    <col min="15629" max="15630" width="15.42578125" bestFit="1" customWidth="1"/>
    <col min="15631" max="15642" width="16" bestFit="1" customWidth="1"/>
    <col min="15643" max="15647" width="15" bestFit="1" customWidth="1"/>
    <col min="15648" max="15648" width="14" bestFit="1" customWidth="1"/>
    <col min="15649" max="15649" width="15" bestFit="1" customWidth="1"/>
    <col min="15650" max="15650" width="14" bestFit="1" customWidth="1"/>
    <col min="15869" max="15869" width="30.28515625" customWidth="1"/>
    <col min="15870" max="15870" width="59" customWidth="1"/>
    <col min="15871" max="15871" width="10.85546875" customWidth="1"/>
    <col min="15872" max="15872" width="16" customWidth="1"/>
    <col min="15873" max="15873" width="17.140625" customWidth="1"/>
    <col min="15874" max="15874" width="16" customWidth="1"/>
    <col min="15875" max="15875" width="15" customWidth="1"/>
    <col min="15876" max="15884" width="12.7109375" bestFit="1" customWidth="1"/>
    <col min="15885" max="15886" width="15.42578125" bestFit="1" customWidth="1"/>
    <col min="15887" max="15898" width="16" bestFit="1" customWidth="1"/>
    <col min="15899" max="15903" width="15" bestFit="1" customWidth="1"/>
    <col min="15904" max="15904" width="14" bestFit="1" customWidth="1"/>
    <col min="15905" max="15905" width="15" bestFit="1" customWidth="1"/>
    <col min="15906" max="15906" width="14" bestFit="1" customWidth="1"/>
    <col min="16125" max="16125" width="30.28515625" customWidth="1"/>
    <col min="16126" max="16126" width="59" customWidth="1"/>
    <col min="16127" max="16127" width="10.85546875" customWidth="1"/>
    <col min="16128" max="16128" width="16" customWidth="1"/>
    <col min="16129" max="16129" width="17.140625" customWidth="1"/>
    <col min="16130" max="16130" width="16" customWidth="1"/>
    <col min="16131" max="16131" width="15" customWidth="1"/>
    <col min="16132" max="16140" width="12.7109375" bestFit="1" customWidth="1"/>
    <col min="16141" max="16142" width="15.42578125" bestFit="1" customWidth="1"/>
    <col min="16143" max="16154" width="16" bestFit="1" customWidth="1"/>
    <col min="16155" max="16159" width="15" bestFit="1" customWidth="1"/>
    <col min="16160" max="16160" width="14" bestFit="1" customWidth="1"/>
    <col min="16161" max="16161" width="15" bestFit="1" customWidth="1"/>
    <col min="16162" max="16162" width="14" bestFit="1" customWidth="1"/>
  </cols>
  <sheetData>
    <row r="1" spans="1:5" ht="41.25" customHeight="1" x14ac:dyDescent="0.25">
      <c r="A1" s="25" t="s">
        <v>118</v>
      </c>
      <c r="B1" s="25"/>
      <c r="C1" s="25"/>
      <c r="D1" s="25"/>
      <c r="E1" s="25"/>
    </row>
    <row r="2" spans="1:5" ht="41.25" customHeight="1" x14ac:dyDescent="0.25">
      <c r="A2" s="1"/>
      <c r="B2" s="2"/>
      <c r="C2" s="2"/>
      <c r="D2" s="2"/>
      <c r="E2" s="2"/>
    </row>
    <row r="3" spans="1:5" ht="28.5" customHeight="1" x14ac:dyDescent="0.25">
      <c r="A3" s="2"/>
      <c r="B3" s="2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117</v>
      </c>
      <c r="D5" s="7" t="s">
        <v>0</v>
      </c>
      <c r="E5" s="7" t="s">
        <v>1</v>
      </c>
    </row>
    <row r="6" spans="1:5" x14ac:dyDescent="0.25">
      <c r="A6" s="6"/>
      <c r="B6" s="6"/>
      <c r="C6" s="8">
        <v>1</v>
      </c>
      <c r="D6" s="8">
        <v>2</v>
      </c>
      <c r="E6" s="8">
        <v>3</v>
      </c>
    </row>
    <row r="7" spans="1:5" x14ac:dyDescent="0.25">
      <c r="A7" s="23" t="s">
        <v>2</v>
      </c>
      <c r="B7" s="24" t="s">
        <v>3</v>
      </c>
      <c r="C7" s="15">
        <f t="shared" ref="C7:E8" si="0">C13</f>
        <v>10012650</v>
      </c>
      <c r="D7" s="15">
        <f t="shared" si="0"/>
        <v>10137450</v>
      </c>
      <c r="E7" s="15">
        <f t="shared" si="0"/>
        <v>10152350</v>
      </c>
    </row>
    <row r="8" spans="1:5" ht="19.5" customHeight="1" x14ac:dyDescent="0.25">
      <c r="A8" s="10" t="s">
        <v>4</v>
      </c>
      <c r="B8" s="11" t="s">
        <v>5</v>
      </c>
      <c r="C8" s="9">
        <f t="shared" si="0"/>
        <v>10002650</v>
      </c>
      <c r="D8" s="9">
        <f t="shared" si="0"/>
        <v>10127450</v>
      </c>
      <c r="E8" s="9">
        <f t="shared" si="0"/>
        <v>10142350</v>
      </c>
    </row>
    <row r="9" spans="1:5" ht="19.5" customHeight="1" x14ac:dyDescent="0.25">
      <c r="A9" s="10" t="s">
        <v>6</v>
      </c>
      <c r="B9" s="11" t="s">
        <v>7</v>
      </c>
      <c r="C9" s="9">
        <f t="shared" ref="C9:E9" si="1">C65</f>
        <v>10000</v>
      </c>
      <c r="D9" s="9">
        <f t="shared" si="1"/>
        <v>10000</v>
      </c>
      <c r="E9" s="9">
        <f t="shared" si="1"/>
        <v>10000</v>
      </c>
    </row>
    <row r="10" spans="1:5" ht="19.5" customHeight="1" x14ac:dyDescent="0.25">
      <c r="A10" s="10" t="s">
        <v>8</v>
      </c>
      <c r="B10" s="11" t="s">
        <v>9</v>
      </c>
      <c r="C10" s="9">
        <f t="shared" ref="C10:E10" si="2">C76</f>
        <v>0</v>
      </c>
      <c r="D10" s="9">
        <f t="shared" si="2"/>
        <v>0</v>
      </c>
      <c r="E10" s="9">
        <f t="shared" si="2"/>
        <v>0</v>
      </c>
    </row>
    <row r="11" spans="1:5" x14ac:dyDescent="0.25">
      <c r="A11" s="12"/>
      <c r="B11" s="13" t="s">
        <v>10</v>
      </c>
      <c r="C11" s="9">
        <f t="shared" ref="C11:E11" si="3">+C9+C10</f>
        <v>10000</v>
      </c>
      <c r="D11" s="9">
        <f t="shared" si="3"/>
        <v>10000</v>
      </c>
      <c r="E11" s="9">
        <f t="shared" si="3"/>
        <v>10000</v>
      </c>
    </row>
    <row r="12" spans="1:5" x14ac:dyDescent="0.25">
      <c r="A12" s="12"/>
      <c r="B12" s="14" t="s">
        <v>11</v>
      </c>
      <c r="C12" s="15">
        <f t="shared" ref="C12:E12" si="4">C8+C11</f>
        <v>10012650</v>
      </c>
      <c r="D12" s="15">
        <f t="shared" si="4"/>
        <v>10137450</v>
      </c>
      <c r="E12" s="15">
        <f t="shared" si="4"/>
        <v>10152350</v>
      </c>
    </row>
    <row r="13" spans="1:5" x14ac:dyDescent="0.25">
      <c r="A13" s="16" t="s">
        <v>12</v>
      </c>
      <c r="B13" s="17" t="s">
        <v>13</v>
      </c>
      <c r="C13" s="9">
        <f t="shared" ref="C13:E13" si="5">C14+C65+C76</f>
        <v>10012650</v>
      </c>
      <c r="D13" s="9">
        <f t="shared" si="5"/>
        <v>10137450</v>
      </c>
      <c r="E13" s="9">
        <f t="shared" si="5"/>
        <v>10152350</v>
      </c>
    </row>
    <row r="14" spans="1:5" x14ac:dyDescent="0.25">
      <c r="A14" s="18" t="s">
        <v>14</v>
      </c>
      <c r="B14" s="19" t="s">
        <v>15</v>
      </c>
      <c r="C14" s="9">
        <f t="shared" ref="C14:E14" si="6">C15+C18+C20+C22+C27+C33+C43+C45+C52+C54+C61+C57+C63</f>
        <v>10002650</v>
      </c>
      <c r="D14" s="9">
        <f t="shared" si="6"/>
        <v>10127450</v>
      </c>
      <c r="E14" s="9">
        <f t="shared" si="6"/>
        <v>10142350</v>
      </c>
    </row>
    <row r="15" spans="1:5" x14ac:dyDescent="0.25">
      <c r="A15" s="20" t="s">
        <v>16</v>
      </c>
      <c r="B15" s="19" t="s">
        <v>17</v>
      </c>
      <c r="C15" s="9">
        <f t="shared" ref="C15:E15" si="7">C16+C17</f>
        <v>6762150</v>
      </c>
      <c r="D15" s="9">
        <f t="shared" si="7"/>
        <v>6822750</v>
      </c>
      <c r="E15" s="9">
        <f t="shared" si="7"/>
        <v>6845150</v>
      </c>
    </row>
    <row r="16" spans="1:5" x14ac:dyDescent="0.25">
      <c r="A16" s="21" t="s">
        <v>18</v>
      </c>
      <c r="B16" s="19" t="s">
        <v>19</v>
      </c>
      <c r="C16" s="22">
        <f>6762150-40000</f>
        <v>6722150</v>
      </c>
      <c r="D16" s="22">
        <f>6822750-40000</f>
        <v>6782750</v>
      </c>
      <c r="E16" s="22">
        <f>6845150-40000</f>
        <v>6805150</v>
      </c>
    </row>
    <row r="17" spans="1:5" x14ac:dyDescent="0.25">
      <c r="A17" s="21" t="s">
        <v>20</v>
      </c>
      <c r="B17" s="19" t="s">
        <v>21</v>
      </c>
      <c r="C17" s="22">
        <v>40000</v>
      </c>
      <c r="D17" s="22">
        <v>40000</v>
      </c>
      <c r="E17" s="22">
        <v>40000</v>
      </c>
    </row>
    <row r="18" spans="1:5" x14ac:dyDescent="0.25">
      <c r="A18" s="20" t="s">
        <v>22</v>
      </c>
      <c r="B18" s="19" t="s">
        <v>23</v>
      </c>
      <c r="C18" s="9">
        <f t="shared" ref="C18:E18" si="8">C19</f>
        <v>150000</v>
      </c>
      <c r="D18" s="9">
        <f t="shared" si="8"/>
        <v>155000</v>
      </c>
      <c r="E18" s="9">
        <f t="shared" si="8"/>
        <v>160000</v>
      </c>
    </row>
    <row r="19" spans="1:5" x14ac:dyDescent="0.25">
      <c r="A19" s="21" t="s">
        <v>24</v>
      </c>
      <c r="B19" s="19" t="s">
        <v>23</v>
      </c>
      <c r="C19" s="22">
        <v>150000</v>
      </c>
      <c r="D19" s="22">
        <v>155000</v>
      </c>
      <c r="E19" s="22">
        <v>160000</v>
      </c>
    </row>
    <row r="20" spans="1:5" x14ac:dyDescent="0.25">
      <c r="A20" s="20" t="s">
        <v>25</v>
      </c>
      <c r="B20" s="19" t="s">
        <v>26</v>
      </c>
      <c r="C20" s="9">
        <f t="shared" ref="C20:E20" si="9">C21</f>
        <v>1050000</v>
      </c>
      <c r="D20" s="9">
        <f t="shared" si="9"/>
        <v>1100000</v>
      </c>
      <c r="E20" s="9">
        <f t="shared" si="9"/>
        <v>1121000</v>
      </c>
    </row>
    <row r="21" spans="1:5" x14ac:dyDescent="0.25">
      <c r="A21" s="21" t="s">
        <v>27</v>
      </c>
      <c r="B21" s="19" t="s">
        <v>28</v>
      </c>
      <c r="C21" s="22">
        <v>1050000</v>
      </c>
      <c r="D21" s="22">
        <v>1100000</v>
      </c>
      <c r="E21" s="22">
        <v>1121000</v>
      </c>
    </row>
    <row r="22" spans="1:5" x14ac:dyDescent="0.25">
      <c r="A22" s="20" t="s">
        <v>29</v>
      </c>
      <c r="B22" s="19" t="s">
        <v>30</v>
      </c>
      <c r="C22" s="9">
        <f>C23+C24+C25+C26</f>
        <v>230000</v>
      </c>
      <c r="D22" s="9">
        <f>D23+D24+D25+D26</f>
        <v>230000</v>
      </c>
      <c r="E22" s="9">
        <f>E23+E24+E25+E26</f>
        <v>230000</v>
      </c>
    </row>
    <row r="23" spans="1:5" x14ac:dyDescent="0.25">
      <c r="A23" s="21" t="s">
        <v>31</v>
      </c>
      <c r="B23" s="19" t="s">
        <v>32</v>
      </c>
      <c r="C23" s="22">
        <v>25000</v>
      </c>
      <c r="D23" s="22">
        <v>25000</v>
      </c>
      <c r="E23" s="22">
        <v>25000</v>
      </c>
    </row>
    <row r="24" spans="1:5" x14ac:dyDescent="0.25">
      <c r="A24" s="21" t="s">
        <v>33</v>
      </c>
      <c r="B24" s="19" t="s">
        <v>34</v>
      </c>
      <c r="C24" s="22">
        <v>170000</v>
      </c>
      <c r="D24" s="22">
        <v>170000</v>
      </c>
      <c r="E24" s="22">
        <v>170000</v>
      </c>
    </row>
    <row r="25" spans="1:5" x14ac:dyDescent="0.25">
      <c r="A25" s="21" t="s">
        <v>35</v>
      </c>
      <c r="B25" s="19" t="s">
        <v>36</v>
      </c>
      <c r="C25" s="22">
        <v>35000</v>
      </c>
      <c r="D25" s="22">
        <v>35000</v>
      </c>
      <c r="E25" s="22">
        <v>35000</v>
      </c>
    </row>
    <row r="26" spans="1:5" x14ac:dyDescent="0.25">
      <c r="A26" s="21" t="s">
        <v>37</v>
      </c>
      <c r="B26" s="19" t="s">
        <v>38</v>
      </c>
      <c r="C26" s="22"/>
      <c r="D26" s="22"/>
      <c r="E26" s="22"/>
    </row>
    <row r="27" spans="1:5" x14ac:dyDescent="0.25">
      <c r="A27" s="20" t="s">
        <v>39</v>
      </c>
      <c r="B27" s="19" t="s">
        <v>40</v>
      </c>
      <c r="C27" s="9">
        <f>C28+C29+C30+C31+C32</f>
        <v>909200</v>
      </c>
      <c r="D27" s="9">
        <f>D28+D29+D30+D31+D32</f>
        <v>914200</v>
      </c>
      <c r="E27" s="9">
        <f>E28+E29+E30+E31+E32</f>
        <v>914200</v>
      </c>
    </row>
    <row r="28" spans="1:5" x14ac:dyDescent="0.25">
      <c r="A28" s="21" t="s">
        <v>41</v>
      </c>
      <c r="B28" s="19" t="s">
        <v>42</v>
      </c>
      <c r="C28" s="22">
        <v>160000</v>
      </c>
      <c r="D28" s="22">
        <v>165000</v>
      </c>
      <c r="E28" s="22">
        <v>165000</v>
      </c>
    </row>
    <row r="29" spans="1:5" x14ac:dyDescent="0.25">
      <c r="A29" s="21" t="s">
        <v>43</v>
      </c>
      <c r="B29" s="19" t="s">
        <v>44</v>
      </c>
      <c r="C29" s="22">
        <v>740000</v>
      </c>
      <c r="D29" s="22">
        <v>740000</v>
      </c>
      <c r="E29" s="22">
        <v>740000</v>
      </c>
    </row>
    <row r="30" spans="1:5" x14ac:dyDescent="0.25">
      <c r="A30" s="21" t="s">
        <v>45</v>
      </c>
      <c r="B30" s="19" t="s">
        <v>46</v>
      </c>
      <c r="C30" s="22">
        <v>3500</v>
      </c>
      <c r="D30" s="22">
        <v>3500</v>
      </c>
      <c r="E30" s="22">
        <v>3500</v>
      </c>
    </row>
    <row r="31" spans="1:5" x14ac:dyDescent="0.25">
      <c r="A31" s="21" t="s">
        <v>47</v>
      </c>
      <c r="B31" s="19" t="s">
        <v>48</v>
      </c>
      <c r="C31" s="22">
        <v>4500</v>
      </c>
      <c r="D31" s="22">
        <v>4500</v>
      </c>
      <c r="E31" s="22">
        <v>4500</v>
      </c>
    </row>
    <row r="32" spans="1:5" x14ac:dyDescent="0.25">
      <c r="A32" s="21" t="s">
        <v>49</v>
      </c>
      <c r="B32" s="19" t="s">
        <v>50</v>
      </c>
      <c r="C32" s="22">
        <v>1200</v>
      </c>
      <c r="D32" s="22">
        <v>1200</v>
      </c>
      <c r="E32" s="22">
        <v>1200</v>
      </c>
    </row>
    <row r="33" spans="1:5" x14ac:dyDescent="0.25">
      <c r="A33" s="20" t="s">
        <v>51</v>
      </c>
      <c r="B33" s="19" t="s">
        <v>52</v>
      </c>
      <c r="C33" s="9">
        <f>C34+C35+C36+C37+C38+C39+C40+C41+C42</f>
        <v>832000</v>
      </c>
      <c r="D33" s="9">
        <f>D34+D35+D36+D37+D38+D39+D40+D41+D42</f>
        <v>835500</v>
      </c>
      <c r="E33" s="9">
        <f>E34+E35+E36+E37+E38+E39+E40+E41+E42</f>
        <v>807000</v>
      </c>
    </row>
    <row r="34" spans="1:5" x14ac:dyDescent="0.25">
      <c r="A34" s="21" t="s">
        <v>53</v>
      </c>
      <c r="B34" s="19" t="s">
        <v>54</v>
      </c>
      <c r="C34" s="22">
        <v>500000</v>
      </c>
      <c r="D34" s="22">
        <v>500000</v>
      </c>
      <c r="E34" s="22">
        <v>500000</v>
      </c>
    </row>
    <row r="35" spans="1:5" x14ac:dyDescent="0.25">
      <c r="A35" s="21" t="s">
        <v>55</v>
      </c>
      <c r="B35" s="19" t="s">
        <v>56</v>
      </c>
      <c r="C35" s="22">
        <v>40000</v>
      </c>
      <c r="D35" s="22">
        <v>40000</v>
      </c>
      <c r="E35" s="22">
        <v>40000</v>
      </c>
    </row>
    <row r="36" spans="1:5" x14ac:dyDescent="0.25">
      <c r="A36" s="21" t="s">
        <v>57</v>
      </c>
      <c r="B36" s="19" t="s">
        <v>58</v>
      </c>
      <c r="C36" s="22">
        <v>10000</v>
      </c>
      <c r="D36" s="22">
        <v>10000</v>
      </c>
      <c r="E36" s="22">
        <v>10000</v>
      </c>
    </row>
    <row r="37" spans="1:5" x14ac:dyDescent="0.25">
      <c r="A37" s="21" t="s">
        <v>59</v>
      </c>
      <c r="B37" s="19" t="s">
        <v>60</v>
      </c>
      <c r="C37" s="22">
        <v>185000</v>
      </c>
      <c r="D37" s="22">
        <v>185000</v>
      </c>
      <c r="E37" s="22">
        <v>185000</v>
      </c>
    </row>
    <row r="38" spans="1:5" x14ac:dyDescent="0.25">
      <c r="A38" s="21" t="s">
        <v>61</v>
      </c>
      <c r="B38" s="19" t="s">
        <v>62</v>
      </c>
      <c r="C38" s="22">
        <v>30000</v>
      </c>
      <c r="D38" s="22">
        <v>30000</v>
      </c>
      <c r="E38" s="22">
        <v>30000</v>
      </c>
    </row>
    <row r="39" spans="1:5" x14ac:dyDescent="0.25">
      <c r="A39" s="21" t="s">
        <v>63</v>
      </c>
      <c r="B39" s="19" t="s">
        <v>64</v>
      </c>
      <c r="C39" s="22">
        <v>1500</v>
      </c>
      <c r="D39" s="22">
        <v>20000</v>
      </c>
      <c r="E39" s="22">
        <v>1500</v>
      </c>
    </row>
    <row r="40" spans="1:5" x14ac:dyDescent="0.25">
      <c r="A40" s="21" t="s">
        <v>65</v>
      </c>
      <c r="B40" s="19" t="s">
        <v>66</v>
      </c>
      <c r="C40" s="22">
        <v>30000</v>
      </c>
      <c r="D40" s="22">
        <v>30000</v>
      </c>
      <c r="E40" s="22">
        <v>30000</v>
      </c>
    </row>
    <row r="41" spans="1:5" x14ac:dyDescent="0.25">
      <c r="A41" s="21" t="s">
        <v>67</v>
      </c>
      <c r="B41" s="19" t="s">
        <v>68</v>
      </c>
      <c r="C41" s="22">
        <v>30000</v>
      </c>
      <c r="D41" s="22">
        <v>10000</v>
      </c>
      <c r="E41" s="22">
        <v>5000</v>
      </c>
    </row>
    <row r="42" spans="1:5" x14ac:dyDescent="0.25">
      <c r="A42" s="21" t="s">
        <v>69</v>
      </c>
      <c r="B42" s="19" t="s">
        <v>70</v>
      </c>
      <c r="C42" s="22">
        <v>5500</v>
      </c>
      <c r="D42" s="22">
        <v>10500</v>
      </c>
      <c r="E42" s="22">
        <v>5500</v>
      </c>
    </row>
    <row r="43" spans="1:5" x14ac:dyDescent="0.25">
      <c r="A43" s="20" t="s">
        <v>71</v>
      </c>
      <c r="B43" s="19" t="s">
        <v>72</v>
      </c>
      <c r="C43" s="9">
        <f t="shared" ref="C43:E43" si="10">C44</f>
        <v>0</v>
      </c>
      <c r="D43" s="9">
        <f t="shared" si="10"/>
        <v>0</v>
      </c>
      <c r="E43" s="9">
        <f t="shared" si="10"/>
        <v>0</v>
      </c>
    </row>
    <row r="44" spans="1:5" x14ac:dyDescent="0.25">
      <c r="A44" s="21" t="s">
        <v>73</v>
      </c>
      <c r="B44" s="19" t="s">
        <v>72</v>
      </c>
      <c r="C44" s="22"/>
      <c r="D44" s="22"/>
      <c r="E44" s="22"/>
    </row>
    <row r="45" spans="1:5" x14ac:dyDescent="0.25">
      <c r="A45" s="20" t="s">
        <v>74</v>
      </c>
      <c r="B45" s="19" t="s">
        <v>75</v>
      </c>
      <c r="C45" s="9">
        <f>C46+C47+C48+C49+C51+C50</f>
        <v>13200</v>
      </c>
      <c r="D45" s="9">
        <f t="shared" ref="D45:E45" si="11">D46+D47+D48+D49+D51+D50</f>
        <v>13900</v>
      </c>
      <c r="E45" s="9">
        <f t="shared" si="11"/>
        <v>13900</v>
      </c>
    </row>
    <row r="46" spans="1:5" x14ac:dyDescent="0.25">
      <c r="A46" s="21" t="s">
        <v>76</v>
      </c>
      <c r="B46" s="19" t="s">
        <v>77</v>
      </c>
      <c r="C46" s="22">
        <v>5000</v>
      </c>
      <c r="D46" s="22">
        <v>5000</v>
      </c>
      <c r="E46" s="22">
        <v>5000</v>
      </c>
    </row>
    <row r="47" spans="1:5" x14ac:dyDescent="0.25">
      <c r="A47" s="21" t="s">
        <v>78</v>
      </c>
      <c r="B47" s="19" t="s">
        <v>79</v>
      </c>
      <c r="C47" s="22">
        <v>5000</v>
      </c>
      <c r="D47" s="22">
        <v>5000</v>
      </c>
      <c r="E47" s="22">
        <v>5000</v>
      </c>
    </row>
    <row r="48" spans="1:5" x14ac:dyDescent="0.25">
      <c r="A48" s="21" t="s">
        <v>80</v>
      </c>
      <c r="B48" s="19" t="s">
        <v>81</v>
      </c>
      <c r="C48" s="22">
        <v>300</v>
      </c>
      <c r="D48" s="22">
        <v>1000</v>
      </c>
      <c r="E48" s="22">
        <v>1000</v>
      </c>
    </row>
    <row r="49" spans="1:5" x14ac:dyDescent="0.25">
      <c r="A49" s="21" t="s">
        <v>82</v>
      </c>
      <c r="B49" s="19" t="s">
        <v>83</v>
      </c>
      <c r="C49" s="22">
        <v>0</v>
      </c>
      <c r="D49" s="22"/>
      <c r="E49" s="22"/>
    </row>
    <row r="50" spans="1:5" x14ac:dyDescent="0.25">
      <c r="A50" s="21" t="s">
        <v>84</v>
      </c>
      <c r="B50" s="19" t="s">
        <v>85</v>
      </c>
      <c r="C50" s="22">
        <v>1000</v>
      </c>
      <c r="D50" s="22">
        <v>1000</v>
      </c>
      <c r="E50" s="22">
        <v>1000</v>
      </c>
    </row>
    <row r="51" spans="1:5" x14ac:dyDescent="0.25">
      <c r="A51" s="21" t="s">
        <v>86</v>
      </c>
      <c r="B51" s="19" t="s">
        <v>75</v>
      </c>
      <c r="C51" s="22">
        <v>1900</v>
      </c>
      <c r="D51" s="22">
        <v>1900</v>
      </c>
      <c r="E51" s="22">
        <v>1900</v>
      </c>
    </row>
    <row r="52" spans="1:5" x14ac:dyDescent="0.25">
      <c r="A52" s="20" t="s">
        <v>87</v>
      </c>
      <c r="B52" s="19" t="s">
        <v>88</v>
      </c>
      <c r="C52" s="9">
        <f t="shared" ref="C52:E52" si="12">C53</f>
        <v>4000</v>
      </c>
      <c r="D52" s="9">
        <f t="shared" si="12"/>
        <v>4000</v>
      </c>
      <c r="E52" s="9">
        <f t="shared" si="12"/>
        <v>4000</v>
      </c>
    </row>
    <row r="53" spans="1:5" x14ac:dyDescent="0.25">
      <c r="A53" s="21" t="s">
        <v>89</v>
      </c>
      <c r="B53" s="19" t="s">
        <v>90</v>
      </c>
      <c r="C53" s="22">
        <v>4000</v>
      </c>
      <c r="D53" s="22">
        <v>4000</v>
      </c>
      <c r="E53" s="22">
        <v>4000</v>
      </c>
    </row>
    <row r="54" spans="1:5" x14ac:dyDescent="0.25">
      <c r="A54" s="20" t="s">
        <v>91</v>
      </c>
      <c r="B54" s="19" t="s">
        <v>92</v>
      </c>
      <c r="C54" s="9">
        <f>C56+C55</f>
        <v>6000</v>
      </c>
      <c r="D54" s="9">
        <f t="shared" ref="D54:E54" si="13">D56+D55</f>
        <v>6000</v>
      </c>
      <c r="E54" s="9">
        <f t="shared" si="13"/>
        <v>6000</v>
      </c>
    </row>
    <row r="55" spans="1:5" x14ac:dyDescent="0.25">
      <c r="A55" s="21" t="s">
        <v>93</v>
      </c>
      <c r="B55" s="19" t="s">
        <v>94</v>
      </c>
      <c r="C55" s="22">
        <v>6000</v>
      </c>
      <c r="D55" s="22">
        <v>6000</v>
      </c>
      <c r="E55" s="22">
        <v>6000</v>
      </c>
    </row>
    <row r="56" spans="1:5" x14ac:dyDescent="0.25">
      <c r="A56" s="21" t="s">
        <v>95</v>
      </c>
      <c r="B56" s="19" t="s">
        <v>96</v>
      </c>
      <c r="C56" s="22"/>
      <c r="D56" s="22"/>
      <c r="E56" s="22"/>
    </row>
    <row r="57" spans="1:5" x14ac:dyDescent="0.25">
      <c r="A57" s="20" t="s">
        <v>97</v>
      </c>
      <c r="B57" s="19" t="s">
        <v>98</v>
      </c>
      <c r="C57" s="9">
        <f t="shared" ref="C57:E57" si="14">C58+C59+C60</f>
        <v>20000</v>
      </c>
      <c r="D57" s="9">
        <f t="shared" si="14"/>
        <v>20000</v>
      </c>
      <c r="E57" s="9">
        <f t="shared" si="14"/>
        <v>15000</v>
      </c>
    </row>
    <row r="58" spans="1:5" x14ac:dyDescent="0.25">
      <c r="A58" s="21">
        <v>4221</v>
      </c>
      <c r="B58" s="19" t="s">
        <v>99</v>
      </c>
      <c r="C58" s="22">
        <v>10000</v>
      </c>
      <c r="D58" s="22">
        <v>10000</v>
      </c>
      <c r="E58" s="22">
        <v>5000</v>
      </c>
    </row>
    <row r="59" spans="1:5" x14ac:dyDescent="0.25">
      <c r="A59" s="21" t="s">
        <v>100</v>
      </c>
      <c r="B59" s="19" t="s">
        <v>101</v>
      </c>
      <c r="C59" s="22">
        <v>5000</v>
      </c>
      <c r="D59" s="22">
        <v>5000</v>
      </c>
      <c r="E59" s="22">
        <v>5000</v>
      </c>
    </row>
    <row r="60" spans="1:5" x14ac:dyDescent="0.25">
      <c r="A60" s="21" t="s">
        <v>102</v>
      </c>
      <c r="B60" s="19" t="s">
        <v>103</v>
      </c>
      <c r="C60" s="22">
        <v>5000</v>
      </c>
      <c r="D60" s="22">
        <v>5000</v>
      </c>
      <c r="E60" s="22">
        <v>5000</v>
      </c>
    </row>
    <row r="61" spans="1:5" x14ac:dyDescent="0.25">
      <c r="A61" s="20" t="s">
        <v>104</v>
      </c>
      <c r="B61" s="19" t="s">
        <v>105</v>
      </c>
      <c r="C61" s="9">
        <f t="shared" ref="C61:E61" si="15">C62</f>
        <v>26000</v>
      </c>
      <c r="D61" s="9">
        <f t="shared" si="15"/>
        <v>26000</v>
      </c>
      <c r="E61" s="9">
        <f t="shared" si="15"/>
        <v>26000</v>
      </c>
    </row>
    <row r="62" spans="1:5" x14ac:dyDescent="0.25">
      <c r="A62" s="21" t="s">
        <v>106</v>
      </c>
      <c r="B62" s="19" t="s">
        <v>107</v>
      </c>
      <c r="C62" s="22">
        <v>26000</v>
      </c>
      <c r="D62" s="22">
        <v>26000</v>
      </c>
      <c r="E62" s="22">
        <v>26000</v>
      </c>
    </row>
    <row r="63" spans="1:5" x14ac:dyDescent="0.25">
      <c r="A63" s="20" t="s">
        <v>108</v>
      </c>
      <c r="B63" s="19" t="s">
        <v>109</v>
      </c>
      <c r="C63" s="9">
        <f t="shared" ref="C63:E63" si="16">C64</f>
        <v>100</v>
      </c>
      <c r="D63" s="9">
        <f t="shared" si="16"/>
        <v>100</v>
      </c>
      <c r="E63" s="9">
        <f t="shared" si="16"/>
        <v>100</v>
      </c>
    </row>
    <row r="64" spans="1:5" x14ac:dyDescent="0.25">
      <c r="A64" s="21" t="s">
        <v>110</v>
      </c>
      <c r="B64" s="19" t="s">
        <v>109</v>
      </c>
      <c r="C64" s="22">
        <v>100</v>
      </c>
      <c r="D64" s="22">
        <v>100</v>
      </c>
      <c r="E64" s="22">
        <v>100</v>
      </c>
    </row>
    <row r="65" spans="1:5" x14ac:dyDescent="0.25">
      <c r="A65" s="18" t="s">
        <v>111</v>
      </c>
      <c r="B65" s="19" t="s">
        <v>112</v>
      </c>
      <c r="C65" s="9">
        <f t="shared" ref="C65:E65" si="17">C66+C68+C70+C72</f>
        <v>10000</v>
      </c>
      <c r="D65" s="9">
        <f t="shared" si="17"/>
        <v>10000</v>
      </c>
      <c r="E65" s="9">
        <f t="shared" si="17"/>
        <v>10000</v>
      </c>
    </row>
    <row r="66" spans="1:5" x14ac:dyDescent="0.25">
      <c r="A66" s="20" t="s">
        <v>39</v>
      </c>
      <c r="B66" s="19" t="s">
        <v>40</v>
      </c>
      <c r="C66" s="9">
        <f t="shared" ref="C66:E66" si="18">C67</f>
        <v>3900</v>
      </c>
      <c r="D66" s="9">
        <f t="shared" si="18"/>
        <v>3900</v>
      </c>
      <c r="E66" s="9">
        <f t="shared" si="18"/>
        <v>3900</v>
      </c>
    </row>
    <row r="67" spans="1:5" x14ac:dyDescent="0.25">
      <c r="A67" s="21" t="s">
        <v>41</v>
      </c>
      <c r="B67" s="19" t="s">
        <v>42</v>
      </c>
      <c r="C67" s="22">
        <v>3900</v>
      </c>
      <c r="D67" s="22">
        <v>3900</v>
      </c>
      <c r="E67" s="22">
        <v>3900</v>
      </c>
    </row>
    <row r="68" spans="1:5" x14ac:dyDescent="0.25">
      <c r="A68" s="20" t="s">
        <v>51</v>
      </c>
      <c r="B68" s="19" t="s">
        <v>52</v>
      </c>
      <c r="C68" s="9">
        <f t="shared" ref="C68:E68" si="19">C69</f>
        <v>100</v>
      </c>
      <c r="D68" s="9">
        <f t="shared" si="19"/>
        <v>100</v>
      </c>
      <c r="E68" s="9">
        <f t="shared" si="19"/>
        <v>100</v>
      </c>
    </row>
    <row r="69" spans="1:5" x14ac:dyDescent="0.25">
      <c r="A69" s="21" t="s">
        <v>55</v>
      </c>
      <c r="B69" s="19" t="s">
        <v>56</v>
      </c>
      <c r="C69" s="22">
        <v>100</v>
      </c>
      <c r="D69" s="22">
        <v>100</v>
      </c>
      <c r="E69" s="22">
        <v>100</v>
      </c>
    </row>
    <row r="70" spans="1:5" x14ac:dyDescent="0.25">
      <c r="A70" s="20" t="s">
        <v>74</v>
      </c>
      <c r="B70" s="19" t="s">
        <v>75</v>
      </c>
      <c r="C70" s="9">
        <f t="shared" ref="C70:E70" si="20">C71</f>
        <v>6000</v>
      </c>
      <c r="D70" s="9">
        <f t="shared" si="20"/>
        <v>6000</v>
      </c>
      <c r="E70" s="9">
        <f t="shared" si="20"/>
        <v>6000</v>
      </c>
    </row>
    <row r="71" spans="1:5" x14ac:dyDescent="0.25">
      <c r="A71" s="21" t="s">
        <v>78</v>
      </c>
      <c r="B71" s="19" t="s">
        <v>79</v>
      </c>
      <c r="C71" s="22">
        <v>6000</v>
      </c>
      <c r="D71" s="22">
        <v>6000</v>
      </c>
      <c r="E71" s="22">
        <v>6000</v>
      </c>
    </row>
    <row r="72" spans="1:5" x14ac:dyDescent="0.25">
      <c r="A72" s="20" t="s">
        <v>97</v>
      </c>
      <c r="B72" s="19" t="s">
        <v>98</v>
      </c>
      <c r="C72" s="9">
        <f>C73+C74+C75</f>
        <v>0</v>
      </c>
      <c r="D72" s="9">
        <f>D73+D74+D75</f>
        <v>0</v>
      </c>
      <c r="E72" s="9">
        <f>E73+E74+E75</f>
        <v>0</v>
      </c>
    </row>
    <row r="73" spans="1:5" x14ac:dyDescent="0.25">
      <c r="A73" s="21" t="s">
        <v>113</v>
      </c>
      <c r="B73" s="19" t="s">
        <v>99</v>
      </c>
      <c r="C73" s="22"/>
      <c r="D73" s="22"/>
      <c r="E73" s="22"/>
    </row>
    <row r="74" spans="1:5" x14ac:dyDescent="0.25">
      <c r="A74" s="21" t="s">
        <v>100</v>
      </c>
      <c r="B74" s="19" t="s">
        <v>101</v>
      </c>
      <c r="C74" s="22"/>
      <c r="D74" s="22"/>
      <c r="E74" s="22"/>
    </row>
    <row r="75" spans="1:5" x14ac:dyDescent="0.25">
      <c r="A75" s="21" t="s">
        <v>102</v>
      </c>
      <c r="B75" s="19" t="s">
        <v>103</v>
      </c>
      <c r="C75" s="22"/>
      <c r="D75" s="22"/>
      <c r="E75" s="22"/>
    </row>
    <row r="76" spans="1:5" x14ac:dyDescent="0.25">
      <c r="A76" s="18" t="s">
        <v>114</v>
      </c>
      <c r="B76" s="19" t="s">
        <v>115</v>
      </c>
      <c r="C76" s="9">
        <f t="shared" ref="C76:E77" si="21">C77</f>
        <v>0</v>
      </c>
      <c r="D76" s="9">
        <f t="shared" si="21"/>
        <v>0</v>
      </c>
      <c r="E76" s="9">
        <f t="shared" si="21"/>
        <v>0</v>
      </c>
    </row>
    <row r="77" spans="1:5" x14ac:dyDescent="0.25">
      <c r="A77" s="20" t="s">
        <v>97</v>
      </c>
      <c r="B77" s="19" t="s">
        <v>116</v>
      </c>
      <c r="C77" s="9">
        <f t="shared" si="21"/>
        <v>0</v>
      </c>
      <c r="D77" s="9">
        <f t="shared" si="21"/>
        <v>0</v>
      </c>
      <c r="E77" s="9">
        <f t="shared" si="21"/>
        <v>0</v>
      </c>
    </row>
    <row r="78" spans="1:5" x14ac:dyDescent="0.25">
      <c r="A78" s="21">
        <v>4223</v>
      </c>
      <c r="B78" s="19" t="s">
        <v>103</v>
      </c>
      <c r="C78" s="22"/>
      <c r="D78" s="22"/>
      <c r="E78" s="22"/>
    </row>
  </sheetData>
  <protectedRanges>
    <protectedRange sqref="B7 C16:E17 C19:E19 C21:E21 C23:E26 C28:E32 C34:E42 C44:E44 C46:E51 C53:E53 C55:E56 C58:E60 C62:E62 C64:E64 C67:E67 C69:E69 C71:E71 C73:E75 C78:E78" name="Raspon1"/>
  </protectedRanges>
  <mergeCells count="1">
    <mergeCell ref="A1:E1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ZAGREB</vt:lpstr>
      <vt:lpstr>ZAGREB!Podrucje_ispisa</vt:lpstr>
    </vt:vector>
  </TitlesOfParts>
  <Company>Ministarstvo pravosuđa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Vučak</dc:creator>
  <cp:lastModifiedBy>wsadmin</cp:lastModifiedBy>
  <cp:lastPrinted>2021-12-22T07:51:30Z</cp:lastPrinted>
  <dcterms:created xsi:type="dcterms:W3CDTF">2021-12-10T08:01:41Z</dcterms:created>
  <dcterms:modified xsi:type="dcterms:W3CDTF">2022-10-04T12:06:41Z</dcterms:modified>
</cp:coreProperties>
</file>