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ihaljevic1\Desktop\Prilog 14 po korisnicima\Prilog 14 - novo Goga i Ana\TS\TS OSIJEK\"/>
    </mc:Choice>
  </mc:AlternateContent>
  <xr:revisionPtr revIDLastSave="0" documentId="13_ncr:1_{5066AF2D-A9A6-4712-B489-055B1A196F62}" xr6:coauthVersionLast="47" xr6:coauthVersionMax="47" xr10:uidLastSave="{00000000-0000-0000-0000-000000000000}"/>
  <bookViews>
    <workbookView xWindow="-120" yWindow="-120" windowWidth="29040" windowHeight="15840" xr2:uid="{CBEFE870-5929-41B8-8611-2A918D8A38BB}"/>
  </bookViews>
  <sheets>
    <sheet name="Osij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D93" i="1"/>
  <c r="C93" i="1"/>
  <c r="E91" i="1"/>
  <c r="D91" i="1"/>
  <c r="C91" i="1"/>
  <c r="C90" i="1" s="1"/>
  <c r="E88" i="1"/>
  <c r="D88" i="1"/>
  <c r="C88" i="1"/>
  <c r="E86" i="1"/>
  <c r="D86" i="1"/>
  <c r="C86" i="1"/>
  <c r="E81" i="1"/>
  <c r="D81" i="1"/>
  <c r="C81" i="1"/>
  <c r="E75" i="1"/>
  <c r="D75" i="1"/>
  <c r="C75" i="1"/>
  <c r="E72" i="1"/>
  <c r="D72" i="1"/>
  <c r="C72" i="1"/>
  <c r="E69" i="1"/>
  <c r="D69" i="1"/>
  <c r="C69" i="1"/>
  <c r="E66" i="1"/>
  <c r="D66" i="1"/>
  <c r="C66" i="1"/>
  <c r="E63" i="1"/>
  <c r="D63" i="1"/>
  <c r="C63" i="1"/>
  <c r="E61" i="1"/>
  <c r="D61" i="1"/>
  <c r="C61" i="1"/>
  <c r="E57" i="1"/>
  <c r="D57" i="1"/>
  <c r="C57" i="1"/>
  <c r="E55" i="1"/>
  <c r="D55" i="1"/>
  <c r="C55" i="1"/>
  <c r="E53" i="1"/>
  <c r="D53" i="1"/>
  <c r="C53" i="1"/>
  <c r="E46" i="1"/>
  <c r="D46" i="1"/>
  <c r="C46" i="1"/>
  <c r="E44" i="1"/>
  <c r="D44" i="1"/>
  <c r="C44" i="1"/>
  <c r="E34" i="1"/>
  <c r="D34" i="1"/>
  <c r="C34" i="1"/>
  <c r="E28" i="1"/>
  <c r="D28" i="1"/>
  <c r="C28" i="1"/>
  <c r="E23" i="1"/>
  <c r="D23" i="1"/>
  <c r="C23" i="1"/>
  <c r="E21" i="1"/>
  <c r="D21" i="1"/>
  <c r="C21" i="1"/>
  <c r="E19" i="1"/>
  <c r="D19" i="1"/>
  <c r="C19" i="1"/>
  <c r="E16" i="1"/>
  <c r="D16" i="1"/>
  <c r="C16" i="1"/>
  <c r="C11" i="1"/>
  <c r="D15" i="1" l="1"/>
  <c r="C80" i="1"/>
  <c r="C10" i="1" s="1"/>
  <c r="E90" i="1"/>
  <c r="E11" i="1" s="1"/>
  <c r="E65" i="1"/>
  <c r="E9" i="1" s="1"/>
  <c r="C15" i="1"/>
  <c r="C8" i="1" s="1"/>
  <c r="C65" i="1"/>
  <c r="C9" i="1" s="1"/>
  <c r="C12" i="1" s="1"/>
  <c r="D80" i="1"/>
  <c r="D10" i="1" s="1"/>
  <c r="D8" i="1"/>
  <c r="D90" i="1"/>
  <c r="D11" i="1" s="1"/>
  <c r="D65" i="1"/>
  <c r="D9" i="1" s="1"/>
  <c r="E15" i="1"/>
  <c r="E80" i="1"/>
  <c r="E10" i="1" s="1"/>
  <c r="E12" i="1" s="1"/>
  <c r="C13" i="1" l="1"/>
  <c r="C7" i="1" s="1"/>
  <c r="E8" i="1"/>
  <c r="E13" i="1" s="1"/>
  <c r="E7" i="1" s="1"/>
  <c r="E14" i="1"/>
  <c r="C14" i="1"/>
  <c r="D12" i="1"/>
  <c r="D13" i="1" s="1"/>
  <c r="D7" i="1" s="1"/>
  <c r="D14" i="1"/>
</calcChain>
</file>

<file path=xl/sharedStrings.xml><?xml version="1.0" encoding="utf-8"?>
<sst xmlns="http://schemas.openxmlformats.org/spreadsheetml/2006/main" count="175" uniqueCount="122">
  <si>
    <t>10970</t>
  </si>
  <si>
    <t>Trgovački sud u Osijeku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</si>
  <si>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</si>
  <si>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</si>
  <si>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</si>
  <si>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</si>
  <si>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</si>
  <si>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</si>
  <si>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</si>
  <si>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</si>
  <si>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</si>
  <si>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</si>
  <si>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A639000</t>
  </si>
  <si>
    <t>VOĐENJE SUDSKIH POSTUPAKA IZ NADLEŽNOSTI TRGOVAČKIH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</si>
  <si>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</si>
  <si>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</si>
  <si>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</si>
  <si>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</si>
  <si>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</si>
  <si>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</si>
  <si>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</si>
  <si>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</si>
  <si>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</si>
  <si>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</si>
  <si>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</si>
  <si>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</si>
  <si>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</si>
  <si>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</si>
  <si>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</si>
  <si>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</si>
  <si>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</si>
  <si>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</si>
  <si>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</si>
  <si>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</si>
  <si>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</si>
  <si>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</si>
  <si>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</si>
  <si>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</si>
  <si>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</si>
  <si>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</si>
  <si>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</si>
  <si>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</si>
  <si>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</si>
  <si>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</si>
  <si>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</si>
  <si>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</si>
  <si>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</si>
  <si>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</si>
  <si>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</si>
  <si>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</si>
  <si>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</si>
  <si>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</si>
  <si>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</si>
  <si>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</si>
  <si>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</si>
  <si>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</si>
  <si>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</si>
  <si>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</si>
  <si>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</si>
  <si>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</si>
  <si>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</si>
  <si>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</si>
  <si>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</si>
  <si>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</si>
  <si>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</si>
  <si>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</si>
  <si>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</si>
  <si>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</si>
  <si>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</si>
  <si>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</si>
  <si>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</si>
  <si>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</si>
  <si>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</si>
  <si>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</si>
  <si>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</si>
  <si>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</si>
  <si>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</si>
  <si>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</si>
  <si>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</si>
  <si>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</si>
  <si>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</si>
  <si>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</si>
  <si>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</si>
  <si>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</si>
  <si>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</si>
  <si>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</si>
  <si>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</si>
  <si>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</si>
  <si>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</si>
  <si>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</si>
  <si>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</si>
  <si>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</si>
  <si>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</si>
  <si>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</si>
  <si>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</si>
  <si>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</si>
  <si>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</si>
  <si>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</si>
  <si>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</si>
  <si>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</si>
  <si>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</si>
  <si>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</si>
  <si>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</si>
  <si>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</si>
  <si>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</si>
  <si>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</si>
  <si>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</si>
  <si>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</si>
  <si>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</si>
  <si>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</si>
  <si>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</si>
  <si>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</si>
  <si>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4225</t>
  </si>
  <si>
    <t>Instrumenti, uređaji i strojevi</t>
  </si>
  <si>
    <t>43</t>
  </si>
  <si>
    <t>Ostali prihodi za posebne namjene</t>
  </si>
  <si>
    <t>52</t>
  </si>
  <si>
    <t>Ostale pomoći</t>
  </si>
  <si>
    <t>FINANCIJSKI PLAN 2023.-2025.</t>
  </si>
  <si>
    <t>FINANCIJSKI PLAN ZA 2023.</t>
  </si>
  <si>
    <t>PROJEKCIJA PRORAČUNA ZA 2024.</t>
  </si>
  <si>
    <t>PROJEKCIJA PRORAČUNA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</si>
</sst>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5" fillId="2" borderId="2" applyNumberFormat="0" applyProtection="0">
      <alignment horizontal="left" vertical="center" indent="1" justifyLastLine="1"/>
    </xf>
    <xf numFmtId="4" fontId="5" fillId="3" borderId="2" applyNumberFormat="0" applyProtection="0">
      <alignment horizontal="left" vertical="center" indent="1" justifyLastLine="1"/>
    </xf>
    <xf numFmtId="4" fontId="5" fillId="5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 justifyLastLine="1"/>
    </xf>
    <xf numFmtId="4" fontId="5" fillId="8" borderId="2" applyNumberFormat="0" applyProtection="0">
      <alignment vertical="center"/>
    </xf>
    <xf numFmtId="0" fontId="5" fillId="9" borderId="2" applyNumberFormat="0" applyProtection="0">
      <alignment horizontal="left" vertical="center" indent="1" justifyLastLine="1"/>
    </xf>
    <xf numFmtId="4" fontId="5" fillId="0" borderId="2" applyNumberFormat="0" applyProtection="0">
      <alignment horizontal="right" vertical="center"/>
    </xf>
  </cellStyleXfs>
  <cellXfs count="30">
    <xf numFmtId="0" fontId="0" fillId="0" borderId="0" xfId="0"/>
    <xf numFmtId="3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5" fillId="2" borderId="2" xfId="1" quotePrefix="1" applyNumberFormat="1">
      <alignment horizontal="left" vertical="center" indent="1" justifyLastLine="1"/>
    </xf>
    <xf numFmtId="3" fontId="6" fillId="4" borderId="2" xfId="2" quotePrefix="1" applyNumberFormat="1" applyFont="1" applyFill="1" applyAlignment="1">
      <alignment horizontal="center" vertical="center" wrapText="1"/>
    </xf>
    <xf numFmtId="3" fontId="5" fillId="6" borderId="2" xfId="3" quotePrefix="1" applyNumberFormat="1" applyFill="1" applyAlignment="1">
      <alignment horizontal="center" vertical="center"/>
    </xf>
    <xf numFmtId="164" fontId="5" fillId="7" borderId="2" xfId="4" quotePrefix="1" applyNumberFormat="1" applyAlignment="1">
      <alignment horizontal="left" vertical="center" indent="3" justifyLastLine="1"/>
    </xf>
    <xf numFmtId="0" fontId="5" fillId="7" borderId="2" xfId="4" quotePrefix="1">
      <alignment horizontal="left" vertical="center" indent="1" justifyLastLine="1"/>
    </xf>
    <xf numFmtId="3" fontId="5" fillId="8" borderId="2" xfId="5" applyNumberFormat="1">
      <alignment vertical="center"/>
    </xf>
    <xf numFmtId="164" fontId="5" fillId="5" borderId="2" xfId="3" quotePrefix="1" applyNumberFormat="1" applyAlignment="1">
      <alignment horizontal="center" vertical="center"/>
    </xf>
    <xf numFmtId="0" fontId="7" fillId="5" borderId="2" xfId="3" quotePrefix="1" applyNumberFormat="1" applyFont="1" applyAlignment="1">
      <alignment horizontal="left" vertical="center"/>
    </xf>
    <xf numFmtId="0" fontId="5" fillId="5" borderId="2" xfId="3" quotePrefix="1" applyNumberFormat="1" applyAlignment="1">
      <alignment horizontal="left" vertical="center"/>
    </xf>
    <xf numFmtId="164" fontId="5" fillId="5" borderId="2" xfId="3" quotePrefix="1" applyNumberFormat="1">
      <alignment horizontal="right" vertical="center"/>
    </xf>
    <xf numFmtId="164" fontId="6" fillId="5" borderId="2" xfId="3" quotePrefix="1" applyNumberFormat="1" applyFont="1" applyAlignment="1">
      <alignment horizontal="center" vertical="center"/>
    </xf>
    <xf numFmtId="0" fontId="6" fillId="5" borderId="2" xfId="3" quotePrefix="1" applyNumberFormat="1" applyFont="1" applyAlignment="1">
      <alignment horizontal="center" vertical="center"/>
    </xf>
    <xf numFmtId="3" fontId="6" fillId="8" borderId="2" xfId="5" applyNumberFormat="1" applyFont="1">
      <alignment vertical="center"/>
    </xf>
    <xf numFmtId="164" fontId="5" fillId="9" borderId="2" xfId="6" quotePrefix="1" applyNumberFormat="1" applyAlignment="1">
      <alignment horizontal="left" vertical="center" indent="4" justifyLastLine="1"/>
    </xf>
    <xf numFmtId="0" fontId="5" fillId="9" borderId="2" xfId="6" quotePrefix="1">
      <alignment horizontal="left" vertical="center" indent="1" justifyLastLine="1"/>
    </xf>
    <xf numFmtId="164" fontId="5" fillId="2" borderId="2" xfId="1" quotePrefix="1" applyNumberFormat="1" applyAlignment="1">
      <alignment horizontal="left" vertical="center" indent="5" justifyLastLine="1"/>
    </xf>
    <xf numFmtId="0" fontId="5" fillId="2" borderId="2" xfId="1" quotePrefix="1">
      <alignment horizontal="left" vertical="center" indent="1" justifyLastLine="1"/>
    </xf>
    <xf numFmtId="164" fontId="5" fillId="2" borderId="2" xfId="1" quotePrefix="1" applyNumberFormat="1" applyAlignment="1">
      <alignment horizontal="left" vertical="center" indent="6" justifyLastLine="1"/>
    </xf>
    <xf numFmtId="0" fontId="5" fillId="2" borderId="2" xfId="1" quotePrefix="1" applyAlignment="1">
      <alignment horizontal="left" vertical="center" indent="7" justifyLastLine="1"/>
    </xf>
    <xf numFmtId="3" fontId="5" fillId="0" borderId="2" xfId="7" applyNumberFormat="1">
      <alignment horizontal="right" vertical="center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170953D7-3DDA-40E2-A40A-2CD3ADADCF0D}"/>
    <cellStyle name="SAPBEXformats" xfId="3" xr:uid="{65507BD1-C7AB-4117-8D63-01A2AC7E45D9}"/>
    <cellStyle name="SAPBEXHLevel1" xfId="4" xr:uid="{9F7B817A-EFF7-4253-B584-F019908D80D2}"/>
    <cellStyle name="SAPBEXHLevel2" xfId="6" xr:uid="{CD5B5DED-501C-4CD5-904D-624F4B3440A2}"/>
    <cellStyle name="SAPBEXHLevel3" xfId="1" xr:uid="{ACF6E1DD-1354-4A14-B7FB-576C2D327E11}"/>
    <cellStyle name="SAPBEXstdData" xfId="7" xr:uid="{D8E578C7-39B6-4E04-BC4C-D5B27A9D1E54}"/>
    <cellStyle name="SAPBEXstdItem" xfId="2" xr:uid="{8E3C8F74-04CE-4BDC-8F39-F46D5B2FB5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5B812-198D-4034-8E60-58249AA5A555}">
  <sheetPr>
    <tabColor rgb="FFFFC000"/>
  </sheetPr>
  <dimension ref="A1:E94"/>
  <sheetViews>
    <sheetView tabSelected="1" zoomScaleNormal="100" workbookViewId="0">
      <selection activeCell="G6" sqref="G6"/>
    </sheetView>
  </sheetViews>
  <sheetFormatPr defaultRowHeight="15" x14ac:dyDescent="0.25"/>
  <cols>
    <col min="1" max="1" width="14" customWidth="1"/>
    <col min="2" max="2" width="59.7109375" customWidth="1"/>
    <col min="3" max="3" width="21.140625" style="1" customWidth="1"/>
    <col min="4" max="4" width="18.28515625" style="1" customWidth="1"/>
    <col min="5" max="5" width="17.28515625" style="1" customWidth="1"/>
    <col min="6" max="6" width="14" bestFit="1" customWidth="1"/>
    <col min="7" max="7" width="15" bestFit="1" customWidth="1"/>
    <col min="8" max="8" width="14" bestFit="1" customWidth="1"/>
    <col min="227" max="227" width="30.28515625" customWidth="1"/>
    <col min="228" max="228" width="59" customWidth="1"/>
    <col min="229" max="229" width="10.85546875" customWidth="1"/>
    <col min="230" max="230" width="16" customWidth="1"/>
    <col min="231" max="231" width="17.140625" customWidth="1"/>
    <col min="232" max="232" width="16" customWidth="1"/>
    <col min="233" max="233" width="15" customWidth="1"/>
    <col min="234" max="242" width="12.7109375" bestFit="1" customWidth="1"/>
    <col min="243" max="244" width="15.42578125" bestFit="1" customWidth="1"/>
    <col min="245" max="256" width="16" bestFit="1" customWidth="1"/>
    <col min="257" max="261" width="15" bestFit="1" customWidth="1"/>
    <col min="262" max="262" width="14" bestFit="1" customWidth="1"/>
    <col min="263" max="263" width="15" bestFit="1" customWidth="1"/>
    <col min="264" max="264" width="14" bestFit="1" customWidth="1"/>
    <col min="483" max="483" width="30.28515625" customWidth="1"/>
    <col min="484" max="484" width="59" customWidth="1"/>
    <col min="485" max="485" width="10.85546875" customWidth="1"/>
    <col min="486" max="486" width="16" customWidth="1"/>
    <col min="487" max="487" width="17.140625" customWidth="1"/>
    <col min="488" max="488" width="16" customWidth="1"/>
    <col min="489" max="489" width="15" customWidth="1"/>
    <col min="490" max="498" width="12.7109375" bestFit="1" customWidth="1"/>
    <col min="499" max="500" width="15.42578125" bestFit="1" customWidth="1"/>
    <col min="501" max="512" width="16" bestFit="1" customWidth="1"/>
    <col min="513" max="517" width="15" bestFit="1" customWidth="1"/>
    <col min="518" max="518" width="14" bestFit="1" customWidth="1"/>
    <col min="519" max="519" width="15" bestFit="1" customWidth="1"/>
    <col min="520" max="520" width="14" bestFit="1" customWidth="1"/>
    <col min="739" max="739" width="30.28515625" customWidth="1"/>
    <col min="740" max="740" width="59" customWidth="1"/>
    <col min="741" max="741" width="10.85546875" customWidth="1"/>
    <col min="742" max="742" width="16" customWidth="1"/>
    <col min="743" max="743" width="17.140625" customWidth="1"/>
    <col min="744" max="744" width="16" customWidth="1"/>
    <col min="745" max="745" width="15" customWidth="1"/>
    <col min="746" max="754" width="12.7109375" bestFit="1" customWidth="1"/>
    <col min="755" max="756" width="15.42578125" bestFit="1" customWidth="1"/>
    <col min="757" max="768" width="16" bestFit="1" customWidth="1"/>
    <col min="769" max="773" width="15" bestFit="1" customWidth="1"/>
    <col min="774" max="774" width="14" bestFit="1" customWidth="1"/>
    <col min="775" max="775" width="15" bestFit="1" customWidth="1"/>
    <col min="776" max="776" width="14" bestFit="1" customWidth="1"/>
    <col min="995" max="995" width="30.28515625" customWidth="1"/>
    <col min="996" max="996" width="59" customWidth="1"/>
    <col min="997" max="997" width="10.85546875" customWidth="1"/>
    <col min="998" max="998" width="16" customWidth="1"/>
    <col min="999" max="999" width="17.140625" customWidth="1"/>
    <col min="1000" max="1000" width="16" customWidth="1"/>
    <col min="1001" max="1001" width="15" customWidth="1"/>
    <col min="1002" max="1010" width="12.7109375" bestFit="1" customWidth="1"/>
    <col min="1011" max="1012" width="15.42578125" bestFit="1" customWidth="1"/>
    <col min="1013" max="1024" width="16" bestFit="1" customWidth="1"/>
    <col min="1025" max="1029" width="15" bestFit="1" customWidth="1"/>
    <col min="1030" max="1030" width="14" bestFit="1" customWidth="1"/>
    <col min="1031" max="1031" width="15" bestFit="1" customWidth="1"/>
    <col min="1032" max="1032" width="14" bestFit="1" customWidth="1"/>
    <col min="1251" max="1251" width="30.28515625" customWidth="1"/>
    <col min="1252" max="1252" width="59" customWidth="1"/>
    <col min="1253" max="1253" width="10.85546875" customWidth="1"/>
    <col min="1254" max="1254" width="16" customWidth="1"/>
    <col min="1255" max="1255" width="17.140625" customWidth="1"/>
    <col min="1256" max="1256" width="16" customWidth="1"/>
    <col min="1257" max="1257" width="15" customWidth="1"/>
    <col min="1258" max="1266" width="12.7109375" bestFit="1" customWidth="1"/>
    <col min="1267" max="1268" width="15.42578125" bestFit="1" customWidth="1"/>
    <col min="1269" max="1280" width="16" bestFit="1" customWidth="1"/>
    <col min="1281" max="1285" width="15" bestFit="1" customWidth="1"/>
    <col min="1286" max="1286" width="14" bestFit="1" customWidth="1"/>
    <col min="1287" max="1287" width="15" bestFit="1" customWidth="1"/>
    <col min="1288" max="1288" width="14" bestFit="1" customWidth="1"/>
    <col min="1507" max="1507" width="30.28515625" customWidth="1"/>
    <col min="1508" max="1508" width="59" customWidth="1"/>
    <col min="1509" max="1509" width="10.85546875" customWidth="1"/>
    <col min="1510" max="1510" width="16" customWidth="1"/>
    <col min="1511" max="1511" width="17.140625" customWidth="1"/>
    <col min="1512" max="1512" width="16" customWidth="1"/>
    <col min="1513" max="1513" width="15" customWidth="1"/>
    <col min="1514" max="1522" width="12.7109375" bestFit="1" customWidth="1"/>
    <col min="1523" max="1524" width="15.42578125" bestFit="1" customWidth="1"/>
    <col min="1525" max="1536" width="16" bestFit="1" customWidth="1"/>
    <col min="1537" max="1541" width="15" bestFit="1" customWidth="1"/>
    <col min="1542" max="1542" width="14" bestFit="1" customWidth="1"/>
    <col min="1543" max="1543" width="15" bestFit="1" customWidth="1"/>
    <col min="1544" max="1544" width="14" bestFit="1" customWidth="1"/>
    <col min="1763" max="1763" width="30.28515625" customWidth="1"/>
    <col min="1764" max="1764" width="59" customWidth="1"/>
    <col min="1765" max="1765" width="10.85546875" customWidth="1"/>
    <col min="1766" max="1766" width="16" customWidth="1"/>
    <col min="1767" max="1767" width="17.140625" customWidth="1"/>
    <col min="1768" max="1768" width="16" customWidth="1"/>
    <col min="1769" max="1769" width="15" customWidth="1"/>
    <col min="1770" max="1778" width="12.7109375" bestFit="1" customWidth="1"/>
    <col min="1779" max="1780" width="15.42578125" bestFit="1" customWidth="1"/>
    <col min="1781" max="1792" width="16" bestFit="1" customWidth="1"/>
    <col min="1793" max="1797" width="15" bestFit="1" customWidth="1"/>
    <col min="1798" max="1798" width="14" bestFit="1" customWidth="1"/>
    <col min="1799" max="1799" width="15" bestFit="1" customWidth="1"/>
    <col min="1800" max="1800" width="14" bestFit="1" customWidth="1"/>
    <col min="2019" max="2019" width="30.28515625" customWidth="1"/>
    <col min="2020" max="2020" width="59" customWidth="1"/>
    <col min="2021" max="2021" width="10.85546875" customWidth="1"/>
    <col min="2022" max="2022" width="16" customWidth="1"/>
    <col min="2023" max="2023" width="17.140625" customWidth="1"/>
    <col min="2024" max="2024" width="16" customWidth="1"/>
    <col min="2025" max="2025" width="15" customWidth="1"/>
    <col min="2026" max="2034" width="12.7109375" bestFit="1" customWidth="1"/>
    <col min="2035" max="2036" width="15.42578125" bestFit="1" customWidth="1"/>
    <col min="2037" max="2048" width="16" bestFit="1" customWidth="1"/>
    <col min="2049" max="2053" width="15" bestFit="1" customWidth="1"/>
    <col min="2054" max="2054" width="14" bestFit="1" customWidth="1"/>
    <col min="2055" max="2055" width="15" bestFit="1" customWidth="1"/>
    <col min="2056" max="2056" width="14" bestFit="1" customWidth="1"/>
    <col min="2275" max="2275" width="30.28515625" customWidth="1"/>
    <col min="2276" max="2276" width="59" customWidth="1"/>
    <col min="2277" max="2277" width="10.85546875" customWidth="1"/>
    <col min="2278" max="2278" width="16" customWidth="1"/>
    <col min="2279" max="2279" width="17.140625" customWidth="1"/>
    <col min="2280" max="2280" width="16" customWidth="1"/>
    <col min="2281" max="2281" width="15" customWidth="1"/>
    <col min="2282" max="2290" width="12.7109375" bestFit="1" customWidth="1"/>
    <col min="2291" max="2292" width="15.42578125" bestFit="1" customWidth="1"/>
    <col min="2293" max="2304" width="16" bestFit="1" customWidth="1"/>
    <col min="2305" max="2309" width="15" bestFit="1" customWidth="1"/>
    <col min="2310" max="2310" width="14" bestFit="1" customWidth="1"/>
    <col min="2311" max="2311" width="15" bestFit="1" customWidth="1"/>
    <col min="2312" max="2312" width="14" bestFit="1" customWidth="1"/>
    <col min="2531" max="2531" width="30.28515625" customWidth="1"/>
    <col min="2532" max="2532" width="59" customWidth="1"/>
    <col min="2533" max="2533" width="10.85546875" customWidth="1"/>
    <col min="2534" max="2534" width="16" customWidth="1"/>
    <col min="2535" max="2535" width="17.140625" customWidth="1"/>
    <col min="2536" max="2536" width="16" customWidth="1"/>
    <col min="2537" max="2537" width="15" customWidth="1"/>
    <col min="2538" max="2546" width="12.7109375" bestFit="1" customWidth="1"/>
    <col min="2547" max="2548" width="15.42578125" bestFit="1" customWidth="1"/>
    <col min="2549" max="2560" width="16" bestFit="1" customWidth="1"/>
    <col min="2561" max="2565" width="15" bestFit="1" customWidth="1"/>
    <col min="2566" max="2566" width="14" bestFit="1" customWidth="1"/>
    <col min="2567" max="2567" width="15" bestFit="1" customWidth="1"/>
    <col min="2568" max="2568" width="14" bestFit="1" customWidth="1"/>
    <col min="2787" max="2787" width="30.28515625" customWidth="1"/>
    <col min="2788" max="2788" width="59" customWidth="1"/>
    <col min="2789" max="2789" width="10.85546875" customWidth="1"/>
    <col min="2790" max="2790" width="16" customWidth="1"/>
    <col min="2791" max="2791" width="17.140625" customWidth="1"/>
    <col min="2792" max="2792" width="16" customWidth="1"/>
    <col min="2793" max="2793" width="15" customWidth="1"/>
    <col min="2794" max="2802" width="12.7109375" bestFit="1" customWidth="1"/>
    <col min="2803" max="2804" width="15.42578125" bestFit="1" customWidth="1"/>
    <col min="2805" max="2816" width="16" bestFit="1" customWidth="1"/>
    <col min="2817" max="2821" width="15" bestFit="1" customWidth="1"/>
    <col min="2822" max="2822" width="14" bestFit="1" customWidth="1"/>
    <col min="2823" max="2823" width="15" bestFit="1" customWidth="1"/>
    <col min="2824" max="2824" width="14" bestFit="1" customWidth="1"/>
    <col min="3043" max="3043" width="30.28515625" customWidth="1"/>
    <col min="3044" max="3044" width="59" customWidth="1"/>
    <col min="3045" max="3045" width="10.85546875" customWidth="1"/>
    <col min="3046" max="3046" width="16" customWidth="1"/>
    <col min="3047" max="3047" width="17.140625" customWidth="1"/>
    <col min="3048" max="3048" width="16" customWidth="1"/>
    <col min="3049" max="3049" width="15" customWidth="1"/>
    <col min="3050" max="3058" width="12.7109375" bestFit="1" customWidth="1"/>
    <col min="3059" max="3060" width="15.42578125" bestFit="1" customWidth="1"/>
    <col min="3061" max="3072" width="16" bestFit="1" customWidth="1"/>
    <col min="3073" max="3077" width="15" bestFit="1" customWidth="1"/>
    <col min="3078" max="3078" width="14" bestFit="1" customWidth="1"/>
    <col min="3079" max="3079" width="15" bestFit="1" customWidth="1"/>
    <col min="3080" max="3080" width="14" bestFit="1" customWidth="1"/>
    <col min="3299" max="3299" width="30.28515625" customWidth="1"/>
    <col min="3300" max="3300" width="59" customWidth="1"/>
    <col min="3301" max="3301" width="10.85546875" customWidth="1"/>
    <col min="3302" max="3302" width="16" customWidth="1"/>
    <col min="3303" max="3303" width="17.140625" customWidth="1"/>
    <col min="3304" max="3304" width="16" customWidth="1"/>
    <col min="3305" max="3305" width="15" customWidth="1"/>
    <col min="3306" max="3314" width="12.7109375" bestFit="1" customWidth="1"/>
    <col min="3315" max="3316" width="15.42578125" bestFit="1" customWidth="1"/>
    <col min="3317" max="3328" width="16" bestFit="1" customWidth="1"/>
    <col min="3329" max="3333" width="15" bestFit="1" customWidth="1"/>
    <col min="3334" max="3334" width="14" bestFit="1" customWidth="1"/>
    <col min="3335" max="3335" width="15" bestFit="1" customWidth="1"/>
    <col min="3336" max="3336" width="14" bestFit="1" customWidth="1"/>
    <col min="3555" max="3555" width="30.28515625" customWidth="1"/>
    <col min="3556" max="3556" width="59" customWidth="1"/>
    <col min="3557" max="3557" width="10.85546875" customWidth="1"/>
    <col min="3558" max="3558" width="16" customWidth="1"/>
    <col min="3559" max="3559" width="17.140625" customWidth="1"/>
    <col min="3560" max="3560" width="16" customWidth="1"/>
    <col min="3561" max="3561" width="15" customWidth="1"/>
    <col min="3562" max="3570" width="12.7109375" bestFit="1" customWidth="1"/>
    <col min="3571" max="3572" width="15.42578125" bestFit="1" customWidth="1"/>
    <col min="3573" max="3584" width="16" bestFit="1" customWidth="1"/>
    <col min="3585" max="3589" width="15" bestFit="1" customWidth="1"/>
    <col min="3590" max="3590" width="14" bestFit="1" customWidth="1"/>
    <col min="3591" max="3591" width="15" bestFit="1" customWidth="1"/>
    <col min="3592" max="3592" width="14" bestFit="1" customWidth="1"/>
    <col min="3811" max="3811" width="30.28515625" customWidth="1"/>
    <col min="3812" max="3812" width="59" customWidth="1"/>
    <col min="3813" max="3813" width="10.85546875" customWidth="1"/>
    <col min="3814" max="3814" width="16" customWidth="1"/>
    <col min="3815" max="3815" width="17.140625" customWidth="1"/>
    <col min="3816" max="3816" width="16" customWidth="1"/>
    <col min="3817" max="3817" width="15" customWidth="1"/>
    <col min="3818" max="3826" width="12.7109375" bestFit="1" customWidth="1"/>
    <col min="3827" max="3828" width="15.42578125" bestFit="1" customWidth="1"/>
    <col min="3829" max="3840" width="16" bestFit="1" customWidth="1"/>
    <col min="3841" max="3845" width="15" bestFit="1" customWidth="1"/>
    <col min="3846" max="3846" width="14" bestFit="1" customWidth="1"/>
    <col min="3847" max="3847" width="15" bestFit="1" customWidth="1"/>
    <col min="3848" max="3848" width="14" bestFit="1" customWidth="1"/>
    <col min="4067" max="4067" width="30.28515625" customWidth="1"/>
    <col min="4068" max="4068" width="59" customWidth="1"/>
    <col min="4069" max="4069" width="10.85546875" customWidth="1"/>
    <col min="4070" max="4070" width="16" customWidth="1"/>
    <col min="4071" max="4071" width="17.140625" customWidth="1"/>
    <col min="4072" max="4072" width="16" customWidth="1"/>
    <col min="4073" max="4073" width="15" customWidth="1"/>
    <col min="4074" max="4082" width="12.7109375" bestFit="1" customWidth="1"/>
    <col min="4083" max="4084" width="15.42578125" bestFit="1" customWidth="1"/>
    <col min="4085" max="4096" width="16" bestFit="1" customWidth="1"/>
    <col min="4097" max="4101" width="15" bestFit="1" customWidth="1"/>
    <col min="4102" max="4102" width="14" bestFit="1" customWidth="1"/>
    <col min="4103" max="4103" width="15" bestFit="1" customWidth="1"/>
    <col min="4104" max="4104" width="14" bestFit="1" customWidth="1"/>
    <col min="4323" max="4323" width="30.28515625" customWidth="1"/>
    <col min="4324" max="4324" width="59" customWidth="1"/>
    <col min="4325" max="4325" width="10.85546875" customWidth="1"/>
    <col min="4326" max="4326" width="16" customWidth="1"/>
    <col min="4327" max="4327" width="17.140625" customWidth="1"/>
    <col min="4328" max="4328" width="16" customWidth="1"/>
    <col min="4329" max="4329" width="15" customWidth="1"/>
    <col min="4330" max="4338" width="12.7109375" bestFit="1" customWidth="1"/>
    <col min="4339" max="4340" width="15.42578125" bestFit="1" customWidth="1"/>
    <col min="4341" max="4352" width="16" bestFit="1" customWidth="1"/>
    <col min="4353" max="4357" width="15" bestFit="1" customWidth="1"/>
    <col min="4358" max="4358" width="14" bestFit="1" customWidth="1"/>
    <col min="4359" max="4359" width="15" bestFit="1" customWidth="1"/>
    <col min="4360" max="4360" width="14" bestFit="1" customWidth="1"/>
    <col min="4579" max="4579" width="30.28515625" customWidth="1"/>
    <col min="4580" max="4580" width="59" customWidth="1"/>
    <col min="4581" max="4581" width="10.85546875" customWidth="1"/>
    <col min="4582" max="4582" width="16" customWidth="1"/>
    <col min="4583" max="4583" width="17.140625" customWidth="1"/>
    <col min="4584" max="4584" width="16" customWidth="1"/>
    <col min="4585" max="4585" width="15" customWidth="1"/>
    <col min="4586" max="4594" width="12.7109375" bestFit="1" customWidth="1"/>
    <col min="4595" max="4596" width="15.42578125" bestFit="1" customWidth="1"/>
    <col min="4597" max="4608" width="16" bestFit="1" customWidth="1"/>
    <col min="4609" max="4613" width="15" bestFit="1" customWidth="1"/>
    <col min="4614" max="4614" width="14" bestFit="1" customWidth="1"/>
    <col min="4615" max="4615" width="15" bestFit="1" customWidth="1"/>
    <col min="4616" max="4616" width="14" bestFit="1" customWidth="1"/>
    <col min="4835" max="4835" width="30.28515625" customWidth="1"/>
    <col min="4836" max="4836" width="59" customWidth="1"/>
    <col min="4837" max="4837" width="10.85546875" customWidth="1"/>
    <col min="4838" max="4838" width="16" customWidth="1"/>
    <col min="4839" max="4839" width="17.140625" customWidth="1"/>
    <col min="4840" max="4840" width="16" customWidth="1"/>
    <col min="4841" max="4841" width="15" customWidth="1"/>
    <col min="4842" max="4850" width="12.7109375" bestFit="1" customWidth="1"/>
    <col min="4851" max="4852" width="15.42578125" bestFit="1" customWidth="1"/>
    <col min="4853" max="4864" width="16" bestFit="1" customWidth="1"/>
    <col min="4865" max="4869" width="15" bestFit="1" customWidth="1"/>
    <col min="4870" max="4870" width="14" bestFit="1" customWidth="1"/>
    <col min="4871" max="4871" width="15" bestFit="1" customWidth="1"/>
    <col min="4872" max="4872" width="14" bestFit="1" customWidth="1"/>
    <col min="5091" max="5091" width="30.28515625" customWidth="1"/>
    <col min="5092" max="5092" width="59" customWidth="1"/>
    <col min="5093" max="5093" width="10.85546875" customWidth="1"/>
    <col min="5094" max="5094" width="16" customWidth="1"/>
    <col min="5095" max="5095" width="17.140625" customWidth="1"/>
    <col min="5096" max="5096" width="16" customWidth="1"/>
    <col min="5097" max="5097" width="15" customWidth="1"/>
    <col min="5098" max="5106" width="12.7109375" bestFit="1" customWidth="1"/>
    <col min="5107" max="5108" width="15.42578125" bestFit="1" customWidth="1"/>
    <col min="5109" max="5120" width="16" bestFit="1" customWidth="1"/>
    <col min="5121" max="5125" width="15" bestFit="1" customWidth="1"/>
    <col min="5126" max="5126" width="14" bestFit="1" customWidth="1"/>
    <col min="5127" max="5127" width="15" bestFit="1" customWidth="1"/>
    <col min="5128" max="5128" width="14" bestFit="1" customWidth="1"/>
    <col min="5347" max="5347" width="30.28515625" customWidth="1"/>
    <col min="5348" max="5348" width="59" customWidth="1"/>
    <col min="5349" max="5349" width="10.85546875" customWidth="1"/>
    <col min="5350" max="5350" width="16" customWidth="1"/>
    <col min="5351" max="5351" width="17.140625" customWidth="1"/>
    <col min="5352" max="5352" width="16" customWidth="1"/>
    <col min="5353" max="5353" width="15" customWidth="1"/>
    <col min="5354" max="5362" width="12.7109375" bestFit="1" customWidth="1"/>
    <col min="5363" max="5364" width="15.42578125" bestFit="1" customWidth="1"/>
    <col min="5365" max="5376" width="16" bestFit="1" customWidth="1"/>
    <col min="5377" max="5381" width="15" bestFit="1" customWidth="1"/>
    <col min="5382" max="5382" width="14" bestFit="1" customWidth="1"/>
    <col min="5383" max="5383" width="15" bestFit="1" customWidth="1"/>
    <col min="5384" max="5384" width="14" bestFit="1" customWidth="1"/>
    <col min="5603" max="5603" width="30.28515625" customWidth="1"/>
    <col min="5604" max="5604" width="59" customWidth="1"/>
    <col min="5605" max="5605" width="10.85546875" customWidth="1"/>
    <col min="5606" max="5606" width="16" customWidth="1"/>
    <col min="5607" max="5607" width="17.140625" customWidth="1"/>
    <col min="5608" max="5608" width="16" customWidth="1"/>
    <col min="5609" max="5609" width="15" customWidth="1"/>
    <col min="5610" max="5618" width="12.7109375" bestFit="1" customWidth="1"/>
    <col min="5619" max="5620" width="15.42578125" bestFit="1" customWidth="1"/>
    <col min="5621" max="5632" width="16" bestFit="1" customWidth="1"/>
    <col min="5633" max="5637" width="15" bestFit="1" customWidth="1"/>
    <col min="5638" max="5638" width="14" bestFit="1" customWidth="1"/>
    <col min="5639" max="5639" width="15" bestFit="1" customWidth="1"/>
    <col min="5640" max="5640" width="14" bestFit="1" customWidth="1"/>
    <col min="5859" max="5859" width="30.28515625" customWidth="1"/>
    <col min="5860" max="5860" width="59" customWidth="1"/>
    <col min="5861" max="5861" width="10.85546875" customWidth="1"/>
    <col min="5862" max="5862" width="16" customWidth="1"/>
    <col min="5863" max="5863" width="17.140625" customWidth="1"/>
    <col min="5864" max="5864" width="16" customWidth="1"/>
    <col min="5865" max="5865" width="15" customWidth="1"/>
    <col min="5866" max="5874" width="12.7109375" bestFit="1" customWidth="1"/>
    <col min="5875" max="5876" width="15.42578125" bestFit="1" customWidth="1"/>
    <col min="5877" max="5888" width="16" bestFit="1" customWidth="1"/>
    <col min="5889" max="5893" width="15" bestFit="1" customWidth="1"/>
    <col min="5894" max="5894" width="14" bestFit="1" customWidth="1"/>
    <col min="5895" max="5895" width="15" bestFit="1" customWidth="1"/>
    <col min="5896" max="5896" width="14" bestFit="1" customWidth="1"/>
    <col min="6115" max="6115" width="30.28515625" customWidth="1"/>
    <col min="6116" max="6116" width="59" customWidth="1"/>
    <col min="6117" max="6117" width="10.85546875" customWidth="1"/>
    <col min="6118" max="6118" width="16" customWidth="1"/>
    <col min="6119" max="6119" width="17.140625" customWidth="1"/>
    <col min="6120" max="6120" width="16" customWidth="1"/>
    <col min="6121" max="6121" width="15" customWidth="1"/>
    <col min="6122" max="6130" width="12.7109375" bestFit="1" customWidth="1"/>
    <col min="6131" max="6132" width="15.42578125" bestFit="1" customWidth="1"/>
    <col min="6133" max="6144" width="16" bestFit="1" customWidth="1"/>
    <col min="6145" max="6149" width="15" bestFit="1" customWidth="1"/>
    <col min="6150" max="6150" width="14" bestFit="1" customWidth="1"/>
    <col min="6151" max="6151" width="15" bestFit="1" customWidth="1"/>
    <col min="6152" max="6152" width="14" bestFit="1" customWidth="1"/>
    <col min="6371" max="6371" width="30.28515625" customWidth="1"/>
    <col min="6372" max="6372" width="59" customWidth="1"/>
    <col min="6373" max="6373" width="10.85546875" customWidth="1"/>
    <col min="6374" max="6374" width="16" customWidth="1"/>
    <col min="6375" max="6375" width="17.140625" customWidth="1"/>
    <col min="6376" max="6376" width="16" customWidth="1"/>
    <col min="6377" max="6377" width="15" customWidth="1"/>
    <col min="6378" max="6386" width="12.7109375" bestFit="1" customWidth="1"/>
    <col min="6387" max="6388" width="15.42578125" bestFit="1" customWidth="1"/>
    <col min="6389" max="6400" width="16" bestFit="1" customWidth="1"/>
    <col min="6401" max="6405" width="15" bestFit="1" customWidth="1"/>
    <col min="6406" max="6406" width="14" bestFit="1" customWidth="1"/>
    <col min="6407" max="6407" width="15" bestFit="1" customWidth="1"/>
    <col min="6408" max="6408" width="14" bestFit="1" customWidth="1"/>
    <col min="6627" max="6627" width="30.28515625" customWidth="1"/>
    <col min="6628" max="6628" width="59" customWidth="1"/>
    <col min="6629" max="6629" width="10.85546875" customWidth="1"/>
    <col min="6630" max="6630" width="16" customWidth="1"/>
    <col min="6631" max="6631" width="17.140625" customWidth="1"/>
    <col min="6632" max="6632" width="16" customWidth="1"/>
    <col min="6633" max="6633" width="15" customWidth="1"/>
    <col min="6634" max="6642" width="12.7109375" bestFit="1" customWidth="1"/>
    <col min="6643" max="6644" width="15.42578125" bestFit="1" customWidth="1"/>
    <col min="6645" max="6656" width="16" bestFit="1" customWidth="1"/>
    <col min="6657" max="6661" width="15" bestFit="1" customWidth="1"/>
    <col min="6662" max="6662" width="14" bestFit="1" customWidth="1"/>
    <col min="6663" max="6663" width="15" bestFit="1" customWidth="1"/>
    <col min="6664" max="6664" width="14" bestFit="1" customWidth="1"/>
    <col min="6883" max="6883" width="30.28515625" customWidth="1"/>
    <col min="6884" max="6884" width="59" customWidth="1"/>
    <col min="6885" max="6885" width="10.85546875" customWidth="1"/>
    <col min="6886" max="6886" width="16" customWidth="1"/>
    <col min="6887" max="6887" width="17.140625" customWidth="1"/>
    <col min="6888" max="6888" width="16" customWidth="1"/>
    <col min="6889" max="6889" width="15" customWidth="1"/>
    <col min="6890" max="6898" width="12.7109375" bestFit="1" customWidth="1"/>
    <col min="6899" max="6900" width="15.42578125" bestFit="1" customWidth="1"/>
    <col min="6901" max="6912" width="16" bestFit="1" customWidth="1"/>
    <col min="6913" max="6917" width="15" bestFit="1" customWidth="1"/>
    <col min="6918" max="6918" width="14" bestFit="1" customWidth="1"/>
    <col min="6919" max="6919" width="15" bestFit="1" customWidth="1"/>
    <col min="6920" max="6920" width="14" bestFit="1" customWidth="1"/>
    <col min="7139" max="7139" width="30.28515625" customWidth="1"/>
    <col min="7140" max="7140" width="59" customWidth="1"/>
    <col min="7141" max="7141" width="10.85546875" customWidth="1"/>
    <col min="7142" max="7142" width="16" customWidth="1"/>
    <col min="7143" max="7143" width="17.140625" customWidth="1"/>
    <col min="7144" max="7144" width="16" customWidth="1"/>
    <col min="7145" max="7145" width="15" customWidth="1"/>
    <col min="7146" max="7154" width="12.7109375" bestFit="1" customWidth="1"/>
    <col min="7155" max="7156" width="15.42578125" bestFit="1" customWidth="1"/>
    <col min="7157" max="7168" width="16" bestFit="1" customWidth="1"/>
    <col min="7169" max="7173" width="15" bestFit="1" customWidth="1"/>
    <col min="7174" max="7174" width="14" bestFit="1" customWidth="1"/>
    <col min="7175" max="7175" width="15" bestFit="1" customWidth="1"/>
    <col min="7176" max="7176" width="14" bestFit="1" customWidth="1"/>
    <col min="7395" max="7395" width="30.28515625" customWidth="1"/>
    <col min="7396" max="7396" width="59" customWidth="1"/>
    <col min="7397" max="7397" width="10.85546875" customWidth="1"/>
    <col min="7398" max="7398" width="16" customWidth="1"/>
    <col min="7399" max="7399" width="17.140625" customWidth="1"/>
    <col min="7400" max="7400" width="16" customWidth="1"/>
    <col min="7401" max="7401" width="15" customWidth="1"/>
    <col min="7402" max="7410" width="12.7109375" bestFit="1" customWidth="1"/>
    <col min="7411" max="7412" width="15.42578125" bestFit="1" customWidth="1"/>
    <col min="7413" max="7424" width="16" bestFit="1" customWidth="1"/>
    <col min="7425" max="7429" width="15" bestFit="1" customWidth="1"/>
    <col min="7430" max="7430" width="14" bestFit="1" customWidth="1"/>
    <col min="7431" max="7431" width="15" bestFit="1" customWidth="1"/>
    <col min="7432" max="7432" width="14" bestFit="1" customWidth="1"/>
    <col min="7651" max="7651" width="30.28515625" customWidth="1"/>
    <col min="7652" max="7652" width="59" customWidth="1"/>
    <col min="7653" max="7653" width="10.85546875" customWidth="1"/>
    <col min="7654" max="7654" width="16" customWidth="1"/>
    <col min="7655" max="7655" width="17.140625" customWidth="1"/>
    <col min="7656" max="7656" width="16" customWidth="1"/>
    <col min="7657" max="7657" width="15" customWidth="1"/>
    <col min="7658" max="7666" width="12.7109375" bestFit="1" customWidth="1"/>
    <col min="7667" max="7668" width="15.42578125" bestFit="1" customWidth="1"/>
    <col min="7669" max="7680" width="16" bestFit="1" customWidth="1"/>
    <col min="7681" max="7685" width="15" bestFit="1" customWidth="1"/>
    <col min="7686" max="7686" width="14" bestFit="1" customWidth="1"/>
    <col min="7687" max="7687" width="15" bestFit="1" customWidth="1"/>
    <col min="7688" max="7688" width="14" bestFit="1" customWidth="1"/>
    <col min="7907" max="7907" width="30.28515625" customWidth="1"/>
    <col min="7908" max="7908" width="59" customWidth="1"/>
    <col min="7909" max="7909" width="10.85546875" customWidth="1"/>
    <col min="7910" max="7910" width="16" customWidth="1"/>
    <col min="7911" max="7911" width="17.140625" customWidth="1"/>
    <col min="7912" max="7912" width="16" customWidth="1"/>
    <col min="7913" max="7913" width="15" customWidth="1"/>
    <col min="7914" max="7922" width="12.7109375" bestFit="1" customWidth="1"/>
    <col min="7923" max="7924" width="15.42578125" bestFit="1" customWidth="1"/>
    <col min="7925" max="7936" width="16" bestFit="1" customWidth="1"/>
    <col min="7937" max="7941" width="15" bestFit="1" customWidth="1"/>
    <col min="7942" max="7942" width="14" bestFit="1" customWidth="1"/>
    <col min="7943" max="7943" width="15" bestFit="1" customWidth="1"/>
    <col min="7944" max="7944" width="14" bestFit="1" customWidth="1"/>
    <col min="8163" max="8163" width="30.28515625" customWidth="1"/>
    <col min="8164" max="8164" width="59" customWidth="1"/>
    <col min="8165" max="8165" width="10.85546875" customWidth="1"/>
    <col min="8166" max="8166" width="16" customWidth="1"/>
    <col min="8167" max="8167" width="17.140625" customWidth="1"/>
    <col min="8168" max="8168" width="16" customWidth="1"/>
    <col min="8169" max="8169" width="15" customWidth="1"/>
    <col min="8170" max="8178" width="12.7109375" bestFit="1" customWidth="1"/>
    <col min="8179" max="8180" width="15.42578125" bestFit="1" customWidth="1"/>
    <col min="8181" max="8192" width="16" bestFit="1" customWidth="1"/>
    <col min="8193" max="8197" width="15" bestFit="1" customWidth="1"/>
    <col min="8198" max="8198" width="14" bestFit="1" customWidth="1"/>
    <col min="8199" max="8199" width="15" bestFit="1" customWidth="1"/>
    <col min="8200" max="8200" width="14" bestFit="1" customWidth="1"/>
    <col min="8419" max="8419" width="30.28515625" customWidth="1"/>
    <col min="8420" max="8420" width="59" customWidth="1"/>
    <col min="8421" max="8421" width="10.85546875" customWidth="1"/>
    <col min="8422" max="8422" width="16" customWidth="1"/>
    <col min="8423" max="8423" width="17.140625" customWidth="1"/>
    <col min="8424" max="8424" width="16" customWidth="1"/>
    <col min="8425" max="8425" width="15" customWidth="1"/>
    <col min="8426" max="8434" width="12.7109375" bestFit="1" customWidth="1"/>
    <col min="8435" max="8436" width="15.42578125" bestFit="1" customWidth="1"/>
    <col min="8437" max="8448" width="16" bestFit="1" customWidth="1"/>
    <col min="8449" max="8453" width="15" bestFit="1" customWidth="1"/>
    <col min="8454" max="8454" width="14" bestFit="1" customWidth="1"/>
    <col min="8455" max="8455" width="15" bestFit="1" customWidth="1"/>
    <col min="8456" max="8456" width="14" bestFit="1" customWidth="1"/>
    <col min="8675" max="8675" width="30.28515625" customWidth="1"/>
    <col min="8676" max="8676" width="59" customWidth="1"/>
    <col min="8677" max="8677" width="10.85546875" customWidth="1"/>
    <col min="8678" max="8678" width="16" customWidth="1"/>
    <col min="8679" max="8679" width="17.140625" customWidth="1"/>
    <col min="8680" max="8680" width="16" customWidth="1"/>
    <col min="8681" max="8681" width="15" customWidth="1"/>
    <col min="8682" max="8690" width="12.7109375" bestFit="1" customWidth="1"/>
    <col min="8691" max="8692" width="15.42578125" bestFit="1" customWidth="1"/>
    <col min="8693" max="8704" width="16" bestFit="1" customWidth="1"/>
    <col min="8705" max="8709" width="15" bestFit="1" customWidth="1"/>
    <col min="8710" max="8710" width="14" bestFit="1" customWidth="1"/>
    <col min="8711" max="8711" width="15" bestFit="1" customWidth="1"/>
    <col min="8712" max="8712" width="14" bestFit="1" customWidth="1"/>
    <col min="8931" max="8931" width="30.28515625" customWidth="1"/>
    <col min="8932" max="8932" width="59" customWidth="1"/>
    <col min="8933" max="8933" width="10.85546875" customWidth="1"/>
    <col min="8934" max="8934" width="16" customWidth="1"/>
    <col min="8935" max="8935" width="17.140625" customWidth="1"/>
    <col min="8936" max="8936" width="16" customWidth="1"/>
    <col min="8937" max="8937" width="15" customWidth="1"/>
    <col min="8938" max="8946" width="12.7109375" bestFit="1" customWidth="1"/>
    <col min="8947" max="8948" width="15.42578125" bestFit="1" customWidth="1"/>
    <col min="8949" max="8960" width="16" bestFit="1" customWidth="1"/>
    <col min="8961" max="8965" width="15" bestFit="1" customWidth="1"/>
    <col min="8966" max="8966" width="14" bestFit="1" customWidth="1"/>
    <col min="8967" max="8967" width="15" bestFit="1" customWidth="1"/>
    <col min="8968" max="8968" width="14" bestFit="1" customWidth="1"/>
    <col min="9187" max="9187" width="30.28515625" customWidth="1"/>
    <col min="9188" max="9188" width="59" customWidth="1"/>
    <col min="9189" max="9189" width="10.85546875" customWidth="1"/>
    <col min="9190" max="9190" width="16" customWidth="1"/>
    <col min="9191" max="9191" width="17.140625" customWidth="1"/>
    <col min="9192" max="9192" width="16" customWidth="1"/>
    <col min="9193" max="9193" width="15" customWidth="1"/>
    <col min="9194" max="9202" width="12.7109375" bestFit="1" customWidth="1"/>
    <col min="9203" max="9204" width="15.42578125" bestFit="1" customWidth="1"/>
    <col min="9205" max="9216" width="16" bestFit="1" customWidth="1"/>
    <col min="9217" max="9221" width="15" bestFit="1" customWidth="1"/>
    <col min="9222" max="9222" width="14" bestFit="1" customWidth="1"/>
    <col min="9223" max="9223" width="15" bestFit="1" customWidth="1"/>
    <col min="9224" max="9224" width="14" bestFit="1" customWidth="1"/>
    <col min="9443" max="9443" width="30.28515625" customWidth="1"/>
    <col min="9444" max="9444" width="59" customWidth="1"/>
    <col min="9445" max="9445" width="10.85546875" customWidth="1"/>
    <col min="9446" max="9446" width="16" customWidth="1"/>
    <col min="9447" max="9447" width="17.140625" customWidth="1"/>
    <col min="9448" max="9448" width="16" customWidth="1"/>
    <col min="9449" max="9449" width="15" customWidth="1"/>
    <col min="9450" max="9458" width="12.7109375" bestFit="1" customWidth="1"/>
    <col min="9459" max="9460" width="15.42578125" bestFit="1" customWidth="1"/>
    <col min="9461" max="9472" width="16" bestFit="1" customWidth="1"/>
    <col min="9473" max="9477" width="15" bestFit="1" customWidth="1"/>
    <col min="9478" max="9478" width="14" bestFit="1" customWidth="1"/>
    <col min="9479" max="9479" width="15" bestFit="1" customWidth="1"/>
    <col min="9480" max="9480" width="14" bestFit="1" customWidth="1"/>
    <col min="9699" max="9699" width="30.28515625" customWidth="1"/>
    <col min="9700" max="9700" width="59" customWidth="1"/>
    <col min="9701" max="9701" width="10.85546875" customWidth="1"/>
    <col min="9702" max="9702" width="16" customWidth="1"/>
    <col min="9703" max="9703" width="17.140625" customWidth="1"/>
    <col min="9704" max="9704" width="16" customWidth="1"/>
    <col min="9705" max="9705" width="15" customWidth="1"/>
    <col min="9706" max="9714" width="12.7109375" bestFit="1" customWidth="1"/>
    <col min="9715" max="9716" width="15.42578125" bestFit="1" customWidth="1"/>
    <col min="9717" max="9728" width="16" bestFit="1" customWidth="1"/>
    <col min="9729" max="9733" width="15" bestFit="1" customWidth="1"/>
    <col min="9734" max="9734" width="14" bestFit="1" customWidth="1"/>
    <col min="9735" max="9735" width="15" bestFit="1" customWidth="1"/>
    <col min="9736" max="9736" width="14" bestFit="1" customWidth="1"/>
    <col min="9955" max="9955" width="30.28515625" customWidth="1"/>
    <col min="9956" max="9956" width="59" customWidth="1"/>
    <col min="9957" max="9957" width="10.85546875" customWidth="1"/>
    <col min="9958" max="9958" width="16" customWidth="1"/>
    <col min="9959" max="9959" width="17.140625" customWidth="1"/>
    <col min="9960" max="9960" width="16" customWidth="1"/>
    <col min="9961" max="9961" width="15" customWidth="1"/>
    <col min="9962" max="9970" width="12.7109375" bestFit="1" customWidth="1"/>
    <col min="9971" max="9972" width="15.42578125" bestFit="1" customWidth="1"/>
    <col min="9973" max="9984" width="16" bestFit="1" customWidth="1"/>
    <col min="9985" max="9989" width="15" bestFit="1" customWidth="1"/>
    <col min="9990" max="9990" width="14" bestFit="1" customWidth="1"/>
    <col min="9991" max="9991" width="15" bestFit="1" customWidth="1"/>
    <col min="9992" max="9992" width="14" bestFit="1" customWidth="1"/>
    <col min="10211" max="10211" width="30.28515625" customWidth="1"/>
    <col min="10212" max="10212" width="59" customWidth="1"/>
    <col min="10213" max="10213" width="10.85546875" customWidth="1"/>
    <col min="10214" max="10214" width="16" customWidth="1"/>
    <col min="10215" max="10215" width="17.140625" customWidth="1"/>
    <col min="10216" max="10216" width="16" customWidth="1"/>
    <col min="10217" max="10217" width="15" customWidth="1"/>
    <col min="10218" max="10226" width="12.7109375" bestFit="1" customWidth="1"/>
    <col min="10227" max="10228" width="15.42578125" bestFit="1" customWidth="1"/>
    <col min="10229" max="10240" width="16" bestFit="1" customWidth="1"/>
    <col min="10241" max="10245" width="15" bestFit="1" customWidth="1"/>
    <col min="10246" max="10246" width="14" bestFit="1" customWidth="1"/>
    <col min="10247" max="10247" width="15" bestFit="1" customWidth="1"/>
    <col min="10248" max="10248" width="14" bestFit="1" customWidth="1"/>
    <col min="10467" max="10467" width="30.28515625" customWidth="1"/>
    <col min="10468" max="10468" width="59" customWidth="1"/>
    <col min="10469" max="10469" width="10.85546875" customWidth="1"/>
    <col min="10470" max="10470" width="16" customWidth="1"/>
    <col min="10471" max="10471" width="17.140625" customWidth="1"/>
    <col min="10472" max="10472" width="16" customWidth="1"/>
    <col min="10473" max="10473" width="15" customWidth="1"/>
    <col min="10474" max="10482" width="12.7109375" bestFit="1" customWidth="1"/>
    <col min="10483" max="10484" width="15.42578125" bestFit="1" customWidth="1"/>
    <col min="10485" max="10496" width="16" bestFit="1" customWidth="1"/>
    <col min="10497" max="10501" width="15" bestFit="1" customWidth="1"/>
    <col min="10502" max="10502" width="14" bestFit="1" customWidth="1"/>
    <col min="10503" max="10503" width="15" bestFit="1" customWidth="1"/>
    <col min="10504" max="10504" width="14" bestFit="1" customWidth="1"/>
    <col min="10723" max="10723" width="30.28515625" customWidth="1"/>
    <col min="10724" max="10724" width="59" customWidth="1"/>
    <col min="10725" max="10725" width="10.85546875" customWidth="1"/>
    <col min="10726" max="10726" width="16" customWidth="1"/>
    <col min="10727" max="10727" width="17.140625" customWidth="1"/>
    <col min="10728" max="10728" width="16" customWidth="1"/>
    <col min="10729" max="10729" width="15" customWidth="1"/>
    <col min="10730" max="10738" width="12.7109375" bestFit="1" customWidth="1"/>
    <col min="10739" max="10740" width="15.42578125" bestFit="1" customWidth="1"/>
    <col min="10741" max="10752" width="16" bestFit="1" customWidth="1"/>
    <col min="10753" max="10757" width="15" bestFit="1" customWidth="1"/>
    <col min="10758" max="10758" width="14" bestFit="1" customWidth="1"/>
    <col min="10759" max="10759" width="15" bestFit="1" customWidth="1"/>
    <col min="10760" max="10760" width="14" bestFit="1" customWidth="1"/>
    <col min="10979" max="10979" width="30.28515625" customWidth="1"/>
    <col min="10980" max="10980" width="59" customWidth="1"/>
    <col min="10981" max="10981" width="10.85546875" customWidth="1"/>
    <col min="10982" max="10982" width="16" customWidth="1"/>
    <col min="10983" max="10983" width="17.140625" customWidth="1"/>
    <col min="10984" max="10984" width="16" customWidth="1"/>
    <col min="10985" max="10985" width="15" customWidth="1"/>
    <col min="10986" max="10994" width="12.7109375" bestFit="1" customWidth="1"/>
    <col min="10995" max="10996" width="15.42578125" bestFit="1" customWidth="1"/>
    <col min="10997" max="11008" width="16" bestFit="1" customWidth="1"/>
    <col min="11009" max="11013" width="15" bestFit="1" customWidth="1"/>
    <col min="11014" max="11014" width="14" bestFit="1" customWidth="1"/>
    <col min="11015" max="11015" width="15" bestFit="1" customWidth="1"/>
    <col min="11016" max="11016" width="14" bestFit="1" customWidth="1"/>
    <col min="11235" max="11235" width="30.28515625" customWidth="1"/>
    <col min="11236" max="11236" width="59" customWidth="1"/>
    <col min="11237" max="11237" width="10.85546875" customWidth="1"/>
    <col min="11238" max="11238" width="16" customWidth="1"/>
    <col min="11239" max="11239" width="17.140625" customWidth="1"/>
    <col min="11240" max="11240" width="16" customWidth="1"/>
    <col min="11241" max="11241" width="15" customWidth="1"/>
    <col min="11242" max="11250" width="12.7109375" bestFit="1" customWidth="1"/>
    <col min="11251" max="11252" width="15.42578125" bestFit="1" customWidth="1"/>
    <col min="11253" max="11264" width="16" bestFit="1" customWidth="1"/>
    <col min="11265" max="11269" width="15" bestFit="1" customWidth="1"/>
    <col min="11270" max="11270" width="14" bestFit="1" customWidth="1"/>
    <col min="11271" max="11271" width="15" bestFit="1" customWidth="1"/>
    <col min="11272" max="11272" width="14" bestFit="1" customWidth="1"/>
    <col min="11491" max="11491" width="30.28515625" customWidth="1"/>
    <col min="11492" max="11492" width="59" customWidth="1"/>
    <col min="11493" max="11493" width="10.85546875" customWidth="1"/>
    <col min="11494" max="11494" width="16" customWidth="1"/>
    <col min="11495" max="11495" width="17.140625" customWidth="1"/>
    <col min="11496" max="11496" width="16" customWidth="1"/>
    <col min="11497" max="11497" width="15" customWidth="1"/>
    <col min="11498" max="11506" width="12.7109375" bestFit="1" customWidth="1"/>
    <col min="11507" max="11508" width="15.42578125" bestFit="1" customWidth="1"/>
    <col min="11509" max="11520" width="16" bestFit="1" customWidth="1"/>
    <col min="11521" max="11525" width="15" bestFit="1" customWidth="1"/>
    <col min="11526" max="11526" width="14" bestFit="1" customWidth="1"/>
    <col min="11527" max="11527" width="15" bestFit="1" customWidth="1"/>
    <col min="11528" max="11528" width="14" bestFit="1" customWidth="1"/>
    <col min="11747" max="11747" width="30.28515625" customWidth="1"/>
    <col min="11748" max="11748" width="59" customWidth="1"/>
    <col min="11749" max="11749" width="10.85546875" customWidth="1"/>
    <col min="11750" max="11750" width="16" customWidth="1"/>
    <col min="11751" max="11751" width="17.140625" customWidth="1"/>
    <col min="11752" max="11752" width="16" customWidth="1"/>
    <col min="11753" max="11753" width="15" customWidth="1"/>
    <col min="11754" max="11762" width="12.7109375" bestFit="1" customWidth="1"/>
    <col min="11763" max="11764" width="15.42578125" bestFit="1" customWidth="1"/>
    <col min="11765" max="11776" width="16" bestFit="1" customWidth="1"/>
    <col min="11777" max="11781" width="15" bestFit="1" customWidth="1"/>
    <col min="11782" max="11782" width="14" bestFit="1" customWidth="1"/>
    <col min="11783" max="11783" width="15" bestFit="1" customWidth="1"/>
    <col min="11784" max="11784" width="14" bestFit="1" customWidth="1"/>
    <col min="12003" max="12003" width="30.28515625" customWidth="1"/>
    <col min="12004" max="12004" width="59" customWidth="1"/>
    <col min="12005" max="12005" width="10.85546875" customWidth="1"/>
    <col min="12006" max="12006" width="16" customWidth="1"/>
    <col min="12007" max="12007" width="17.140625" customWidth="1"/>
    <col min="12008" max="12008" width="16" customWidth="1"/>
    <col min="12009" max="12009" width="15" customWidth="1"/>
    <col min="12010" max="12018" width="12.7109375" bestFit="1" customWidth="1"/>
    <col min="12019" max="12020" width="15.42578125" bestFit="1" customWidth="1"/>
    <col min="12021" max="12032" width="16" bestFit="1" customWidth="1"/>
    <col min="12033" max="12037" width="15" bestFit="1" customWidth="1"/>
    <col min="12038" max="12038" width="14" bestFit="1" customWidth="1"/>
    <col min="12039" max="12039" width="15" bestFit="1" customWidth="1"/>
    <col min="12040" max="12040" width="14" bestFit="1" customWidth="1"/>
    <col min="12259" max="12259" width="30.28515625" customWidth="1"/>
    <col min="12260" max="12260" width="59" customWidth="1"/>
    <col min="12261" max="12261" width="10.85546875" customWidth="1"/>
    <col min="12262" max="12262" width="16" customWidth="1"/>
    <col min="12263" max="12263" width="17.140625" customWidth="1"/>
    <col min="12264" max="12264" width="16" customWidth="1"/>
    <col min="12265" max="12265" width="15" customWidth="1"/>
    <col min="12266" max="12274" width="12.7109375" bestFit="1" customWidth="1"/>
    <col min="12275" max="12276" width="15.42578125" bestFit="1" customWidth="1"/>
    <col min="12277" max="12288" width="16" bestFit="1" customWidth="1"/>
    <col min="12289" max="12293" width="15" bestFit="1" customWidth="1"/>
    <col min="12294" max="12294" width="14" bestFit="1" customWidth="1"/>
    <col min="12295" max="12295" width="15" bestFit="1" customWidth="1"/>
    <col min="12296" max="12296" width="14" bestFit="1" customWidth="1"/>
    <col min="12515" max="12515" width="30.28515625" customWidth="1"/>
    <col min="12516" max="12516" width="59" customWidth="1"/>
    <col min="12517" max="12517" width="10.85546875" customWidth="1"/>
    <col min="12518" max="12518" width="16" customWidth="1"/>
    <col min="12519" max="12519" width="17.140625" customWidth="1"/>
    <col min="12520" max="12520" width="16" customWidth="1"/>
    <col min="12521" max="12521" width="15" customWidth="1"/>
    <col min="12522" max="12530" width="12.7109375" bestFit="1" customWidth="1"/>
    <col min="12531" max="12532" width="15.42578125" bestFit="1" customWidth="1"/>
    <col min="12533" max="12544" width="16" bestFit="1" customWidth="1"/>
    <col min="12545" max="12549" width="15" bestFit="1" customWidth="1"/>
    <col min="12550" max="12550" width="14" bestFit="1" customWidth="1"/>
    <col min="12551" max="12551" width="15" bestFit="1" customWidth="1"/>
    <col min="12552" max="12552" width="14" bestFit="1" customWidth="1"/>
    <col min="12771" max="12771" width="30.28515625" customWidth="1"/>
    <col min="12772" max="12772" width="59" customWidth="1"/>
    <col min="12773" max="12773" width="10.85546875" customWidth="1"/>
    <col min="12774" max="12774" width="16" customWidth="1"/>
    <col min="12775" max="12775" width="17.140625" customWidth="1"/>
    <col min="12776" max="12776" width="16" customWidth="1"/>
    <col min="12777" max="12777" width="15" customWidth="1"/>
    <col min="12778" max="12786" width="12.7109375" bestFit="1" customWidth="1"/>
    <col min="12787" max="12788" width="15.42578125" bestFit="1" customWidth="1"/>
    <col min="12789" max="12800" width="16" bestFit="1" customWidth="1"/>
    <col min="12801" max="12805" width="15" bestFit="1" customWidth="1"/>
    <col min="12806" max="12806" width="14" bestFit="1" customWidth="1"/>
    <col min="12807" max="12807" width="15" bestFit="1" customWidth="1"/>
    <col min="12808" max="12808" width="14" bestFit="1" customWidth="1"/>
    <col min="13027" max="13027" width="30.28515625" customWidth="1"/>
    <col min="13028" max="13028" width="59" customWidth="1"/>
    <col min="13029" max="13029" width="10.85546875" customWidth="1"/>
    <col min="13030" max="13030" width="16" customWidth="1"/>
    <col min="13031" max="13031" width="17.140625" customWidth="1"/>
    <col min="13032" max="13032" width="16" customWidth="1"/>
    <col min="13033" max="13033" width="15" customWidth="1"/>
    <col min="13034" max="13042" width="12.7109375" bestFit="1" customWidth="1"/>
    <col min="13043" max="13044" width="15.42578125" bestFit="1" customWidth="1"/>
    <col min="13045" max="13056" width="16" bestFit="1" customWidth="1"/>
    <col min="13057" max="13061" width="15" bestFit="1" customWidth="1"/>
    <col min="13062" max="13062" width="14" bestFit="1" customWidth="1"/>
    <col min="13063" max="13063" width="15" bestFit="1" customWidth="1"/>
    <col min="13064" max="13064" width="14" bestFit="1" customWidth="1"/>
    <col min="13283" max="13283" width="30.28515625" customWidth="1"/>
    <col min="13284" max="13284" width="59" customWidth="1"/>
    <col min="13285" max="13285" width="10.85546875" customWidth="1"/>
    <col min="13286" max="13286" width="16" customWidth="1"/>
    <col min="13287" max="13287" width="17.140625" customWidth="1"/>
    <col min="13288" max="13288" width="16" customWidth="1"/>
    <col min="13289" max="13289" width="15" customWidth="1"/>
    <col min="13290" max="13298" width="12.7109375" bestFit="1" customWidth="1"/>
    <col min="13299" max="13300" width="15.42578125" bestFit="1" customWidth="1"/>
    <col min="13301" max="13312" width="16" bestFit="1" customWidth="1"/>
    <col min="13313" max="13317" width="15" bestFit="1" customWidth="1"/>
    <col min="13318" max="13318" width="14" bestFit="1" customWidth="1"/>
    <col min="13319" max="13319" width="15" bestFit="1" customWidth="1"/>
    <col min="13320" max="13320" width="14" bestFit="1" customWidth="1"/>
    <col min="13539" max="13539" width="30.28515625" customWidth="1"/>
    <col min="13540" max="13540" width="59" customWidth="1"/>
    <col min="13541" max="13541" width="10.85546875" customWidth="1"/>
    <col min="13542" max="13542" width="16" customWidth="1"/>
    <col min="13543" max="13543" width="17.140625" customWidth="1"/>
    <col min="13544" max="13544" width="16" customWidth="1"/>
    <col min="13545" max="13545" width="15" customWidth="1"/>
    <col min="13546" max="13554" width="12.7109375" bestFit="1" customWidth="1"/>
    <col min="13555" max="13556" width="15.42578125" bestFit="1" customWidth="1"/>
    <col min="13557" max="13568" width="16" bestFit="1" customWidth="1"/>
    <col min="13569" max="13573" width="15" bestFit="1" customWidth="1"/>
    <col min="13574" max="13574" width="14" bestFit="1" customWidth="1"/>
    <col min="13575" max="13575" width="15" bestFit="1" customWidth="1"/>
    <col min="13576" max="13576" width="14" bestFit="1" customWidth="1"/>
    <col min="13795" max="13795" width="30.28515625" customWidth="1"/>
    <col min="13796" max="13796" width="59" customWidth="1"/>
    <col min="13797" max="13797" width="10.85546875" customWidth="1"/>
    <col min="13798" max="13798" width="16" customWidth="1"/>
    <col min="13799" max="13799" width="17.140625" customWidth="1"/>
    <col min="13800" max="13800" width="16" customWidth="1"/>
    <col min="13801" max="13801" width="15" customWidth="1"/>
    <col min="13802" max="13810" width="12.7109375" bestFit="1" customWidth="1"/>
    <col min="13811" max="13812" width="15.42578125" bestFit="1" customWidth="1"/>
    <col min="13813" max="13824" width="16" bestFit="1" customWidth="1"/>
    <col min="13825" max="13829" width="15" bestFit="1" customWidth="1"/>
    <col min="13830" max="13830" width="14" bestFit="1" customWidth="1"/>
    <col min="13831" max="13831" width="15" bestFit="1" customWidth="1"/>
    <col min="13832" max="13832" width="14" bestFit="1" customWidth="1"/>
    <col min="14051" max="14051" width="30.28515625" customWidth="1"/>
    <col min="14052" max="14052" width="59" customWidth="1"/>
    <col min="14053" max="14053" width="10.85546875" customWidth="1"/>
    <col min="14054" max="14054" width="16" customWidth="1"/>
    <col min="14055" max="14055" width="17.140625" customWidth="1"/>
    <col min="14056" max="14056" width="16" customWidth="1"/>
    <col min="14057" max="14057" width="15" customWidth="1"/>
    <col min="14058" max="14066" width="12.7109375" bestFit="1" customWidth="1"/>
    <col min="14067" max="14068" width="15.42578125" bestFit="1" customWidth="1"/>
    <col min="14069" max="14080" width="16" bestFit="1" customWidth="1"/>
    <col min="14081" max="14085" width="15" bestFit="1" customWidth="1"/>
    <col min="14086" max="14086" width="14" bestFit="1" customWidth="1"/>
    <col min="14087" max="14087" width="15" bestFit="1" customWidth="1"/>
    <col min="14088" max="14088" width="14" bestFit="1" customWidth="1"/>
    <col min="14307" max="14307" width="30.28515625" customWidth="1"/>
    <col min="14308" max="14308" width="59" customWidth="1"/>
    <col min="14309" max="14309" width="10.85546875" customWidth="1"/>
    <col min="14310" max="14310" width="16" customWidth="1"/>
    <col min="14311" max="14311" width="17.140625" customWidth="1"/>
    <col min="14312" max="14312" width="16" customWidth="1"/>
    <col min="14313" max="14313" width="15" customWidth="1"/>
    <col min="14314" max="14322" width="12.7109375" bestFit="1" customWidth="1"/>
    <col min="14323" max="14324" width="15.42578125" bestFit="1" customWidth="1"/>
    <col min="14325" max="14336" width="16" bestFit="1" customWidth="1"/>
    <col min="14337" max="14341" width="15" bestFit="1" customWidth="1"/>
    <col min="14342" max="14342" width="14" bestFit="1" customWidth="1"/>
    <col min="14343" max="14343" width="15" bestFit="1" customWidth="1"/>
    <col min="14344" max="14344" width="14" bestFit="1" customWidth="1"/>
    <col min="14563" max="14563" width="30.28515625" customWidth="1"/>
    <col min="14564" max="14564" width="59" customWidth="1"/>
    <col min="14565" max="14565" width="10.85546875" customWidth="1"/>
    <col min="14566" max="14566" width="16" customWidth="1"/>
    <col min="14567" max="14567" width="17.140625" customWidth="1"/>
    <col min="14568" max="14568" width="16" customWidth="1"/>
    <col min="14569" max="14569" width="15" customWidth="1"/>
    <col min="14570" max="14578" width="12.7109375" bestFit="1" customWidth="1"/>
    <col min="14579" max="14580" width="15.42578125" bestFit="1" customWidth="1"/>
    <col min="14581" max="14592" width="16" bestFit="1" customWidth="1"/>
    <col min="14593" max="14597" width="15" bestFit="1" customWidth="1"/>
    <col min="14598" max="14598" width="14" bestFit="1" customWidth="1"/>
    <col min="14599" max="14599" width="15" bestFit="1" customWidth="1"/>
    <col min="14600" max="14600" width="14" bestFit="1" customWidth="1"/>
    <col min="14819" max="14819" width="30.28515625" customWidth="1"/>
    <col min="14820" max="14820" width="59" customWidth="1"/>
    <col min="14821" max="14821" width="10.85546875" customWidth="1"/>
    <col min="14822" max="14822" width="16" customWidth="1"/>
    <col min="14823" max="14823" width="17.140625" customWidth="1"/>
    <col min="14824" max="14824" width="16" customWidth="1"/>
    <col min="14825" max="14825" width="15" customWidth="1"/>
    <col min="14826" max="14834" width="12.7109375" bestFit="1" customWidth="1"/>
    <col min="14835" max="14836" width="15.42578125" bestFit="1" customWidth="1"/>
    <col min="14837" max="14848" width="16" bestFit="1" customWidth="1"/>
    <col min="14849" max="14853" width="15" bestFit="1" customWidth="1"/>
    <col min="14854" max="14854" width="14" bestFit="1" customWidth="1"/>
    <col min="14855" max="14855" width="15" bestFit="1" customWidth="1"/>
    <col min="14856" max="14856" width="14" bestFit="1" customWidth="1"/>
    <col min="15075" max="15075" width="30.28515625" customWidth="1"/>
    <col min="15076" max="15076" width="59" customWidth="1"/>
    <col min="15077" max="15077" width="10.85546875" customWidth="1"/>
    <col min="15078" max="15078" width="16" customWidth="1"/>
    <col min="15079" max="15079" width="17.140625" customWidth="1"/>
    <col min="15080" max="15080" width="16" customWidth="1"/>
    <col min="15081" max="15081" width="15" customWidth="1"/>
    <col min="15082" max="15090" width="12.7109375" bestFit="1" customWidth="1"/>
    <col min="15091" max="15092" width="15.42578125" bestFit="1" customWidth="1"/>
    <col min="15093" max="15104" width="16" bestFit="1" customWidth="1"/>
    <col min="15105" max="15109" width="15" bestFit="1" customWidth="1"/>
    <col min="15110" max="15110" width="14" bestFit="1" customWidth="1"/>
    <col min="15111" max="15111" width="15" bestFit="1" customWidth="1"/>
    <col min="15112" max="15112" width="14" bestFit="1" customWidth="1"/>
    <col min="15331" max="15331" width="30.28515625" customWidth="1"/>
    <col min="15332" max="15332" width="59" customWidth="1"/>
    <col min="15333" max="15333" width="10.85546875" customWidth="1"/>
    <col min="15334" max="15334" width="16" customWidth="1"/>
    <col min="15335" max="15335" width="17.140625" customWidth="1"/>
    <col min="15336" max="15336" width="16" customWidth="1"/>
    <col min="15337" max="15337" width="15" customWidth="1"/>
    <col min="15338" max="15346" width="12.7109375" bestFit="1" customWidth="1"/>
    <col min="15347" max="15348" width="15.42578125" bestFit="1" customWidth="1"/>
    <col min="15349" max="15360" width="16" bestFit="1" customWidth="1"/>
    <col min="15361" max="15365" width="15" bestFit="1" customWidth="1"/>
    <col min="15366" max="15366" width="14" bestFit="1" customWidth="1"/>
    <col min="15367" max="15367" width="15" bestFit="1" customWidth="1"/>
    <col min="15368" max="15368" width="14" bestFit="1" customWidth="1"/>
    <col min="15587" max="15587" width="30.28515625" customWidth="1"/>
    <col min="15588" max="15588" width="59" customWidth="1"/>
    <col min="15589" max="15589" width="10.85546875" customWidth="1"/>
    <col min="15590" max="15590" width="16" customWidth="1"/>
    <col min="15591" max="15591" width="17.140625" customWidth="1"/>
    <col min="15592" max="15592" width="16" customWidth="1"/>
    <col min="15593" max="15593" width="15" customWidth="1"/>
    <col min="15594" max="15602" width="12.7109375" bestFit="1" customWidth="1"/>
    <col min="15603" max="15604" width="15.42578125" bestFit="1" customWidth="1"/>
    <col min="15605" max="15616" width="16" bestFit="1" customWidth="1"/>
    <col min="15617" max="15621" width="15" bestFit="1" customWidth="1"/>
    <col min="15622" max="15622" width="14" bestFit="1" customWidth="1"/>
    <col min="15623" max="15623" width="15" bestFit="1" customWidth="1"/>
    <col min="15624" max="15624" width="14" bestFit="1" customWidth="1"/>
    <col min="15843" max="15843" width="30.28515625" customWidth="1"/>
    <col min="15844" max="15844" width="59" customWidth="1"/>
    <col min="15845" max="15845" width="10.85546875" customWidth="1"/>
    <col min="15846" max="15846" width="16" customWidth="1"/>
    <col min="15847" max="15847" width="17.140625" customWidth="1"/>
    <col min="15848" max="15848" width="16" customWidth="1"/>
    <col min="15849" max="15849" width="15" customWidth="1"/>
    <col min="15850" max="15858" width="12.7109375" bestFit="1" customWidth="1"/>
    <col min="15859" max="15860" width="15.42578125" bestFit="1" customWidth="1"/>
    <col min="15861" max="15872" width="16" bestFit="1" customWidth="1"/>
    <col min="15873" max="15877" width="15" bestFit="1" customWidth="1"/>
    <col min="15878" max="15878" width="14" bestFit="1" customWidth="1"/>
    <col min="15879" max="15879" width="15" bestFit="1" customWidth="1"/>
    <col min="15880" max="15880" width="14" bestFit="1" customWidth="1"/>
    <col min="16099" max="16099" width="30.28515625" customWidth="1"/>
    <col min="16100" max="16100" width="59" customWidth="1"/>
    <col min="16101" max="16101" width="10.85546875" customWidth="1"/>
    <col min="16102" max="16102" width="16" customWidth="1"/>
    <col min="16103" max="16103" width="17.140625" customWidth="1"/>
    <col min="16104" max="16104" width="16" customWidth="1"/>
    <col min="16105" max="16105" width="15" customWidth="1"/>
    <col min="16106" max="16114" width="12.7109375" bestFit="1" customWidth="1"/>
    <col min="16115" max="16116" width="15.42578125" bestFit="1" customWidth="1"/>
    <col min="16117" max="16128" width="16" bestFit="1" customWidth="1"/>
    <col min="16129" max="16133" width="15" bestFit="1" customWidth="1"/>
    <col min="16134" max="16134" width="14" bestFit="1" customWidth="1"/>
    <col min="16135" max="16135" width="15" bestFit="1" customWidth="1"/>
    <col min="16136" max="16136" width="14" bestFit="1" customWidth="1"/>
  </cols>
  <sheetData>
    <row r="1" spans="1:5" ht="41.25" customHeight="1" x14ac:dyDescent="0.25">
      <c r="A1" s="29" t="s">
        <v>118</v>
      </c>
      <c r="B1" s="29"/>
      <c r="C1"/>
    </row>
    <row r="2" spans="1:5" ht="41.25" customHeight="1" x14ac:dyDescent="0.25">
      <c r="A2" s="2"/>
      <c r="B2" s="3"/>
      <c r="C2" s="4"/>
      <c r="D2" s="5"/>
      <c r="E2" s="5"/>
    </row>
    <row r="3" spans="1:5" ht="28.5" customHeight="1" x14ac:dyDescent="0.25">
      <c r="A3" s="3"/>
      <c r="B3" s="3"/>
      <c r="C3" s="6"/>
      <c r="D3" s="6"/>
      <c r="E3" s="6"/>
    </row>
    <row r="4" spans="1:5" ht="35.25" customHeight="1" x14ac:dyDescent="0.25">
      <c r="A4" s="7"/>
      <c r="B4" s="7"/>
      <c r="C4" s="8"/>
      <c r="D4" s="8"/>
      <c r="E4" s="8"/>
    </row>
    <row r="5" spans="1:5" ht="36.75" customHeight="1" x14ac:dyDescent="0.25">
      <c r="A5" s="9"/>
      <c r="B5" s="9"/>
      <c r="C5" s="10" t="s">
        <v>119</v>
      </c>
      <c r="D5" s="10" t="s">
        <v>120</v>
      </c>
      <c r="E5" s="10" t="s">
        <v>121</v>
      </c>
    </row>
    <row r="6" spans="1:5" x14ac:dyDescent="0.25">
      <c r="A6" s="9"/>
      <c r="B6" s="9"/>
      <c r="C6" s="11">
        <v>1</v>
      </c>
      <c r="D6" s="11">
        <v>2</v>
      </c>
      <c r="E6" s="11">
        <v>3</v>
      </c>
    </row>
    <row r="7" spans="1:5" x14ac:dyDescent="0.25">
      <c r="A7" s="12" t="s">
        <v>0</v>
      </c>
      <c r="B7" s="13" t="s">
        <v>1</v>
      </c>
      <c r="C7" s="14">
        <f t="shared" ref="C7:E7" si="0">C13</f>
        <v>1437218</v>
      </c>
      <c r="D7" s="14">
        <f t="shared" si="0"/>
        <v>1491712</v>
      </c>
      <c r="E7" s="14">
        <f t="shared" si="0"/>
        <v>1485463</v>
      </c>
    </row>
    <row r="8" spans="1:5" x14ac:dyDescent="0.25">
      <c r="A8" s="15" t="s">
        <v>2</v>
      </c>
      <c r="B8" s="16" t="s">
        <v>3</v>
      </c>
      <c r="C8" s="14">
        <f t="shared" ref="C8:E8" si="1">C15</f>
        <v>1436740</v>
      </c>
      <c r="D8" s="14">
        <f t="shared" si="1"/>
        <v>1491234</v>
      </c>
      <c r="E8" s="14">
        <f t="shared" si="1"/>
        <v>1484985</v>
      </c>
    </row>
    <row r="9" spans="1:5" x14ac:dyDescent="0.25">
      <c r="A9" s="15" t="s">
        <v>4</v>
      </c>
      <c r="B9" s="17" t="s">
        <v>5</v>
      </c>
      <c r="C9" s="14">
        <f t="shared" ref="C9:E9" si="2">+C65</f>
        <v>398</v>
      </c>
      <c r="D9" s="14">
        <f t="shared" si="2"/>
        <v>398</v>
      </c>
      <c r="E9" s="14">
        <f t="shared" si="2"/>
        <v>398</v>
      </c>
    </row>
    <row r="10" spans="1:5" x14ac:dyDescent="0.25">
      <c r="A10" s="15" t="s">
        <v>6</v>
      </c>
      <c r="B10" s="17" t="s">
        <v>7</v>
      </c>
      <c r="C10" s="14">
        <f t="shared" ref="C10:E10" si="3">+C80</f>
        <v>80</v>
      </c>
      <c r="D10" s="14">
        <f t="shared" si="3"/>
        <v>80</v>
      </c>
      <c r="E10" s="14">
        <f t="shared" si="3"/>
        <v>80</v>
      </c>
    </row>
    <row r="11" spans="1:5" x14ac:dyDescent="0.25">
      <c r="A11" s="15" t="s">
        <v>8</v>
      </c>
      <c r="B11" s="17" t="s">
        <v>9</v>
      </c>
      <c r="C11" s="14">
        <f t="shared" ref="C11:E11" si="4">C90</f>
        <v>0</v>
      </c>
      <c r="D11" s="14">
        <f t="shared" si="4"/>
        <v>0</v>
      </c>
      <c r="E11" s="14">
        <f t="shared" si="4"/>
        <v>0</v>
      </c>
    </row>
    <row r="12" spans="1:5" x14ac:dyDescent="0.25">
      <c r="A12" s="18"/>
      <c r="B12" s="19" t="s">
        <v>10</v>
      </c>
      <c r="C12" s="14">
        <f t="shared" ref="C12:E12" si="5">+C9+C10+C11</f>
        <v>478</v>
      </c>
      <c r="D12" s="14">
        <f t="shared" si="5"/>
        <v>478</v>
      </c>
      <c r="E12" s="14">
        <f t="shared" si="5"/>
        <v>478</v>
      </c>
    </row>
    <row r="13" spans="1:5" x14ac:dyDescent="0.25">
      <c r="A13" s="18"/>
      <c r="B13" s="20" t="s">
        <v>11</v>
      </c>
      <c r="C13" s="21">
        <f t="shared" ref="C13:E13" si="6">+C8+C12</f>
        <v>1437218</v>
      </c>
      <c r="D13" s="21">
        <f t="shared" si="6"/>
        <v>1491712</v>
      </c>
      <c r="E13" s="21">
        <f t="shared" si="6"/>
        <v>1485463</v>
      </c>
    </row>
    <row r="14" spans="1:5" x14ac:dyDescent="0.25">
      <c r="A14" s="22" t="s">
        <v>12</v>
      </c>
      <c r="B14" s="23" t="s">
        <v>13</v>
      </c>
      <c r="C14" s="14">
        <f t="shared" ref="C14:E14" si="7">C15+C65+C80+C90</f>
        <v>1437218</v>
      </c>
      <c r="D14" s="14">
        <f t="shared" si="7"/>
        <v>1491712</v>
      </c>
      <c r="E14" s="14">
        <f t="shared" si="7"/>
        <v>1485463</v>
      </c>
    </row>
    <row r="15" spans="1:5" x14ac:dyDescent="0.25">
      <c r="A15" s="24" t="s">
        <v>14</v>
      </c>
      <c r="B15" s="25" t="s">
        <v>15</v>
      </c>
      <c r="C15" s="14">
        <f t="shared" ref="C15:E15" si="8">C16+C19+C21+C23+C28+C34+C44+C46+C53+C55+C57+C61+C63</f>
        <v>1436740</v>
      </c>
      <c r="D15" s="14">
        <f t="shared" si="8"/>
        <v>1491234</v>
      </c>
      <c r="E15" s="14">
        <f t="shared" si="8"/>
        <v>1484985</v>
      </c>
    </row>
    <row r="16" spans="1:5" x14ac:dyDescent="0.25">
      <c r="A16" s="26" t="s">
        <v>16</v>
      </c>
      <c r="B16" s="25" t="s">
        <v>17</v>
      </c>
      <c r="C16" s="14">
        <f t="shared" ref="C16:E16" si="9">C17+C18</f>
        <v>1073741</v>
      </c>
      <c r="D16" s="14">
        <f t="shared" si="9"/>
        <v>1105581</v>
      </c>
      <c r="E16" s="14">
        <f t="shared" si="9"/>
        <v>1102927</v>
      </c>
    </row>
    <row r="17" spans="1:5" x14ac:dyDescent="0.25">
      <c r="A17" s="27" t="s">
        <v>18</v>
      </c>
      <c r="B17" s="25" t="s">
        <v>19</v>
      </c>
      <c r="C17" s="28">
        <v>1073741</v>
      </c>
      <c r="D17" s="28">
        <v>1105581</v>
      </c>
      <c r="E17" s="28">
        <v>1102927</v>
      </c>
    </row>
    <row r="18" spans="1:5" x14ac:dyDescent="0.25">
      <c r="A18" s="27" t="s">
        <v>20</v>
      </c>
      <c r="B18" s="25" t="s">
        <v>21</v>
      </c>
      <c r="C18" s="28">
        <v>0</v>
      </c>
      <c r="D18" s="28">
        <v>0</v>
      </c>
      <c r="E18" s="28">
        <v>0</v>
      </c>
    </row>
    <row r="19" spans="1:5" x14ac:dyDescent="0.25">
      <c r="A19" s="26" t="s">
        <v>22</v>
      </c>
      <c r="B19" s="25" t="s">
        <v>23</v>
      </c>
      <c r="C19" s="14">
        <f t="shared" ref="C19:E19" si="10">C20</f>
        <v>39817</v>
      </c>
      <c r="D19" s="14">
        <f t="shared" si="10"/>
        <v>39817</v>
      </c>
      <c r="E19" s="14">
        <f t="shared" si="10"/>
        <v>39817</v>
      </c>
    </row>
    <row r="20" spans="1:5" x14ac:dyDescent="0.25">
      <c r="A20" s="27" t="s">
        <v>24</v>
      </c>
      <c r="B20" s="25" t="s">
        <v>23</v>
      </c>
      <c r="C20" s="28">
        <v>39817</v>
      </c>
      <c r="D20" s="28">
        <v>39817</v>
      </c>
      <c r="E20" s="28">
        <v>39817</v>
      </c>
    </row>
    <row r="21" spans="1:5" x14ac:dyDescent="0.25">
      <c r="A21" s="26" t="s">
        <v>25</v>
      </c>
      <c r="B21" s="25" t="s">
        <v>26</v>
      </c>
      <c r="C21" s="14">
        <f t="shared" ref="C21:E21" si="11">C22</f>
        <v>172540</v>
      </c>
      <c r="D21" s="14">
        <f t="shared" si="11"/>
        <v>185812</v>
      </c>
      <c r="E21" s="14">
        <f t="shared" si="11"/>
        <v>185812</v>
      </c>
    </row>
    <row r="22" spans="1:5" x14ac:dyDescent="0.25">
      <c r="A22" s="27" t="s">
        <v>27</v>
      </c>
      <c r="B22" s="25" t="s">
        <v>28</v>
      </c>
      <c r="C22" s="28">
        <v>172540</v>
      </c>
      <c r="D22" s="28">
        <v>185812</v>
      </c>
      <c r="E22" s="28">
        <v>185812</v>
      </c>
    </row>
    <row r="23" spans="1:5" x14ac:dyDescent="0.25">
      <c r="A23" s="26" t="s">
        <v>29</v>
      </c>
      <c r="B23" s="25" t="s">
        <v>30</v>
      </c>
      <c r="C23" s="14">
        <f t="shared" ref="C23:E23" si="12">C24+C25+C26+C27</f>
        <v>34907</v>
      </c>
      <c r="D23" s="14">
        <f t="shared" si="12"/>
        <v>36234</v>
      </c>
      <c r="E23" s="14">
        <f t="shared" si="12"/>
        <v>36234</v>
      </c>
    </row>
    <row r="24" spans="1:5" x14ac:dyDescent="0.25">
      <c r="A24" s="27" t="s">
        <v>31</v>
      </c>
      <c r="B24" s="25" t="s">
        <v>32</v>
      </c>
      <c r="C24" s="28">
        <v>1062</v>
      </c>
      <c r="D24" s="28">
        <v>1991</v>
      </c>
      <c r="E24" s="28">
        <v>1991</v>
      </c>
    </row>
    <row r="25" spans="1:5" x14ac:dyDescent="0.25">
      <c r="A25" s="27" t="s">
        <v>33</v>
      </c>
      <c r="B25" s="25" t="s">
        <v>34</v>
      </c>
      <c r="C25" s="28">
        <v>33181</v>
      </c>
      <c r="D25" s="28">
        <v>33181</v>
      </c>
      <c r="E25" s="28">
        <v>33181</v>
      </c>
    </row>
    <row r="26" spans="1:5" x14ac:dyDescent="0.25">
      <c r="A26" s="27" t="s">
        <v>35</v>
      </c>
      <c r="B26" s="25" t="s">
        <v>36</v>
      </c>
      <c r="C26" s="28">
        <v>664</v>
      </c>
      <c r="D26" s="28">
        <v>1062</v>
      </c>
      <c r="E26" s="28">
        <v>1062</v>
      </c>
    </row>
    <row r="27" spans="1:5" x14ac:dyDescent="0.25">
      <c r="A27" s="27" t="s">
        <v>37</v>
      </c>
      <c r="B27" s="25" t="s">
        <v>38</v>
      </c>
      <c r="C27" s="28">
        <v>0</v>
      </c>
      <c r="D27" s="28">
        <v>0</v>
      </c>
      <c r="E27" s="28">
        <v>0</v>
      </c>
    </row>
    <row r="28" spans="1:5" x14ac:dyDescent="0.25">
      <c r="A28" s="26" t="s">
        <v>39</v>
      </c>
      <c r="B28" s="25" t="s">
        <v>40</v>
      </c>
      <c r="C28" s="14">
        <f t="shared" ref="C28:E28" si="13">C29+C30+C31+C32+C33</f>
        <v>60123</v>
      </c>
      <c r="D28" s="14">
        <f t="shared" si="13"/>
        <v>59990</v>
      </c>
      <c r="E28" s="14">
        <f t="shared" si="13"/>
        <v>60601</v>
      </c>
    </row>
    <row r="29" spans="1:5" x14ac:dyDescent="0.25">
      <c r="A29" s="27" t="s">
        <v>41</v>
      </c>
      <c r="B29" s="25" t="s">
        <v>42</v>
      </c>
      <c r="C29" s="28">
        <v>19908</v>
      </c>
      <c r="D29" s="28">
        <v>19908</v>
      </c>
      <c r="E29" s="28">
        <v>19908</v>
      </c>
    </row>
    <row r="30" spans="1:5" x14ac:dyDescent="0.25">
      <c r="A30" s="27" t="s">
        <v>43</v>
      </c>
      <c r="B30" s="25" t="s">
        <v>44</v>
      </c>
      <c r="C30" s="28">
        <v>39817</v>
      </c>
      <c r="D30" s="28">
        <v>39817</v>
      </c>
      <c r="E30" s="28">
        <v>40295</v>
      </c>
    </row>
    <row r="31" spans="1:5" x14ac:dyDescent="0.25">
      <c r="A31" s="27" t="s">
        <v>45</v>
      </c>
      <c r="B31" s="25" t="s">
        <v>46</v>
      </c>
      <c r="C31" s="28">
        <v>0</v>
      </c>
      <c r="D31" s="28">
        <v>0</v>
      </c>
      <c r="E31" s="28">
        <v>0</v>
      </c>
    </row>
    <row r="32" spans="1:5" x14ac:dyDescent="0.25">
      <c r="A32" s="27" t="s">
        <v>47</v>
      </c>
      <c r="B32" s="25" t="s">
        <v>48</v>
      </c>
      <c r="C32" s="28">
        <v>265</v>
      </c>
      <c r="D32" s="28">
        <v>265</v>
      </c>
      <c r="E32" s="28">
        <v>265</v>
      </c>
    </row>
    <row r="33" spans="1:5" x14ac:dyDescent="0.25">
      <c r="A33" s="27" t="s">
        <v>49</v>
      </c>
      <c r="B33" s="25" t="s">
        <v>50</v>
      </c>
      <c r="C33" s="28">
        <v>133</v>
      </c>
      <c r="D33" s="28">
        <v>0</v>
      </c>
      <c r="E33" s="28">
        <v>133</v>
      </c>
    </row>
    <row r="34" spans="1:5" x14ac:dyDescent="0.25">
      <c r="A34" s="26" t="s">
        <v>51</v>
      </c>
      <c r="B34" s="25" t="s">
        <v>52</v>
      </c>
      <c r="C34" s="14">
        <f t="shared" ref="C34:E34" si="14">C35+C36+C37+C38+C39+C40+C41+C42+C43</f>
        <v>42206</v>
      </c>
      <c r="D34" s="14">
        <f t="shared" si="14"/>
        <v>50129</v>
      </c>
      <c r="E34" s="14">
        <f t="shared" si="14"/>
        <v>45923</v>
      </c>
    </row>
    <row r="35" spans="1:5" x14ac:dyDescent="0.25">
      <c r="A35" s="27" t="s">
        <v>53</v>
      </c>
      <c r="B35" s="25" t="s">
        <v>54</v>
      </c>
      <c r="C35" s="28">
        <v>21236</v>
      </c>
      <c r="D35" s="28">
        <v>21236</v>
      </c>
      <c r="E35" s="28">
        <v>21236</v>
      </c>
    </row>
    <row r="36" spans="1:5" x14ac:dyDescent="0.25">
      <c r="A36" s="27" t="s">
        <v>55</v>
      </c>
      <c r="B36" s="25" t="s">
        <v>56</v>
      </c>
      <c r="C36" s="28">
        <v>6636</v>
      </c>
      <c r="D36" s="28">
        <v>12303</v>
      </c>
      <c r="E36" s="28">
        <v>13007</v>
      </c>
    </row>
    <row r="37" spans="1:5" x14ac:dyDescent="0.25">
      <c r="A37" s="27" t="s">
        <v>57</v>
      </c>
      <c r="B37" s="25" t="s">
        <v>58</v>
      </c>
      <c r="C37" s="28">
        <v>1327</v>
      </c>
      <c r="D37" s="28">
        <v>1327</v>
      </c>
      <c r="E37" s="28">
        <v>1327</v>
      </c>
    </row>
    <row r="38" spans="1:5" x14ac:dyDescent="0.25">
      <c r="A38" s="27" t="s">
        <v>59</v>
      </c>
      <c r="B38" s="25" t="s">
        <v>60</v>
      </c>
      <c r="C38" s="28">
        <v>3982</v>
      </c>
      <c r="D38" s="28">
        <v>3982</v>
      </c>
      <c r="E38" s="28">
        <v>3982</v>
      </c>
    </row>
    <row r="39" spans="1:5" x14ac:dyDescent="0.25">
      <c r="A39" s="27" t="s">
        <v>61</v>
      </c>
      <c r="B39" s="25" t="s">
        <v>62</v>
      </c>
      <c r="C39" s="28">
        <v>3318</v>
      </c>
      <c r="D39" s="28">
        <v>4645</v>
      </c>
      <c r="E39" s="28">
        <v>3982</v>
      </c>
    </row>
    <row r="40" spans="1:5" x14ac:dyDescent="0.25">
      <c r="A40" s="27" t="s">
        <v>63</v>
      </c>
      <c r="B40" s="25" t="s">
        <v>64</v>
      </c>
      <c r="C40" s="28">
        <v>4645</v>
      </c>
      <c r="D40" s="28">
        <v>5574</v>
      </c>
      <c r="E40" s="28">
        <v>1327</v>
      </c>
    </row>
    <row r="41" spans="1:5" x14ac:dyDescent="0.25">
      <c r="A41" s="27" t="s">
        <v>65</v>
      </c>
      <c r="B41" s="25" t="s">
        <v>66</v>
      </c>
      <c r="C41" s="28">
        <v>398</v>
      </c>
      <c r="D41" s="28">
        <v>398</v>
      </c>
      <c r="E41" s="28">
        <v>398</v>
      </c>
    </row>
    <row r="42" spans="1:5" x14ac:dyDescent="0.25">
      <c r="A42" s="27" t="s">
        <v>67</v>
      </c>
      <c r="B42" s="25" t="s">
        <v>68</v>
      </c>
      <c r="C42" s="28">
        <v>0</v>
      </c>
      <c r="D42" s="28">
        <v>0</v>
      </c>
      <c r="E42" s="28">
        <v>0</v>
      </c>
    </row>
    <row r="43" spans="1:5" x14ac:dyDescent="0.25">
      <c r="A43" s="27" t="s">
        <v>69</v>
      </c>
      <c r="B43" s="25" t="s">
        <v>70</v>
      </c>
      <c r="C43" s="28">
        <v>664</v>
      </c>
      <c r="D43" s="28">
        <v>664</v>
      </c>
      <c r="E43" s="28">
        <v>664</v>
      </c>
    </row>
    <row r="44" spans="1:5" x14ac:dyDescent="0.25">
      <c r="A44" s="26" t="s">
        <v>71</v>
      </c>
      <c r="B44" s="25" t="s">
        <v>72</v>
      </c>
      <c r="C44" s="14">
        <f t="shared" ref="C44:E44" si="15">C45</f>
        <v>0</v>
      </c>
      <c r="D44" s="14">
        <f t="shared" si="15"/>
        <v>0</v>
      </c>
      <c r="E44" s="14">
        <f t="shared" si="15"/>
        <v>0</v>
      </c>
    </row>
    <row r="45" spans="1:5" x14ac:dyDescent="0.25">
      <c r="A45" s="27" t="s">
        <v>73</v>
      </c>
      <c r="B45" s="25" t="s">
        <v>72</v>
      </c>
      <c r="C45" s="28">
        <v>0</v>
      </c>
      <c r="D45" s="28">
        <v>0</v>
      </c>
      <c r="E45" s="28">
        <v>0</v>
      </c>
    </row>
    <row r="46" spans="1:5" x14ac:dyDescent="0.25">
      <c r="A46" s="26" t="s">
        <v>74</v>
      </c>
      <c r="B46" s="25" t="s">
        <v>75</v>
      </c>
      <c r="C46" s="14">
        <f t="shared" ref="C46:E46" si="16">C47+C48+C49+C50+C51+C52</f>
        <v>4646</v>
      </c>
      <c r="D46" s="14">
        <f t="shared" si="16"/>
        <v>4646</v>
      </c>
      <c r="E46" s="14">
        <f t="shared" si="16"/>
        <v>4646</v>
      </c>
    </row>
    <row r="47" spans="1:5" x14ac:dyDescent="0.25">
      <c r="A47" s="27" t="s">
        <v>76</v>
      </c>
      <c r="B47" s="25" t="s">
        <v>77</v>
      </c>
      <c r="C47" s="28">
        <v>531</v>
      </c>
      <c r="D47" s="28">
        <v>531</v>
      </c>
      <c r="E47" s="28">
        <v>531</v>
      </c>
    </row>
    <row r="48" spans="1:5" x14ac:dyDescent="0.25">
      <c r="A48" s="27" t="s">
        <v>78</v>
      </c>
      <c r="B48" s="25" t="s">
        <v>79</v>
      </c>
      <c r="C48" s="28">
        <v>398</v>
      </c>
      <c r="D48" s="28">
        <v>398</v>
      </c>
      <c r="E48" s="28">
        <v>398</v>
      </c>
    </row>
    <row r="49" spans="1:5" x14ac:dyDescent="0.25">
      <c r="A49" s="27" t="s">
        <v>80</v>
      </c>
      <c r="B49" s="25" t="s">
        <v>81</v>
      </c>
      <c r="C49" s="28">
        <v>0</v>
      </c>
      <c r="D49" s="28">
        <v>0</v>
      </c>
      <c r="E49" s="28">
        <v>0</v>
      </c>
    </row>
    <row r="50" spans="1:5" x14ac:dyDescent="0.25">
      <c r="A50" s="27" t="s">
        <v>82</v>
      </c>
      <c r="B50" s="25" t="s">
        <v>83</v>
      </c>
      <c r="C50" s="28">
        <v>3053</v>
      </c>
      <c r="D50" s="28">
        <v>3053</v>
      </c>
      <c r="E50" s="28">
        <v>3053</v>
      </c>
    </row>
    <row r="51" spans="1:5" x14ac:dyDescent="0.25">
      <c r="A51" s="27" t="s">
        <v>84</v>
      </c>
      <c r="B51" s="25" t="s">
        <v>85</v>
      </c>
      <c r="C51" s="28">
        <v>0</v>
      </c>
      <c r="D51" s="28">
        <v>0</v>
      </c>
      <c r="E51" s="28">
        <v>0</v>
      </c>
    </row>
    <row r="52" spans="1:5" x14ac:dyDescent="0.25">
      <c r="A52" s="27" t="s">
        <v>86</v>
      </c>
      <c r="B52" s="25" t="s">
        <v>75</v>
      </c>
      <c r="C52" s="28">
        <v>664</v>
      </c>
      <c r="D52" s="28">
        <v>664</v>
      </c>
      <c r="E52" s="28">
        <v>664</v>
      </c>
    </row>
    <row r="53" spans="1:5" x14ac:dyDescent="0.25">
      <c r="A53" s="26" t="s">
        <v>87</v>
      </c>
      <c r="B53" s="25" t="s">
        <v>88</v>
      </c>
      <c r="C53" s="14">
        <f t="shared" ref="C53:E53" si="17">C54</f>
        <v>796</v>
      </c>
      <c r="D53" s="14">
        <f t="shared" si="17"/>
        <v>796</v>
      </c>
      <c r="E53" s="14">
        <f t="shared" si="17"/>
        <v>796</v>
      </c>
    </row>
    <row r="54" spans="1:5" x14ac:dyDescent="0.25">
      <c r="A54" s="27" t="s">
        <v>89</v>
      </c>
      <c r="B54" s="25" t="s">
        <v>90</v>
      </c>
      <c r="C54" s="28">
        <v>796</v>
      </c>
      <c r="D54" s="28">
        <v>796</v>
      </c>
      <c r="E54" s="28">
        <v>796</v>
      </c>
    </row>
    <row r="55" spans="1:5" x14ac:dyDescent="0.25">
      <c r="A55" s="26" t="s">
        <v>91</v>
      </c>
      <c r="B55" s="25" t="s">
        <v>92</v>
      </c>
      <c r="C55" s="14">
        <f t="shared" ref="C55:E55" si="18">C56</f>
        <v>3982</v>
      </c>
      <c r="D55" s="14">
        <f t="shared" si="18"/>
        <v>3982</v>
      </c>
      <c r="E55" s="14">
        <f t="shared" si="18"/>
        <v>3982</v>
      </c>
    </row>
    <row r="56" spans="1:5" x14ac:dyDescent="0.25">
      <c r="A56" s="27" t="s">
        <v>93</v>
      </c>
      <c r="B56" s="25" t="s">
        <v>94</v>
      </c>
      <c r="C56" s="28">
        <v>3982</v>
      </c>
      <c r="D56" s="28">
        <v>3982</v>
      </c>
      <c r="E56" s="28">
        <v>3982</v>
      </c>
    </row>
    <row r="57" spans="1:5" x14ac:dyDescent="0.25">
      <c r="A57" s="26" t="s">
        <v>95</v>
      </c>
      <c r="B57" s="25" t="s">
        <v>96</v>
      </c>
      <c r="C57" s="14">
        <f t="shared" ref="C57:E57" si="19">C58+C59+C60</f>
        <v>0</v>
      </c>
      <c r="D57" s="14">
        <f t="shared" si="19"/>
        <v>0</v>
      </c>
      <c r="E57" s="14">
        <f t="shared" si="19"/>
        <v>0</v>
      </c>
    </row>
    <row r="58" spans="1:5" x14ac:dyDescent="0.25">
      <c r="A58" s="27" t="s">
        <v>97</v>
      </c>
      <c r="B58" s="25" t="s">
        <v>98</v>
      </c>
      <c r="C58" s="28">
        <v>0</v>
      </c>
      <c r="D58" s="28">
        <v>0</v>
      </c>
      <c r="E58" s="28">
        <v>0</v>
      </c>
    </row>
    <row r="59" spans="1:5" x14ac:dyDescent="0.25">
      <c r="A59" s="27" t="s">
        <v>99</v>
      </c>
      <c r="B59" s="25" t="s">
        <v>100</v>
      </c>
      <c r="C59" s="28">
        <v>0</v>
      </c>
      <c r="D59" s="28">
        <v>0</v>
      </c>
      <c r="E59" s="28">
        <v>0</v>
      </c>
    </row>
    <row r="60" spans="1:5" x14ac:dyDescent="0.25">
      <c r="A60" s="27" t="s">
        <v>101</v>
      </c>
      <c r="B60" s="25" t="s">
        <v>102</v>
      </c>
      <c r="C60" s="28">
        <v>0</v>
      </c>
      <c r="D60" s="28">
        <v>0</v>
      </c>
      <c r="E60" s="28">
        <v>0</v>
      </c>
    </row>
    <row r="61" spans="1:5" x14ac:dyDescent="0.25">
      <c r="A61" s="26" t="s">
        <v>103</v>
      </c>
      <c r="B61" s="25" t="s">
        <v>104</v>
      </c>
      <c r="C61" s="14">
        <f t="shared" ref="C61:E61" si="20">C62</f>
        <v>3982</v>
      </c>
      <c r="D61" s="14">
        <f t="shared" si="20"/>
        <v>4247</v>
      </c>
      <c r="E61" s="14">
        <f t="shared" si="20"/>
        <v>4247</v>
      </c>
    </row>
    <row r="62" spans="1:5" x14ac:dyDescent="0.25">
      <c r="A62" s="27" t="s">
        <v>105</v>
      </c>
      <c r="B62" s="25" t="s">
        <v>106</v>
      </c>
      <c r="C62" s="28">
        <v>3982</v>
      </c>
      <c r="D62" s="28">
        <v>4247</v>
      </c>
      <c r="E62" s="28">
        <v>4247</v>
      </c>
    </row>
    <row r="63" spans="1:5" x14ac:dyDescent="0.25">
      <c r="A63" s="26" t="s">
        <v>107</v>
      </c>
      <c r="B63" s="25" t="s">
        <v>108</v>
      </c>
      <c r="C63" s="14">
        <f t="shared" ref="C63:E63" si="21">C64</f>
        <v>0</v>
      </c>
      <c r="D63" s="14">
        <f t="shared" si="21"/>
        <v>0</v>
      </c>
      <c r="E63" s="14">
        <f t="shared" si="21"/>
        <v>0</v>
      </c>
    </row>
    <row r="64" spans="1:5" x14ac:dyDescent="0.25">
      <c r="A64" s="27" t="s">
        <v>109</v>
      </c>
      <c r="B64" s="25" t="s">
        <v>108</v>
      </c>
      <c r="C64" s="28">
        <v>0</v>
      </c>
      <c r="D64" s="28">
        <v>0</v>
      </c>
      <c r="E64" s="28">
        <v>0</v>
      </c>
    </row>
    <row r="65" spans="1:5" x14ac:dyDescent="0.25">
      <c r="A65" s="24" t="s">
        <v>110</v>
      </c>
      <c r="B65" s="25" t="s">
        <v>111</v>
      </c>
      <c r="C65" s="14">
        <f t="shared" ref="C65:E65" si="22">C66+C69+C72+C75</f>
        <v>398</v>
      </c>
      <c r="D65" s="14">
        <f t="shared" si="22"/>
        <v>398</v>
      </c>
      <c r="E65" s="14">
        <f t="shared" si="22"/>
        <v>398</v>
      </c>
    </row>
    <row r="66" spans="1:5" x14ac:dyDescent="0.25">
      <c r="A66" s="26" t="s">
        <v>39</v>
      </c>
      <c r="B66" s="25" t="s">
        <v>40</v>
      </c>
      <c r="C66" s="14">
        <f t="shared" ref="C66:E66" si="23">C67+C68</f>
        <v>133</v>
      </c>
      <c r="D66" s="14">
        <f t="shared" si="23"/>
        <v>133</v>
      </c>
      <c r="E66" s="14">
        <f t="shared" si="23"/>
        <v>133</v>
      </c>
    </row>
    <row r="67" spans="1:5" x14ac:dyDescent="0.25">
      <c r="A67" s="27" t="s">
        <v>41</v>
      </c>
      <c r="B67" s="25" t="s">
        <v>42</v>
      </c>
      <c r="C67" s="28">
        <v>133</v>
      </c>
      <c r="D67" s="28">
        <v>133</v>
      </c>
      <c r="E67" s="28">
        <v>133</v>
      </c>
    </row>
    <row r="68" spans="1:5" x14ac:dyDescent="0.25">
      <c r="A68" s="27" t="s">
        <v>43</v>
      </c>
      <c r="B68" s="25" t="s">
        <v>44</v>
      </c>
      <c r="C68" s="28">
        <v>0</v>
      </c>
      <c r="D68" s="28">
        <v>0</v>
      </c>
      <c r="E68" s="28">
        <v>0</v>
      </c>
    </row>
    <row r="69" spans="1:5" x14ac:dyDescent="0.25">
      <c r="A69" s="26" t="s">
        <v>51</v>
      </c>
      <c r="B69" s="25" t="s">
        <v>52</v>
      </c>
      <c r="C69" s="14">
        <f t="shared" ref="C69:E69" si="24">C70+C71</f>
        <v>0</v>
      </c>
      <c r="D69" s="14">
        <f t="shared" si="24"/>
        <v>0</v>
      </c>
      <c r="E69" s="14">
        <f t="shared" si="24"/>
        <v>0</v>
      </c>
    </row>
    <row r="70" spans="1:5" x14ac:dyDescent="0.25">
      <c r="A70" s="27" t="s">
        <v>55</v>
      </c>
      <c r="B70" s="25" t="s">
        <v>56</v>
      </c>
      <c r="C70" s="28">
        <v>0</v>
      </c>
      <c r="D70" s="28">
        <v>0</v>
      </c>
      <c r="E70" s="28">
        <v>0</v>
      </c>
    </row>
    <row r="71" spans="1:5" x14ac:dyDescent="0.25">
      <c r="A71" s="27" t="s">
        <v>61</v>
      </c>
      <c r="B71" s="25" t="s">
        <v>62</v>
      </c>
      <c r="C71" s="28">
        <v>0</v>
      </c>
      <c r="D71" s="28">
        <v>0</v>
      </c>
      <c r="E71" s="28">
        <v>0</v>
      </c>
    </row>
    <row r="72" spans="1:5" x14ac:dyDescent="0.25">
      <c r="A72" s="26" t="s">
        <v>74</v>
      </c>
      <c r="B72" s="25" t="s">
        <v>75</v>
      </c>
      <c r="C72" s="14">
        <f t="shared" ref="C72:E72" si="25">C74+C73</f>
        <v>0</v>
      </c>
      <c r="D72" s="14">
        <f t="shared" si="25"/>
        <v>0</v>
      </c>
      <c r="E72" s="14">
        <f t="shared" si="25"/>
        <v>0</v>
      </c>
    </row>
    <row r="73" spans="1:5" x14ac:dyDescent="0.25">
      <c r="A73" s="27" t="s">
        <v>78</v>
      </c>
      <c r="B73" s="25" t="s">
        <v>79</v>
      </c>
      <c r="C73" s="28">
        <v>0</v>
      </c>
      <c r="D73" s="28">
        <v>0</v>
      </c>
      <c r="E73" s="28">
        <v>0</v>
      </c>
    </row>
    <row r="74" spans="1:5" x14ac:dyDescent="0.25">
      <c r="A74" s="27" t="s">
        <v>86</v>
      </c>
      <c r="B74" s="25" t="s">
        <v>75</v>
      </c>
      <c r="C74" s="28">
        <v>0</v>
      </c>
      <c r="D74" s="28">
        <v>0</v>
      </c>
      <c r="E74" s="28">
        <v>0</v>
      </c>
    </row>
    <row r="75" spans="1:5" x14ac:dyDescent="0.25">
      <c r="A75" s="26" t="s">
        <v>95</v>
      </c>
      <c r="B75" s="25" t="s">
        <v>96</v>
      </c>
      <c r="C75" s="14">
        <f t="shared" ref="C75:E75" si="26">C76+C77+C78+C79</f>
        <v>265</v>
      </c>
      <c r="D75" s="14">
        <f t="shared" si="26"/>
        <v>265</v>
      </c>
      <c r="E75" s="14">
        <f t="shared" si="26"/>
        <v>265</v>
      </c>
    </row>
    <row r="76" spans="1:5" x14ac:dyDescent="0.25">
      <c r="A76" s="27" t="s">
        <v>97</v>
      </c>
      <c r="B76" s="25" t="s">
        <v>98</v>
      </c>
      <c r="C76" s="28">
        <v>265</v>
      </c>
      <c r="D76" s="28">
        <v>265</v>
      </c>
      <c r="E76" s="28">
        <v>265</v>
      </c>
    </row>
    <row r="77" spans="1:5" x14ac:dyDescent="0.25">
      <c r="A77" s="27" t="s">
        <v>99</v>
      </c>
      <c r="B77" s="25" t="s">
        <v>100</v>
      </c>
      <c r="C77" s="28">
        <v>0</v>
      </c>
      <c r="D77" s="28">
        <v>0</v>
      </c>
      <c r="E77" s="28">
        <v>0</v>
      </c>
    </row>
    <row r="78" spans="1:5" x14ac:dyDescent="0.25">
      <c r="A78" s="27" t="s">
        <v>101</v>
      </c>
      <c r="B78" s="25" t="s">
        <v>102</v>
      </c>
      <c r="C78" s="28">
        <v>0</v>
      </c>
      <c r="D78" s="28">
        <v>0</v>
      </c>
      <c r="E78" s="28">
        <v>0</v>
      </c>
    </row>
    <row r="79" spans="1:5" x14ac:dyDescent="0.25">
      <c r="A79" s="27" t="s">
        <v>112</v>
      </c>
      <c r="B79" s="25" t="s">
        <v>113</v>
      </c>
      <c r="C79" s="28">
        <v>0</v>
      </c>
      <c r="D79" s="28">
        <v>0</v>
      </c>
      <c r="E79" s="28">
        <v>0</v>
      </c>
    </row>
    <row r="80" spans="1:5" x14ac:dyDescent="0.25">
      <c r="A80" s="24" t="s">
        <v>114</v>
      </c>
      <c r="B80" s="25" t="s">
        <v>115</v>
      </c>
      <c r="C80" s="14">
        <f t="shared" ref="C80:E80" si="27">C81+C86+C88</f>
        <v>80</v>
      </c>
      <c r="D80" s="14">
        <f t="shared" si="27"/>
        <v>80</v>
      </c>
      <c r="E80" s="14">
        <f t="shared" si="27"/>
        <v>80</v>
      </c>
    </row>
    <row r="81" spans="1:5" x14ac:dyDescent="0.25">
      <c r="A81" s="26" t="s">
        <v>51</v>
      </c>
      <c r="B81" s="25" t="s">
        <v>52</v>
      </c>
      <c r="C81" s="14">
        <f t="shared" ref="C81:E81" si="28">C82+C83+C84+C85</f>
        <v>80</v>
      </c>
      <c r="D81" s="14">
        <f t="shared" si="28"/>
        <v>80</v>
      </c>
      <c r="E81" s="14">
        <f t="shared" si="28"/>
        <v>80</v>
      </c>
    </row>
    <row r="82" spans="1:5" x14ac:dyDescent="0.25">
      <c r="A82" s="27" t="s">
        <v>53</v>
      </c>
      <c r="B82" s="25" t="s">
        <v>54</v>
      </c>
      <c r="C82" s="28">
        <v>0</v>
      </c>
      <c r="D82" s="28">
        <v>0</v>
      </c>
      <c r="E82" s="28">
        <v>0</v>
      </c>
    </row>
    <row r="83" spans="1:5" x14ac:dyDescent="0.25">
      <c r="A83" s="27" t="s">
        <v>55</v>
      </c>
      <c r="B83" s="25" t="s">
        <v>56</v>
      </c>
      <c r="C83" s="28">
        <v>80</v>
      </c>
      <c r="D83" s="28">
        <v>80</v>
      </c>
      <c r="E83" s="28">
        <v>80</v>
      </c>
    </row>
    <row r="84" spans="1:5" x14ac:dyDescent="0.25">
      <c r="A84" s="27" t="s">
        <v>61</v>
      </c>
      <c r="B84" s="25" t="s">
        <v>62</v>
      </c>
      <c r="C84" s="28">
        <v>0</v>
      </c>
      <c r="D84" s="28">
        <v>0</v>
      </c>
      <c r="E84" s="28">
        <v>0</v>
      </c>
    </row>
    <row r="85" spans="1:5" x14ac:dyDescent="0.25">
      <c r="A85" s="27" t="s">
        <v>65</v>
      </c>
      <c r="B85" s="25" t="s">
        <v>66</v>
      </c>
      <c r="C85" s="28">
        <v>0</v>
      </c>
      <c r="D85" s="28">
        <v>0</v>
      </c>
      <c r="E85" s="28">
        <v>0</v>
      </c>
    </row>
    <row r="86" spans="1:5" x14ac:dyDescent="0.25">
      <c r="A86" s="26" t="s">
        <v>95</v>
      </c>
      <c r="B86" s="25" t="s">
        <v>96</v>
      </c>
      <c r="C86" s="14">
        <f t="shared" ref="C86:E86" si="29">C87</f>
        <v>0</v>
      </c>
      <c r="D86" s="14">
        <f t="shared" si="29"/>
        <v>0</v>
      </c>
      <c r="E86" s="14">
        <f t="shared" si="29"/>
        <v>0</v>
      </c>
    </row>
    <row r="87" spans="1:5" x14ac:dyDescent="0.25">
      <c r="A87" s="27" t="s">
        <v>97</v>
      </c>
      <c r="B87" s="25" t="s">
        <v>98</v>
      </c>
      <c r="C87" s="28">
        <v>0</v>
      </c>
      <c r="D87" s="28">
        <v>0</v>
      </c>
      <c r="E87" s="28">
        <v>0</v>
      </c>
    </row>
    <row r="88" spans="1:5" x14ac:dyDescent="0.25">
      <c r="A88" s="26">
        <v>-451</v>
      </c>
      <c r="B88" s="25" t="s">
        <v>108</v>
      </c>
      <c r="C88" s="14">
        <f t="shared" ref="C88:E88" si="30">C89</f>
        <v>0</v>
      </c>
      <c r="D88" s="14">
        <f t="shared" si="30"/>
        <v>0</v>
      </c>
      <c r="E88" s="14">
        <f t="shared" si="30"/>
        <v>0</v>
      </c>
    </row>
    <row r="89" spans="1:5" x14ac:dyDescent="0.25">
      <c r="A89" s="27" t="s">
        <v>109</v>
      </c>
      <c r="B89" s="25" t="s">
        <v>108</v>
      </c>
      <c r="C89" s="28">
        <v>0</v>
      </c>
      <c r="D89" s="28">
        <v>0</v>
      </c>
      <c r="E89" s="28">
        <v>0</v>
      </c>
    </row>
    <row r="90" spans="1:5" x14ac:dyDescent="0.25">
      <c r="A90" s="24" t="s">
        <v>116</v>
      </c>
      <c r="B90" s="25" t="s">
        <v>117</v>
      </c>
      <c r="C90" s="14">
        <f t="shared" ref="C90:E90" si="31">C91+C93</f>
        <v>0</v>
      </c>
      <c r="D90" s="14">
        <f t="shared" si="31"/>
        <v>0</v>
      </c>
      <c r="E90" s="14">
        <f t="shared" si="31"/>
        <v>0</v>
      </c>
    </row>
    <row r="91" spans="1:5" x14ac:dyDescent="0.25">
      <c r="A91" s="26" t="s">
        <v>51</v>
      </c>
      <c r="B91" s="25" t="s">
        <v>52</v>
      </c>
      <c r="C91" s="14">
        <f t="shared" ref="C91:E91" si="32">C92</f>
        <v>0</v>
      </c>
      <c r="D91" s="14">
        <f t="shared" si="32"/>
        <v>0</v>
      </c>
      <c r="E91" s="14">
        <f t="shared" si="32"/>
        <v>0</v>
      </c>
    </row>
    <row r="92" spans="1:5" x14ac:dyDescent="0.25">
      <c r="A92" s="27">
        <v>3232</v>
      </c>
      <c r="B92" s="25" t="s">
        <v>56</v>
      </c>
      <c r="C92" s="28">
        <v>0</v>
      </c>
      <c r="D92" s="28">
        <v>0</v>
      </c>
      <c r="E92" s="28">
        <v>0</v>
      </c>
    </row>
    <row r="93" spans="1:5" x14ac:dyDescent="0.25">
      <c r="A93" s="26" t="s">
        <v>107</v>
      </c>
      <c r="B93" s="25" t="s">
        <v>108</v>
      </c>
      <c r="C93" s="14">
        <f t="shared" ref="C93:E93" si="33">C94</f>
        <v>0</v>
      </c>
      <c r="D93" s="14">
        <f t="shared" si="33"/>
        <v>0</v>
      </c>
      <c r="E93" s="14">
        <f t="shared" si="33"/>
        <v>0</v>
      </c>
    </row>
    <row r="94" spans="1:5" x14ac:dyDescent="0.25">
      <c r="A94" s="27">
        <v>4511</v>
      </c>
      <c r="B94" s="25" t="s">
        <v>108</v>
      </c>
      <c r="C94" s="28">
        <v>0</v>
      </c>
      <c r="D94" s="28">
        <v>0</v>
      </c>
      <c r="E94" s="28">
        <v>0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Osijek</vt:lpstr>
    </vt:vector>
  </TitlesOfParts>
  <Company>mprh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Mihaljević</dc:creator>
  <cp:lastModifiedBy>Irena Mihaljević</cp:lastModifiedBy>
  <dcterms:created xsi:type="dcterms:W3CDTF">2022-10-19T12:52:52Z</dcterms:created>
  <dcterms:modified xsi:type="dcterms:W3CDTF">2022-12-19T08:43:33Z</dcterms:modified>
</cp:coreProperties>
</file>