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PLANOVI KORISNIKA 2023.-2025\Prilog 14 – NOVO - 03.10\NOVO 17.10 – za teren\KARLOVAC\"/>
    </mc:Choice>
  </mc:AlternateContent>
  <xr:revisionPtr revIDLastSave="0" documentId="13_ncr:1_{12E47A55-9B70-48F1-BF17-92341B975ABD}" xr6:coauthVersionLast="47" xr6:coauthVersionMax="47" xr10:uidLastSave="{00000000-0000-0000-0000-000000000000}"/>
  <bookViews>
    <workbookView xWindow="-120" yWindow="-120" windowWidth="29040" windowHeight="15840" xr2:uid="{168F1E55-D4B4-4A03-BE2E-DFFD08FB1106}"/>
  </bookViews>
  <sheets>
    <sheet name="Sažetak" sheetId="1" r:id="rId1"/>
    <sheet name="Račun prihoda i rashoda" sheetId="2" r:id="rId2"/>
    <sheet name="Rashodi prema izvorima finan." sheetId="3" r:id="rId3"/>
    <sheet name="Rashodi prema fun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E11" i="5"/>
  <c r="E10" i="5" s="1"/>
  <c r="G10" i="5"/>
  <c r="F10" i="5"/>
  <c r="G8" i="5"/>
  <c r="G7" i="5" s="1"/>
  <c r="F8" i="5"/>
  <c r="F7" i="5" s="1"/>
  <c r="E8" i="5"/>
  <c r="E7" i="5"/>
  <c r="D6" i="4"/>
  <c r="C6" i="4"/>
  <c r="C5" i="4" s="1"/>
  <c r="B6" i="4"/>
  <c r="B5" i="4" s="1"/>
  <c r="D5" i="4"/>
  <c r="D18" i="3"/>
  <c r="C18" i="3"/>
  <c r="B18" i="3"/>
  <c r="D14" i="3"/>
  <c r="C14" i="3"/>
  <c r="B14" i="3"/>
  <c r="D11" i="3"/>
  <c r="C11" i="3"/>
  <c r="B11" i="3"/>
  <c r="D9" i="3"/>
  <c r="C9" i="3"/>
  <c r="C5" i="3" s="1"/>
  <c r="B9" i="3"/>
  <c r="D6" i="3"/>
  <c r="C6" i="3"/>
  <c r="B6" i="3"/>
  <c r="B5" i="3" s="1"/>
  <c r="D5" i="3"/>
  <c r="G85" i="2"/>
  <c r="G75" i="2" s="1"/>
  <c r="F85" i="2"/>
  <c r="E85" i="2"/>
  <c r="G79" i="2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E51" i="2" s="1"/>
  <c r="G56" i="2"/>
  <c r="F56" i="2"/>
  <c r="E56" i="2"/>
  <c r="G52" i="2"/>
  <c r="G51" i="2" s="1"/>
  <c r="F52" i="2"/>
  <c r="E52" i="2"/>
  <c r="F51" i="2"/>
  <c r="G46" i="2"/>
  <c r="F46" i="2"/>
  <c r="E46" i="2"/>
  <c r="E45" i="2" s="1"/>
  <c r="G45" i="2"/>
  <c r="F45" i="2"/>
  <c r="G41" i="2"/>
  <c r="F41" i="2"/>
  <c r="E41" i="2"/>
  <c r="G38" i="2"/>
  <c r="F38" i="2"/>
  <c r="E38" i="2"/>
  <c r="G35" i="2"/>
  <c r="F35" i="2"/>
  <c r="E35" i="2"/>
  <c r="G32" i="2"/>
  <c r="F32" i="2"/>
  <c r="E32" i="2"/>
  <c r="G31" i="2"/>
  <c r="F31" i="2"/>
  <c r="E31" i="2"/>
  <c r="G27" i="2"/>
  <c r="F27" i="2"/>
  <c r="F9" i="2" s="1"/>
  <c r="E27" i="2"/>
  <c r="G23" i="2"/>
  <c r="F23" i="2"/>
  <c r="E23" i="2"/>
  <c r="E13" i="2" s="1"/>
  <c r="E9" i="2" s="1"/>
  <c r="G13" i="2"/>
  <c r="G9" i="2" s="1"/>
  <c r="F13" i="2"/>
  <c r="G10" i="2"/>
  <c r="F10" i="2"/>
  <c r="E10" i="2"/>
  <c r="H23" i="1"/>
  <c r="G23" i="1"/>
  <c r="F23" i="1"/>
  <c r="G14" i="1"/>
  <c r="G24" i="1" s="1"/>
  <c r="H13" i="1"/>
  <c r="G13" i="1"/>
  <c r="F13" i="1"/>
  <c r="H10" i="1"/>
  <c r="H14" i="1" s="1"/>
  <c r="H24" i="1" s="1"/>
  <c r="G10" i="1"/>
  <c r="F10" i="1"/>
  <c r="F14" i="1" s="1"/>
  <c r="F24" i="1" s="1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<sst xmlns="http://schemas.openxmlformats.org/spreadsheetml/2006/main" count="164" uniqueCount="107">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</sst>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2C4B9-1BAE-4ABE-9652-E1B3DEB1C018}">
  <sheetPr>
    <tabColor rgb="FF92D050"/>
    <pageSetUpPr fitToPage="1"/>
  </sheetPr>
  <dimension ref="A1:H29"/>
  <sheetViews>
    <sheetView tabSelected="1" workbookViewId="0">
      <selection activeCell="G8" sqref="G8:H8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2" t="s">
        <v>0</v>
      </c>
      <c r="B1" s="72"/>
      <c r="C1" s="72"/>
      <c r="D1" s="72"/>
      <c r="E1" s="72"/>
      <c r="F1" s="72"/>
      <c r="G1" s="72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2" t="s">
        <v>1</v>
      </c>
      <c r="B3" s="72"/>
      <c r="C3" s="72"/>
      <c r="D3" s="72"/>
      <c r="E3" s="72"/>
      <c r="F3" s="72"/>
      <c r="G3" s="73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2" t="s">
        <v>2</v>
      </c>
      <c r="B5" s="74"/>
      <c r="C5" s="74"/>
      <c r="D5" s="74"/>
      <c r="E5" s="74"/>
      <c r="F5" s="74"/>
      <c r="G5" s="74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5" t="s">
        <v>6</v>
      </c>
      <c r="B8" s="76"/>
      <c r="C8" s="76"/>
      <c r="D8" s="76"/>
      <c r="E8" s="77"/>
      <c r="F8" s="14">
        <v>3461232</v>
      </c>
      <c r="G8" s="14">
        <v>3550265</v>
      </c>
      <c r="H8" s="14">
        <v>3574393</v>
      </c>
    </row>
    <row r="9" spans="1:8" x14ac:dyDescent="0.25">
      <c r="A9" s="78" t="s">
        <v>7</v>
      </c>
      <c r="B9" s="77"/>
      <c r="C9" s="77"/>
      <c r="D9" s="77"/>
      <c r="E9" s="77"/>
      <c r="F9" s="14"/>
      <c r="G9" s="14"/>
      <c r="H9" s="14"/>
    </row>
    <row r="10" spans="1:8" x14ac:dyDescent="0.25">
      <c r="A10" s="69" t="s">
        <v>8</v>
      </c>
      <c r="B10" s="70"/>
      <c r="C10" s="70"/>
      <c r="D10" s="70"/>
      <c r="E10" s="71"/>
      <c r="F10" s="16">
        <f t="shared" ref="F10:H10" si="0">F8+F9</f>
        <v>3461232</v>
      </c>
      <c r="G10" s="16">
        <f t="shared" si="0"/>
        <v>3550265</v>
      </c>
      <c r="H10" s="16">
        <f t="shared" si="0"/>
        <v>3574393</v>
      </c>
    </row>
    <row r="11" spans="1:8" x14ac:dyDescent="0.25">
      <c r="A11" s="81" t="s">
        <v>9</v>
      </c>
      <c r="B11" s="76"/>
      <c r="C11" s="76"/>
      <c r="D11" s="76"/>
      <c r="E11" s="76"/>
      <c r="F11" s="14">
        <v>3436077</v>
      </c>
      <c r="G11" s="14">
        <v>3538780</v>
      </c>
      <c r="H11" s="14">
        <v>3570129</v>
      </c>
    </row>
    <row r="12" spans="1:8" x14ac:dyDescent="0.25">
      <c r="A12" s="78" t="s">
        <v>10</v>
      </c>
      <c r="B12" s="77"/>
      <c r="C12" s="77"/>
      <c r="D12" s="77"/>
      <c r="E12" s="77"/>
      <c r="F12" s="14">
        <v>25881</v>
      </c>
      <c r="G12" s="14">
        <v>12211</v>
      </c>
      <c r="H12" s="14">
        <v>13272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3461958</v>
      </c>
      <c r="G13" s="16">
        <f t="shared" si="1"/>
        <v>3550991</v>
      </c>
      <c r="H13" s="16">
        <f t="shared" si="1"/>
        <v>3583401</v>
      </c>
    </row>
    <row r="14" spans="1:8" x14ac:dyDescent="0.25">
      <c r="A14" s="82" t="s">
        <v>12</v>
      </c>
      <c r="B14" s="70"/>
      <c r="C14" s="70"/>
      <c r="D14" s="70"/>
      <c r="E14" s="70"/>
      <c r="F14" s="16">
        <f>F10-F13</f>
        <v>-726</v>
      </c>
      <c r="G14" s="16">
        <f>G10-G13</f>
        <v>-726</v>
      </c>
      <c r="H14" s="16">
        <f>H10-H13</f>
        <v>-9008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2" t="s">
        <v>13</v>
      </c>
      <c r="B16" s="74"/>
      <c r="C16" s="74"/>
      <c r="D16" s="74"/>
      <c r="E16" s="74"/>
      <c r="F16" s="74"/>
      <c r="G16" s="74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5" t="s">
        <v>14</v>
      </c>
      <c r="B19" s="83"/>
      <c r="C19" s="83"/>
      <c r="D19" s="83"/>
      <c r="E19" s="84"/>
      <c r="F19" s="14"/>
      <c r="G19" s="14"/>
      <c r="H19" s="14"/>
    </row>
    <row r="20" spans="1:8" x14ac:dyDescent="0.25">
      <c r="A20" s="75" t="s">
        <v>15</v>
      </c>
      <c r="B20" s="76"/>
      <c r="C20" s="76"/>
      <c r="D20" s="76"/>
      <c r="E20" s="76"/>
      <c r="F20" s="14"/>
      <c r="G20" s="14"/>
      <c r="H20" s="14"/>
    </row>
    <row r="21" spans="1:8" x14ac:dyDescent="0.25">
      <c r="A21" s="85" t="s">
        <v>16</v>
      </c>
      <c r="B21" s="86"/>
      <c r="C21" s="86"/>
      <c r="D21" s="86"/>
      <c r="E21" s="87"/>
      <c r="F21" s="14">
        <v>0</v>
      </c>
      <c r="G21" s="14">
        <v>0</v>
      </c>
      <c r="H21" s="14">
        <v>0</v>
      </c>
    </row>
    <row r="22" spans="1:8" x14ac:dyDescent="0.25">
      <c r="A22" s="85" t="s">
        <v>17</v>
      </c>
      <c r="B22" s="86"/>
      <c r="C22" s="86"/>
      <c r="D22" s="86"/>
      <c r="E22" s="87"/>
      <c r="F22" s="14">
        <v>0</v>
      </c>
      <c r="G22" s="14">
        <v>0</v>
      </c>
      <c r="H22" s="14">
        <v>0</v>
      </c>
    </row>
    <row r="23" spans="1:8" x14ac:dyDescent="0.25">
      <c r="A23" s="82" t="s">
        <v>18</v>
      </c>
      <c r="B23" s="70"/>
      <c r="C23" s="70"/>
      <c r="D23" s="70"/>
      <c r="E23" s="70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81" t="s">
        <v>19</v>
      </c>
      <c r="B24" s="76"/>
      <c r="C24" s="76"/>
      <c r="D24" s="76"/>
      <c r="E24" s="76"/>
      <c r="F24" s="14">
        <f t="shared" ref="F24:H24" si="2">F14+F23</f>
        <v>-726</v>
      </c>
      <c r="G24" s="14">
        <f t="shared" si="2"/>
        <v>-726</v>
      </c>
      <c r="H24" s="14">
        <f t="shared" si="2"/>
        <v>-9008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8"/>
      <c r="B26" s="88"/>
      <c r="C26" s="88"/>
      <c r="D26" s="88"/>
      <c r="E26" s="88"/>
      <c r="F26" s="88"/>
      <c r="G26" s="88"/>
      <c r="H26" s="88"/>
    </row>
    <row r="27" spans="1:8" ht="8.25" customHeight="1" x14ac:dyDescent="0.25"/>
    <row r="28" spans="1:8" x14ac:dyDescent="0.25">
      <c r="A28" s="79"/>
      <c r="B28" s="80"/>
      <c r="C28" s="80"/>
      <c r="D28" s="80"/>
      <c r="E28" s="80"/>
      <c r="F28" s="80"/>
      <c r="G28" s="80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0EF47-DB9C-4993-9153-1050075DB147}">
  <sheetPr>
    <tabColor rgb="FF92D050"/>
    <pageSetUpPr fitToPage="1"/>
  </sheetPr>
  <dimension ref="A1:G90"/>
  <sheetViews>
    <sheetView zoomScale="85" zoomScaleNormal="85" workbookViewId="0">
      <selection activeCell="E90" sqref="E90:G9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20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2" t="s">
        <v>21</v>
      </c>
      <c r="B6" s="89"/>
      <c r="C6" s="89"/>
      <c r="D6" s="89"/>
      <c r="E6" s="89"/>
      <c r="F6" s="89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 t="shared" ref="E9:G9" si="0">E13+E27+E31+E35+E38+E41</f>
        <v>3461232</v>
      </c>
      <c r="F9" s="27">
        <f t="shared" si="0"/>
        <v>3550265</v>
      </c>
      <c r="G9" s="27">
        <f t="shared" si="0"/>
        <v>3574393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13272</v>
      </c>
      <c r="F13" s="32">
        <f t="shared" si="2"/>
        <v>13272</v>
      </c>
      <c r="G13" s="32">
        <f t="shared" si="2"/>
        <v>5000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f t="shared" ref="E23:G23" si="3">E24</f>
        <v>13272</v>
      </c>
      <c r="F23" s="35">
        <f t="shared" si="3"/>
        <v>13272</v>
      </c>
      <c r="G23" s="35">
        <f t="shared" si="3"/>
        <v>5000</v>
      </c>
    </row>
    <row r="24" spans="1:7" x14ac:dyDescent="0.25">
      <c r="A24" s="39"/>
      <c r="B24" s="39"/>
      <c r="C24" s="30">
        <v>52</v>
      </c>
      <c r="D24" s="34" t="s">
        <v>36</v>
      </c>
      <c r="E24" s="35">
        <v>13272</v>
      </c>
      <c r="F24" s="35">
        <v>13272</v>
      </c>
      <c r="G24" s="35">
        <v>5000</v>
      </c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/>
      <c r="F26" s="35"/>
      <c r="G26" s="35"/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4">E28+E30+E29</f>
        <v>0</v>
      </c>
      <c r="F27" s="32">
        <f t="shared" si="4"/>
        <v>0</v>
      </c>
      <c r="G27" s="32">
        <f t="shared" si="4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/>
      <c r="F29" s="35"/>
      <c r="G29" s="35"/>
    </row>
    <row r="30" spans="1:7" ht="25.5" x14ac:dyDescent="0.25">
      <c r="A30" s="39"/>
      <c r="B30" s="40"/>
      <c r="C30" s="34">
        <v>43</v>
      </c>
      <c r="D30" s="30" t="s">
        <v>44</v>
      </c>
      <c r="E30" s="35"/>
      <c r="F30" s="35"/>
      <c r="G30" s="35"/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5">E32</f>
        <v>5309</v>
      </c>
      <c r="F31" s="32">
        <f t="shared" si="5"/>
        <v>5309</v>
      </c>
      <c r="G31" s="32">
        <f t="shared" si="5"/>
        <v>5299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35">
        <f>E33+E34</f>
        <v>5309</v>
      </c>
      <c r="F32" s="35">
        <f t="shared" ref="F32:G32" si="6">F33+F34</f>
        <v>5309</v>
      </c>
      <c r="G32" s="35">
        <f t="shared" si="6"/>
        <v>5299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5309</v>
      </c>
      <c r="F34" s="35">
        <v>5309</v>
      </c>
      <c r="G34" s="35">
        <v>5299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7">E36+E37</f>
        <v>1000</v>
      </c>
      <c r="F35" s="32">
        <f t="shared" si="7"/>
        <v>1000</v>
      </c>
      <c r="G35" s="32">
        <f t="shared" si="7"/>
        <v>1000</v>
      </c>
    </row>
    <row r="36" spans="1:7" ht="16.5" customHeight="1" x14ac:dyDescent="0.25">
      <c r="A36" s="39"/>
      <c r="B36" s="43"/>
      <c r="C36" s="34">
        <v>31</v>
      </c>
      <c r="D36" s="30" t="s">
        <v>48</v>
      </c>
      <c r="E36" s="35">
        <v>1000</v>
      </c>
      <c r="F36" s="35">
        <v>1000</v>
      </c>
      <c r="G36" s="35">
        <v>1000</v>
      </c>
    </row>
    <row r="37" spans="1:7" x14ac:dyDescent="0.25">
      <c r="A37" s="39"/>
      <c r="B37" s="43"/>
      <c r="C37" s="44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8">E39+E40</f>
        <v>3441651</v>
      </c>
      <c r="F38" s="32">
        <f t="shared" si="8"/>
        <v>3530684</v>
      </c>
      <c r="G38" s="32">
        <f t="shared" si="8"/>
        <v>3563094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3441651</v>
      </c>
      <c r="F39" s="35">
        <v>3530684</v>
      </c>
      <c r="G39" s="35">
        <v>3563094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9">E42+E43+E44</f>
        <v>0</v>
      </c>
      <c r="F41" s="32">
        <f t="shared" si="9"/>
        <v>0</v>
      </c>
      <c r="G41" s="32">
        <f t="shared" si="9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5">
        <v>7</v>
      </c>
      <c r="B45" s="46"/>
      <c r="C45" s="47"/>
      <c r="D45" s="48" t="s">
        <v>52</v>
      </c>
      <c r="E45" s="27">
        <f t="shared" ref="E45:G46" si="10">E46</f>
        <v>0</v>
      </c>
      <c r="F45" s="27">
        <f t="shared" si="10"/>
        <v>0</v>
      </c>
      <c r="G45" s="27">
        <f t="shared" si="10"/>
        <v>0</v>
      </c>
    </row>
    <row r="46" spans="1:7" ht="38.25" x14ac:dyDescent="0.25">
      <c r="A46" s="39"/>
      <c r="B46" s="42">
        <v>72</v>
      </c>
      <c r="C46" s="34"/>
      <c r="D46" s="49" t="s">
        <v>53</v>
      </c>
      <c r="E46" s="32">
        <f t="shared" si="10"/>
        <v>0</v>
      </c>
      <c r="F46" s="32">
        <f t="shared" si="10"/>
        <v>0</v>
      </c>
      <c r="G46" s="32">
        <f t="shared" si="10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0"/>
      <c r="F47" s="50"/>
      <c r="G47" s="50"/>
    </row>
    <row r="48" spans="1:7" ht="15.75" x14ac:dyDescent="0.25">
      <c r="A48" s="72" t="s">
        <v>54</v>
      </c>
      <c r="B48" s="89"/>
      <c r="C48" s="89"/>
      <c r="D48" s="89"/>
      <c r="E48" s="89"/>
      <c r="F48" s="89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1">
        <f t="shared" ref="E51:G51" si="11">E52+E56+E66+E69+E72</f>
        <v>3436077</v>
      </c>
      <c r="F51" s="51">
        <f t="shared" si="11"/>
        <v>3538780</v>
      </c>
      <c r="G51" s="51">
        <f t="shared" si="11"/>
        <v>3570129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2">E53+E54+E55</f>
        <v>2738735</v>
      </c>
      <c r="F52" s="32">
        <f t="shared" si="12"/>
        <v>2738735</v>
      </c>
      <c r="G52" s="32">
        <f t="shared" si="12"/>
        <v>2756852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2738735</v>
      </c>
      <c r="F53" s="35">
        <v>2738735</v>
      </c>
      <c r="G53" s="35">
        <v>2756852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2"/>
      <c r="D56" s="42" t="s">
        <v>59</v>
      </c>
      <c r="E56" s="32">
        <f t="shared" ref="E56:G56" si="13">E57+E58+E59+E60+E61+E62+E63+E64+E65</f>
        <v>692166</v>
      </c>
      <c r="F56" s="32">
        <f t="shared" si="13"/>
        <v>794205</v>
      </c>
      <c r="G56" s="32">
        <f t="shared" si="13"/>
        <v>806774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674514</v>
      </c>
      <c r="F57" s="35">
        <v>776553</v>
      </c>
      <c r="G57" s="35">
        <v>789122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1726</v>
      </c>
      <c r="F59" s="35">
        <v>1726</v>
      </c>
      <c r="G59" s="35">
        <v>1726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3"/>
      <c r="C61" s="34">
        <v>43</v>
      </c>
      <c r="D61" s="53" t="s">
        <v>44</v>
      </c>
      <c r="E61" s="35">
        <v>2654</v>
      </c>
      <c r="F61" s="35">
        <v>2654</v>
      </c>
      <c r="G61" s="35">
        <v>2654</v>
      </c>
    </row>
    <row r="62" spans="1:7" x14ac:dyDescent="0.25">
      <c r="A62" s="39"/>
      <c r="B62" s="43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13272</v>
      </c>
      <c r="F63" s="35">
        <v>13272</v>
      </c>
      <c r="G63" s="35">
        <v>13272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2"/>
      <c r="D66" s="42" t="s">
        <v>61</v>
      </c>
      <c r="E66" s="32">
        <f t="shared" ref="E66:G66" si="14">E67+E68</f>
        <v>5176</v>
      </c>
      <c r="F66" s="32">
        <f t="shared" si="14"/>
        <v>5840</v>
      </c>
      <c r="G66" s="32">
        <f t="shared" si="14"/>
        <v>6503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5176</v>
      </c>
      <c r="F67" s="35">
        <v>5840</v>
      </c>
      <c r="G67" s="35">
        <v>6503</v>
      </c>
    </row>
    <row r="68" spans="1:7" x14ac:dyDescent="0.25">
      <c r="A68" s="40"/>
      <c r="B68" s="39"/>
      <c r="C68" s="34">
        <v>31</v>
      </c>
      <c r="D68" s="34" t="s">
        <v>48</v>
      </c>
      <c r="E68" s="35"/>
      <c r="F68" s="35"/>
      <c r="G68" s="35"/>
    </row>
    <row r="69" spans="1:7" ht="36.75" customHeight="1" x14ac:dyDescent="0.25">
      <c r="A69" s="39"/>
      <c r="B69" s="42">
        <v>37</v>
      </c>
      <c r="C69" s="52"/>
      <c r="D69" s="49" t="s">
        <v>62</v>
      </c>
      <c r="E69" s="32">
        <f t="shared" ref="E69:G69" si="15">E70+E71</f>
        <v>0</v>
      </c>
      <c r="F69" s="32">
        <f t="shared" si="15"/>
        <v>0</v>
      </c>
      <c r="G69" s="32">
        <f t="shared" si="15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2"/>
      <c r="D72" s="49" t="s">
        <v>63</v>
      </c>
      <c r="E72" s="32">
        <f t="shared" ref="E72:G72" si="16">E73+E74</f>
        <v>0</v>
      </c>
      <c r="F72" s="32">
        <f t="shared" si="16"/>
        <v>0</v>
      </c>
      <c r="G72" s="32">
        <f t="shared" si="16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4">
        <v>4</v>
      </c>
      <c r="B75" s="54"/>
      <c r="C75" s="54"/>
      <c r="D75" s="55" t="s">
        <v>64</v>
      </c>
      <c r="E75" s="51">
        <f t="shared" ref="E75:G75" si="17">E79+E85+E76</f>
        <v>25881</v>
      </c>
      <c r="F75" s="51">
        <f t="shared" si="17"/>
        <v>12211</v>
      </c>
      <c r="G75" s="51">
        <f t="shared" si="17"/>
        <v>13272</v>
      </c>
    </row>
    <row r="76" spans="1:7" ht="38.25" x14ac:dyDescent="0.25">
      <c r="A76" s="30"/>
      <c r="B76" s="29">
        <v>41</v>
      </c>
      <c r="C76" s="30"/>
      <c r="D76" s="56" t="s">
        <v>65</v>
      </c>
      <c r="E76" s="32">
        <f t="shared" ref="E76:G76" si="18">E77+E78</f>
        <v>0</v>
      </c>
      <c r="F76" s="32">
        <f t="shared" si="18"/>
        <v>0</v>
      </c>
      <c r="G76" s="32">
        <f t="shared" si="18"/>
        <v>0</v>
      </c>
    </row>
    <row r="77" spans="1:7" x14ac:dyDescent="0.25">
      <c r="A77" s="33"/>
      <c r="B77" s="57"/>
      <c r="C77" s="34">
        <v>12</v>
      </c>
      <c r="D77" s="34" t="s">
        <v>51</v>
      </c>
      <c r="E77" s="58"/>
      <c r="F77" s="58"/>
      <c r="G77" s="58"/>
    </row>
    <row r="78" spans="1:7" x14ac:dyDescent="0.25">
      <c r="A78" s="33"/>
      <c r="B78" s="57"/>
      <c r="C78" s="34">
        <v>561</v>
      </c>
      <c r="D78" s="30" t="s">
        <v>58</v>
      </c>
      <c r="E78" s="58"/>
      <c r="F78" s="58"/>
      <c r="G78" s="58"/>
    </row>
    <row r="79" spans="1:7" ht="38.25" x14ac:dyDescent="0.25">
      <c r="A79" s="30"/>
      <c r="B79" s="29">
        <v>42</v>
      </c>
      <c r="C79" s="30"/>
      <c r="D79" s="56" t="s">
        <v>66</v>
      </c>
      <c r="E79" s="32">
        <f t="shared" ref="E79:G79" si="19">E80+E82+E83+E81+E84</f>
        <v>12609</v>
      </c>
      <c r="F79" s="32">
        <f t="shared" si="19"/>
        <v>12211</v>
      </c>
      <c r="G79" s="32">
        <f t="shared" si="19"/>
        <v>13272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9954</v>
      </c>
      <c r="F80" s="35">
        <v>9556</v>
      </c>
      <c r="G80" s="35">
        <v>10617</v>
      </c>
    </row>
    <row r="81" spans="1:7" x14ac:dyDescent="0.25">
      <c r="A81" s="30"/>
      <c r="B81" s="30"/>
      <c r="C81" s="34">
        <v>12</v>
      </c>
      <c r="D81" s="30" t="s">
        <v>51</v>
      </c>
      <c r="E81" s="35"/>
      <c r="F81" s="35"/>
      <c r="G81" s="35"/>
    </row>
    <row r="82" spans="1:7" x14ac:dyDescent="0.25">
      <c r="A82" s="39"/>
      <c r="B82" s="39"/>
      <c r="C82" s="34">
        <v>31</v>
      </c>
      <c r="D82" s="34" t="s">
        <v>48</v>
      </c>
      <c r="E82" s="35">
        <v>0</v>
      </c>
      <c r="F82" s="35">
        <v>0</v>
      </c>
      <c r="G82" s="35">
        <v>0</v>
      </c>
    </row>
    <row r="83" spans="1:7" ht="25.5" x14ac:dyDescent="0.25">
      <c r="A83" s="40"/>
      <c r="B83" s="39"/>
      <c r="C83" s="34">
        <v>43</v>
      </c>
      <c r="D83" s="53" t="s">
        <v>44</v>
      </c>
      <c r="E83" s="35">
        <v>2655</v>
      </c>
      <c r="F83" s="35">
        <v>2655</v>
      </c>
      <c r="G83" s="35">
        <v>2655</v>
      </c>
    </row>
    <row r="84" spans="1:7" x14ac:dyDescent="0.25">
      <c r="A84" s="40"/>
      <c r="B84" s="39"/>
      <c r="C84" s="34">
        <v>561</v>
      </c>
      <c r="D84" s="30" t="s">
        <v>58</v>
      </c>
      <c r="E84" s="35"/>
      <c r="F84" s="35"/>
      <c r="G84" s="35"/>
    </row>
    <row r="85" spans="1:7" ht="30.75" customHeight="1" x14ac:dyDescent="0.25">
      <c r="A85" s="30"/>
      <c r="B85" s="29">
        <v>45</v>
      </c>
      <c r="C85" s="30"/>
      <c r="D85" s="56" t="s">
        <v>67</v>
      </c>
      <c r="E85" s="32">
        <f t="shared" ref="E85:G85" si="20">E86+E87</f>
        <v>13272</v>
      </c>
      <c r="F85" s="32">
        <f t="shared" si="20"/>
        <v>0</v>
      </c>
      <c r="G85" s="32">
        <f t="shared" si="20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13272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59"/>
      <c r="F90" s="59"/>
      <c r="G90" s="59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155E5-0390-4442-B155-12675B450AD6}">
  <sheetPr>
    <tabColor rgb="FF92D050"/>
    <pageSetUpPr fitToPage="1"/>
  </sheetPr>
  <dimension ref="A1:D19"/>
  <sheetViews>
    <sheetView workbookViewId="0">
      <selection activeCell="C1" sqref="C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68</v>
      </c>
      <c r="B2" s="89"/>
      <c r="C2" s="89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60">
        <f t="shared" ref="B5:D5" si="0">B6+B9+B11+B14+B18</f>
        <v>3461958</v>
      </c>
      <c r="C5" s="60">
        <f t="shared" si="0"/>
        <v>3550991</v>
      </c>
      <c r="D5" s="60">
        <f t="shared" si="0"/>
        <v>3583401</v>
      </c>
    </row>
    <row r="6" spans="1:4" ht="15.75" customHeight="1" x14ac:dyDescent="0.25">
      <c r="A6" s="28" t="s">
        <v>74</v>
      </c>
      <c r="B6" s="60">
        <f t="shared" ref="B6:D6" si="1">B7+B8</f>
        <v>3441651</v>
      </c>
      <c r="C6" s="60">
        <f t="shared" si="1"/>
        <v>3530684</v>
      </c>
      <c r="D6" s="60">
        <f t="shared" si="1"/>
        <v>3563094</v>
      </c>
    </row>
    <row r="7" spans="1:4" x14ac:dyDescent="0.25">
      <c r="A7" s="61" t="s">
        <v>75</v>
      </c>
      <c r="B7" s="35">
        <v>3441651</v>
      </c>
      <c r="C7" s="35">
        <v>3530684</v>
      </c>
      <c r="D7" s="35">
        <v>3563094</v>
      </c>
    </row>
    <row r="8" spans="1:4" x14ac:dyDescent="0.25">
      <c r="A8" s="62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60">
        <f t="shared" ref="B9:D9" si="2">B10</f>
        <v>1726</v>
      </c>
      <c r="C9" s="60">
        <f t="shared" si="2"/>
        <v>1726</v>
      </c>
      <c r="D9" s="60">
        <f t="shared" si="2"/>
        <v>1726</v>
      </c>
    </row>
    <row r="10" spans="1:4" x14ac:dyDescent="0.25">
      <c r="A10" s="63" t="s">
        <v>78</v>
      </c>
      <c r="B10" s="35">
        <v>1726</v>
      </c>
      <c r="C10" s="35">
        <v>1726</v>
      </c>
      <c r="D10" s="35">
        <v>1726</v>
      </c>
    </row>
    <row r="11" spans="1:4" x14ac:dyDescent="0.25">
      <c r="A11" s="28" t="s">
        <v>79</v>
      </c>
      <c r="B11" s="60">
        <f t="shared" ref="B11:D11" si="3">B13+B12</f>
        <v>5309</v>
      </c>
      <c r="C11" s="60">
        <f t="shared" si="3"/>
        <v>5309</v>
      </c>
      <c r="D11" s="60">
        <f t="shared" si="3"/>
        <v>5309</v>
      </c>
    </row>
    <row r="12" spans="1:4" x14ac:dyDescent="0.25">
      <c r="A12" s="62" t="s">
        <v>80</v>
      </c>
      <c r="B12" s="35"/>
      <c r="C12" s="35"/>
      <c r="D12" s="35"/>
    </row>
    <row r="13" spans="1:4" x14ac:dyDescent="0.25">
      <c r="A13" s="62" t="s">
        <v>81</v>
      </c>
      <c r="B13" s="35">
        <v>5309</v>
      </c>
      <c r="C13" s="35">
        <v>5309</v>
      </c>
      <c r="D13" s="35">
        <v>5309</v>
      </c>
    </row>
    <row r="14" spans="1:4" x14ac:dyDescent="0.25">
      <c r="A14" s="28" t="s">
        <v>82</v>
      </c>
      <c r="B14" s="60">
        <f t="shared" ref="B14:D14" si="4">B15+B16+B17</f>
        <v>13272</v>
      </c>
      <c r="C14" s="60">
        <f t="shared" si="4"/>
        <v>13272</v>
      </c>
      <c r="D14" s="60">
        <f t="shared" si="4"/>
        <v>13272</v>
      </c>
    </row>
    <row r="15" spans="1:4" x14ac:dyDescent="0.25">
      <c r="A15" s="62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2" t="s">
        <v>84</v>
      </c>
      <c r="B16" s="35">
        <v>13272</v>
      </c>
      <c r="C16" s="35">
        <v>13272</v>
      </c>
      <c r="D16" s="35">
        <v>13272</v>
      </c>
    </row>
    <row r="17" spans="1:4" ht="25.5" x14ac:dyDescent="0.25">
      <c r="A17" s="63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60">
        <f t="shared" ref="B18:D18" si="5">B19</f>
        <v>0</v>
      </c>
      <c r="C18" s="60">
        <f t="shared" si="5"/>
        <v>0</v>
      </c>
      <c r="D18" s="60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86A73-44E6-48FE-B690-EEBF13888466}">
  <sheetPr>
    <tabColor rgb="FF92D050"/>
    <pageSetUpPr fitToPage="1"/>
  </sheetPr>
  <dimension ref="A1:D13"/>
  <sheetViews>
    <sheetView workbookViewId="0">
      <selection activeCell="E23" sqref="E23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88</v>
      </c>
      <c r="B2" s="89"/>
      <c r="C2" s="89"/>
      <c r="D2" s="89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3461958</v>
      </c>
      <c r="C5" s="35">
        <f t="shared" si="0"/>
        <v>3550991</v>
      </c>
      <c r="D5" s="35">
        <f t="shared" si="0"/>
        <v>3583401</v>
      </c>
    </row>
    <row r="6" spans="1:4" ht="15.75" customHeight="1" x14ac:dyDescent="0.25">
      <c r="A6" s="28" t="s">
        <v>92</v>
      </c>
      <c r="B6" s="35">
        <f t="shared" ref="B6:D6" si="1">B7+B8+B9</f>
        <v>3461958</v>
      </c>
      <c r="C6" s="35">
        <f t="shared" si="1"/>
        <v>3550991</v>
      </c>
      <c r="D6" s="35">
        <f t="shared" si="1"/>
        <v>3583401</v>
      </c>
    </row>
    <row r="7" spans="1:4" x14ac:dyDescent="0.25">
      <c r="A7" s="53" t="s">
        <v>93</v>
      </c>
      <c r="B7" s="50">
        <v>3461958</v>
      </c>
      <c r="C7" s="50">
        <v>3550991</v>
      </c>
      <c r="D7" s="50">
        <v>3583401</v>
      </c>
    </row>
    <row r="8" spans="1:4" x14ac:dyDescent="0.25">
      <c r="A8" s="64" t="s">
        <v>94</v>
      </c>
      <c r="B8" s="50">
        <v>0</v>
      </c>
      <c r="C8" s="50">
        <v>0</v>
      </c>
      <c r="D8" s="50">
        <v>0</v>
      </c>
    </row>
    <row r="9" spans="1:4" x14ac:dyDescent="0.25">
      <c r="A9" s="64" t="s">
        <v>95</v>
      </c>
      <c r="B9" s="50">
        <v>0</v>
      </c>
      <c r="C9" s="50">
        <v>0</v>
      </c>
      <c r="D9" s="50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3" t="s">
        <v>97</v>
      </c>
      <c r="B11" s="50">
        <v>0</v>
      </c>
      <c r="C11" s="50">
        <v>0</v>
      </c>
      <c r="D11" s="50">
        <v>0</v>
      </c>
    </row>
    <row r="13" spans="1:4" x14ac:dyDescent="0.25">
      <c r="A13" s="65"/>
    </row>
  </sheetData>
  <mergeCells count="1">
    <mergeCell ref="A2:D2"/>
  </mergeCells>
  <pageMargins left="0.7" right="0.7" top="0.75" bottom="0.75" header="0.3" footer="0.3"/>
  <pageSetup paperSize="9" scale="4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6C614-EF1F-4073-B88B-6F1CA12DF871}">
  <sheetPr>
    <tabColor rgb="FF92D050"/>
    <pageSetUpPr fitToPage="1"/>
  </sheetPr>
  <dimension ref="A1:G13"/>
  <sheetViews>
    <sheetView workbookViewId="0">
      <selection activeCell="H23" sqref="H2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98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60">
        <f t="shared" ref="E7:G8" si="0">E8</f>
        <v>0</v>
      </c>
      <c r="F7" s="60">
        <f t="shared" si="0"/>
        <v>0</v>
      </c>
      <c r="G7" s="60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6">
        <v>5</v>
      </c>
      <c r="B10" s="66"/>
      <c r="C10" s="66"/>
      <c r="D10" s="67" t="s">
        <v>105</v>
      </c>
      <c r="E10" s="60">
        <f t="shared" ref="E10:G11" si="1">E11</f>
        <v>0</v>
      </c>
      <c r="F10" s="60">
        <f t="shared" si="1"/>
        <v>0</v>
      </c>
      <c r="G10" s="60">
        <f t="shared" si="1"/>
        <v>0</v>
      </c>
    </row>
    <row r="11" spans="1:7" ht="21" customHeight="1" x14ac:dyDescent="0.25">
      <c r="A11" s="30"/>
      <c r="B11" s="30">
        <v>54</v>
      </c>
      <c r="C11" s="30"/>
      <c r="D11" s="68" t="s">
        <v>106</v>
      </c>
      <c r="E11" s="60">
        <f t="shared" si="1"/>
        <v>0</v>
      </c>
      <c r="F11" s="60">
        <f t="shared" si="1"/>
        <v>0</v>
      </c>
      <c r="G11" s="60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Rashodi prema fun. klasifik.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2022-10-18T08:15:20Z</dcterms:created>
  <dcterms:modified xsi:type="dcterms:W3CDTF">2022-10-18T13:01:15Z</dcterms:modified>
</cp:coreProperties>
</file>