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lin\Desktop\VTS PRORAČUN 2023 - TEREN\"/>
    </mc:Choice>
  </mc:AlternateContent>
  <bookViews>
    <workbookView xWindow="-120" yWindow="-120" windowWidth="29040" windowHeight="15840"/>
  </bookViews>
  <sheets>
    <sheet name="SAŽETAK" sheetId="1" r:id="rId1"/>
    <sheet name=" Račun prihoda i rashoda" sheetId="2" r:id="rId2"/>
    <sheet name="Rashodi prema izvorima finan" sheetId="9" r:id="rId3"/>
    <sheet name="Rashodi prema funkcijskoj k " sheetId="7" r:id="rId4"/>
    <sheet name="Račun financiranja" sheetId="8" r:id="rId5"/>
  </sheets>
  <definedNames>
    <definedName name="_xlnm.Print_Area" localSheetId="1">' Račun prihoda i rashoda'!$A$1:$K$95</definedName>
    <definedName name="_xlnm.Print_Area" localSheetId="3">'Rashodi prema funkcijskoj k '!$A$1:$H$13</definedName>
    <definedName name="_xlnm.Print_Area" localSheetId="0">SAŽETAK!$A$1:$L$31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G51" i="2"/>
  <c r="F51" i="2"/>
  <c r="G19" i="2" l="1"/>
  <c r="H23" i="1" l="1"/>
  <c r="G23" i="1"/>
  <c r="F23" i="1"/>
  <c r="G11" i="8" l="1"/>
  <c r="G10" i="8" s="1"/>
  <c r="G8" i="8"/>
  <c r="G7" i="8" s="1"/>
  <c r="F11" i="8"/>
  <c r="F10" i="8" s="1"/>
  <c r="F8" i="8"/>
  <c r="F7" i="8" s="1"/>
  <c r="E7" i="8"/>
  <c r="E11" i="8"/>
  <c r="E10" i="8" s="1"/>
  <c r="D18" i="9"/>
  <c r="D14" i="9"/>
  <c r="D9" i="9"/>
  <c r="C18" i="9"/>
  <c r="C14" i="9"/>
  <c r="C9" i="9"/>
  <c r="C6" i="9"/>
  <c r="B18" i="9"/>
  <c r="B14" i="9"/>
  <c r="B9" i="9"/>
  <c r="G13" i="1" l="1"/>
  <c r="H13" i="1"/>
  <c r="F13" i="1"/>
  <c r="H10" i="1"/>
  <c r="G10" i="1"/>
  <c r="F10" i="1"/>
  <c r="F14" i="1" l="1"/>
  <c r="F24" i="1" s="1"/>
  <c r="H14" i="1"/>
  <c r="H24" i="1" s="1"/>
  <c r="G14" i="1"/>
  <c r="G24" i="1" s="1"/>
  <c r="E76" i="2" l="1"/>
  <c r="F76" i="2"/>
  <c r="G76" i="2"/>
  <c r="E25" i="2"/>
  <c r="F25" i="2"/>
  <c r="G25" i="2"/>
  <c r="G66" i="2" l="1"/>
  <c r="F66" i="2"/>
  <c r="E66" i="2"/>
  <c r="G52" i="2"/>
  <c r="E52" i="2"/>
  <c r="E32" i="2"/>
  <c r="E31" i="2" s="1"/>
  <c r="E23" i="2"/>
  <c r="G21" i="2"/>
  <c r="E21" i="2"/>
  <c r="F19" i="2"/>
  <c r="E19" i="2"/>
  <c r="G85" i="2"/>
  <c r="G72" i="2"/>
  <c r="F23" i="2"/>
  <c r="G23" i="2"/>
  <c r="F21" i="2"/>
  <c r="E41" i="2"/>
  <c r="G38" i="2"/>
  <c r="E10" i="2"/>
  <c r="E46" i="2"/>
  <c r="E45" i="2" s="1"/>
  <c r="F46" i="2"/>
  <c r="F45" i="2" s="1"/>
  <c r="G46" i="2"/>
  <c r="G45" i="2" s="1"/>
  <c r="D11" i="9"/>
  <c r="C11" i="9"/>
  <c r="C5" i="9" s="1"/>
  <c r="B11" i="9"/>
  <c r="D6" i="9"/>
  <c r="B6" i="9"/>
  <c r="D5" i="9" l="1"/>
  <c r="B5" i="9"/>
  <c r="G41" i="2"/>
  <c r="G32" i="2"/>
  <c r="G31" i="2" s="1"/>
  <c r="F41" i="2"/>
  <c r="G56" i="2"/>
  <c r="G35" i="2"/>
  <c r="G10" i="2"/>
  <c r="F32" i="2"/>
  <c r="F31" i="2" s="1"/>
  <c r="E69" i="2"/>
  <c r="G69" i="2"/>
  <c r="E72" i="2"/>
  <c r="F79" i="2"/>
  <c r="F85" i="2"/>
  <c r="E79" i="2"/>
  <c r="G79" i="2"/>
  <c r="G75" i="2" s="1"/>
  <c r="E85" i="2"/>
  <c r="F69" i="2"/>
  <c r="F35" i="2"/>
  <c r="E35" i="2"/>
  <c r="E38" i="2"/>
  <c r="F10" i="2"/>
  <c r="E14" i="2"/>
  <c r="E13" i="2" s="1"/>
  <c r="F14" i="2"/>
  <c r="F13" i="2" s="1"/>
  <c r="G14" i="2"/>
  <c r="G13" i="2" s="1"/>
  <c r="E27" i="2"/>
  <c r="F27" i="2"/>
  <c r="G27" i="2"/>
  <c r="F38" i="2"/>
  <c r="F52" i="2"/>
  <c r="F56" i="2"/>
  <c r="F72" i="2"/>
  <c r="D10" i="7"/>
  <c r="C10" i="7"/>
  <c r="B10" i="7"/>
  <c r="E51" i="2" l="1"/>
  <c r="E75" i="2"/>
  <c r="B6" i="7"/>
  <c r="B5" i="7" s="1"/>
  <c r="G9" i="2"/>
  <c r="F75" i="2"/>
  <c r="C6" i="7"/>
  <c r="C5" i="7" s="1"/>
  <c r="D6" i="7"/>
  <c r="D5" i="7" s="1"/>
  <c r="E9" i="2"/>
  <c r="F9" i="2"/>
</calcChain>
</file>

<file path=xl/sharedStrings.xml><?xml version="1.0" encoding="utf-8"?>
<sst xmlns="http://schemas.openxmlformats.org/spreadsheetml/2006/main" count="164" uniqueCount="105">
  <si>
    <t>FINANCIJSKI PLAN PRORAČUNSKOG KORISNIKA DRŽAVNOG PRORAČUNA
ZA 2023. I PROJEKCIJE ZA 2024. I 2025. GODINU</t>
  </si>
  <si>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</si>
  <si>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</si>
  <si>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</si>
  <si>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</si>
  <si>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</si>
  <si>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</si>
  <si>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</si>
  <si>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</si>
  <si>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</si>
  <si>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</si>
  <si>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</si>
  <si>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</si>
  <si>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</si>
  <si>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</si>
  <si>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</si>
  <si>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</si>
  <si>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</si>
  <si>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</si>
  <si>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</si>
  <si>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</si>
  <si>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</si>
  <si>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</si>
  <si>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</si>
  <si>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</si>
  <si>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</si>
  <si>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>Europski socijalni fond</t>
  </si>
  <si>
    <t xml:space="preserve"> Prihodi od prodaje proizvoda i robe te pruženih usluga i prihodi od donacija</t>
  </si>
  <si>
    <t>Vlastiti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</si>
  <si>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</si>
  <si>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</si>
  <si>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</si>
  <si>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</si>
  <si>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</si>
  <si>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</si>
  <si>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Opći prihodi i primici</t>
  </si>
  <si>
    <t>Materijalni rashodi</t>
  </si>
  <si>
    <t>Ostali prihodi za posebne namjene</t>
  </si>
  <si>
    <t>Rashodi za nabavu nefinancijske imovine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</si>
  <si>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</si>
  <si>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</si>
  <si>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</si>
  <si>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</si>
  <si>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</si>
  <si>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</si>
  <si>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</si>
  <si>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</si>
  <si>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A. 4. RASHODI PREMA FUNKCIJSKOJ KLASIFIKACIJI</t>
  </si>
  <si>
    <t>B. RAČUN FINANCIRANJA</t>
  </si>
  <si>
    <t xml:space="preserve">Naziv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</si>
  <si>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</si>
  <si>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</si>
  <si>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</si>
  <si>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</si>
  <si>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Prihodi od imovine</t>
  </si>
  <si>
    <t>Prihodi iz nadležnog proračuna i od HZZOa NA TEMELJU UGOVORNIH OBVEZA</t>
  </si>
  <si>
    <t>Kazne, upravne mjere i ostali prihodi</t>
  </si>
  <si>
    <t>03 Javni red i sigurnost</t>
  </si>
  <si>
    <t>033 Sudovi</t>
  </si>
  <si>
    <t>034 Zatvori</t>
  </si>
  <si>
    <t>036 Rashodi za javni red i sigurnost koji nisu drugdje svrstani</t>
  </si>
  <si>
    <t>Pomoći od međunarodnih organizacija te institucija i tijela EU (AOP 050 do 053)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</si>
  <si>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</si>
  <si>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</si>
  <si>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</si>
  <si>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 xml:space="preserve"> Prihodi od upravnih i administrativnih pristojbi, pristojbi po posebnim propisima i naknada</t>
  </si>
  <si>
    <t>4 Prihodi za posebne namjene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</si>
  <si>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</si>
  <si>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</si>
  <si>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</si>
  <si>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</si>
  <si>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</si>
  <si>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</si>
  <si>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</si>
  <si>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Donacije</t>
  </si>
  <si>
    <t>Prihodi od poreza</t>
  </si>
  <si>
    <t>Prihodi od igara na sreću</t>
  </si>
  <si>
    <t>Sredstva učešća za pomoći</t>
  </si>
  <si>
    <t>Europski socijalni fond ESF</t>
  </si>
  <si>
    <t>Pomoći EU</t>
  </si>
  <si>
    <t>Financijski rashodi</t>
  </si>
  <si>
    <t>Naknade građanima i kućanstvima na temelju osiguranja i druge naknade</t>
  </si>
  <si>
    <t>Rashodi za nabavu proizvedene dugotrajne imovine</t>
  </si>
  <si>
    <t>Prihodi od igara na sreeću</t>
  </si>
  <si>
    <t>Rashodi za dodatna ulaganja na nefinancijskoj imovini</t>
  </si>
  <si>
    <t>Ostali rashodi</t>
  </si>
  <si>
    <t>Prijenosi između proračunskih korisnika istog proračuna</t>
  </si>
  <si>
    <t>Prihodi po posebnim propisima</t>
  </si>
  <si>
    <t>41 Prihodi od igara na sreću</t>
  </si>
  <si>
    <t>01 Opće i javne usluge</t>
  </si>
  <si>
    <t xml:space="preserve">013 Opće usluge </t>
  </si>
  <si>
    <t>Rashodi za nabavu neproizvedene dugotrajne imovine</t>
  </si>
  <si>
    <t>Plan za 2023.</t>
  </si>
  <si>
    <t xml:space="preserve">Plan za 2023. </t>
  </si>
  <si>
    <t>Projekcija
za 2024.</t>
  </si>
  <si>
    <t>Projekcija 
za 2025.</t>
  </si>
  <si>
    <t>Projekcija 
za 2024.</t>
  </si>
  <si>
    <t xml:space="preserve">Projekcija 
za 2024. </t>
  </si>
  <si>
    <t xml:space="preserve">Projekcija 
za 2025. </t>
  </si>
  <si>
    <t xml:space="preserve">Projekcija  za 2024. </t>
  </si>
  <si>
    <t xml:space="preserve">Projekcija  za 2025. </t>
  </si>
  <si>
    <t xml:space="preserve">Plan za 2023.
</t>
  </si>
  <si>
    <t xml:space="preserve">Projekcija za 2024. 
</t>
  </si>
  <si>
    <t xml:space="preserve">Projekcija za 2025. 
</t>
  </si>
  <si>
    <t xml:space="preserve">Projekcija za 2024.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</si>
</sst>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6" fillId="2" borderId="4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16" fillId="2" borderId="4" xfId="0" quotePrefix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6" fillId="2" borderId="4" xfId="0" quotePrefix="1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6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6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3" fontId="9" fillId="2" borderId="5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49" fontId="17" fillId="4" borderId="6" xfId="0" applyNumberFormat="1" applyFont="1" applyFill="1" applyBorder="1" applyAlignment="1" applyProtection="1">
      <alignment horizontal="left" vertical="top" wrapText="1"/>
      <protection hidden="1"/>
    </xf>
    <xf numFmtId="0" fontId="11" fillId="4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3" fontId="2" fillId="6" borderId="5" xfId="0" applyNumberFormat="1" applyFont="1" applyFill="1" applyBorder="1" applyAlignment="1">
      <alignment horizontal="right"/>
    </xf>
    <xf numFmtId="0" fontId="16" fillId="4" borderId="4" xfId="0" quotePrefix="1" applyFont="1" applyFill="1" applyBorder="1" applyAlignment="1">
      <alignment horizontal="left" vertical="center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4" xfId="0" quotePrefix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1" fillId="7" borderId="4" xfId="0" quotePrefix="1" applyFont="1" applyFill="1" applyBorder="1" applyAlignment="1">
      <alignment horizontal="left" vertical="center"/>
    </xf>
    <xf numFmtId="0" fontId="16" fillId="7" borderId="4" xfId="0" quotePrefix="1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 wrapText="1"/>
    </xf>
    <xf numFmtId="3" fontId="5" fillId="7" borderId="5" xfId="0" applyNumberFormat="1" applyFont="1" applyFill="1" applyBorder="1" applyAlignment="1">
      <alignment horizontal="right"/>
    </xf>
    <xf numFmtId="0" fontId="11" fillId="8" borderId="4" xfId="0" quotePrefix="1" applyFont="1" applyFill="1" applyBorder="1" applyAlignment="1">
      <alignment horizontal="left" vertical="center"/>
    </xf>
    <xf numFmtId="0" fontId="16" fillId="8" borderId="4" xfId="0" quotePrefix="1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 wrapText="1"/>
    </xf>
    <xf numFmtId="3" fontId="5" fillId="8" borderId="5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tabSelected="1" workbookViewId="0">
      <selection activeCell="F8" sqref="F8"/>
    </sheetView>
  </sheetViews>
  <sheetFormatPr defaultRowHeight="15" x14ac:dyDescent="0.25"/>
  <cols>
    <col min="5" max="12" width="25.28515625" customWidth="1"/>
  </cols>
  <sheetData>
    <row r="1" spans="1:12" ht="42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99"/>
      <c r="J3" s="99"/>
      <c r="K3" s="99"/>
    </row>
    <row r="4" spans="1:12" ht="18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</row>
    <row r="5" spans="1:12" ht="18" customHeight="1" x14ac:dyDescent="0.25">
      <c r="A5" s="89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2" ht="18" x14ac:dyDescent="0.25">
      <c r="A6" s="3"/>
      <c r="B6" s="4"/>
      <c r="C6" s="4"/>
      <c r="D6" s="4"/>
      <c r="E6" s="5"/>
      <c r="F6" s="6"/>
      <c r="G6" s="6"/>
      <c r="H6" s="6"/>
      <c r="I6" s="79"/>
      <c r="J6" s="79"/>
      <c r="K6" s="80"/>
      <c r="L6" s="80"/>
    </row>
    <row r="7" spans="1:12" ht="45.75" customHeight="1" x14ac:dyDescent="0.25">
      <c r="A7" s="7"/>
      <c r="B7" s="8"/>
      <c r="C7" s="8"/>
      <c r="D7" s="9"/>
      <c r="E7" s="10"/>
      <c r="F7" s="20" t="s">
        <v>92</v>
      </c>
      <c r="G7" s="20" t="s">
        <v>102</v>
      </c>
      <c r="H7" s="20" t="s">
        <v>103</v>
      </c>
    </row>
    <row r="8" spans="1:12" x14ac:dyDescent="0.25">
      <c r="A8" s="91" t="s">
        <v>3</v>
      </c>
      <c r="B8" s="84"/>
      <c r="C8" s="84"/>
      <c r="D8" s="84"/>
      <c r="E8" s="86"/>
      <c r="F8" s="11">
        <v>3209383</v>
      </c>
      <c r="G8" s="11">
        <v>3623837</v>
      </c>
      <c r="H8" s="11">
        <v>3623837</v>
      </c>
    </row>
    <row r="9" spans="1:12" x14ac:dyDescent="0.25">
      <c r="A9" s="85" t="s">
        <v>4</v>
      </c>
      <c r="B9" s="86"/>
      <c r="C9" s="86"/>
      <c r="D9" s="86"/>
      <c r="E9" s="86"/>
      <c r="F9" s="11">
        <v>0</v>
      </c>
      <c r="G9" s="11">
        <v>0</v>
      </c>
      <c r="H9" s="11">
        <v>0</v>
      </c>
    </row>
    <row r="10" spans="1:12" x14ac:dyDescent="0.25">
      <c r="A10" s="97" t="s">
        <v>5</v>
      </c>
      <c r="B10" s="88"/>
      <c r="C10" s="88"/>
      <c r="D10" s="88"/>
      <c r="E10" s="98"/>
      <c r="F10" s="13">
        <f t="shared" ref="F10:H10" si="0">F8+F9</f>
        <v>3209383</v>
      </c>
      <c r="G10" s="13">
        <f t="shared" si="0"/>
        <v>3623837</v>
      </c>
      <c r="H10" s="13">
        <f t="shared" si="0"/>
        <v>3623837</v>
      </c>
    </row>
    <row r="11" spans="1:12" x14ac:dyDescent="0.25">
      <c r="A11" s="83" t="s">
        <v>6</v>
      </c>
      <c r="B11" s="84"/>
      <c r="C11" s="84"/>
      <c r="D11" s="84"/>
      <c r="E11" s="84"/>
      <c r="F11" s="11">
        <v>3200569</v>
      </c>
      <c r="G11" s="11">
        <v>3611759</v>
      </c>
      <c r="H11" s="11">
        <v>3611414</v>
      </c>
    </row>
    <row r="12" spans="1:12" x14ac:dyDescent="0.25">
      <c r="A12" s="85" t="s">
        <v>7</v>
      </c>
      <c r="B12" s="86"/>
      <c r="C12" s="86"/>
      <c r="D12" s="86"/>
      <c r="E12" s="86"/>
      <c r="F12" s="11">
        <v>8814</v>
      </c>
      <c r="G12" s="11">
        <v>12078</v>
      </c>
      <c r="H12" s="11">
        <v>12423</v>
      </c>
    </row>
    <row r="13" spans="1:12" x14ac:dyDescent="0.25">
      <c r="A13" s="14" t="s">
        <v>8</v>
      </c>
      <c r="B13" s="12"/>
      <c r="C13" s="12"/>
      <c r="D13" s="12"/>
      <c r="E13" s="12"/>
      <c r="F13" s="13">
        <f t="shared" ref="F13:H13" si="1">F11+F12</f>
        <v>3209383</v>
      </c>
      <c r="G13" s="13">
        <f t="shared" si="1"/>
        <v>3623837</v>
      </c>
      <c r="H13" s="13">
        <f t="shared" si="1"/>
        <v>3623837</v>
      </c>
    </row>
    <row r="14" spans="1:12" x14ac:dyDescent="0.25">
      <c r="A14" s="87" t="s">
        <v>9</v>
      </c>
      <c r="B14" s="88"/>
      <c r="C14" s="88"/>
      <c r="D14" s="88"/>
      <c r="E14" s="88"/>
      <c r="F14" s="13">
        <f t="shared" ref="F14:H14" si="2">F10-F13</f>
        <v>0</v>
      </c>
      <c r="G14" s="13">
        <f t="shared" si="2"/>
        <v>0</v>
      </c>
      <c r="H14" s="13">
        <f t="shared" si="2"/>
        <v>0</v>
      </c>
    </row>
    <row r="15" spans="1:12" ht="18" x14ac:dyDescent="0.25">
      <c r="A15" s="1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</row>
    <row r="16" spans="1:12" ht="18" customHeight="1" x14ac:dyDescent="0.25">
      <c r="A16" s="89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2" ht="18" x14ac:dyDescent="0.25">
      <c r="A17" s="1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</row>
    <row r="18" spans="1:12" ht="25.5" x14ac:dyDescent="0.25">
      <c r="A18" s="7"/>
      <c r="B18" s="8"/>
      <c r="C18" s="8"/>
      <c r="D18" s="9"/>
      <c r="E18" s="10"/>
      <c r="F18" s="20" t="s">
        <v>93</v>
      </c>
      <c r="G18" s="20" t="s">
        <v>104</v>
      </c>
      <c r="H18" s="20" t="s">
        <v>103</v>
      </c>
    </row>
    <row r="19" spans="1:12" ht="15.75" customHeight="1" x14ac:dyDescent="0.25">
      <c r="A19" s="91" t="s">
        <v>11</v>
      </c>
      <c r="B19" s="92"/>
      <c r="C19" s="92"/>
      <c r="D19" s="92"/>
      <c r="E19" s="93"/>
      <c r="F19" s="11">
        <v>0</v>
      </c>
      <c r="G19" s="11">
        <v>0</v>
      </c>
      <c r="H19" s="11">
        <v>0</v>
      </c>
    </row>
    <row r="20" spans="1:12" x14ac:dyDescent="0.25">
      <c r="A20" s="91" t="s">
        <v>12</v>
      </c>
      <c r="B20" s="84"/>
      <c r="C20" s="84"/>
      <c r="D20" s="84"/>
      <c r="E20" s="84"/>
      <c r="F20" s="11"/>
      <c r="G20" s="11"/>
      <c r="H20" s="11"/>
    </row>
    <row r="21" spans="1:12" x14ac:dyDescent="0.25">
      <c r="A21" s="94" t="s">
        <v>13</v>
      </c>
      <c r="B21" s="95"/>
      <c r="C21" s="95"/>
      <c r="D21" s="95"/>
      <c r="E21" s="96"/>
      <c r="F21" s="11">
        <v>0</v>
      </c>
      <c r="G21" s="11">
        <v>0</v>
      </c>
      <c r="H21" s="11">
        <v>0</v>
      </c>
    </row>
    <row r="22" spans="1:12" x14ac:dyDescent="0.25">
      <c r="A22" s="94" t="s">
        <v>14</v>
      </c>
      <c r="B22" s="95"/>
      <c r="C22" s="95"/>
      <c r="D22" s="95"/>
      <c r="E22" s="96"/>
      <c r="F22" s="11">
        <v>0</v>
      </c>
      <c r="G22" s="11">
        <v>0</v>
      </c>
      <c r="H22" s="11">
        <v>0</v>
      </c>
    </row>
    <row r="23" spans="1:12" x14ac:dyDescent="0.25">
      <c r="A23" s="87" t="s">
        <v>15</v>
      </c>
      <c r="B23" s="88"/>
      <c r="C23" s="88"/>
      <c r="D23" s="88"/>
      <c r="E23" s="88"/>
      <c r="F23" s="13">
        <f t="shared" ref="F23:H23" si="3">F19-F20+F21+F22</f>
        <v>0</v>
      </c>
      <c r="G23" s="13">
        <f t="shared" si="3"/>
        <v>0</v>
      </c>
      <c r="H23" s="13">
        <f t="shared" si="3"/>
        <v>0</v>
      </c>
    </row>
    <row r="24" spans="1:12" x14ac:dyDescent="0.25">
      <c r="A24" s="83" t="s">
        <v>16</v>
      </c>
      <c r="B24" s="84"/>
      <c r="C24" s="84"/>
      <c r="D24" s="84"/>
      <c r="E24" s="84"/>
      <c r="F24" s="11">
        <f t="shared" ref="F24:H24" si="4">F14+F23</f>
        <v>0</v>
      </c>
      <c r="G24" s="11">
        <f t="shared" si="4"/>
        <v>0</v>
      </c>
      <c r="H24" s="11">
        <f t="shared" si="4"/>
        <v>0</v>
      </c>
    </row>
    <row r="25" spans="1:12" ht="11.25" customHeight="1" x14ac:dyDescent="0.2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19"/>
    </row>
    <row r="26" spans="1:12" ht="29.25" customHeigh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2" ht="8.25" customHeight="1" x14ac:dyDescent="0.25"/>
    <row r="28" spans="1:12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2" ht="9" customHeight="1" x14ac:dyDescent="0.25"/>
  </sheetData>
  <mergeCells count="18">
    <mergeCell ref="A10:E10"/>
    <mergeCell ref="A1:K1"/>
    <mergeCell ref="A3:K3"/>
    <mergeCell ref="A5:K5"/>
    <mergeCell ref="A8:E8"/>
    <mergeCell ref="A9:E9"/>
    <mergeCell ref="A28:K28"/>
    <mergeCell ref="A11:E11"/>
    <mergeCell ref="A12:E12"/>
    <mergeCell ref="A14:E14"/>
    <mergeCell ref="A16:K16"/>
    <mergeCell ref="A19:E19"/>
    <mergeCell ref="A20:E20"/>
    <mergeCell ref="A21:E21"/>
    <mergeCell ref="A22:E22"/>
    <mergeCell ref="A23:E23"/>
    <mergeCell ref="A24:E24"/>
    <mergeCell ref="A26:K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9"/>
  <sheetViews>
    <sheetView zoomScale="85" zoomScaleNormal="85" workbookViewId="0">
      <selection activeCell="E11" sqref="E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89" t="s">
        <v>1</v>
      </c>
      <c r="B2" s="89"/>
      <c r="C2" s="89"/>
      <c r="D2" s="89"/>
      <c r="E2" s="89"/>
      <c r="F2" s="89"/>
      <c r="G2" s="89"/>
      <c r="H2" s="99"/>
      <c r="I2" s="99"/>
      <c r="J2" s="99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18" customHeight="1" x14ac:dyDescent="0.25">
      <c r="A4" s="89" t="s">
        <v>17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ht="18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</row>
    <row r="6" spans="1:11" ht="15.75" x14ac:dyDescent="0.25">
      <c r="A6" s="89" t="s">
        <v>18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1" ht="18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63"/>
    </row>
    <row r="8" spans="1:11" ht="34.5" customHeight="1" x14ac:dyDescent="0.25">
      <c r="A8" s="21" t="s">
        <v>19</v>
      </c>
      <c r="B8" s="22" t="s">
        <v>20</v>
      </c>
      <c r="C8" s="22" t="s">
        <v>21</v>
      </c>
      <c r="D8" s="22" t="s">
        <v>22</v>
      </c>
      <c r="E8" s="20" t="s">
        <v>93</v>
      </c>
      <c r="F8" s="20" t="s">
        <v>94</v>
      </c>
      <c r="G8" s="20" t="s">
        <v>95</v>
      </c>
    </row>
    <row r="9" spans="1:11" ht="24" customHeight="1" x14ac:dyDescent="0.25">
      <c r="A9" s="40">
        <v>6</v>
      </c>
      <c r="B9" s="40"/>
      <c r="C9" s="40"/>
      <c r="D9" s="40" t="s">
        <v>23</v>
      </c>
      <c r="E9" s="57">
        <f t="shared" ref="E9:G9" si="0">E13+E27+E31+E35+E38+E41</f>
        <v>3209383</v>
      </c>
      <c r="F9" s="57">
        <f t="shared" si="0"/>
        <v>3623837</v>
      </c>
      <c r="G9" s="57">
        <f t="shared" si="0"/>
        <v>3623837</v>
      </c>
    </row>
    <row r="10" spans="1:11" ht="29.25" customHeight="1" x14ac:dyDescent="0.25">
      <c r="A10" s="23"/>
      <c r="B10" s="38">
        <v>61</v>
      </c>
      <c r="C10" s="26"/>
      <c r="D10" s="54" t="s">
        <v>75</v>
      </c>
      <c r="E10" s="53">
        <f t="shared" ref="E10:G10" si="1">E11+E12</f>
        <v>0</v>
      </c>
      <c r="F10" s="53">
        <f t="shared" si="1"/>
        <v>0</v>
      </c>
      <c r="G10" s="53">
        <f t="shared" si="1"/>
        <v>0</v>
      </c>
    </row>
    <row r="11" spans="1:11" x14ac:dyDescent="0.25">
      <c r="A11" s="23"/>
      <c r="B11" s="48"/>
      <c r="C11" s="28">
        <v>11</v>
      </c>
      <c r="D11" s="26" t="s">
        <v>35</v>
      </c>
      <c r="E11" s="24">
        <v>0</v>
      </c>
      <c r="F11" s="24">
        <v>0</v>
      </c>
      <c r="G11" s="24">
        <v>0</v>
      </c>
    </row>
    <row r="12" spans="1:11" x14ac:dyDescent="0.25">
      <c r="A12" s="23"/>
      <c r="B12" s="48"/>
      <c r="C12" s="28">
        <v>41</v>
      </c>
      <c r="D12" s="28" t="s">
        <v>76</v>
      </c>
      <c r="E12" s="24">
        <v>0</v>
      </c>
      <c r="F12" s="24">
        <v>0</v>
      </c>
      <c r="G12" s="24">
        <v>0</v>
      </c>
    </row>
    <row r="13" spans="1:11" ht="38.25" x14ac:dyDescent="0.25">
      <c r="A13" s="23"/>
      <c r="B13" s="38">
        <v>63</v>
      </c>
      <c r="C13" s="26"/>
      <c r="D13" s="38" t="s">
        <v>24</v>
      </c>
      <c r="E13" s="53">
        <f t="shared" ref="E13:F13" si="2">E14+E19+E21+E23+E25</f>
        <v>0</v>
      </c>
      <c r="F13" s="53">
        <f t="shared" si="2"/>
        <v>0</v>
      </c>
      <c r="G13" s="53">
        <f>G14+G19+G21+G23+G25</f>
        <v>0</v>
      </c>
    </row>
    <row r="14" spans="1:11" ht="38.25" x14ac:dyDescent="0.25">
      <c r="A14" s="23"/>
      <c r="B14" s="48">
        <v>632</v>
      </c>
      <c r="C14" s="26"/>
      <c r="D14" s="59" t="s">
        <v>61</v>
      </c>
      <c r="E14" s="24">
        <f t="shared" ref="E14:G14" si="3">E15+E16+E17+E18</f>
        <v>0</v>
      </c>
      <c r="F14" s="24">
        <f t="shared" si="3"/>
        <v>0</v>
      </c>
      <c r="G14" s="24">
        <f t="shared" si="3"/>
        <v>0</v>
      </c>
    </row>
    <row r="15" spans="1:11" x14ac:dyDescent="0.25">
      <c r="A15" s="23"/>
      <c r="B15" s="48"/>
      <c r="C15" s="26">
        <v>51</v>
      </c>
      <c r="D15" s="51" t="s">
        <v>79</v>
      </c>
      <c r="E15" s="24">
        <v>0</v>
      </c>
      <c r="F15" s="24">
        <v>0</v>
      </c>
      <c r="G15" s="24">
        <v>0</v>
      </c>
    </row>
    <row r="16" spans="1:11" x14ac:dyDescent="0.25">
      <c r="A16" s="23"/>
      <c r="B16" s="48"/>
      <c r="C16" s="28">
        <v>52</v>
      </c>
      <c r="D16" s="28" t="s">
        <v>25</v>
      </c>
      <c r="E16" s="24">
        <v>0</v>
      </c>
      <c r="F16" s="24">
        <v>0</v>
      </c>
      <c r="G16" s="24">
        <v>0</v>
      </c>
    </row>
    <row r="17" spans="1:7" x14ac:dyDescent="0.25">
      <c r="A17" s="23"/>
      <c r="B17" s="48"/>
      <c r="C17" s="28">
        <v>61</v>
      </c>
      <c r="D17" s="28" t="s">
        <v>74</v>
      </c>
      <c r="E17" s="24">
        <v>0</v>
      </c>
      <c r="F17" s="24">
        <v>0</v>
      </c>
      <c r="G17" s="24">
        <v>0</v>
      </c>
    </row>
    <row r="18" spans="1:7" x14ac:dyDescent="0.25">
      <c r="A18" s="23"/>
      <c r="B18" s="48"/>
      <c r="C18" s="28">
        <v>561</v>
      </c>
      <c r="D18" s="28" t="s">
        <v>26</v>
      </c>
      <c r="E18" s="24">
        <v>0</v>
      </c>
      <c r="F18" s="24">
        <v>0</v>
      </c>
      <c r="G18" s="24">
        <v>0</v>
      </c>
    </row>
    <row r="19" spans="1:7" ht="51" x14ac:dyDescent="0.25">
      <c r="A19" s="23"/>
      <c r="B19" s="48">
        <v>633</v>
      </c>
      <c r="C19" s="26"/>
      <c r="D19" s="51" t="s">
        <v>62</v>
      </c>
      <c r="E19" s="24">
        <f t="shared" ref="E19:G19" si="4">E20</f>
        <v>0</v>
      </c>
      <c r="F19" s="24">
        <f t="shared" si="4"/>
        <v>0</v>
      </c>
      <c r="G19" s="24">
        <f t="shared" si="4"/>
        <v>0</v>
      </c>
    </row>
    <row r="20" spans="1:7" x14ac:dyDescent="0.25">
      <c r="A20" s="23"/>
      <c r="B20" s="48"/>
      <c r="C20" s="26">
        <v>52</v>
      </c>
      <c r="D20" s="28" t="s">
        <v>25</v>
      </c>
      <c r="E20" s="24">
        <v>0</v>
      </c>
      <c r="F20" s="24">
        <v>0</v>
      </c>
      <c r="G20" s="24">
        <v>0</v>
      </c>
    </row>
    <row r="21" spans="1:7" ht="38.25" x14ac:dyDescent="0.25">
      <c r="A21" s="23"/>
      <c r="B21" s="48">
        <v>634</v>
      </c>
      <c r="C21" s="26"/>
      <c r="D21" s="51" t="s">
        <v>63</v>
      </c>
      <c r="E21" s="24">
        <f t="shared" ref="E21:G21" si="5">E22</f>
        <v>0</v>
      </c>
      <c r="F21" s="24">
        <f t="shared" si="5"/>
        <v>0</v>
      </c>
      <c r="G21" s="24">
        <f t="shared" si="5"/>
        <v>0</v>
      </c>
    </row>
    <row r="22" spans="1:7" x14ac:dyDescent="0.25">
      <c r="A22" s="23"/>
      <c r="B22" s="48"/>
      <c r="C22" s="26">
        <v>52</v>
      </c>
      <c r="D22" s="28" t="s">
        <v>25</v>
      </c>
      <c r="E22" s="24">
        <v>0</v>
      </c>
      <c r="F22" s="24">
        <v>0</v>
      </c>
      <c r="G22" s="24">
        <v>0</v>
      </c>
    </row>
    <row r="23" spans="1:7" ht="51" x14ac:dyDescent="0.25">
      <c r="A23" s="23"/>
      <c r="B23" s="48">
        <v>636</v>
      </c>
      <c r="C23" s="26"/>
      <c r="D23" s="45" t="s">
        <v>64</v>
      </c>
      <c r="E23" s="24">
        <f t="shared" ref="E23:G23" si="6">E24</f>
        <v>0</v>
      </c>
      <c r="F23" s="24">
        <f t="shared" si="6"/>
        <v>0</v>
      </c>
      <c r="G23" s="24">
        <f t="shared" si="6"/>
        <v>0</v>
      </c>
    </row>
    <row r="24" spans="1:7" x14ac:dyDescent="0.25">
      <c r="A24" s="27"/>
      <c r="B24" s="27"/>
      <c r="C24" s="26">
        <v>52</v>
      </c>
      <c r="D24" s="28" t="s">
        <v>25</v>
      </c>
      <c r="E24" s="24">
        <v>0</v>
      </c>
      <c r="F24" s="24">
        <v>0</v>
      </c>
      <c r="G24" s="24">
        <v>0</v>
      </c>
    </row>
    <row r="25" spans="1:7" ht="38.25" x14ac:dyDescent="0.25">
      <c r="A25" s="46"/>
      <c r="B25" s="27">
        <v>639</v>
      </c>
      <c r="C25" s="26"/>
      <c r="D25" s="64" t="s">
        <v>86</v>
      </c>
      <c r="E25" s="24">
        <f t="shared" ref="E25:G25" si="7">E26</f>
        <v>0</v>
      </c>
      <c r="F25" s="24">
        <f t="shared" si="7"/>
        <v>0</v>
      </c>
      <c r="G25" s="24">
        <f t="shared" si="7"/>
        <v>0</v>
      </c>
    </row>
    <row r="26" spans="1:7" x14ac:dyDescent="0.25">
      <c r="A26" s="27"/>
      <c r="B26" s="27"/>
      <c r="C26" s="26">
        <v>52</v>
      </c>
      <c r="D26" s="28" t="s">
        <v>25</v>
      </c>
      <c r="E26" s="24"/>
      <c r="F26" s="24"/>
      <c r="G26" s="24"/>
    </row>
    <row r="27" spans="1:7" ht="23.25" customHeight="1" x14ac:dyDescent="0.25">
      <c r="A27" s="27"/>
      <c r="B27" s="39">
        <v>64</v>
      </c>
      <c r="C27" s="28"/>
      <c r="D27" s="38" t="s">
        <v>54</v>
      </c>
      <c r="E27" s="53">
        <f t="shared" ref="E27:G27" si="8">E28+E30+E29</f>
        <v>0</v>
      </c>
      <c r="F27" s="53">
        <f t="shared" si="8"/>
        <v>0</v>
      </c>
      <c r="G27" s="53">
        <f t="shared" si="8"/>
        <v>0</v>
      </c>
    </row>
    <row r="28" spans="1:7" x14ac:dyDescent="0.25">
      <c r="A28" s="27"/>
      <c r="B28" s="46"/>
      <c r="C28" s="28">
        <v>11</v>
      </c>
      <c r="D28" s="26" t="s">
        <v>35</v>
      </c>
      <c r="E28" s="24">
        <v>0</v>
      </c>
      <c r="F28" s="24">
        <v>0</v>
      </c>
      <c r="G28" s="24">
        <v>0</v>
      </c>
    </row>
    <row r="29" spans="1:7" x14ac:dyDescent="0.25">
      <c r="A29" s="27"/>
      <c r="B29" s="46"/>
      <c r="C29" s="28">
        <v>41</v>
      </c>
      <c r="D29" s="28" t="s">
        <v>76</v>
      </c>
      <c r="E29" s="24"/>
      <c r="F29" s="24"/>
      <c r="G29" s="24"/>
    </row>
    <row r="30" spans="1:7" ht="25.5" x14ac:dyDescent="0.25">
      <c r="A30" s="27"/>
      <c r="B30" s="46"/>
      <c r="C30" s="28">
        <v>43</v>
      </c>
      <c r="D30" s="26" t="s">
        <v>37</v>
      </c>
      <c r="E30" s="24">
        <v>0</v>
      </c>
      <c r="F30" s="24">
        <v>0</v>
      </c>
      <c r="G30" s="24">
        <v>0</v>
      </c>
    </row>
    <row r="31" spans="1:7" ht="51" x14ac:dyDescent="0.25">
      <c r="A31" s="27"/>
      <c r="B31" s="39">
        <v>65</v>
      </c>
      <c r="C31" s="28"/>
      <c r="D31" s="38" t="s">
        <v>65</v>
      </c>
      <c r="E31" s="53">
        <f t="shared" ref="E31:G31" si="9">E32</f>
        <v>0</v>
      </c>
      <c r="F31" s="53">
        <f t="shared" si="9"/>
        <v>0</v>
      </c>
      <c r="G31" s="53">
        <f t="shared" si="9"/>
        <v>0</v>
      </c>
    </row>
    <row r="32" spans="1:7" ht="27" customHeight="1" x14ac:dyDescent="0.25">
      <c r="A32" s="46"/>
      <c r="B32" s="46">
        <v>652</v>
      </c>
      <c r="C32" s="28"/>
      <c r="D32" s="26" t="s">
        <v>87</v>
      </c>
      <c r="E32" s="65">
        <f t="shared" ref="E32:G32" si="10">E33+E34</f>
        <v>0</v>
      </c>
      <c r="F32" s="65">
        <f t="shared" si="10"/>
        <v>0</v>
      </c>
      <c r="G32" s="65">
        <f t="shared" si="10"/>
        <v>0</v>
      </c>
    </row>
    <row r="33" spans="1:10" x14ac:dyDescent="0.25">
      <c r="A33" s="27"/>
      <c r="B33" s="46"/>
      <c r="C33" s="28">
        <v>11</v>
      </c>
      <c r="D33" s="26" t="s">
        <v>35</v>
      </c>
      <c r="E33" s="24">
        <v>0</v>
      </c>
      <c r="F33" s="24">
        <v>0</v>
      </c>
      <c r="G33" s="24">
        <v>0</v>
      </c>
    </row>
    <row r="34" spans="1:10" ht="25.5" x14ac:dyDescent="0.25">
      <c r="A34" s="27"/>
      <c r="B34" s="46"/>
      <c r="C34" s="28">
        <v>43</v>
      </c>
      <c r="D34" s="26" t="s">
        <v>37</v>
      </c>
      <c r="E34" s="24">
        <v>0</v>
      </c>
      <c r="F34" s="24">
        <v>0</v>
      </c>
      <c r="G34" s="24">
        <v>0</v>
      </c>
    </row>
    <row r="35" spans="1:10" ht="38.25" x14ac:dyDescent="0.25">
      <c r="A35" s="27"/>
      <c r="B35" s="39">
        <v>66</v>
      </c>
      <c r="C35" s="28"/>
      <c r="D35" s="38" t="s">
        <v>27</v>
      </c>
      <c r="E35" s="53">
        <f t="shared" ref="E35:G35" si="11">E36+E37</f>
        <v>398</v>
      </c>
      <c r="F35" s="53">
        <f t="shared" si="11"/>
        <v>398</v>
      </c>
      <c r="G35" s="53">
        <f t="shared" si="11"/>
        <v>398</v>
      </c>
    </row>
    <row r="36" spans="1:10" ht="16.5" customHeight="1" x14ac:dyDescent="0.25">
      <c r="A36" s="27"/>
      <c r="B36" s="29"/>
      <c r="C36" s="28">
        <v>31</v>
      </c>
      <c r="D36" s="26" t="s">
        <v>28</v>
      </c>
      <c r="E36" s="24">
        <v>398</v>
      </c>
      <c r="F36" s="24">
        <v>398</v>
      </c>
      <c r="G36" s="24">
        <v>398</v>
      </c>
    </row>
    <row r="37" spans="1:10" x14ac:dyDescent="0.25">
      <c r="A37" s="27"/>
      <c r="B37" s="29"/>
      <c r="C37" s="47">
        <v>61</v>
      </c>
      <c r="D37" s="48" t="s">
        <v>74</v>
      </c>
      <c r="E37" s="24">
        <v>0</v>
      </c>
      <c r="F37" s="24">
        <v>0</v>
      </c>
      <c r="G37" s="24">
        <v>0</v>
      </c>
    </row>
    <row r="38" spans="1:10" ht="51" x14ac:dyDescent="0.25">
      <c r="A38" s="27"/>
      <c r="B38" s="68">
        <v>67</v>
      </c>
      <c r="C38" s="69"/>
      <c r="D38" s="70" t="s">
        <v>55</v>
      </c>
      <c r="E38" s="71">
        <f t="shared" ref="E38:G38" si="12">E39+E40</f>
        <v>3208985</v>
      </c>
      <c r="F38" s="71">
        <f t="shared" si="12"/>
        <v>3623439</v>
      </c>
      <c r="G38" s="71">
        <f t="shared" si="12"/>
        <v>3623439</v>
      </c>
    </row>
    <row r="39" spans="1:10" ht="16.5" customHeight="1" x14ac:dyDescent="0.25">
      <c r="A39" s="27"/>
      <c r="B39" s="72"/>
      <c r="C39" s="73">
        <v>11</v>
      </c>
      <c r="D39" s="74" t="s">
        <v>35</v>
      </c>
      <c r="E39" s="75">
        <v>3208985</v>
      </c>
      <c r="F39" s="75">
        <v>3623439</v>
      </c>
      <c r="G39" s="75">
        <v>3623439</v>
      </c>
    </row>
    <row r="40" spans="1:10" ht="30.75" customHeight="1" x14ac:dyDescent="0.25">
      <c r="A40" s="27"/>
      <c r="B40" s="46"/>
      <c r="C40" s="28">
        <v>43</v>
      </c>
      <c r="D40" s="26" t="s">
        <v>37</v>
      </c>
      <c r="E40" s="24">
        <v>0</v>
      </c>
      <c r="F40" s="24">
        <v>0</v>
      </c>
      <c r="G40" s="24">
        <v>0</v>
      </c>
    </row>
    <row r="41" spans="1:10" ht="25.5" x14ac:dyDescent="0.25">
      <c r="A41" s="27"/>
      <c r="B41" s="39">
        <v>68</v>
      </c>
      <c r="C41" s="28"/>
      <c r="D41" s="38" t="s">
        <v>56</v>
      </c>
      <c r="E41" s="53">
        <f t="shared" ref="E41:G41" si="13">E42+E43+E44</f>
        <v>0</v>
      </c>
      <c r="F41" s="53">
        <f t="shared" si="13"/>
        <v>0</v>
      </c>
      <c r="G41" s="53">
        <f t="shared" si="13"/>
        <v>0</v>
      </c>
    </row>
    <row r="42" spans="1:10" x14ac:dyDescent="0.25">
      <c r="A42" s="27"/>
      <c r="B42" s="46"/>
      <c r="C42" s="28">
        <v>11</v>
      </c>
      <c r="D42" s="26" t="s">
        <v>35</v>
      </c>
      <c r="E42" s="24">
        <v>0</v>
      </c>
      <c r="F42" s="24">
        <v>0</v>
      </c>
      <c r="G42" s="24">
        <v>0</v>
      </c>
    </row>
    <row r="43" spans="1:10" x14ac:dyDescent="0.25">
      <c r="A43" s="27"/>
      <c r="B43" s="46"/>
      <c r="C43" s="28">
        <v>12</v>
      </c>
      <c r="D43" s="26" t="s">
        <v>77</v>
      </c>
      <c r="E43" s="24">
        <v>0</v>
      </c>
      <c r="F43" s="24">
        <v>0</v>
      </c>
      <c r="G43" s="24">
        <v>0</v>
      </c>
    </row>
    <row r="44" spans="1:10" ht="30.75" customHeight="1" x14ac:dyDescent="0.25">
      <c r="A44" s="27"/>
      <c r="B44" s="46"/>
      <c r="C44" s="28">
        <v>43</v>
      </c>
      <c r="D44" s="26" t="s">
        <v>37</v>
      </c>
      <c r="E44" s="24">
        <v>0</v>
      </c>
      <c r="F44" s="24">
        <v>0</v>
      </c>
      <c r="G44" s="24">
        <v>0</v>
      </c>
    </row>
    <row r="45" spans="1:10" ht="25.5" x14ac:dyDescent="0.25">
      <c r="A45" s="41">
        <v>7</v>
      </c>
      <c r="B45" s="42"/>
      <c r="C45" s="43"/>
      <c r="D45" s="44" t="s">
        <v>29</v>
      </c>
      <c r="E45" s="57">
        <f t="shared" ref="E45:G45" si="14">E46</f>
        <v>0</v>
      </c>
      <c r="F45" s="57">
        <f t="shared" si="14"/>
        <v>0</v>
      </c>
      <c r="G45" s="57">
        <f t="shared" si="14"/>
        <v>0</v>
      </c>
    </row>
    <row r="46" spans="1:10" ht="38.25" x14ac:dyDescent="0.25">
      <c r="A46" s="27"/>
      <c r="B46" s="39">
        <v>72</v>
      </c>
      <c r="C46" s="28"/>
      <c r="D46" s="55" t="s">
        <v>30</v>
      </c>
      <c r="E46" s="53">
        <f t="shared" ref="E46:G46" si="15">E47</f>
        <v>0</v>
      </c>
      <c r="F46" s="53">
        <f t="shared" si="15"/>
        <v>0</v>
      </c>
      <c r="G46" s="53">
        <f t="shared" si="15"/>
        <v>0</v>
      </c>
    </row>
    <row r="47" spans="1:10" x14ac:dyDescent="0.25">
      <c r="A47" s="27"/>
      <c r="B47" s="27"/>
      <c r="C47" s="28">
        <v>11</v>
      </c>
      <c r="D47" s="26" t="s">
        <v>35</v>
      </c>
      <c r="E47" s="25"/>
      <c r="F47" s="25"/>
      <c r="G47" s="25"/>
    </row>
    <row r="48" spans="1:10" ht="15.75" x14ac:dyDescent="0.25">
      <c r="A48" s="89" t="s">
        <v>31</v>
      </c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1" ht="18" x14ac:dyDescent="0.25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</row>
    <row r="50" spans="1:11" ht="25.5" x14ac:dyDescent="0.25">
      <c r="A50" s="21" t="s">
        <v>19</v>
      </c>
      <c r="B50" s="22" t="s">
        <v>20</v>
      </c>
      <c r="C50" s="22" t="s">
        <v>21</v>
      </c>
      <c r="D50" s="22" t="s">
        <v>32</v>
      </c>
      <c r="E50" s="20" t="s">
        <v>92</v>
      </c>
      <c r="F50" s="20" t="s">
        <v>96</v>
      </c>
      <c r="G50" s="20" t="s">
        <v>95</v>
      </c>
    </row>
    <row r="51" spans="1:11" ht="22.5" customHeight="1" x14ac:dyDescent="0.25">
      <c r="A51" s="40">
        <v>3</v>
      </c>
      <c r="B51" s="40"/>
      <c r="C51" s="40"/>
      <c r="D51" s="40" t="s">
        <v>33</v>
      </c>
      <c r="E51" s="56">
        <f t="shared" ref="E51:G51" si="16">E52+E56+E66+E69+E72</f>
        <v>3200569</v>
      </c>
      <c r="F51" s="56">
        <f>F52+F56+F66+F69+F72</f>
        <v>3611759</v>
      </c>
      <c r="G51" s="56">
        <f>G52+G56+G66+G69+G72</f>
        <v>3611414</v>
      </c>
    </row>
    <row r="52" spans="1:11" ht="21.75" customHeight="1" x14ac:dyDescent="0.25">
      <c r="A52" s="23"/>
      <c r="B52" s="38">
        <v>31</v>
      </c>
      <c r="C52" s="26"/>
      <c r="D52" s="38" t="s">
        <v>34</v>
      </c>
      <c r="E52" s="53">
        <f t="shared" ref="E52:G52" si="17">E53+E54+E55</f>
        <v>2839976</v>
      </c>
      <c r="F52" s="53">
        <f t="shared" si="17"/>
        <v>3193762</v>
      </c>
      <c r="G52" s="53">
        <f t="shared" si="17"/>
        <v>3223625</v>
      </c>
    </row>
    <row r="53" spans="1:11" ht="16.5" customHeight="1" x14ac:dyDescent="0.25">
      <c r="A53" s="27"/>
      <c r="B53" s="27"/>
      <c r="C53" s="28">
        <v>11</v>
      </c>
      <c r="D53" s="28" t="s">
        <v>35</v>
      </c>
      <c r="E53" s="24">
        <v>2839976</v>
      </c>
      <c r="F53" s="24">
        <v>3193762</v>
      </c>
      <c r="G53" s="24">
        <v>3223625</v>
      </c>
    </row>
    <row r="54" spans="1:11" ht="17.25" customHeight="1" x14ac:dyDescent="0.25">
      <c r="A54" s="27"/>
      <c r="B54" s="27"/>
      <c r="C54" s="28">
        <v>12</v>
      </c>
      <c r="D54" s="26" t="s">
        <v>77</v>
      </c>
      <c r="E54" s="24">
        <v>0</v>
      </c>
      <c r="F54" s="24">
        <v>0</v>
      </c>
      <c r="G54" s="24">
        <v>0</v>
      </c>
    </row>
    <row r="55" spans="1:11" ht="17.25" customHeight="1" x14ac:dyDescent="0.25">
      <c r="A55" s="27"/>
      <c r="B55" s="27"/>
      <c r="C55" s="28">
        <v>561</v>
      </c>
      <c r="D55" s="26" t="s">
        <v>78</v>
      </c>
      <c r="E55" s="24">
        <v>0</v>
      </c>
      <c r="F55" s="24">
        <v>0</v>
      </c>
      <c r="G55" s="24">
        <v>0</v>
      </c>
    </row>
    <row r="56" spans="1:11" ht="20.25" customHeight="1" x14ac:dyDescent="0.25">
      <c r="A56" s="27"/>
      <c r="B56" s="39">
        <v>32</v>
      </c>
      <c r="C56" s="58"/>
      <c r="D56" s="39" t="s">
        <v>36</v>
      </c>
      <c r="E56" s="53">
        <f>E57+E58+E59+E60+E61+E62+E63+E64+E65</f>
        <v>358085</v>
      </c>
      <c r="F56" s="53">
        <f t="shared" ref="E56:G56" si="18">F57+F58+F59+F60+F61+F62+F63+F64+F65</f>
        <v>415621</v>
      </c>
      <c r="G56" s="53">
        <f t="shared" si="18"/>
        <v>385759</v>
      </c>
    </row>
    <row r="57" spans="1:11" x14ac:dyDescent="0.25">
      <c r="A57" s="27"/>
      <c r="B57" s="27"/>
      <c r="C57" s="28">
        <v>11</v>
      </c>
      <c r="D57" s="28" t="s">
        <v>35</v>
      </c>
      <c r="E57" s="24">
        <v>357687</v>
      </c>
      <c r="F57" s="24">
        <v>415223</v>
      </c>
      <c r="G57" s="24">
        <v>385361</v>
      </c>
    </row>
    <row r="58" spans="1:11" x14ac:dyDescent="0.25">
      <c r="A58" s="27"/>
      <c r="B58" s="27"/>
      <c r="C58" s="28">
        <v>12</v>
      </c>
      <c r="D58" s="26" t="s">
        <v>77</v>
      </c>
      <c r="E58" s="24">
        <v>0</v>
      </c>
      <c r="F58" s="24">
        <v>0</v>
      </c>
      <c r="G58" s="24">
        <v>0</v>
      </c>
    </row>
    <row r="59" spans="1:11" x14ac:dyDescent="0.25">
      <c r="A59" s="27"/>
      <c r="B59" s="27"/>
      <c r="C59" s="28">
        <v>31</v>
      </c>
      <c r="D59" s="28" t="s">
        <v>28</v>
      </c>
      <c r="E59" s="24">
        <v>398</v>
      </c>
      <c r="F59" s="24">
        <v>398</v>
      </c>
      <c r="G59" s="24">
        <v>398</v>
      </c>
    </row>
    <row r="60" spans="1:11" x14ac:dyDescent="0.25">
      <c r="A60" s="27"/>
      <c r="B60" s="27"/>
      <c r="C60" s="28">
        <v>41</v>
      </c>
      <c r="D60" s="28" t="s">
        <v>83</v>
      </c>
      <c r="E60" s="24">
        <v>0</v>
      </c>
      <c r="F60" s="24">
        <v>0</v>
      </c>
      <c r="G60" s="24">
        <v>0</v>
      </c>
    </row>
    <row r="61" spans="1:11" ht="25.5" x14ac:dyDescent="0.25">
      <c r="A61" s="27"/>
      <c r="B61" s="29"/>
      <c r="C61" s="28">
        <v>43</v>
      </c>
      <c r="D61" s="30" t="s">
        <v>37</v>
      </c>
      <c r="E61" s="24">
        <v>0</v>
      </c>
      <c r="F61" s="24">
        <v>0</v>
      </c>
      <c r="G61" s="24">
        <v>0</v>
      </c>
    </row>
    <row r="62" spans="1:11" x14ac:dyDescent="0.25">
      <c r="A62" s="27"/>
      <c r="B62" s="29"/>
      <c r="C62" s="28">
        <v>51</v>
      </c>
      <c r="D62" s="28" t="s">
        <v>79</v>
      </c>
      <c r="E62" s="24">
        <v>0</v>
      </c>
      <c r="F62" s="24">
        <v>0</v>
      </c>
      <c r="G62" s="24">
        <v>0</v>
      </c>
    </row>
    <row r="63" spans="1:11" x14ac:dyDescent="0.25">
      <c r="A63" s="27"/>
      <c r="B63" s="27"/>
      <c r="C63" s="28">
        <v>52</v>
      </c>
      <c r="D63" s="28" t="s">
        <v>25</v>
      </c>
      <c r="E63" s="24">
        <v>0</v>
      </c>
      <c r="F63" s="24">
        <v>0</v>
      </c>
      <c r="G63" s="24">
        <v>0</v>
      </c>
    </row>
    <row r="64" spans="1:11" x14ac:dyDescent="0.25">
      <c r="A64" s="27"/>
      <c r="B64" s="27"/>
      <c r="C64" s="28">
        <v>61</v>
      </c>
      <c r="D64" s="48" t="s">
        <v>74</v>
      </c>
      <c r="E64" s="24">
        <v>0</v>
      </c>
      <c r="F64" s="24">
        <v>0</v>
      </c>
      <c r="G64" s="24">
        <v>0</v>
      </c>
    </row>
    <row r="65" spans="1:7" x14ac:dyDescent="0.25">
      <c r="A65" s="27"/>
      <c r="B65" s="27"/>
      <c r="C65" s="28">
        <v>561</v>
      </c>
      <c r="D65" s="26" t="s">
        <v>78</v>
      </c>
      <c r="E65" s="24">
        <v>0</v>
      </c>
      <c r="F65" s="24">
        <v>0</v>
      </c>
      <c r="G65" s="24">
        <v>0</v>
      </c>
    </row>
    <row r="66" spans="1:7" ht="20.25" customHeight="1" x14ac:dyDescent="0.25">
      <c r="A66" s="27"/>
      <c r="B66" s="39">
        <v>34</v>
      </c>
      <c r="C66" s="58"/>
      <c r="D66" s="39" t="s">
        <v>80</v>
      </c>
      <c r="E66" s="53">
        <f t="shared" ref="E66:G66" si="19">E67+E68</f>
        <v>2508</v>
      </c>
      <c r="F66" s="53">
        <f t="shared" si="19"/>
        <v>2376</v>
      </c>
      <c r="G66" s="53">
        <f t="shared" si="19"/>
        <v>2030</v>
      </c>
    </row>
    <row r="67" spans="1:7" x14ac:dyDescent="0.25">
      <c r="A67" s="27"/>
      <c r="B67" s="27"/>
      <c r="C67" s="28">
        <v>11</v>
      </c>
      <c r="D67" s="28" t="s">
        <v>35</v>
      </c>
      <c r="E67" s="24">
        <v>2508</v>
      </c>
      <c r="F67" s="24">
        <v>2376</v>
      </c>
      <c r="G67" s="24">
        <v>2030</v>
      </c>
    </row>
    <row r="68" spans="1:7" x14ac:dyDescent="0.25">
      <c r="A68" s="46"/>
      <c r="B68" s="27"/>
      <c r="C68" s="28">
        <v>31</v>
      </c>
      <c r="D68" s="28" t="s">
        <v>28</v>
      </c>
      <c r="E68" s="24"/>
      <c r="F68" s="24"/>
      <c r="G68" s="24"/>
    </row>
    <row r="69" spans="1:7" ht="36.75" customHeight="1" x14ac:dyDescent="0.25">
      <c r="A69" s="27"/>
      <c r="B69" s="39">
        <v>37</v>
      </c>
      <c r="C69" s="58"/>
      <c r="D69" s="55" t="s">
        <v>81</v>
      </c>
      <c r="E69" s="53">
        <f t="shared" ref="E69:G69" si="20">E70+E71</f>
        <v>0</v>
      </c>
      <c r="F69" s="53">
        <f t="shared" si="20"/>
        <v>0</v>
      </c>
      <c r="G69" s="53">
        <f t="shared" si="20"/>
        <v>0</v>
      </c>
    </row>
    <row r="70" spans="1:7" x14ac:dyDescent="0.25">
      <c r="A70" s="27"/>
      <c r="B70" s="27"/>
      <c r="C70" s="28">
        <v>11</v>
      </c>
      <c r="D70" s="28" t="s">
        <v>35</v>
      </c>
      <c r="E70" s="24">
        <v>0</v>
      </c>
      <c r="F70" s="24">
        <v>0</v>
      </c>
      <c r="G70" s="24">
        <v>0</v>
      </c>
    </row>
    <row r="71" spans="1:7" x14ac:dyDescent="0.25">
      <c r="A71" s="27"/>
      <c r="B71" s="27"/>
      <c r="C71" s="28">
        <v>31</v>
      </c>
      <c r="D71" s="28" t="s">
        <v>28</v>
      </c>
      <c r="E71" s="24">
        <v>0</v>
      </c>
      <c r="F71" s="24">
        <v>0</v>
      </c>
      <c r="G71" s="24">
        <v>0</v>
      </c>
    </row>
    <row r="72" spans="1:7" ht="36.75" customHeight="1" x14ac:dyDescent="0.25">
      <c r="A72" s="27"/>
      <c r="B72" s="39">
        <v>38</v>
      </c>
      <c r="C72" s="58"/>
      <c r="D72" s="55" t="s">
        <v>85</v>
      </c>
      <c r="E72" s="53">
        <f t="shared" ref="E72:G72" si="21">E73+E74</f>
        <v>0</v>
      </c>
      <c r="F72" s="53">
        <f t="shared" si="21"/>
        <v>0</v>
      </c>
      <c r="G72" s="53">
        <f t="shared" si="21"/>
        <v>0</v>
      </c>
    </row>
    <row r="73" spans="1:7" x14ac:dyDescent="0.25">
      <c r="A73" s="27"/>
      <c r="B73" s="27"/>
      <c r="C73" s="28">
        <v>11</v>
      </c>
      <c r="D73" s="28" t="s">
        <v>35</v>
      </c>
      <c r="E73" s="24">
        <v>0</v>
      </c>
      <c r="F73" s="24">
        <v>0</v>
      </c>
      <c r="G73" s="24">
        <v>0</v>
      </c>
    </row>
    <row r="74" spans="1:7" x14ac:dyDescent="0.25">
      <c r="A74" s="27"/>
      <c r="B74" s="27"/>
      <c r="C74" s="28">
        <v>41</v>
      </c>
      <c r="D74" s="28" t="s">
        <v>83</v>
      </c>
      <c r="E74" s="24">
        <v>0</v>
      </c>
      <c r="F74" s="24">
        <v>0</v>
      </c>
      <c r="G74" s="24">
        <v>0</v>
      </c>
    </row>
    <row r="75" spans="1:7" ht="25.5" x14ac:dyDescent="0.25">
      <c r="A75" s="60">
        <v>4</v>
      </c>
      <c r="B75" s="60"/>
      <c r="C75" s="60"/>
      <c r="D75" s="61" t="s">
        <v>38</v>
      </c>
      <c r="E75" s="56">
        <f t="shared" ref="E75:G75" si="22">E79+E85+E76</f>
        <v>8814</v>
      </c>
      <c r="F75" s="56">
        <f t="shared" si="22"/>
        <v>12078</v>
      </c>
      <c r="G75" s="56">
        <f t="shared" si="22"/>
        <v>12423</v>
      </c>
    </row>
    <row r="76" spans="1:7" ht="38.25" x14ac:dyDescent="0.25">
      <c r="A76" s="26"/>
      <c r="B76" s="38">
        <v>41</v>
      </c>
      <c r="C76" s="26"/>
      <c r="D76" s="62" t="s">
        <v>91</v>
      </c>
      <c r="E76" s="53">
        <f t="shared" ref="E76:G76" si="23">E77+E78</f>
        <v>0</v>
      </c>
      <c r="F76" s="53">
        <f t="shared" si="23"/>
        <v>0</v>
      </c>
      <c r="G76" s="53">
        <f t="shared" si="23"/>
        <v>0</v>
      </c>
    </row>
    <row r="77" spans="1:7" x14ac:dyDescent="0.25">
      <c r="A77" s="48"/>
      <c r="B77" s="66"/>
      <c r="C77" s="28">
        <v>12</v>
      </c>
      <c r="D77" s="28" t="s">
        <v>77</v>
      </c>
      <c r="E77" s="67"/>
      <c r="F77" s="67"/>
      <c r="G77" s="67"/>
    </row>
    <row r="78" spans="1:7" x14ac:dyDescent="0.25">
      <c r="A78" s="48"/>
      <c r="B78" s="66"/>
      <c r="C78" s="28">
        <v>561</v>
      </c>
      <c r="D78" s="26" t="s">
        <v>78</v>
      </c>
      <c r="E78" s="67"/>
      <c r="F78" s="67"/>
      <c r="G78" s="67"/>
    </row>
    <row r="79" spans="1:7" ht="38.25" x14ac:dyDescent="0.25">
      <c r="A79" s="26"/>
      <c r="B79" s="38">
        <v>42</v>
      </c>
      <c r="C79" s="26"/>
      <c r="D79" s="62" t="s">
        <v>82</v>
      </c>
      <c r="E79" s="53">
        <f t="shared" ref="E79:G79" si="24">E80+E82+E83+E81+E84</f>
        <v>8150</v>
      </c>
      <c r="F79" s="53">
        <f t="shared" si="24"/>
        <v>11414</v>
      </c>
      <c r="G79" s="53">
        <f t="shared" si="24"/>
        <v>11760</v>
      </c>
    </row>
    <row r="80" spans="1:7" x14ac:dyDescent="0.25">
      <c r="A80" s="26"/>
      <c r="B80" s="26"/>
      <c r="C80" s="28">
        <v>11</v>
      </c>
      <c r="D80" s="28" t="s">
        <v>35</v>
      </c>
      <c r="E80" s="24">
        <v>8150</v>
      </c>
      <c r="F80" s="24">
        <v>11414</v>
      </c>
      <c r="G80" s="24">
        <v>11760</v>
      </c>
    </row>
    <row r="81" spans="1:7" x14ac:dyDescent="0.25">
      <c r="A81" s="26"/>
      <c r="B81" s="26"/>
      <c r="C81" s="28">
        <v>12</v>
      </c>
      <c r="D81" s="26" t="s">
        <v>77</v>
      </c>
      <c r="E81" s="24"/>
      <c r="F81" s="24"/>
      <c r="G81" s="24"/>
    </row>
    <row r="82" spans="1:7" x14ac:dyDescent="0.25">
      <c r="A82" s="27"/>
      <c r="B82" s="27"/>
      <c r="C82" s="28">
        <v>31</v>
      </c>
      <c r="D82" s="28" t="s">
        <v>28</v>
      </c>
      <c r="E82" s="24">
        <v>0</v>
      </c>
      <c r="F82" s="24">
        <v>0</v>
      </c>
      <c r="G82" s="24">
        <v>0</v>
      </c>
    </row>
    <row r="83" spans="1:7" ht="25.5" x14ac:dyDescent="0.25">
      <c r="A83" s="46"/>
      <c r="B83" s="27"/>
      <c r="C83" s="28">
        <v>43</v>
      </c>
      <c r="D83" s="30" t="s">
        <v>37</v>
      </c>
      <c r="E83" s="24"/>
      <c r="F83" s="24"/>
      <c r="G83" s="24"/>
    </row>
    <row r="84" spans="1:7" x14ac:dyDescent="0.25">
      <c r="A84" s="46"/>
      <c r="B84" s="27"/>
      <c r="C84" s="28">
        <v>561</v>
      </c>
      <c r="D84" s="26" t="s">
        <v>78</v>
      </c>
      <c r="E84" s="24"/>
      <c r="F84" s="24"/>
      <c r="G84" s="24"/>
    </row>
    <row r="85" spans="1:7" ht="30.75" customHeight="1" x14ac:dyDescent="0.25">
      <c r="A85" s="26"/>
      <c r="B85" s="38">
        <v>45</v>
      </c>
      <c r="C85" s="26"/>
      <c r="D85" s="62" t="s">
        <v>84</v>
      </c>
      <c r="E85" s="53">
        <f t="shared" ref="E85:G85" si="25">E86+E87</f>
        <v>664</v>
      </c>
      <c r="F85" s="53">
        <f t="shared" si="25"/>
        <v>664</v>
      </c>
      <c r="G85" s="53">
        <f t="shared" si="25"/>
        <v>663</v>
      </c>
    </row>
    <row r="86" spans="1:7" x14ac:dyDescent="0.25">
      <c r="A86" s="26"/>
      <c r="B86" s="26"/>
      <c r="C86" s="28">
        <v>11</v>
      </c>
      <c r="D86" s="28" t="s">
        <v>35</v>
      </c>
      <c r="E86" s="24">
        <v>664</v>
      </c>
      <c r="F86" s="24">
        <v>664</v>
      </c>
      <c r="G86" s="24">
        <v>663</v>
      </c>
    </row>
    <row r="87" spans="1:7" x14ac:dyDescent="0.25">
      <c r="A87" s="27"/>
      <c r="B87" s="27"/>
      <c r="C87" s="28">
        <v>31</v>
      </c>
      <c r="D87" s="28" t="s">
        <v>28</v>
      </c>
      <c r="E87" s="24">
        <v>0</v>
      </c>
      <c r="F87" s="24">
        <v>0</v>
      </c>
      <c r="G87" s="24">
        <v>0</v>
      </c>
    </row>
    <row r="89" spans="1:7" x14ac:dyDescent="0.25">
      <c r="E89" s="78"/>
      <c r="F89" s="78"/>
      <c r="G89" s="78"/>
    </row>
  </sheetData>
  <mergeCells count="4">
    <mergeCell ref="A2:J2"/>
    <mergeCell ref="A4:J4"/>
    <mergeCell ref="A6:J6"/>
    <mergeCell ref="A48:J48"/>
  </mergeCells>
  <pageMargins left="0.7" right="0.7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9"/>
  <sheetViews>
    <sheetView workbookViewId="0">
      <selection activeCell="D4" sqref="D4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18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89" t="s">
        <v>39</v>
      </c>
      <c r="B2" s="100"/>
      <c r="C2" s="100"/>
      <c r="D2" s="100"/>
      <c r="E2" s="100"/>
      <c r="F2" s="100"/>
      <c r="G2" s="100"/>
    </row>
    <row r="3" spans="1:8" ht="18" x14ac:dyDescent="0.25">
      <c r="A3" s="1"/>
      <c r="B3" s="1"/>
      <c r="C3" s="1"/>
      <c r="D3" s="1"/>
      <c r="E3" s="2"/>
      <c r="F3" s="2"/>
      <c r="G3" s="2"/>
      <c r="H3" s="2"/>
    </row>
    <row r="4" spans="1:8" ht="25.5" x14ac:dyDescent="0.25">
      <c r="A4" s="21" t="s">
        <v>40</v>
      </c>
      <c r="B4" s="20" t="s">
        <v>93</v>
      </c>
      <c r="C4" s="20" t="s">
        <v>97</v>
      </c>
      <c r="D4" s="20" t="s">
        <v>98</v>
      </c>
    </row>
    <row r="5" spans="1:8" ht="15.75" customHeight="1" x14ac:dyDescent="0.25">
      <c r="A5" s="23" t="s">
        <v>41</v>
      </c>
      <c r="B5" s="52">
        <f t="shared" ref="B5:D5" si="0">B6+B9+B11+B14+B18</f>
        <v>3209383</v>
      </c>
      <c r="C5" s="52">
        <f t="shared" si="0"/>
        <v>3623837</v>
      </c>
      <c r="D5" s="52">
        <f t="shared" si="0"/>
        <v>3623837</v>
      </c>
    </row>
    <row r="6" spans="1:8" ht="15.75" customHeight="1" x14ac:dyDescent="0.25">
      <c r="A6" s="23" t="s">
        <v>42</v>
      </c>
      <c r="B6" s="52">
        <f t="shared" ref="B6:D6" si="1">B7+B8</f>
        <v>3208985</v>
      </c>
      <c r="C6" s="52">
        <f t="shared" si="1"/>
        <v>3623439</v>
      </c>
      <c r="D6" s="52">
        <f t="shared" si="1"/>
        <v>3623439</v>
      </c>
    </row>
    <row r="7" spans="1:8" x14ac:dyDescent="0.25">
      <c r="A7" s="34" t="s">
        <v>43</v>
      </c>
      <c r="B7" s="24">
        <v>3208985</v>
      </c>
      <c r="C7" s="24">
        <v>3623439</v>
      </c>
      <c r="D7" s="24">
        <v>3623439</v>
      </c>
    </row>
    <row r="8" spans="1:8" x14ac:dyDescent="0.25">
      <c r="A8" s="35" t="s">
        <v>44</v>
      </c>
      <c r="B8" s="24">
        <v>0</v>
      </c>
      <c r="C8" s="24">
        <v>0</v>
      </c>
      <c r="D8" s="24">
        <v>0</v>
      </c>
    </row>
    <row r="9" spans="1:8" x14ac:dyDescent="0.25">
      <c r="A9" s="23" t="s">
        <v>45</v>
      </c>
      <c r="B9" s="52">
        <f t="shared" ref="B9:D9" si="2">B10</f>
        <v>398</v>
      </c>
      <c r="C9" s="52">
        <f t="shared" si="2"/>
        <v>398</v>
      </c>
      <c r="D9" s="52">
        <f t="shared" si="2"/>
        <v>398</v>
      </c>
    </row>
    <row r="10" spans="1:8" x14ac:dyDescent="0.25">
      <c r="A10" s="36" t="s">
        <v>46</v>
      </c>
      <c r="B10" s="24">
        <v>398</v>
      </c>
      <c r="C10" s="24">
        <v>398</v>
      </c>
      <c r="D10" s="24">
        <v>398</v>
      </c>
    </row>
    <row r="11" spans="1:8" x14ac:dyDescent="0.25">
      <c r="A11" s="23" t="s">
        <v>66</v>
      </c>
      <c r="B11" s="52">
        <f t="shared" ref="B11:D11" si="3">B13+B12</f>
        <v>0</v>
      </c>
      <c r="C11" s="52">
        <f t="shared" si="3"/>
        <v>0</v>
      </c>
      <c r="D11" s="52">
        <f t="shared" si="3"/>
        <v>0</v>
      </c>
    </row>
    <row r="12" spans="1:8" x14ac:dyDescent="0.25">
      <c r="A12" s="35" t="s">
        <v>88</v>
      </c>
      <c r="B12" s="24"/>
      <c r="C12" s="24"/>
      <c r="D12" s="24"/>
    </row>
    <row r="13" spans="1:8" x14ac:dyDescent="0.25">
      <c r="A13" s="35" t="s">
        <v>67</v>
      </c>
      <c r="B13" s="24">
        <v>0</v>
      </c>
      <c r="C13" s="24">
        <v>0</v>
      </c>
      <c r="D13" s="24">
        <v>0</v>
      </c>
    </row>
    <row r="14" spans="1:8" x14ac:dyDescent="0.25">
      <c r="A14" s="23" t="s">
        <v>68</v>
      </c>
      <c r="B14" s="52">
        <f t="shared" ref="B14:D14" si="4">B15+B16+B17</f>
        <v>0</v>
      </c>
      <c r="C14" s="52">
        <f t="shared" si="4"/>
        <v>0</v>
      </c>
      <c r="D14" s="52">
        <f t="shared" si="4"/>
        <v>0</v>
      </c>
    </row>
    <row r="15" spans="1:8" x14ac:dyDescent="0.25">
      <c r="A15" s="35" t="s">
        <v>69</v>
      </c>
      <c r="B15" s="24">
        <v>0</v>
      </c>
      <c r="C15" s="24">
        <v>0</v>
      </c>
      <c r="D15" s="24">
        <v>0</v>
      </c>
    </row>
    <row r="16" spans="1:8" x14ac:dyDescent="0.25">
      <c r="A16" s="35" t="s">
        <v>70</v>
      </c>
      <c r="B16" s="24">
        <v>0</v>
      </c>
      <c r="C16" s="24">
        <v>0</v>
      </c>
      <c r="D16" s="24">
        <v>0</v>
      </c>
    </row>
    <row r="17" spans="1:4" ht="25.5" x14ac:dyDescent="0.25">
      <c r="A17" s="36" t="s">
        <v>71</v>
      </c>
      <c r="B17" s="24">
        <v>0</v>
      </c>
      <c r="C17" s="24">
        <v>0</v>
      </c>
      <c r="D17" s="24">
        <v>0</v>
      </c>
    </row>
    <row r="18" spans="1:4" x14ac:dyDescent="0.25">
      <c r="A18" s="23" t="s">
        <v>72</v>
      </c>
      <c r="B18" s="52">
        <f t="shared" ref="B18:D18" si="5">B19</f>
        <v>0</v>
      </c>
      <c r="C18" s="52">
        <f t="shared" si="5"/>
        <v>0</v>
      </c>
      <c r="D18" s="52">
        <f t="shared" si="5"/>
        <v>0</v>
      </c>
    </row>
    <row r="19" spans="1:4" x14ac:dyDescent="0.25">
      <c r="A19" s="26" t="s">
        <v>73</v>
      </c>
      <c r="B19" s="24">
        <v>0</v>
      </c>
      <c r="C19" s="24">
        <v>0</v>
      </c>
      <c r="D19" s="24">
        <v>0</v>
      </c>
    </row>
  </sheetData>
  <mergeCells count="1">
    <mergeCell ref="A2:G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3"/>
  <sheetViews>
    <sheetView workbookViewId="0">
      <selection activeCell="D4" sqref="D4"/>
    </sheetView>
  </sheetViews>
  <sheetFormatPr defaultRowHeight="15" x14ac:dyDescent="0.25"/>
  <cols>
    <col min="1" max="1" width="52.140625" customWidth="1"/>
    <col min="2" max="4" width="25.28515625" customWidth="1"/>
    <col min="5" max="5" width="27.140625" customWidth="1"/>
    <col min="6" max="6" width="27.85546875" customWidth="1"/>
    <col min="7" max="7" width="25.28515625" customWidth="1"/>
    <col min="8" max="8" width="29" customWidth="1"/>
  </cols>
  <sheetData>
    <row r="1" spans="1:8" ht="18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89" t="s">
        <v>47</v>
      </c>
      <c r="B2" s="100"/>
      <c r="C2" s="100"/>
      <c r="D2" s="100"/>
      <c r="E2" s="100"/>
      <c r="F2" s="100"/>
      <c r="G2" s="100"/>
      <c r="H2" s="100"/>
    </row>
    <row r="3" spans="1:8" ht="18" x14ac:dyDescent="0.25">
      <c r="A3" s="1"/>
      <c r="B3" s="1"/>
      <c r="C3" s="1"/>
      <c r="D3" s="1"/>
      <c r="E3" s="2"/>
      <c r="F3" s="2"/>
      <c r="G3" s="2"/>
      <c r="H3" s="2"/>
    </row>
    <row r="4" spans="1:8" x14ac:dyDescent="0.25">
      <c r="A4" s="21" t="s">
        <v>40</v>
      </c>
      <c r="B4" s="20" t="s">
        <v>93</v>
      </c>
      <c r="C4" s="20" t="s">
        <v>99</v>
      </c>
      <c r="D4" s="20" t="s">
        <v>100</v>
      </c>
    </row>
    <row r="5" spans="1:8" ht="15.75" customHeight="1" x14ac:dyDescent="0.25">
      <c r="A5" s="23" t="s">
        <v>41</v>
      </c>
      <c r="B5" s="24">
        <f t="shared" ref="B5:D5" si="0">B6+B10</f>
        <v>3209383</v>
      </c>
      <c r="C5" s="24">
        <f t="shared" si="0"/>
        <v>3623837</v>
      </c>
      <c r="D5" s="24">
        <f t="shared" si="0"/>
        <v>3623837</v>
      </c>
    </row>
    <row r="6" spans="1:8" ht="15.75" customHeight="1" x14ac:dyDescent="0.25">
      <c r="A6" s="23" t="s">
        <v>57</v>
      </c>
      <c r="B6" s="24">
        <f t="shared" ref="B6:D6" si="1">B7+B8+B9</f>
        <v>3209383</v>
      </c>
      <c r="C6" s="24">
        <f t="shared" si="1"/>
        <v>3623837</v>
      </c>
      <c r="D6" s="24">
        <f t="shared" si="1"/>
        <v>3623837</v>
      </c>
    </row>
    <row r="7" spans="1:8" x14ac:dyDescent="0.25">
      <c r="A7" s="30" t="s">
        <v>58</v>
      </c>
      <c r="B7" s="25">
        <v>3209383</v>
      </c>
      <c r="C7" s="25">
        <v>3623837</v>
      </c>
      <c r="D7" s="25">
        <v>3623837</v>
      </c>
    </row>
    <row r="8" spans="1:8" x14ac:dyDescent="0.25">
      <c r="A8" s="37" t="s">
        <v>59</v>
      </c>
      <c r="B8" s="25">
        <v>0</v>
      </c>
      <c r="C8" s="25">
        <v>0</v>
      </c>
      <c r="D8" s="25">
        <v>0</v>
      </c>
    </row>
    <row r="9" spans="1:8" x14ac:dyDescent="0.25">
      <c r="A9" s="37" t="s">
        <v>60</v>
      </c>
      <c r="B9" s="25">
        <v>0</v>
      </c>
      <c r="C9" s="25">
        <v>0</v>
      </c>
      <c r="D9" s="25">
        <v>0</v>
      </c>
    </row>
    <row r="10" spans="1:8" x14ac:dyDescent="0.25">
      <c r="A10" s="23" t="s">
        <v>89</v>
      </c>
      <c r="B10" s="24">
        <f t="shared" ref="B10:D10" si="2">B11</f>
        <v>0</v>
      </c>
      <c r="C10" s="24">
        <f t="shared" si="2"/>
        <v>0</v>
      </c>
      <c r="D10" s="24">
        <f t="shared" si="2"/>
        <v>0</v>
      </c>
    </row>
    <row r="11" spans="1:8" x14ac:dyDescent="0.25">
      <c r="A11" s="36" t="s">
        <v>90</v>
      </c>
      <c r="B11" s="25">
        <v>0</v>
      </c>
      <c r="C11" s="25">
        <v>0</v>
      </c>
      <c r="D11" s="25">
        <v>0</v>
      </c>
    </row>
    <row r="13" spans="1:8" x14ac:dyDescent="0.25">
      <c r="A13" s="50"/>
    </row>
  </sheetData>
  <mergeCells count="1">
    <mergeCell ref="A2:H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workbookViewId="0">
      <selection activeCell="I11" sqref="I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8" max="8" width="25.28515625" style="78" customWidth="1"/>
    <col min="9" max="11" width="25.28515625" customWidth="1"/>
  </cols>
  <sheetData>
    <row r="1" spans="1:11" ht="18" customHeight="1" x14ac:dyDescent="0.25">
      <c r="A1" s="1"/>
      <c r="B1" s="1"/>
      <c r="C1" s="1"/>
      <c r="D1" s="1"/>
      <c r="E1" s="1"/>
      <c r="F1" s="1"/>
      <c r="G1" s="1"/>
      <c r="H1" s="76"/>
      <c r="I1" s="1"/>
      <c r="J1" s="1"/>
      <c r="K1" s="1"/>
    </row>
    <row r="2" spans="1:11" ht="15.75" x14ac:dyDescent="0.25">
      <c r="A2" s="89" t="s">
        <v>1</v>
      </c>
      <c r="B2" s="89"/>
      <c r="C2" s="89"/>
      <c r="D2" s="89"/>
      <c r="E2" s="89"/>
      <c r="F2" s="89"/>
      <c r="G2" s="89"/>
      <c r="H2" s="99"/>
      <c r="I2" s="99"/>
      <c r="J2" s="99"/>
    </row>
    <row r="3" spans="1:11" ht="18" x14ac:dyDescent="0.25">
      <c r="A3" s="1"/>
      <c r="B3" s="1"/>
      <c r="C3" s="1"/>
      <c r="D3" s="1"/>
      <c r="E3" s="1"/>
      <c r="F3" s="1"/>
      <c r="G3" s="1"/>
      <c r="H3" s="77"/>
      <c r="I3" s="2"/>
      <c r="J3" s="2"/>
      <c r="K3" s="2"/>
    </row>
    <row r="4" spans="1:11" ht="18" customHeight="1" x14ac:dyDescent="0.25">
      <c r="A4" s="89" t="s">
        <v>48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ht="18" x14ac:dyDescent="0.25">
      <c r="A5" s="1"/>
      <c r="B5" s="1"/>
      <c r="C5" s="1"/>
      <c r="D5" s="49">
        <v>7.5345000000000004</v>
      </c>
      <c r="E5" s="1"/>
      <c r="F5" s="1"/>
      <c r="G5" s="1"/>
      <c r="H5" s="77"/>
      <c r="I5" s="2"/>
      <c r="J5" s="2"/>
      <c r="K5" s="2"/>
    </row>
    <row r="6" spans="1:11" ht="25.5" x14ac:dyDescent="0.25">
      <c r="A6" s="21" t="s">
        <v>19</v>
      </c>
      <c r="B6" s="22" t="s">
        <v>20</v>
      </c>
      <c r="C6" s="22" t="s">
        <v>21</v>
      </c>
      <c r="D6" s="22" t="s">
        <v>49</v>
      </c>
      <c r="E6" s="20" t="s">
        <v>101</v>
      </c>
      <c r="F6" s="20" t="s">
        <v>97</v>
      </c>
      <c r="G6" s="20" t="s">
        <v>98</v>
      </c>
      <c r="H6"/>
    </row>
    <row r="7" spans="1:11" ht="25.5" x14ac:dyDescent="0.25">
      <c r="A7" s="23">
        <v>8</v>
      </c>
      <c r="B7" s="23"/>
      <c r="C7" s="23"/>
      <c r="D7" s="23" t="s">
        <v>50</v>
      </c>
      <c r="E7" s="52">
        <f>E8</f>
        <v>0</v>
      </c>
      <c r="F7" s="52">
        <f t="shared" ref="F7:G7" si="0">F8</f>
        <v>0</v>
      </c>
      <c r="G7" s="52">
        <f t="shared" si="0"/>
        <v>0</v>
      </c>
      <c r="H7"/>
    </row>
    <row r="8" spans="1:11" x14ac:dyDescent="0.25">
      <c r="A8" s="23"/>
      <c r="B8" s="26">
        <v>84</v>
      </c>
      <c r="C8" s="26"/>
      <c r="D8" s="26" t="s">
        <v>51</v>
      </c>
      <c r="E8" s="24">
        <v>0</v>
      </c>
      <c r="F8" s="24">
        <f>F9</f>
        <v>0</v>
      </c>
      <c r="G8" s="24">
        <f>G9</f>
        <v>0</v>
      </c>
      <c r="H8"/>
    </row>
    <row r="9" spans="1:11" x14ac:dyDescent="0.25">
      <c r="A9" s="27"/>
      <c r="B9" s="27"/>
      <c r="C9" s="28">
        <v>11</v>
      </c>
      <c r="D9" s="28" t="s">
        <v>35</v>
      </c>
      <c r="E9" s="24">
        <v>0</v>
      </c>
      <c r="F9" s="24">
        <v>0</v>
      </c>
      <c r="G9" s="24">
        <v>0</v>
      </c>
      <c r="H9"/>
    </row>
    <row r="10" spans="1:11" ht="25.5" x14ac:dyDescent="0.25">
      <c r="A10" s="31">
        <v>5</v>
      </c>
      <c r="B10" s="31"/>
      <c r="C10" s="31"/>
      <c r="D10" s="32" t="s">
        <v>52</v>
      </c>
      <c r="E10" s="52">
        <f t="shared" ref="E10:G11" si="1">E11</f>
        <v>0</v>
      </c>
      <c r="F10" s="52">
        <f t="shared" si="1"/>
        <v>0</v>
      </c>
      <c r="G10" s="52">
        <f t="shared" si="1"/>
        <v>0</v>
      </c>
      <c r="H10"/>
    </row>
    <row r="11" spans="1:11" ht="25.5" x14ac:dyDescent="0.25">
      <c r="A11" s="26"/>
      <c r="B11" s="26">
        <v>54</v>
      </c>
      <c r="C11" s="26"/>
      <c r="D11" s="33" t="s">
        <v>53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/>
    </row>
    <row r="12" spans="1:11" x14ac:dyDescent="0.25">
      <c r="A12" s="26"/>
      <c r="B12" s="26"/>
      <c r="C12" s="28">
        <v>11</v>
      </c>
      <c r="D12" s="28" t="s">
        <v>35</v>
      </c>
      <c r="E12" s="24"/>
      <c r="F12" s="24"/>
      <c r="G12" s="24"/>
      <c r="H12"/>
    </row>
    <row r="13" spans="1:11" x14ac:dyDescent="0.25">
      <c r="A13" s="26"/>
      <c r="B13" s="26"/>
      <c r="C13" s="28"/>
      <c r="D13" s="28"/>
      <c r="E13" s="24">
        <v>0</v>
      </c>
      <c r="F13" s="24">
        <v>0</v>
      </c>
      <c r="G13" s="24">
        <v>0</v>
      </c>
      <c r="H13"/>
    </row>
  </sheetData>
  <mergeCells count="2">
    <mergeCell ref="A2:J2"/>
    <mergeCell ref="A4:J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' Račun prihoda i rashoda'!Podrucje_ispisa</vt:lpstr>
      <vt:lpstr>'Rashodi prema funkcijskoj k 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Dubravko Milin</cp:lastModifiedBy>
  <cp:lastPrinted>2022-09-22T09:41:20Z</cp:lastPrinted>
  <dcterms:created xsi:type="dcterms:W3CDTF">2022-09-15T11:39:10Z</dcterms:created>
  <dcterms:modified xsi:type="dcterms:W3CDTF">2022-12-29T06:29:55Z</dcterms:modified>
</cp:coreProperties>
</file>