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KARLOVAC" sheetId="1" r:id="rId1"/>
  </sheets>
  <definedNames>
    <definedName name="_xlnm.Print_Area" localSheetId="0">KARLOVAC!$A$1:$F$77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74" i="1"/>
  <c r="E73" i="1" s="1"/>
  <c r="D73" i="1"/>
  <c r="C73" i="1"/>
  <c r="E72" i="1"/>
  <c r="E71" i="1"/>
  <c r="E70" i="1"/>
  <c r="E69" i="1"/>
  <c r="E68" i="1"/>
  <c r="E67" i="1"/>
  <c r="E66" i="1" s="1"/>
  <c r="D66" i="1"/>
  <c r="C66" i="1"/>
  <c r="E65" i="1"/>
  <c r="E64" i="1"/>
  <c r="E63" i="1"/>
  <c r="E62" i="1"/>
  <c r="E61" i="1"/>
  <c r="E60" i="1"/>
  <c r="E59" i="1"/>
  <c r="E58" i="1"/>
  <c r="E55" i="1" s="1"/>
  <c r="E57" i="1"/>
  <c r="E56" i="1"/>
  <c r="D55" i="1"/>
  <c r="C55" i="1"/>
  <c r="E54" i="1"/>
  <c r="E53" i="1"/>
  <c r="D53" i="1"/>
  <c r="C53" i="1"/>
  <c r="E52" i="1"/>
  <c r="E51" i="1"/>
  <c r="D51" i="1"/>
  <c r="C51" i="1"/>
  <c r="E50" i="1"/>
  <c r="E49" i="1"/>
  <c r="E48" i="1"/>
  <c r="E47" i="1" s="1"/>
  <c r="D47" i="1"/>
  <c r="C47" i="1"/>
  <c r="E46" i="1"/>
  <c r="E45" i="1"/>
  <c r="E44" i="1" s="1"/>
  <c r="D44" i="1"/>
  <c r="C44" i="1"/>
  <c r="E43" i="1"/>
  <c r="E42" i="1" s="1"/>
  <c r="D42" i="1"/>
  <c r="C42" i="1"/>
  <c r="E41" i="1"/>
  <c r="E40" i="1"/>
  <c r="E39" i="1"/>
  <c r="E38" i="1"/>
  <c r="E37" i="1"/>
  <c r="E36" i="1" s="1"/>
  <c r="D36" i="1"/>
  <c r="C36" i="1"/>
  <c r="E35" i="1"/>
  <c r="E34" i="1" s="1"/>
  <c r="D34" i="1"/>
  <c r="C34" i="1"/>
  <c r="E33" i="1"/>
  <c r="E32" i="1"/>
  <c r="E31" i="1"/>
  <c r="E30" i="1"/>
  <c r="E29" i="1"/>
  <c r="E28" i="1"/>
  <c r="E27" i="1"/>
  <c r="E26" i="1"/>
  <c r="E25" i="1"/>
  <c r="E24" i="1" s="1"/>
  <c r="D24" i="1"/>
  <c r="C24" i="1"/>
  <c r="E23" i="1"/>
  <c r="E22" i="1"/>
  <c r="E21" i="1"/>
  <c r="E20" i="1"/>
  <c r="E19" i="1"/>
  <c r="E18" i="1" s="1"/>
  <c r="D18" i="1"/>
  <c r="D12" i="1" s="1"/>
  <c r="C18" i="1"/>
  <c r="E17" i="1"/>
  <c r="E16" i="1"/>
  <c r="E15" i="1"/>
  <c r="E14" i="1"/>
  <c r="E13" i="1" s="1"/>
  <c r="E12" i="1" s="1"/>
  <c r="D13" i="1"/>
  <c r="C13" i="1"/>
  <c r="C12" i="1" s="1"/>
  <c r="E11" i="1"/>
  <c r="E10" i="1"/>
  <c r="E9" i="1"/>
  <c r="E8" i="1"/>
  <c r="E7" i="1"/>
  <c r="E6" i="1"/>
  <c r="D6" i="1"/>
  <c r="C6" i="1"/>
  <c r="C76" i="1" s="1"/>
  <c r="C77" i="1" s="1"/>
  <c r="E76" i="1" l="1"/>
  <c r="E77" i="1" s="1"/>
  <c r="D76" i="1"/>
  <c r="D77" i="1" s="1"/>
</calcChain>
</file>

<file path=xl/sharedStrings.xml><?xml version="1.0" encoding="utf-8"?>
<sst xmlns="http://schemas.openxmlformats.org/spreadsheetml/2006/main" count="150" uniqueCount="125">
  <si>
    <t>Ivana Vuksan Jelenčić</t>
  </si>
  <si>
    <t>tel: 047/606-267</t>
  </si>
  <si>
    <t>RKP</t>
  </si>
  <si>
    <t>GLAVA 10965: ŽUPANIJSKI SUD U KARLOVCU</t>
  </si>
  <si>
    <t>ivana.vuksan@zska.pravosudje.hr;</t>
  </si>
  <si>
    <t>Odjeljak</t>
  </si>
  <si>
    <t>NAZIV</t>
  </si>
  <si>
    <t>PRORAČUN 2023.</t>
  </si>
  <si>
    <t xml:space="preserve">REBALANS </t>
  </si>
  <si>
    <t>PRORAČUN 2023. (REBALANS)</t>
  </si>
  <si>
    <t>UKUPNO IZVRŠENO 01.01.-30.06.2023.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</si>
  <si>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</si>
  <si>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</si>
  <si>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</si>
  <si>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</si>
  <si>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</si>
  <si>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</si>
  <si>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</si>
  <si>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</si>
  <si>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</si>
  <si>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</si>
  <si>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</si>
  <si>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</si>
  <si>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</si>
  <si>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</si>
  <si>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</si>
  <si>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</si>
  <si>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</si>
  <si>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</si>
  <si>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</si>
  <si>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</si>
  <si>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</si>
  <si>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</si>
  <si>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</si>
  <si>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</si>
  <si>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</si>
  <si>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</si>
  <si>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</si>
  <si>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</si>
  <si>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</si>
  <si>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</si>
  <si>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</si>
  <si>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</si>
  <si>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</si>
  <si>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</si>
  <si>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</si>
  <si>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</si>
  <si>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</si>
  <si>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</si>
  <si>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</si>
  <si>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</si>
  <si>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</si>
  <si>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</si>
  <si>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</si>
  <si>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</si>
  <si>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</si>
  <si>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</si>
  <si>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</si>
  <si>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</si>
  <si>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</si>
  <si>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</si>
  <si>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</si>
  <si>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</si>
  <si>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</si>
  <si>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</si>
  <si>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</si>
  <si>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</si>
  <si>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</si>
  <si>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</si>
  <si>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</si>
  <si>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</si>
  <si>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</si>
  <si>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</si>
  <si>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</si>
  <si>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</si>
  <si>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</si>
  <si>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</si>
  <si>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</si>
  <si>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</si>
  <si>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</si>
  <si>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</si>
  <si>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</si>
  <si>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</si>
  <si>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</si>
  <si>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</si>
  <si>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</si>
  <si>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</si>
  <si>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</si>
  <si>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</si>
  <si>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</si>
  <si>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</si>
  <si>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</si>
  <si>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</si>
  <si>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</si>
  <si>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</si>
  <si>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</si>
  <si>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</si>
  <si>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</si>
  <si>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</si>
  <si>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</si>
  <si>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</si>
  <si>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</si>
  <si>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</si>
  <si>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</si>
  <si>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</si>
  <si>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</si>
  <si>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</si>
  <si>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</si>
  <si>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Dodatna ulaganja na građevinskim objektima</t>
  </si>
  <si>
    <t>A639000 VLASTITI PRIHODI - 31</t>
  </si>
  <si>
    <t>VP - Uredski materijal i ostali materijalni rashodi</t>
  </si>
  <si>
    <t>3222</t>
  </si>
  <si>
    <t>VP - Materijal i sirovine</t>
  </si>
  <si>
    <t>VP - Energija</t>
  </si>
  <si>
    <t>VP - Usluge tekućeg i investicijskog održavanja</t>
  </si>
  <si>
    <t>VP - Zakupnine i najamnine</t>
  </si>
  <si>
    <t>VP - Reprezentacija</t>
  </si>
  <si>
    <t>VP - Ostali nespomenuti rashodi poslovanja</t>
  </si>
  <si>
    <t>VP - Uredska oprema i namještaj</t>
  </si>
  <si>
    <t>VP - Komunikacijska oprema</t>
  </si>
  <si>
    <t>VP - Oprema za održavanje i zaštitu</t>
  </si>
  <si>
    <t>A639000 OSTALI PRIHODI ZA POSEBNE NAMJENE - 43</t>
  </si>
  <si>
    <t>A639000 OSTALE POMOĆI - 52</t>
  </si>
  <si>
    <t>UKUPNO - IZVOR 11:</t>
  </si>
  <si>
    <t>UKUPNO PRORAČUN: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</si>
</sst>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Fill="1" applyBorder="1" applyAlignment="1" applyProtection="1"/>
    <xf numFmtId="164" fontId="1" fillId="0" borderId="0" xfId="1" applyFill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0" fillId="0" borderId="0" xfId="1" applyFont="1" applyBorder="1"/>
    <xf numFmtId="164" fontId="4" fillId="0" borderId="0" xfId="1" applyFont="1" applyFill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1" fillId="0" borderId="0" xfId="1" applyBorder="1"/>
    <xf numFmtId="165" fontId="4" fillId="0" borderId="1" xfId="1" applyNumberFormat="1" applyFont="1" applyBorder="1" applyAlignment="1">
      <alignment horizontal="center"/>
    </xf>
    <xf numFmtId="164" fontId="2" fillId="0" borderId="1" xfId="2" applyNumberFormat="1" applyBorder="1" applyAlignment="1" applyProtection="1"/>
    <xf numFmtId="164" fontId="1" fillId="0" borderId="1" xfId="1" applyFill="1" applyBorder="1"/>
    <xf numFmtId="49" fontId="4" fillId="2" borderId="2" xfId="1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 wrapText="1"/>
    </xf>
    <xf numFmtId="164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164" fontId="4" fillId="2" borderId="0" xfId="1" applyFont="1" applyFill="1"/>
    <xf numFmtId="49" fontId="6" fillId="3" borderId="7" xfId="1" applyNumberFormat="1" applyFont="1" applyFill="1" applyBorder="1" applyAlignment="1">
      <alignment horizontal="center" wrapText="1"/>
    </xf>
    <xf numFmtId="164" fontId="6" fillId="3" borderId="7" xfId="1" applyFont="1" applyFill="1" applyBorder="1" applyAlignment="1">
      <alignment horizontal="left" wrapText="1"/>
    </xf>
    <xf numFmtId="164" fontId="1" fillId="0" borderId="7" xfId="1" applyFont="1" applyFill="1" applyBorder="1"/>
    <xf numFmtId="164" fontId="1" fillId="2" borderId="7" xfId="1" applyFont="1" applyFill="1" applyBorder="1"/>
    <xf numFmtId="164" fontId="1" fillId="2" borderId="0" xfId="1" applyFont="1" applyFill="1"/>
    <xf numFmtId="49" fontId="6" fillId="3" borderId="8" xfId="1" applyNumberFormat="1" applyFont="1" applyFill="1" applyBorder="1" applyAlignment="1">
      <alignment horizontal="center" wrapText="1"/>
    </xf>
    <xf numFmtId="164" fontId="6" fillId="3" borderId="8" xfId="1" applyFont="1" applyFill="1" applyBorder="1" applyAlignment="1">
      <alignment horizontal="left" wrapText="1"/>
    </xf>
    <xf numFmtId="49" fontId="6" fillId="0" borderId="8" xfId="1" applyNumberFormat="1" applyFont="1" applyFill="1" applyBorder="1" applyAlignment="1">
      <alignment horizontal="center" wrapText="1"/>
    </xf>
    <xf numFmtId="164" fontId="6" fillId="0" borderId="8" xfId="1" applyFont="1" applyFill="1" applyBorder="1" applyAlignment="1">
      <alignment horizontal="left" wrapText="1"/>
    </xf>
    <xf numFmtId="164" fontId="1" fillId="0" borderId="0" xfId="1" applyFont="1"/>
    <xf numFmtId="49" fontId="7" fillId="0" borderId="4" xfId="1" applyNumberFormat="1" applyFont="1" applyFill="1" applyBorder="1" applyAlignment="1">
      <alignment horizontal="center" wrapText="1"/>
    </xf>
    <xf numFmtId="164" fontId="7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8" fillId="4" borderId="9" xfId="1" applyNumberFormat="1" applyFont="1" applyFill="1" applyBorder="1" applyAlignment="1">
      <alignment horizontal="center" wrapText="1"/>
    </xf>
    <xf numFmtId="164" fontId="8" fillId="4" borderId="9" xfId="1" applyFont="1" applyFill="1" applyBorder="1" applyAlignment="1">
      <alignment horizontal="left" wrapText="1"/>
    </xf>
    <xf numFmtId="164" fontId="4" fillId="5" borderId="9" xfId="1" applyFont="1" applyFill="1" applyBorder="1"/>
    <xf numFmtId="164" fontId="1" fillId="0" borderId="8" xfId="1" applyFont="1" applyFill="1" applyBorder="1"/>
    <xf numFmtId="164" fontId="1" fillId="2" borderId="8" xfId="1" applyFont="1" applyFill="1" applyBorder="1"/>
    <xf numFmtId="49" fontId="6" fillId="3" borderId="10" xfId="1" applyNumberFormat="1" applyFont="1" applyFill="1" applyBorder="1" applyAlignment="1">
      <alignment horizontal="center" wrapText="1"/>
    </xf>
    <xf numFmtId="164" fontId="6" fillId="3" borderId="10" xfId="1" applyFont="1" applyFill="1" applyBorder="1" applyAlignment="1">
      <alignment horizontal="left" wrapText="1"/>
    </xf>
    <xf numFmtId="164" fontId="1" fillId="0" borderId="10" xfId="1" applyFont="1" applyFill="1" applyBorder="1"/>
    <xf numFmtId="49" fontId="8" fillId="4" borderId="11" xfId="1" applyNumberFormat="1" applyFont="1" applyFill="1" applyBorder="1" applyAlignment="1">
      <alignment horizontal="center" wrapText="1"/>
    </xf>
    <xf numFmtId="164" fontId="8" fillId="4" borderId="11" xfId="1" applyFont="1" applyFill="1" applyBorder="1" applyAlignment="1">
      <alignment horizontal="left" wrapText="1"/>
    </xf>
    <xf numFmtId="164" fontId="4" fillId="5" borderId="11" xfId="1" applyFont="1" applyFill="1" applyBorder="1"/>
    <xf numFmtId="164" fontId="9" fillId="4" borderId="11" xfId="1" applyFont="1" applyFill="1" applyBorder="1" applyAlignment="1">
      <alignment horizontal="left" wrapText="1"/>
    </xf>
    <xf numFmtId="164" fontId="0" fillId="0" borderId="7" xfId="1" applyFont="1" applyFill="1" applyBorder="1"/>
    <xf numFmtId="164" fontId="10" fillId="4" borderId="11" xfId="1" applyFont="1" applyFill="1" applyBorder="1" applyAlignment="1">
      <alignment horizontal="left" wrapText="1"/>
    </xf>
    <xf numFmtId="164" fontId="11" fillId="4" borderId="11" xfId="1" applyFont="1" applyFill="1" applyBorder="1" applyAlignment="1">
      <alignment horizontal="left" wrapText="1"/>
    </xf>
    <xf numFmtId="166" fontId="4" fillId="5" borderId="6" xfId="1" applyNumberFormat="1" applyFont="1" applyFill="1" applyBorder="1"/>
    <xf numFmtId="49" fontId="6" fillId="3" borderId="4" xfId="1" applyNumberFormat="1" applyFont="1" applyFill="1" applyBorder="1" applyAlignment="1">
      <alignment horizontal="center" wrapText="1"/>
    </xf>
    <xf numFmtId="164" fontId="7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164" fontId="12" fillId="3" borderId="6" xfId="1" applyFont="1" applyFill="1" applyBorder="1" applyAlignment="1">
      <alignment horizontal="left" wrapText="1"/>
    </xf>
    <xf numFmtId="164" fontId="1" fillId="0" borderId="8" xfId="1" applyBorder="1" applyAlignment="1">
      <alignment horizontal="center"/>
    </xf>
    <xf numFmtId="164" fontId="1" fillId="0" borderId="8" xfId="1" applyBorder="1"/>
    <xf numFmtId="164" fontId="11" fillId="5" borderId="4" xfId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38100</xdr:rowOff>
    </xdr:from>
    <xdr:to>
      <xdr:col>1</xdr:col>
      <xdr:colOff>895350</xdr:colOff>
      <xdr:row>5</xdr:row>
      <xdr:rowOff>0</xdr:rowOff>
    </xdr:to>
    <xdr:pic>
      <xdr:nvPicPr>
        <xdr:cNvPr id="2" name="Picture 2" descr="Image">
          <a:extLst>
            <a:ext uri="{FF2B5EF4-FFF2-40B4-BE49-F238E27FC236}">
              <a16:creationId xmlns:a16="http://schemas.microsoft.com/office/drawing/2014/main" xmlns="" id="{294428BC-C58E-431C-98E3-977A12AE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971550"/>
          <a:ext cx="885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15</xdr:col>
      <xdr:colOff>533400</xdr:colOff>
      <xdr:row>2</xdr:row>
      <xdr:rowOff>114300</xdr:rowOff>
    </xdr:to>
    <xdr:sp macro="" textlink="">
      <xdr:nvSpPr>
        <xdr:cNvPr id="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1B3C6305-6FC0-44B6-A159-B472C0708D8B}"/>
            </a:ext>
          </a:extLst>
        </xdr:cNvPr>
        <xdr:cNvSpPr>
          <a:spLocks noChangeAspect="1" noChangeArrowheads="1"/>
        </xdr:cNvSpPr>
      </xdr:nvSpPr>
      <xdr:spPr bwMode="auto">
        <a:xfrm>
          <a:off x="14163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15</xdr:col>
      <xdr:colOff>533400</xdr:colOff>
      <xdr:row>2</xdr:row>
      <xdr:rowOff>114300</xdr:rowOff>
    </xdr:to>
    <xdr:sp macro="" textlink="">
      <xdr:nvSpPr>
        <xdr:cNvPr id="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86F7B937-E0A9-424B-B88C-FDA068AC0574}"/>
            </a:ext>
          </a:extLst>
        </xdr:cNvPr>
        <xdr:cNvSpPr>
          <a:spLocks noChangeAspect="1" noChangeArrowheads="1"/>
        </xdr:cNvSpPr>
      </xdr:nvSpPr>
      <xdr:spPr bwMode="auto">
        <a:xfrm>
          <a:off x="14163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533400</xdr:colOff>
      <xdr:row>1</xdr:row>
      <xdr:rowOff>57150</xdr:rowOff>
    </xdr:to>
    <xdr:sp macro="" textlink="">
      <xdr:nvSpPr>
        <xdr:cNvPr id="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5BA693EE-2036-45B8-B067-7A8EC651162D}"/>
            </a:ext>
          </a:extLst>
        </xdr:cNvPr>
        <xdr:cNvSpPr>
          <a:spLocks noChangeAspect="1" noChangeArrowheads="1"/>
        </xdr:cNvSpPr>
      </xdr:nvSpPr>
      <xdr:spPr bwMode="auto">
        <a:xfrm>
          <a:off x="14163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533400</xdr:colOff>
      <xdr:row>1</xdr:row>
      <xdr:rowOff>57150</xdr:rowOff>
    </xdr:to>
    <xdr:sp macro="" textlink="">
      <xdr:nvSpPr>
        <xdr:cNvPr id="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1AD5891-3208-442D-8615-42342AD9B72B}"/>
            </a:ext>
          </a:extLst>
        </xdr:cNvPr>
        <xdr:cNvSpPr>
          <a:spLocks noChangeAspect="1" noChangeArrowheads="1"/>
        </xdr:cNvSpPr>
      </xdr:nvSpPr>
      <xdr:spPr bwMode="auto">
        <a:xfrm>
          <a:off x="14163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B75B2CB7-BAFB-4B61-815E-555D84DFAAA5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712C8806-F285-41B9-B62C-1181395E0CAE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4CC645FD-6CC0-4DA3-A82D-F6B43F15BC5E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1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BBD9B2F5-5D2D-4A71-9A6E-35792D638195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1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E262235C-14D3-435E-8975-F1F6E7BC165B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1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252C825B-D9B7-4B87-BFE7-0A99C8602BA8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1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B5E17200-6BC5-49FA-8D61-24BE32ABAE5D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1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6903CF54-A329-47A0-B622-EFD2823CE710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1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5051A96-70D8-454B-BD7C-846226AD68A0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1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4600882B-7E9D-4F68-882D-6F2DC72FB827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1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0B768F1F-D7AE-4D30-8FC3-84227AEFF039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1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37C68B80-F397-4989-B0A8-95DD36AA6A55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1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4194F6E1-5A7A-4E91-8EDC-72BEF0808494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17</xdr:col>
      <xdr:colOff>533400</xdr:colOff>
      <xdr:row>2</xdr:row>
      <xdr:rowOff>114300</xdr:rowOff>
    </xdr:to>
    <xdr:sp macro="" textlink="">
      <xdr:nvSpPr>
        <xdr:cNvPr id="2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3A2E809-71DD-49A0-AE9E-5F561BB3CF33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2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E2A99D61-8363-41B7-96C4-F4AB76943241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533400</xdr:colOff>
      <xdr:row>1</xdr:row>
      <xdr:rowOff>57150</xdr:rowOff>
    </xdr:to>
    <xdr:sp macro="" textlink="">
      <xdr:nvSpPr>
        <xdr:cNvPr id="2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28FDF2BE-85A1-49D8-A001-308DD123AAE0}"/>
            </a:ext>
          </a:extLst>
        </xdr:cNvPr>
        <xdr:cNvSpPr>
          <a:spLocks noChangeAspect="1" noChangeArrowheads="1"/>
        </xdr:cNvSpPr>
      </xdr:nvSpPr>
      <xdr:spPr bwMode="auto">
        <a:xfrm>
          <a:off x="15382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2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A6A986B8-407C-4FFA-92D0-9568868FA9D5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2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F392CC5F-BC2C-4EB2-BE9E-1E9C57355889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2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E0E9A8C9-D701-41F9-8320-927CF352D909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2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4263AF56-0BF9-40EE-9487-2FF06FC786C1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2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4EC0A72-5CFC-4F02-B65C-5C371C9BAB77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19</xdr:col>
      <xdr:colOff>533400</xdr:colOff>
      <xdr:row>2</xdr:row>
      <xdr:rowOff>114300</xdr:rowOff>
    </xdr:to>
    <xdr:sp macro="" textlink="">
      <xdr:nvSpPr>
        <xdr:cNvPr id="2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111BA5DA-8418-4C88-86B5-C360ED7417DA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2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B8785FB0-89E9-4391-89C4-C7F1F2DA706D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533400</xdr:colOff>
      <xdr:row>1</xdr:row>
      <xdr:rowOff>57150</xdr:rowOff>
    </xdr:to>
    <xdr:sp macro="" textlink="">
      <xdr:nvSpPr>
        <xdr:cNvPr id="3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C8CD4B4D-FFE1-481D-9835-CC3697DBA2C9}"/>
            </a:ext>
          </a:extLst>
        </xdr:cNvPr>
        <xdr:cNvSpPr>
          <a:spLocks noChangeAspect="1" noChangeArrowheads="1"/>
        </xdr:cNvSpPr>
      </xdr:nvSpPr>
      <xdr:spPr bwMode="auto">
        <a:xfrm>
          <a:off x="166020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</xdr:row>
      <xdr:rowOff>0</xdr:rowOff>
    </xdr:from>
    <xdr:to>
      <xdr:col>21</xdr:col>
      <xdr:colOff>533400</xdr:colOff>
      <xdr:row>2</xdr:row>
      <xdr:rowOff>114300</xdr:rowOff>
    </xdr:to>
    <xdr:sp macro="" textlink="">
      <xdr:nvSpPr>
        <xdr:cNvPr id="3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7A65EF25-5094-42D1-96FC-AA30AB01CA34}"/>
            </a:ext>
          </a:extLst>
        </xdr:cNvPr>
        <xdr:cNvSpPr>
          <a:spLocks noChangeAspect="1" noChangeArrowheads="1"/>
        </xdr:cNvSpPr>
      </xdr:nvSpPr>
      <xdr:spPr bwMode="auto">
        <a:xfrm>
          <a:off x="178212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</xdr:row>
      <xdr:rowOff>0</xdr:rowOff>
    </xdr:from>
    <xdr:to>
      <xdr:col>21</xdr:col>
      <xdr:colOff>533400</xdr:colOff>
      <xdr:row>2</xdr:row>
      <xdr:rowOff>114300</xdr:rowOff>
    </xdr:to>
    <xdr:sp macro="" textlink="">
      <xdr:nvSpPr>
        <xdr:cNvPr id="3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2159AE02-2D2C-4341-8B20-9E06D1EAAF2E}"/>
            </a:ext>
          </a:extLst>
        </xdr:cNvPr>
        <xdr:cNvSpPr>
          <a:spLocks noChangeAspect="1" noChangeArrowheads="1"/>
        </xdr:cNvSpPr>
      </xdr:nvSpPr>
      <xdr:spPr bwMode="auto">
        <a:xfrm>
          <a:off x="178212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21</xdr:col>
      <xdr:colOff>533400</xdr:colOff>
      <xdr:row>1</xdr:row>
      <xdr:rowOff>57150</xdr:rowOff>
    </xdr:to>
    <xdr:sp macro="" textlink="">
      <xdr:nvSpPr>
        <xdr:cNvPr id="3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7011E98E-3328-4BE0-8A92-6ED748E771D1}"/>
            </a:ext>
          </a:extLst>
        </xdr:cNvPr>
        <xdr:cNvSpPr>
          <a:spLocks noChangeAspect="1" noChangeArrowheads="1"/>
        </xdr:cNvSpPr>
      </xdr:nvSpPr>
      <xdr:spPr bwMode="auto">
        <a:xfrm>
          <a:off x="178212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21</xdr:col>
      <xdr:colOff>533400</xdr:colOff>
      <xdr:row>1</xdr:row>
      <xdr:rowOff>57150</xdr:rowOff>
    </xdr:to>
    <xdr:sp macro="" textlink="">
      <xdr:nvSpPr>
        <xdr:cNvPr id="3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8C4F867-99E4-4792-9A4A-9E3187A70359}"/>
            </a:ext>
          </a:extLst>
        </xdr:cNvPr>
        <xdr:cNvSpPr>
          <a:spLocks noChangeAspect="1" noChangeArrowheads="1"/>
        </xdr:cNvSpPr>
      </xdr:nvSpPr>
      <xdr:spPr bwMode="auto">
        <a:xfrm>
          <a:off x="178212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16</xdr:col>
      <xdr:colOff>533400</xdr:colOff>
      <xdr:row>2</xdr:row>
      <xdr:rowOff>114300</xdr:rowOff>
    </xdr:to>
    <xdr:sp macro="" textlink="">
      <xdr:nvSpPr>
        <xdr:cNvPr id="3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950E22E6-C470-4451-9073-C85E6E4F46E3}"/>
            </a:ext>
          </a:extLst>
        </xdr:cNvPr>
        <xdr:cNvSpPr>
          <a:spLocks noChangeAspect="1" noChangeArrowheads="1"/>
        </xdr:cNvSpPr>
      </xdr:nvSpPr>
      <xdr:spPr bwMode="auto">
        <a:xfrm>
          <a:off x="147732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16</xdr:col>
      <xdr:colOff>533400</xdr:colOff>
      <xdr:row>2</xdr:row>
      <xdr:rowOff>114300</xdr:rowOff>
    </xdr:to>
    <xdr:sp macro="" textlink="">
      <xdr:nvSpPr>
        <xdr:cNvPr id="3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52025F04-7424-4C3E-9ABE-A8071D9193FF}"/>
            </a:ext>
          </a:extLst>
        </xdr:cNvPr>
        <xdr:cNvSpPr>
          <a:spLocks noChangeAspect="1" noChangeArrowheads="1"/>
        </xdr:cNvSpPr>
      </xdr:nvSpPr>
      <xdr:spPr bwMode="auto">
        <a:xfrm>
          <a:off x="147732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533400</xdr:colOff>
      <xdr:row>1</xdr:row>
      <xdr:rowOff>57150</xdr:rowOff>
    </xdr:to>
    <xdr:sp macro="" textlink="">
      <xdr:nvSpPr>
        <xdr:cNvPr id="3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EC5189B4-AC33-4606-82C9-912002643596}"/>
            </a:ext>
          </a:extLst>
        </xdr:cNvPr>
        <xdr:cNvSpPr>
          <a:spLocks noChangeAspect="1" noChangeArrowheads="1"/>
        </xdr:cNvSpPr>
      </xdr:nvSpPr>
      <xdr:spPr bwMode="auto">
        <a:xfrm>
          <a:off x="147732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533400</xdr:colOff>
      <xdr:row>1</xdr:row>
      <xdr:rowOff>57150</xdr:rowOff>
    </xdr:to>
    <xdr:sp macro="" textlink="">
      <xdr:nvSpPr>
        <xdr:cNvPr id="3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DDD0B572-E172-4C1A-90E2-ADB661ABE879}"/>
            </a:ext>
          </a:extLst>
        </xdr:cNvPr>
        <xdr:cNvSpPr>
          <a:spLocks noChangeAspect="1" noChangeArrowheads="1"/>
        </xdr:cNvSpPr>
      </xdr:nvSpPr>
      <xdr:spPr bwMode="auto">
        <a:xfrm>
          <a:off x="147732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3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485A724-0CBA-45F4-A7FA-E030A0FD0FF4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4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8D5F6E2A-5603-4357-9A24-5B51E4C9AE9E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4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D8FAF18-8463-4B00-BC70-833D61E241E9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4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A8D90AD-7C32-4659-9D75-12DB80F4C0C2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4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CF2AE44-05E0-4AF1-8E35-A97F560284D1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4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F5957131-C887-47E8-92B9-A2691D32A45B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4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417F71FD-2EEE-4072-B760-3E5E775BECFA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4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AED61FC1-BA95-41E0-9797-6EB3C63275DD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4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6F45724E-A480-4ACB-9074-9E864A5CEA13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4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E8B836ED-5E54-441F-A49F-A45A7AB1CD59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4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D9F8DD9B-9DC8-4325-9849-504E560E29F7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5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EE10110-500F-4921-9A31-A4A653B2915D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5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B81823D2-4B93-44AB-BCC9-6D35309E7DAD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18</xdr:col>
      <xdr:colOff>533400</xdr:colOff>
      <xdr:row>2</xdr:row>
      <xdr:rowOff>114300</xdr:rowOff>
    </xdr:to>
    <xdr:sp macro="" textlink="">
      <xdr:nvSpPr>
        <xdr:cNvPr id="5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A90E85CA-2B86-44E5-A820-574E75FD8CFF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5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EC7117FA-42B5-4B43-831C-262B0F30EA34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533400</xdr:colOff>
      <xdr:row>1</xdr:row>
      <xdr:rowOff>57150</xdr:rowOff>
    </xdr:to>
    <xdr:sp macro="" textlink="">
      <xdr:nvSpPr>
        <xdr:cNvPr id="5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5AF50FBD-07A9-47BC-8537-D397CEF7ADBE}"/>
            </a:ext>
          </a:extLst>
        </xdr:cNvPr>
        <xdr:cNvSpPr>
          <a:spLocks noChangeAspect="1" noChangeArrowheads="1"/>
        </xdr:cNvSpPr>
      </xdr:nvSpPr>
      <xdr:spPr bwMode="auto">
        <a:xfrm>
          <a:off x="159924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5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32780DA4-94F3-4D34-89C3-2B9D48ABA082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5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63C5CB55-F2AC-42F2-96A2-23A0CB943654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57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0B63DD50-B4B7-4F44-9686-012844B3FE80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58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06C40CA7-CEB3-4D64-86CA-E8DEE94049F4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59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1DD9F684-0850-4BA8-A1AC-DA5AAA05B408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20</xdr:col>
      <xdr:colOff>533400</xdr:colOff>
      <xdr:row>2</xdr:row>
      <xdr:rowOff>114300</xdr:rowOff>
    </xdr:to>
    <xdr:sp macro="" textlink="">
      <xdr:nvSpPr>
        <xdr:cNvPr id="60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F8D48862-6026-4184-970A-709423342CE5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61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0A60889F-AD4F-47D3-A180-A47F17DF6FAD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533400</xdr:colOff>
      <xdr:row>1</xdr:row>
      <xdr:rowOff>57150</xdr:rowOff>
    </xdr:to>
    <xdr:sp macro="" textlink="">
      <xdr:nvSpPr>
        <xdr:cNvPr id="62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B4FDB6C2-307B-4212-BF0D-AA95E095BC19}"/>
            </a:ext>
          </a:extLst>
        </xdr:cNvPr>
        <xdr:cNvSpPr>
          <a:spLocks noChangeAspect="1" noChangeArrowheads="1"/>
        </xdr:cNvSpPr>
      </xdr:nvSpPr>
      <xdr:spPr bwMode="auto">
        <a:xfrm>
          <a:off x="172116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</xdr:row>
      <xdr:rowOff>0</xdr:rowOff>
    </xdr:from>
    <xdr:to>
      <xdr:col>22</xdr:col>
      <xdr:colOff>533400</xdr:colOff>
      <xdr:row>2</xdr:row>
      <xdr:rowOff>114300</xdr:rowOff>
    </xdr:to>
    <xdr:sp macro="" textlink="">
      <xdr:nvSpPr>
        <xdr:cNvPr id="63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89B424F6-AC69-401D-BDD3-DEB561B60B3B}"/>
            </a:ext>
          </a:extLst>
        </xdr:cNvPr>
        <xdr:cNvSpPr>
          <a:spLocks noChangeAspect="1" noChangeArrowheads="1"/>
        </xdr:cNvSpPr>
      </xdr:nvSpPr>
      <xdr:spPr bwMode="auto">
        <a:xfrm>
          <a:off x="18430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</xdr:row>
      <xdr:rowOff>0</xdr:rowOff>
    </xdr:from>
    <xdr:to>
      <xdr:col>22</xdr:col>
      <xdr:colOff>533400</xdr:colOff>
      <xdr:row>2</xdr:row>
      <xdr:rowOff>114300</xdr:rowOff>
    </xdr:to>
    <xdr:sp macro="" textlink="">
      <xdr:nvSpPr>
        <xdr:cNvPr id="64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D3F96436-D2EA-44D0-BDAD-0AA5AC10332C}"/>
            </a:ext>
          </a:extLst>
        </xdr:cNvPr>
        <xdr:cNvSpPr>
          <a:spLocks noChangeAspect="1" noChangeArrowheads="1"/>
        </xdr:cNvSpPr>
      </xdr:nvSpPr>
      <xdr:spPr bwMode="auto">
        <a:xfrm>
          <a:off x="18430875" y="24765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0</xdr:row>
      <xdr:rowOff>0</xdr:rowOff>
    </xdr:from>
    <xdr:to>
      <xdr:col>22</xdr:col>
      <xdr:colOff>533400</xdr:colOff>
      <xdr:row>1</xdr:row>
      <xdr:rowOff>57150</xdr:rowOff>
    </xdr:to>
    <xdr:sp macro="" textlink="">
      <xdr:nvSpPr>
        <xdr:cNvPr id="65" name="AutoShape 323" descr="Slikovni rezultat za &amp;zcaron;upanijski sud u dubrovniku">
          <a:extLst>
            <a:ext uri="{FF2B5EF4-FFF2-40B4-BE49-F238E27FC236}">
              <a16:creationId xmlns:a16="http://schemas.microsoft.com/office/drawing/2014/main" xmlns="" id="{26A304C5-2BEE-4845-8BF3-DD98330AD541}"/>
            </a:ext>
          </a:extLst>
        </xdr:cNvPr>
        <xdr:cNvSpPr>
          <a:spLocks noChangeAspect="1" noChangeArrowheads="1"/>
        </xdr:cNvSpPr>
      </xdr:nvSpPr>
      <xdr:spPr bwMode="auto">
        <a:xfrm>
          <a:off x="18430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0</xdr:row>
      <xdr:rowOff>0</xdr:rowOff>
    </xdr:from>
    <xdr:to>
      <xdr:col>22</xdr:col>
      <xdr:colOff>533400</xdr:colOff>
      <xdr:row>1</xdr:row>
      <xdr:rowOff>57150</xdr:rowOff>
    </xdr:to>
    <xdr:sp macro="" textlink="">
      <xdr:nvSpPr>
        <xdr:cNvPr id="66" name="AutoShape 324" descr="Slikovni rezultat za &amp;zcaron;upanijski sud u dubrovniku">
          <a:extLst>
            <a:ext uri="{FF2B5EF4-FFF2-40B4-BE49-F238E27FC236}">
              <a16:creationId xmlns:a16="http://schemas.microsoft.com/office/drawing/2014/main" xmlns="" id="{6AE8E908-9523-434D-9C5E-C727B0D0088E}"/>
            </a:ext>
          </a:extLst>
        </xdr:cNvPr>
        <xdr:cNvSpPr>
          <a:spLocks noChangeAspect="1" noChangeArrowheads="1"/>
        </xdr:cNvSpPr>
      </xdr:nvSpPr>
      <xdr:spPr bwMode="auto">
        <a:xfrm>
          <a:off x="18430875" y="0"/>
          <a:ext cx="2362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a.vuksan@zska.pravosudje.hr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944"/>
  <sheetViews>
    <sheetView tabSelected="1" zoomScaleNormal="100" workbookViewId="0">
      <selection activeCell="H14" sqref="H14"/>
    </sheetView>
  </sheetViews>
  <sheetFormatPr defaultRowHeight="12.75" x14ac:dyDescent="0.2"/>
  <cols>
    <col min="1" max="1" width="11" style="56" customWidth="1"/>
    <col min="2" max="2" width="53.42578125" style="57" customWidth="1"/>
    <col min="3" max="3" width="19" style="57" customWidth="1"/>
    <col min="4" max="4" width="17.7109375" style="57" customWidth="1"/>
    <col min="5" max="6" width="20.28515625" style="57" customWidth="1"/>
    <col min="7" max="7" width="18.140625" style="4" customWidth="1"/>
    <col min="8" max="8" width="16" style="4" customWidth="1"/>
    <col min="9" max="256" width="9.140625" style="4"/>
    <col min="257" max="257" width="11" style="4" customWidth="1"/>
    <col min="258" max="258" width="53.42578125" style="4" customWidth="1"/>
    <col min="259" max="259" width="19" style="4" customWidth="1"/>
    <col min="260" max="260" width="17.7109375" style="4" customWidth="1"/>
    <col min="261" max="262" width="20.28515625" style="4" customWidth="1"/>
    <col min="263" max="263" width="18.140625" style="4" customWidth="1"/>
    <col min="264" max="264" width="16" style="4" customWidth="1"/>
    <col min="265" max="512" width="9.140625" style="4"/>
    <col min="513" max="513" width="11" style="4" customWidth="1"/>
    <col min="514" max="514" width="53.42578125" style="4" customWidth="1"/>
    <col min="515" max="515" width="19" style="4" customWidth="1"/>
    <col min="516" max="516" width="17.7109375" style="4" customWidth="1"/>
    <col min="517" max="518" width="20.28515625" style="4" customWidth="1"/>
    <col min="519" max="519" width="18.140625" style="4" customWidth="1"/>
    <col min="520" max="520" width="16" style="4" customWidth="1"/>
    <col min="521" max="768" width="9.140625" style="4"/>
    <col min="769" max="769" width="11" style="4" customWidth="1"/>
    <col min="770" max="770" width="53.42578125" style="4" customWidth="1"/>
    <col min="771" max="771" width="19" style="4" customWidth="1"/>
    <col min="772" max="772" width="17.7109375" style="4" customWidth="1"/>
    <col min="773" max="774" width="20.28515625" style="4" customWidth="1"/>
    <col min="775" max="775" width="18.140625" style="4" customWidth="1"/>
    <col min="776" max="776" width="16" style="4" customWidth="1"/>
    <col min="777" max="1024" width="9.140625" style="4"/>
    <col min="1025" max="1025" width="11" style="4" customWidth="1"/>
    <col min="1026" max="1026" width="53.42578125" style="4" customWidth="1"/>
    <col min="1027" max="1027" width="19" style="4" customWidth="1"/>
    <col min="1028" max="1028" width="17.7109375" style="4" customWidth="1"/>
    <col min="1029" max="1030" width="20.28515625" style="4" customWidth="1"/>
    <col min="1031" max="1031" width="18.140625" style="4" customWidth="1"/>
    <col min="1032" max="1032" width="16" style="4" customWidth="1"/>
    <col min="1033" max="1280" width="9.140625" style="4"/>
    <col min="1281" max="1281" width="11" style="4" customWidth="1"/>
    <col min="1282" max="1282" width="53.42578125" style="4" customWidth="1"/>
    <col min="1283" max="1283" width="19" style="4" customWidth="1"/>
    <col min="1284" max="1284" width="17.7109375" style="4" customWidth="1"/>
    <col min="1285" max="1286" width="20.28515625" style="4" customWidth="1"/>
    <col min="1287" max="1287" width="18.140625" style="4" customWidth="1"/>
    <col min="1288" max="1288" width="16" style="4" customWidth="1"/>
    <col min="1289" max="1536" width="9.140625" style="4"/>
    <col min="1537" max="1537" width="11" style="4" customWidth="1"/>
    <col min="1538" max="1538" width="53.42578125" style="4" customWidth="1"/>
    <col min="1539" max="1539" width="19" style="4" customWidth="1"/>
    <col min="1540" max="1540" width="17.7109375" style="4" customWidth="1"/>
    <col min="1541" max="1542" width="20.28515625" style="4" customWidth="1"/>
    <col min="1543" max="1543" width="18.140625" style="4" customWidth="1"/>
    <col min="1544" max="1544" width="16" style="4" customWidth="1"/>
    <col min="1545" max="1792" width="9.140625" style="4"/>
    <col min="1793" max="1793" width="11" style="4" customWidth="1"/>
    <col min="1794" max="1794" width="53.42578125" style="4" customWidth="1"/>
    <col min="1795" max="1795" width="19" style="4" customWidth="1"/>
    <col min="1796" max="1796" width="17.7109375" style="4" customWidth="1"/>
    <col min="1797" max="1798" width="20.28515625" style="4" customWidth="1"/>
    <col min="1799" max="1799" width="18.140625" style="4" customWidth="1"/>
    <col min="1800" max="1800" width="16" style="4" customWidth="1"/>
    <col min="1801" max="2048" width="9.140625" style="4"/>
    <col min="2049" max="2049" width="11" style="4" customWidth="1"/>
    <col min="2050" max="2050" width="53.42578125" style="4" customWidth="1"/>
    <col min="2051" max="2051" width="19" style="4" customWidth="1"/>
    <col min="2052" max="2052" width="17.7109375" style="4" customWidth="1"/>
    <col min="2053" max="2054" width="20.28515625" style="4" customWidth="1"/>
    <col min="2055" max="2055" width="18.140625" style="4" customWidth="1"/>
    <col min="2056" max="2056" width="16" style="4" customWidth="1"/>
    <col min="2057" max="2304" width="9.140625" style="4"/>
    <col min="2305" max="2305" width="11" style="4" customWidth="1"/>
    <col min="2306" max="2306" width="53.42578125" style="4" customWidth="1"/>
    <col min="2307" max="2307" width="19" style="4" customWidth="1"/>
    <col min="2308" max="2308" width="17.7109375" style="4" customWidth="1"/>
    <col min="2309" max="2310" width="20.28515625" style="4" customWidth="1"/>
    <col min="2311" max="2311" width="18.140625" style="4" customWidth="1"/>
    <col min="2312" max="2312" width="16" style="4" customWidth="1"/>
    <col min="2313" max="2560" width="9.140625" style="4"/>
    <col min="2561" max="2561" width="11" style="4" customWidth="1"/>
    <col min="2562" max="2562" width="53.42578125" style="4" customWidth="1"/>
    <col min="2563" max="2563" width="19" style="4" customWidth="1"/>
    <col min="2564" max="2564" width="17.7109375" style="4" customWidth="1"/>
    <col min="2565" max="2566" width="20.28515625" style="4" customWidth="1"/>
    <col min="2567" max="2567" width="18.140625" style="4" customWidth="1"/>
    <col min="2568" max="2568" width="16" style="4" customWidth="1"/>
    <col min="2569" max="2816" width="9.140625" style="4"/>
    <col min="2817" max="2817" width="11" style="4" customWidth="1"/>
    <col min="2818" max="2818" width="53.42578125" style="4" customWidth="1"/>
    <col min="2819" max="2819" width="19" style="4" customWidth="1"/>
    <col min="2820" max="2820" width="17.7109375" style="4" customWidth="1"/>
    <col min="2821" max="2822" width="20.28515625" style="4" customWidth="1"/>
    <col min="2823" max="2823" width="18.140625" style="4" customWidth="1"/>
    <col min="2824" max="2824" width="16" style="4" customWidth="1"/>
    <col min="2825" max="3072" width="9.140625" style="4"/>
    <col min="3073" max="3073" width="11" style="4" customWidth="1"/>
    <col min="3074" max="3074" width="53.42578125" style="4" customWidth="1"/>
    <col min="3075" max="3075" width="19" style="4" customWidth="1"/>
    <col min="3076" max="3076" width="17.7109375" style="4" customWidth="1"/>
    <col min="3077" max="3078" width="20.28515625" style="4" customWidth="1"/>
    <col min="3079" max="3079" width="18.140625" style="4" customWidth="1"/>
    <col min="3080" max="3080" width="16" style="4" customWidth="1"/>
    <col min="3081" max="3328" width="9.140625" style="4"/>
    <col min="3329" max="3329" width="11" style="4" customWidth="1"/>
    <col min="3330" max="3330" width="53.42578125" style="4" customWidth="1"/>
    <col min="3331" max="3331" width="19" style="4" customWidth="1"/>
    <col min="3332" max="3332" width="17.7109375" style="4" customWidth="1"/>
    <col min="3333" max="3334" width="20.28515625" style="4" customWidth="1"/>
    <col min="3335" max="3335" width="18.140625" style="4" customWidth="1"/>
    <col min="3336" max="3336" width="16" style="4" customWidth="1"/>
    <col min="3337" max="3584" width="9.140625" style="4"/>
    <col min="3585" max="3585" width="11" style="4" customWidth="1"/>
    <col min="3586" max="3586" width="53.42578125" style="4" customWidth="1"/>
    <col min="3587" max="3587" width="19" style="4" customWidth="1"/>
    <col min="3588" max="3588" width="17.7109375" style="4" customWidth="1"/>
    <col min="3589" max="3590" width="20.28515625" style="4" customWidth="1"/>
    <col min="3591" max="3591" width="18.140625" style="4" customWidth="1"/>
    <col min="3592" max="3592" width="16" style="4" customWidth="1"/>
    <col min="3593" max="3840" width="9.140625" style="4"/>
    <col min="3841" max="3841" width="11" style="4" customWidth="1"/>
    <col min="3842" max="3842" width="53.42578125" style="4" customWidth="1"/>
    <col min="3843" max="3843" width="19" style="4" customWidth="1"/>
    <col min="3844" max="3844" width="17.7109375" style="4" customWidth="1"/>
    <col min="3845" max="3846" width="20.28515625" style="4" customWidth="1"/>
    <col min="3847" max="3847" width="18.140625" style="4" customWidth="1"/>
    <col min="3848" max="3848" width="16" style="4" customWidth="1"/>
    <col min="3849" max="4096" width="9.140625" style="4"/>
    <col min="4097" max="4097" width="11" style="4" customWidth="1"/>
    <col min="4098" max="4098" width="53.42578125" style="4" customWidth="1"/>
    <col min="4099" max="4099" width="19" style="4" customWidth="1"/>
    <col min="4100" max="4100" width="17.7109375" style="4" customWidth="1"/>
    <col min="4101" max="4102" width="20.28515625" style="4" customWidth="1"/>
    <col min="4103" max="4103" width="18.140625" style="4" customWidth="1"/>
    <col min="4104" max="4104" width="16" style="4" customWidth="1"/>
    <col min="4105" max="4352" width="9.140625" style="4"/>
    <col min="4353" max="4353" width="11" style="4" customWidth="1"/>
    <col min="4354" max="4354" width="53.42578125" style="4" customWidth="1"/>
    <col min="4355" max="4355" width="19" style="4" customWidth="1"/>
    <col min="4356" max="4356" width="17.7109375" style="4" customWidth="1"/>
    <col min="4357" max="4358" width="20.28515625" style="4" customWidth="1"/>
    <col min="4359" max="4359" width="18.140625" style="4" customWidth="1"/>
    <col min="4360" max="4360" width="16" style="4" customWidth="1"/>
    <col min="4361" max="4608" width="9.140625" style="4"/>
    <col min="4609" max="4609" width="11" style="4" customWidth="1"/>
    <col min="4610" max="4610" width="53.42578125" style="4" customWidth="1"/>
    <col min="4611" max="4611" width="19" style="4" customWidth="1"/>
    <col min="4612" max="4612" width="17.7109375" style="4" customWidth="1"/>
    <col min="4613" max="4614" width="20.28515625" style="4" customWidth="1"/>
    <col min="4615" max="4615" width="18.140625" style="4" customWidth="1"/>
    <col min="4616" max="4616" width="16" style="4" customWidth="1"/>
    <col min="4617" max="4864" width="9.140625" style="4"/>
    <col min="4865" max="4865" width="11" style="4" customWidth="1"/>
    <col min="4866" max="4866" width="53.42578125" style="4" customWidth="1"/>
    <col min="4867" max="4867" width="19" style="4" customWidth="1"/>
    <col min="4868" max="4868" width="17.7109375" style="4" customWidth="1"/>
    <col min="4869" max="4870" width="20.28515625" style="4" customWidth="1"/>
    <col min="4871" max="4871" width="18.140625" style="4" customWidth="1"/>
    <col min="4872" max="4872" width="16" style="4" customWidth="1"/>
    <col min="4873" max="5120" width="9.140625" style="4"/>
    <col min="5121" max="5121" width="11" style="4" customWidth="1"/>
    <col min="5122" max="5122" width="53.42578125" style="4" customWidth="1"/>
    <col min="5123" max="5123" width="19" style="4" customWidth="1"/>
    <col min="5124" max="5124" width="17.7109375" style="4" customWidth="1"/>
    <col min="5125" max="5126" width="20.28515625" style="4" customWidth="1"/>
    <col min="5127" max="5127" width="18.140625" style="4" customWidth="1"/>
    <col min="5128" max="5128" width="16" style="4" customWidth="1"/>
    <col min="5129" max="5376" width="9.140625" style="4"/>
    <col min="5377" max="5377" width="11" style="4" customWidth="1"/>
    <col min="5378" max="5378" width="53.42578125" style="4" customWidth="1"/>
    <col min="5379" max="5379" width="19" style="4" customWidth="1"/>
    <col min="5380" max="5380" width="17.7109375" style="4" customWidth="1"/>
    <col min="5381" max="5382" width="20.28515625" style="4" customWidth="1"/>
    <col min="5383" max="5383" width="18.140625" style="4" customWidth="1"/>
    <col min="5384" max="5384" width="16" style="4" customWidth="1"/>
    <col min="5385" max="5632" width="9.140625" style="4"/>
    <col min="5633" max="5633" width="11" style="4" customWidth="1"/>
    <col min="5634" max="5634" width="53.42578125" style="4" customWidth="1"/>
    <col min="5635" max="5635" width="19" style="4" customWidth="1"/>
    <col min="5636" max="5636" width="17.7109375" style="4" customWidth="1"/>
    <col min="5637" max="5638" width="20.28515625" style="4" customWidth="1"/>
    <col min="5639" max="5639" width="18.140625" style="4" customWidth="1"/>
    <col min="5640" max="5640" width="16" style="4" customWidth="1"/>
    <col min="5641" max="5888" width="9.140625" style="4"/>
    <col min="5889" max="5889" width="11" style="4" customWidth="1"/>
    <col min="5890" max="5890" width="53.42578125" style="4" customWidth="1"/>
    <col min="5891" max="5891" width="19" style="4" customWidth="1"/>
    <col min="5892" max="5892" width="17.7109375" style="4" customWidth="1"/>
    <col min="5893" max="5894" width="20.28515625" style="4" customWidth="1"/>
    <col min="5895" max="5895" width="18.140625" style="4" customWidth="1"/>
    <col min="5896" max="5896" width="16" style="4" customWidth="1"/>
    <col min="5897" max="6144" width="9.140625" style="4"/>
    <col min="6145" max="6145" width="11" style="4" customWidth="1"/>
    <col min="6146" max="6146" width="53.42578125" style="4" customWidth="1"/>
    <col min="6147" max="6147" width="19" style="4" customWidth="1"/>
    <col min="6148" max="6148" width="17.7109375" style="4" customWidth="1"/>
    <col min="6149" max="6150" width="20.28515625" style="4" customWidth="1"/>
    <col min="6151" max="6151" width="18.140625" style="4" customWidth="1"/>
    <col min="6152" max="6152" width="16" style="4" customWidth="1"/>
    <col min="6153" max="6400" width="9.140625" style="4"/>
    <col min="6401" max="6401" width="11" style="4" customWidth="1"/>
    <col min="6402" max="6402" width="53.42578125" style="4" customWidth="1"/>
    <col min="6403" max="6403" width="19" style="4" customWidth="1"/>
    <col min="6404" max="6404" width="17.7109375" style="4" customWidth="1"/>
    <col min="6405" max="6406" width="20.28515625" style="4" customWidth="1"/>
    <col min="6407" max="6407" width="18.140625" style="4" customWidth="1"/>
    <col min="6408" max="6408" width="16" style="4" customWidth="1"/>
    <col min="6409" max="6656" width="9.140625" style="4"/>
    <col min="6657" max="6657" width="11" style="4" customWidth="1"/>
    <col min="6658" max="6658" width="53.42578125" style="4" customWidth="1"/>
    <col min="6659" max="6659" width="19" style="4" customWidth="1"/>
    <col min="6660" max="6660" width="17.7109375" style="4" customWidth="1"/>
    <col min="6661" max="6662" width="20.28515625" style="4" customWidth="1"/>
    <col min="6663" max="6663" width="18.140625" style="4" customWidth="1"/>
    <col min="6664" max="6664" width="16" style="4" customWidth="1"/>
    <col min="6665" max="6912" width="9.140625" style="4"/>
    <col min="6913" max="6913" width="11" style="4" customWidth="1"/>
    <col min="6914" max="6914" width="53.42578125" style="4" customWidth="1"/>
    <col min="6915" max="6915" width="19" style="4" customWidth="1"/>
    <col min="6916" max="6916" width="17.7109375" style="4" customWidth="1"/>
    <col min="6917" max="6918" width="20.28515625" style="4" customWidth="1"/>
    <col min="6919" max="6919" width="18.140625" style="4" customWidth="1"/>
    <col min="6920" max="6920" width="16" style="4" customWidth="1"/>
    <col min="6921" max="7168" width="9.140625" style="4"/>
    <col min="7169" max="7169" width="11" style="4" customWidth="1"/>
    <col min="7170" max="7170" width="53.42578125" style="4" customWidth="1"/>
    <col min="7171" max="7171" width="19" style="4" customWidth="1"/>
    <col min="7172" max="7172" width="17.7109375" style="4" customWidth="1"/>
    <col min="7173" max="7174" width="20.28515625" style="4" customWidth="1"/>
    <col min="7175" max="7175" width="18.140625" style="4" customWidth="1"/>
    <col min="7176" max="7176" width="16" style="4" customWidth="1"/>
    <col min="7177" max="7424" width="9.140625" style="4"/>
    <col min="7425" max="7425" width="11" style="4" customWidth="1"/>
    <col min="7426" max="7426" width="53.42578125" style="4" customWidth="1"/>
    <col min="7427" max="7427" width="19" style="4" customWidth="1"/>
    <col min="7428" max="7428" width="17.7109375" style="4" customWidth="1"/>
    <col min="7429" max="7430" width="20.28515625" style="4" customWidth="1"/>
    <col min="7431" max="7431" width="18.140625" style="4" customWidth="1"/>
    <col min="7432" max="7432" width="16" style="4" customWidth="1"/>
    <col min="7433" max="7680" width="9.140625" style="4"/>
    <col min="7681" max="7681" width="11" style="4" customWidth="1"/>
    <col min="7682" max="7682" width="53.42578125" style="4" customWidth="1"/>
    <col min="7683" max="7683" width="19" style="4" customWidth="1"/>
    <col min="7684" max="7684" width="17.7109375" style="4" customWidth="1"/>
    <col min="7685" max="7686" width="20.28515625" style="4" customWidth="1"/>
    <col min="7687" max="7687" width="18.140625" style="4" customWidth="1"/>
    <col min="7688" max="7688" width="16" style="4" customWidth="1"/>
    <col min="7689" max="7936" width="9.140625" style="4"/>
    <col min="7937" max="7937" width="11" style="4" customWidth="1"/>
    <col min="7938" max="7938" width="53.42578125" style="4" customWidth="1"/>
    <col min="7939" max="7939" width="19" style="4" customWidth="1"/>
    <col min="7940" max="7940" width="17.7109375" style="4" customWidth="1"/>
    <col min="7941" max="7942" width="20.28515625" style="4" customWidth="1"/>
    <col min="7943" max="7943" width="18.140625" style="4" customWidth="1"/>
    <col min="7944" max="7944" width="16" style="4" customWidth="1"/>
    <col min="7945" max="8192" width="9.140625" style="4"/>
    <col min="8193" max="8193" width="11" style="4" customWidth="1"/>
    <col min="8194" max="8194" width="53.42578125" style="4" customWidth="1"/>
    <col min="8195" max="8195" width="19" style="4" customWidth="1"/>
    <col min="8196" max="8196" width="17.7109375" style="4" customWidth="1"/>
    <col min="8197" max="8198" width="20.28515625" style="4" customWidth="1"/>
    <col min="8199" max="8199" width="18.140625" style="4" customWidth="1"/>
    <col min="8200" max="8200" width="16" style="4" customWidth="1"/>
    <col min="8201" max="8448" width="9.140625" style="4"/>
    <col min="8449" max="8449" width="11" style="4" customWidth="1"/>
    <col min="8450" max="8450" width="53.42578125" style="4" customWidth="1"/>
    <col min="8451" max="8451" width="19" style="4" customWidth="1"/>
    <col min="8452" max="8452" width="17.7109375" style="4" customWidth="1"/>
    <col min="8453" max="8454" width="20.28515625" style="4" customWidth="1"/>
    <col min="8455" max="8455" width="18.140625" style="4" customWidth="1"/>
    <col min="8456" max="8456" width="16" style="4" customWidth="1"/>
    <col min="8457" max="8704" width="9.140625" style="4"/>
    <col min="8705" max="8705" width="11" style="4" customWidth="1"/>
    <col min="8706" max="8706" width="53.42578125" style="4" customWidth="1"/>
    <col min="8707" max="8707" width="19" style="4" customWidth="1"/>
    <col min="8708" max="8708" width="17.7109375" style="4" customWidth="1"/>
    <col min="8709" max="8710" width="20.28515625" style="4" customWidth="1"/>
    <col min="8711" max="8711" width="18.140625" style="4" customWidth="1"/>
    <col min="8712" max="8712" width="16" style="4" customWidth="1"/>
    <col min="8713" max="8960" width="9.140625" style="4"/>
    <col min="8961" max="8961" width="11" style="4" customWidth="1"/>
    <col min="8962" max="8962" width="53.42578125" style="4" customWidth="1"/>
    <col min="8963" max="8963" width="19" style="4" customWidth="1"/>
    <col min="8964" max="8964" width="17.7109375" style="4" customWidth="1"/>
    <col min="8965" max="8966" width="20.28515625" style="4" customWidth="1"/>
    <col min="8967" max="8967" width="18.140625" style="4" customWidth="1"/>
    <col min="8968" max="8968" width="16" style="4" customWidth="1"/>
    <col min="8969" max="9216" width="9.140625" style="4"/>
    <col min="9217" max="9217" width="11" style="4" customWidth="1"/>
    <col min="9218" max="9218" width="53.42578125" style="4" customWidth="1"/>
    <col min="9219" max="9219" width="19" style="4" customWidth="1"/>
    <col min="9220" max="9220" width="17.7109375" style="4" customWidth="1"/>
    <col min="9221" max="9222" width="20.28515625" style="4" customWidth="1"/>
    <col min="9223" max="9223" width="18.140625" style="4" customWidth="1"/>
    <col min="9224" max="9224" width="16" style="4" customWidth="1"/>
    <col min="9225" max="9472" width="9.140625" style="4"/>
    <col min="9473" max="9473" width="11" style="4" customWidth="1"/>
    <col min="9474" max="9474" width="53.42578125" style="4" customWidth="1"/>
    <col min="9475" max="9475" width="19" style="4" customWidth="1"/>
    <col min="9476" max="9476" width="17.7109375" style="4" customWidth="1"/>
    <col min="9477" max="9478" width="20.28515625" style="4" customWidth="1"/>
    <col min="9479" max="9479" width="18.140625" style="4" customWidth="1"/>
    <col min="9480" max="9480" width="16" style="4" customWidth="1"/>
    <col min="9481" max="9728" width="9.140625" style="4"/>
    <col min="9729" max="9729" width="11" style="4" customWidth="1"/>
    <col min="9730" max="9730" width="53.42578125" style="4" customWidth="1"/>
    <col min="9731" max="9731" width="19" style="4" customWidth="1"/>
    <col min="9732" max="9732" width="17.7109375" style="4" customWidth="1"/>
    <col min="9733" max="9734" width="20.28515625" style="4" customWidth="1"/>
    <col min="9735" max="9735" width="18.140625" style="4" customWidth="1"/>
    <col min="9736" max="9736" width="16" style="4" customWidth="1"/>
    <col min="9737" max="9984" width="9.140625" style="4"/>
    <col min="9985" max="9985" width="11" style="4" customWidth="1"/>
    <col min="9986" max="9986" width="53.42578125" style="4" customWidth="1"/>
    <col min="9987" max="9987" width="19" style="4" customWidth="1"/>
    <col min="9988" max="9988" width="17.7109375" style="4" customWidth="1"/>
    <col min="9989" max="9990" width="20.28515625" style="4" customWidth="1"/>
    <col min="9991" max="9991" width="18.140625" style="4" customWidth="1"/>
    <col min="9992" max="9992" width="16" style="4" customWidth="1"/>
    <col min="9993" max="10240" width="9.140625" style="4"/>
    <col min="10241" max="10241" width="11" style="4" customWidth="1"/>
    <col min="10242" max="10242" width="53.42578125" style="4" customWidth="1"/>
    <col min="10243" max="10243" width="19" style="4" customWidth="1"/>
    <col min="10244" max="10244" width="17.7109375" style="4" customWidth="1"/>
    <col min="10245" max="10246" width="20.28515625" style="4" customWidth="1"/>
    <col min="10247" max="10247" width="18.140625" style="4" customWidth="1"/>
    <col min="10248" max="10248" width="16" style="4" customWidth="1"/>
    <col min="10249" max="10496" width="9.140625" style="4"/>
    <col min="10497" max="10497" width="11" style="4" customWidth="1"/>
    <col min="10498" max="10498" width="53.42578125" style="4" customWidth="1"/>
    <col min="10499" max="10499" width="19" style="4" customWidth="1"/>
    <col min="10500" max="10500" width="17.7109375" style="4" customWidth="1"/>
    <col min="10501" max="10502" width="20.28515625" style="4" customWidth="1"/>
    <col min="10503" max="10503" width="18.140625" style="4" customWidth="1"/>
    <col min="10504" max="10504" width="16" style="4" customWidth="1"/>
    <col min="10505" max="10752" width="9.140625" style="4"/>
    <col min="10753" max="10753" width="11" style="4" customWidth="1"/>
    <col min="10754" max="10754" width="53.42578125" style="4" customWidth="1"/>
    <col min="10755" max="10755" width="19" style="4" customWidth="1"/>
    <col min="10756" max="10756" width="17.7109375" style="4" customWidth="1"/>
    <col min="10757" max="10758" width="20.28515625" style="4" customWidth="1"/>
    <col min="10759" max="10759" width="18.140625" style="4" customWidth="1"/>
    <col min="10760" max="10760" width="16" style="4" customWidth="1"/>
    <col min="10761" max="11008" width="9.140625" style="4"/>
    <col min="11009" max="11009" width="11" style="4" customWidth="1"/>
    <col min="11010" max="11010" width="53.42578125" style="4" customWidth="1"/>
    <col min="11011" max="11011" width="19" style="4" customWidth="1"/>
    <col min="11012" max="11012" width="17.7109375" style="4" customWidth="1"/>
    <col min="11013" max="11014" width="20.28515625" style="4" customWidth="1"/>
    <col min="11015" max="11015" width="18.140625" style="4" customWidth="1"/>
    <col min="11016" max="11016" width="16" style="4" customWidth="1"/>
    <col min="11017" max="11264" width="9.140625" style="4"/>
    <col min="11265" max="11265" width="11" style="4" customWidth="1"/>
    <col min="11266" max="11266" width="53.42578125" style="4" customWidth="1"/>
    <col min="11267" max="11267" width="19" style="4" customWidth="1"/>
    <col min="11268" max="11268" width="17.7109375" style="4" customWidth="1"/>
    <col min="11269" max="11270" width="20.28515625" style="4" customWidth="1"/>
    <col min="11271" max="11271" width="18.140625" style="4" customWidth="1"/>
    <col min="11272" max="11272" width="16" style="4" customWidth="1"/>
    <col min="11273" max="11520" width="9.140625" style="4"/>
    <col min="11521" max="11521" width="11" style="4" customWidth="1"/>
    <col min="11522" max="11522" width="53.42578125" style="4" customWidth="1"/>
    <col min="11523" max="11523" width="19" style="4" customWidth="1"/>
    <col min="11524" max="11524" width="17.7109375" style="4" customWidth="1"/>
    <col min="11525" max="11526" width="20.28515625" style="4" customWidth="1"/>
    <col min="11527" max="11527" width="18.140625" style="4" customWidth="1"/>
    <col min="11528" max="11528" width="16" style="4" customWidth="1"/>
    <col min="11529" max="11776" width="9.140625" style="4"/>
    <col min="11777" max="11777" width="11" style="4" customWidth="1"/>
    <col min="11778" max="11778" width="53.42578125" style="4" customWidth="1"/>
    <col min="11779" max="11779" width="19" style="4" customWidth="1"/>
    <col min="11780" max="11780" width="17.7109375" style="4" customWidth="1"/>
    <col min="11781" max="11782" width="20.28515625" style="4" customWidth="1"/>
    <col min="11783" max="11783" width="18.140625" style="4" customWidth="1"/>
    <col min="11784" max="11784" width="16" style="4" customWidth="1"/>
    <col min="11785" max="12032" width="9.140625" style="4"/>
    <col min="12033" max="12033" width="11" style="4" customWidth="1"/>
    <col min="12034" max="12034" width="53.42578125" style="4" customWidth="1"/>
    <col min="12035" max="12035" width="19" style="4" customWidth="1"/>
    <col min="12036" max="12036" width="17.7109375" style="4" customWidth="1"/>
    <col min="12037" max="12038" width="20.28515625" style="4" customWidth="1"/>
    <col min="12039" max="12039" width="18.140625" style="4" customWidth="1"/>
    <col min="12040" max="12040" width="16" style="4" customWidth="1"/>
    <col min="12041" max="12288" width="9.140625" style="4"/>
    <col min="12289" max="12289" width="11" style="4" customWidth="1"/>
    <col min="12290" max="12290" width="53.42578125" style="4" customWidth="1"/>
    <col min="12291" max="12291" width="19" style="4" customWidth="1"/>
    <col min="12292" max="12292" width="17.7109375" style="4" customWidth="1"/>
    <col min="12293" max="12294" width="20.28515625" style="4" customWidth="1"/>
    <col min="12295" max="12295" width="18.140625" style="4" customWidth="1"/>
    <col min="12296" max="12296" width="16" style="4" customWidth="1"/>
    <col min="12297" max="12544" width="9.140625" style="4"/>
    <col min="12545" max="12545" width="11" style="4" customWidth="1"/>
    <col min="12546" max="12546" width="53.42578125" style="4" customWidth="1"/>
    <col min="12547" max="12547" width="19" style="4" customWidth="1"/>
    <col min="12548" max="12548" width="17.7109375" style="4" customWidth="1"/>
    <col min="12549" max="12550" width="20.28515625" style="4" customWidth="1"/>
    <col min="12551" max="12551" width="18.140625" style="4" customWidth="1"/>
    <col min="12552" max="12552" width="16" style="4" customWidth="1"/>
    <col min="12553" max="12800" width="9.140625" style="4"/>
    <col min="12801" max="12801" width="11" style="4" customWidth="1"/>
    <col min="12802" max="12802" width="53.42578125" style="4" customWidth="1"/>
    <col min="12803" max="12803" width="19" style="4" customWidth="1"/>
    <col min="12804" max="12804" width="17.7109375" style="4" customWidth="1"/>
    <col min="12805" max="12806" width="20.28515625" style="4" customWidth="1"/>
    <col min="12807" max="12807" width="18.140625" style="4" customWidth="1"/>
    <col min="12808" max="12808" width="16" style="4" customWidth="1"/>
    <col min="12809" max="13056" width="9.140625" style="4"/>
    <col min="13057" max="13057" width="11" style="4" customWidth="1"/>
    <col min="13058" max="13058" width="53.42578125" style="4" customWidth="1"/>
    <col min="13059" max="13059" width="19" style="4" customWidth="1"/>
    <col min="13060" max="13060" width="17.7109375" style="4" customWidth="1"/>
    <col min="13061" max="13062" width="20.28515625" style="4" customWidth="1"/>
    <col min="13063" max="13063" width="18.140625" style="4" customWidth="1"/>
    <col min="13064" max="13064" width="16" style="4" customWidth="1"/>
    <col min="13065" max="13312" width="9.140625" style="4"/>
    <col min="13313" max="13313" width="11" style="4" customWidth="1"/>
    <col min="13314" max="13314" width="53.42578125" style="4" customWidth="1"/>
    <col min="13315" max="13315" width="19" style="4" customWidth="1"/>
    <col min="13316" max="13316" width="17.7109375" style="4" customWidth="1"/>
    <col min="13317" max="13318" width="20.28515625" style="4" customWidth="1"/>
    <col min="13319" max="13319" width="18.140625" style="4" customWidth="1"/>
    <col min="13320" max="13320" width="16" style="4" customWidth="1"/>
    <col min="13321" max="13568" width="9.140625" style="4"/>
    <col min="13569" max="13569" width="11" style="4" customWidth="1"/>
    <col min="13570" max="13570" width="53.42578125" style="4" customWidth="1"/>
    <col min="13571" max="13571" width="19" style="4" customWidth="1"/>
    <col min="13572" max="13572" width="17.7109375" style="4" customWidth="1"/>
    <col min="13573" max="13574" width="20.28515625" style="4" customWidth="1"/>
    <col min="13575" max="13575" width="18.140625" style="4" customWidth="1"/>
    <col min="13576" max="13576" width="16" style="4" customWidth="1"/>
    <col min="13577" max="13824" width="9.140625" style="4"/>
    <col min="13825" max="13825" width="11" style="4" customWidth="1"/>
    <col min="13826" max="13826" width="53.42578125" style="4" customWidth="1"/>
    <col min="13827" max="13827" width="19" style="4" customWidth="1"/>
    <col min="13828" max="13828" width="17.7109375" style="4" customWidth="1"/>
    <col min="13829" max="13830" width="20.28515625" style="4" customWidth="1"/>
    <col min="13831" max="13831" width="18.140625" style="4" customWidth="1"/>
    <col min="13832" max="13832" width="16" style="4" customWidth="1"/>
    <col min="13833" max="14080" width="9.140625" style="4"/>
    <col min="14081" max="14081" width="11" style="4" customWidth="1"/>
    <col min="14082" max="14082" width="53.42578125" style="4" customWidth="1"/>
    <col min="14083" max="14083" width="19" style="4" customWidth="1"/>
    <col min="14084" max="14084" width="17.7109375" style="4" customWidth="1"/>
    <col min="14085" max="14086" width="20.28515625" style="4" customWidth="1"/>
    <col min="14087" max="14087" width="18.140625" style="4" customWidth="1"/>
    <col min="14088" max="14088" width="16" style="4" customWidth="1"/>
    <col min="14089" max="14336" width="9.140625" style="4"/>
    <col min="14337" max="14337" width="11" style="4" customWidth="1"/>
    <col min="14338" max="14338" width="53.42578125" style="4" customWidth="1"/>
    <col min="14339" max="14339" width="19" style="4" customWidth="1"/>
    <col min="14340" max="14340" width="17.7109375" style="4" customWidth="1"/>
    <col min="14341" max="14342" width="20.28515625" style="4" customWidth="1"/>
    <col min="14343" max="14343" width="18.140625" style="4" customWidth="1"/>
    <col min="14344" max="14344" width="16" style="4" customWidth="1"/>
    <col min="14345" max="14592" width="9.140625" style="4"/>
    <col min="14593" max="14593" width="11" style="4" customWidth="1"/>
    <col min="14594" max="14594" width="53.42578125" style="4" customWidth="1"/>
    <col min="14595" max="14595" width="19" style="4" customWidth="1"/>
    <col min="14596" max="14596" width="17.7109375" style="4" customWidth="1"/>
    <col min="14597" max="14598" width="20.28515625" style="4" customWidth="1"/>
    <col min="14599" max="14599" width="18.140625" style="4" customWidth="1"/>
    <col min="14600" max="14600" width="16" style="4" customWidth="1"/>
    <col min="14601" max="14848" width="9.140625" style="4"/>
    <col min="14849" max="14849" width="11" style="4" customWidth="1"/>
    <col min="14850" max="14850" width="53.42578125" style="4" customWidth="1"/>
    <col min="14851" max="14851" width="19" style="4" customWidth="1"/>
    <col min="14852" max="14852" width="17.7109375" style="4" customWidth="1"/>
    <col min="14853" max="14854" width="20.28515625" style="4" customWidth="1"/>
    <col min="14855" max="14855" width="18.140625" style="4" customWidth="1"/>
    <col min="14856" max="14856" width="16" style="4" customWidth="1"/>
    <col min="14857" max="15104" width="9.140625" style="4"/>
    <col min="15105" max="15105" width="11" style="4" customWidth="1"/>
    <col min="15106" max="15106" width="53.42578125" style="4" customWidth="1"/>
    <col min="15107" max="15107" width="19" style="4" customWidth="1"/>
    <col min="15108" max="15108" width="17.7109375" style="4" customWidth="1"/>
    <col min="15109" max="15110" width="20.28515625" style="4" customWidth="1"/>
    <col min="15111" max="15111" width="18.140625" style="4" customWidth="1"/>
    <col min="15112" max="15112" width="16" style="4" customWidth="1"/>
    <col min="15113" max="15360" width="9.140625" style="4"/>
    <col min="15361" max="15361" width="11" style="4" customWidth="1"/>
    <col min="15362" max="15362" width="53.42578125" style="4" customWidth="1"/>
    <col min="15363" max="15363" width="19" style="4" customWidth="1"/>
    <col min="15364" max="15364" width="17.7109375" style="4" customWidth="1"/>
    <col min="15365" max="15366" width="20.28515625" style="4" customWidth="1"/>
    <col min="15367" max="15367" width="18.140625" style="4" customWidth="1"/>
    <col min="15368" max="15368" width="16" style="4" customWidth="1"/>
    <col min="15369" max="15616" width="9.140625" style="4"/>
    <col min="15617" max="15617" width="11" style="4" customWidth="1"/>
    <col min="15618" max="15618" width="53.42578125" style="4" customWidth="1"/>
    <col min="15619" max="15619" width="19" style="4" customWidth="1"/>
    <col min="15620" max="15620" width="17.7109375" style="4" customWidth="1"/>
    <col min="15621" max="15622" width="20.28515625" style="4" customWidth="1"/>
    <col min="15623" max="15623" width="18.140625" style="4" customWidth="1"/>
    <col min="15624" max="15624" width="16" style="4" customWidth="1"/>
    <col min="15625" max="15872" width="9.140625" style="4"/>
    <col min="15873" max="15873" width="11" style="4" customWidth="1"/>
    <col min="15874" max="15874" width="53.42578125" style="4" customWidth="1"/>
    <col min="15875" max="15875" width="19" style="4" customWidth="1"/>
    <col min="15876" max="15876" width="17.7109375" style="4" customWidth="1"/>
    <col min="15877" max="15878" width="20.28515625" style="4" customWidth="1"/>
    <col min="15879" max="15879" width="18.140625" style="4" customWidth="1"/>
    <col min="15880" max="15880" width="16" style="4" customWidth="1"/>
    <col min="15881" max="16128" width="9.140625" style="4"/>
    <col min="16129" max="16129" width="11" style="4" customWidth="1"/>
    <col min="16130" max="16130" width="53.42578125" style="4" customWidth="1"/>
    <col min="16131" max="16131" width="19" style="4" customWidth="1"/>
    <col min="16132" max="16132" width="17.7109375" style="4" customWidth="1"/>
    <col min="16133" max="16134" width="20.28515625" style="4" customWidth="1"/>
    <col min="16135" max="16135" width="18.140625" style="4" customWidth="1"/>
    <col min="16136" max="16136" width="16" style="4" customWidth="1"/>
    <col min="16137" max="16384" width="9.140625" style="4"/>
  </cols>
  <sheetData>
    <row r="1" spans="1:17" ht="19.5" customHeight="1" x14ac:dyDescent="0.2">
      <c r="A1" s="1"/>
      <c r="B1" s="2" t="s">
        <v>0</v>
      </c>
      <c r="C1" s="3"/>
      <c r="D1" s="3"/>
      <c r="E1" s="3"/>
      <c r="F1" s="3"/>
    </row>
    <row r="2" spans="1:17" ht="15" customHeight="1" x14ac:dyDescent="0.2">
      <c r="A2" s="5"/>
      <c r="B2" s="6" t="s">
        <v>1</v>
      </c>
      <c r="C2" s="3"/>
      <c r="D2" s="3"/>
      <c r="E2" s="3"/>
      <c r="F2" s="7"/>
    </row>
    <row r="3" spans="1:17" s="10" customFormat="1" ht="20.25" customHeight="1" x14ac:dyDescent="0.25">
      <c r="A3" s="8" t="s">
        <v>2</v>
      </c>
      <c r="B3" s="9" t="s">
        <v>3</v>
      </c>
      <c r="C3" s="3"/>
      <c r="D3" s="3"/>
      <c r="E3" s="3"/>
      <c r="F3" s="7"/>
    </row>
    <row r="4" spans="1:17" s="10" customFormat="1" ht="18.75" customHeight="1" thickBot="1" x14ac:dyDescent="0.25">
      <c r="A4" s="11">
        <v>3412</v>
      </c>
      <c r="B4" s="12" t="s">
        <v>4</v>
      </c>
      <c r="C4" s="13"/>
      <c r="D4" s="13"/>
      <c r="E4" s="13"/>
      <c r="F4" s="13"/>
    </row>
    <row r="5" spans="1:17" s="18" customFormat="1" ht="54.75" customHeight="1" thickTop="1" thickBot="1" x14ac:dyDescent="0.25">
      <c r="A5" s="14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7" t="s">
        <v>10</v>
      </c>
    </row>
    <row r="6" spans="1:17" s="22" customFormat="1" ht="20.100000000000001" customHeight="1" thickTop="1" thickBot="1" x14ac:dyDescent="0.3">
      <c r="A6" s="19" t="s">
        <v>11</v>
      </c>
      <c r="B6" s="20" t="s">
        <v>12</v>
      </c>
      <c r="C6" s="21">
        <f>SUM(C7:C11)</f>
        <v>1134780</v>
      </c>
      <c r="D6" s="21">
        <f>SUM(D7:D11)</f>
        <v>-3675</v>
      </c>
      <c r="E6" s="21">
        <f>SUM(E7:E11)</f>
        <v>1131105</v>
      </c>
      <c r="F6" s="21">
        <v>542231.39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7" customFormat="1" ht="15.75" customHeight="1" thickTop="1" x14ac:dyDescent="0.2">
      <c r="A7" s="23" t="s">
        <v>13</v>
      </c>
      <c r="B7" s="24" t="s">
        <v>14</v>
      </c>
      <c r="C7" s="25">
        <v>947243</v>
      </c>
      <c r="D7" s="25"/>
      <c r="E7" s="26">
        <f>C7+D7</f>
        <v>947243</v>
      </c>
      <c r="F7" s="26">
        <v>447359.77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27" customFormat="1" ht="15.75" customHeight="1" x14ac:dyDescent="0.2">
      <c r="A8" s="23" t="s">
        <v>15</v>
      </c>
      <c r="B8" s="24" t="s">
        <v>16</v>
      </c>
      <c r="C8" s="25">
        <v>9954</v>
      </c>
      <c r="D8" s="25"/>
      <c r="E8" s="26">
        <f>C8+D8</f>
        <v>9954</v>
      </c>
      <c r="F8" s="26">
        <v>7792.01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27" customFormat="1" ht="18.75" customHeight="1" x14ac:dyDescent="0.2">
      <c r="A9" s="28" t="s">
        <v>17</v>
      </c>
      <c r="B9" s="29" t="s">
        <v>18</v>
      </c>
      <c r="C9" s="25">
        <v>19908</v>
      </c>
      <c r="D9" s="25"/>
      <c r="E9" s="26">
        <f>C9+D9</f>
        <v>19908</v>
      </c>
      <c r="F9" s="26">
        <v>11979.5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32" customFormat="1" ht="15.75" customHeight="1" x14ac:dyDescent="0.2">
      <c r="A10" s="30" t="s">
        <v>19</v>
      </c>
      <c r="B10" s="31" t="s">
        <v>20</v>
      </c>
      <c r="C10" s="25">
        <v>0</v>
      </c>
      <c r="D10" s="25"/>
      <c r="E10" s="26">
        <f>C10+D10</f>
        <v>0</v>
      </c>
      <c r="F10" s="26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2" customFormat="1" ht="15.75" customHeight="1" thickBot="1" x14ac:dyDescent="0.25">
      <c r="A11" s="30" t="s">
        <v>21</v>
      </c>
      <c r="B11" s="31" t="s">
        <v>22</v>
      </c>
      <c r="C11" s="25">
        <v>157675</v>
      </c>
      <c r="D11" s="25">
        <v>-3675</v>
      </c>
      <c r="E11" s="26">
        <f>C11+D11</f>
        <v>154000</v>
      </c>
      <c r="F11" s="26">
        <v>75100.11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2" customFormat="1" ht="20.100000000000001" customHeight="1" thickTop="1" thickBot="1" x14ac:dyDescent="0.3">
      <c r="A12" s="33" t="s">
        <v>23</v>
      </c>
      <c r="B12" s="34" t="s">
        <v>24</v>
      </c>
      <c r="C12" s="35">
        <f>SUM(C13+C18+C24+C34+C36+C42+C44+C47+C51+C53)</f>
        <v>422262</v>
      </c>
      <c r="D12" s="35">
        <f>SUM(D13+D18+D24+D34+D36+D42+D44+D47+D51+D53)</f>
        <v>3675</v>
      </c>
      <c r="E12" s="35">
        <f>SUM(E13+E18+E24+E34+E36+E42+E44+E47+E51+E53)</f>
        <v>425937</v>
      </c>
      <c r="F12" s="35">
        <v>233279.35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27" customFormat="1" ht="20.100000000000001" customHeight="1" thickTop="1" thickBot="1" x14ac:dyDescent="0.3">
      <c r="A13" s="36" t="s">
        <v>25</v>
      </c>
      <c r="B13" s="37" t="s">
        <v>26</v>
      </c>
      <c r="C13" s="38">
        <f>SUM(C14:C17)</f>
        <v>43533</v>
      </c>
      <c r="D13" s="38">
        <f>SUM(D14:D17)</f>
        <v>3675</v>
      </c>
      <c r="E13" s="38">
        <f>SUM(E14:E17)</f>
        <v>47208</v>
      </c>
      <c r="F13" s="38">
        <v>22819.559999999998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27" customFormat="1" ht="15.75" customHeight="1" thickTop="1" x14ac:dyDescent="0.2">
      <c r="A14" s="23" t="s">
        <v>27</v>
      </c>
      <c r="B14" s="24" t="s">
        <v>28</v>
      </c>
      <c r="C14" s="25">
        <v>2654</v>
      </c>
      <c r="D14" s="25"/>
      <c r="E14" s="26">
        <f>C14+D14</f>
        <v>2654</v>
      </c>
      <c r="F14" s="26">
        <v>1731.6699999999998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32" customFormat="1" ht="16.5" customHeight="1" x14ac:dyDescent="0.2">
      <c r="A15" s="30" t="s">
        <v>29</v>
      </c>
      <c r="B15" s="29" t="s">
        <v>30</v>
      </c>
      <c r="C15" s="25">
        <v>39817</v>
      </c>
      <c r="D15" s="25">
        <v>3675</v>
      </c>
      <c r="E15" s="26">
        <f>C15+D15</f>
        <v>43492</v>
      </c>
      <c r="F15" s="26">
        <v>21087.89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7" customFormat="1" ht="15.75" customHeight="1" x14ac:dyDescent="0.2">
      <c r="A16" s="28" t="s">
        <v>31</v>
      </c>
      <c r="B16" s="29" t="s">
        <v>32</v>
      </c>
      <c r="C16" s="39">
        <v>1062</v>
      </c>
      <c r="D16" s="39"/>
      <c r="E16" s="40">
        <f>C16+D16</f>
        <v>1062</v>
      </c>
      <c r="F16" s="26"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27" customFormat="1" ht="15.75" customHeight="1" thickBot="1" x14ac:dyDescent="0.25">
      <c r="A17" s="41" t="s">
        <v>33</v>
      </c>
      <c r="B17" s="42" t="s">
        <v>34</v>
      </c>
      <c r="C17" s="43">
        <v>0</v>
      </c>
      <c r="D17" s="43"/>
      <c r="E17" s="40">
        <f>C17+D17</f>
        <v>0</v>
      </c>
      <c r="F17" s="26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27" customFormat="1" ht="20.100000000000001" customHeight="1" thickTop="1" thickBot="1" x14ac:dyDescent="0.3">
      <c r="A18" s="44" t="s">
        <v>35</v>
      </c>
      <c r="B18" s="45" t="s">
        <v>36</v>
      </c>
      <c r="C18" s="46">
        <f>SUM(C19:C23)</f>
        <v>121973</v>
      </c>
      <c r="D18" s="46">
        <f>SUM(D19:D23)</f>
        <v>0</v>
      </c>
      <c r="E18" s="46">
        <f>SUM(E19:E23)</f>
        <v>121973</v>
      </c>
      <c r="F18" s="46">
        <v>41498.44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27" customFormat="1" ht="15.75" customHeight="1" thickTop="1" x14ac:dyDescent="0.2">
      <c r="A19" s="23" t="s">
        <v>37</v>
      </c>
      <c r="B19" s="24" t="s">
        <v>38</v>
      </c>
      <c r="C19" s="25">
        <v>14334</v>
      </c>
      <c r="D19" s="25"/>
      <c r="E19" s="26">
        <f>C19+D19</f>
        <v>14334</v>
      </c>
      <c r="F19" s="26">
        <v>5538.51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27" customFormat="1" ht="15.75" customHeight="1" x14ac:dyDescent="0.2">
      <c r="A20" s="28" t="s">
        <v>39</v>
      </c>
      <c r="B20" s="29" t="s">
        <v>40</v>
      </c>
      <c r="C20" s="25">
        <v>106178</v>
      </c>
      <c r="D20" s="25"/>
      <c r="E20" s="26">
        <f>C20+D20</f>
        <v>106178</v>
      </c>
      <c r="F20" s="26">
        <v>34989.5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27" customFormat="1" ht="15.75" customHeight="1" x14ac:dyDescent="0.2">
      <c r="A21" s="28" t="s">
        <v>41</v>
      </c>
      <c r="B21" s="29" t="s">
        <v>42</v>
      </c>
      <c r="C21" s="25">
        <v>664</v>
      </c>
      <c r="D21" s="25"/>
      <c r="E21" s="26">
        <f>C21+D21</f>
        <v>664</v>
      </c>
      <c r="F21" s="26">
        <v>875.6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27" customFormat="1" ht="15.75" customHeight="1" x14ac:dyDescent="0.2">
      <c r="A22" s="28" t="s">
        <v>43</v>
      </c>
      <c r="B22" s="29" t="s">
        <v>44</v>
      </c>
      <c r="C22" s="25">
        <v>664</v>
      </c>
      <c r="D22" s="25"/>
      <c r="E22" s="26">
        <f>C22+D22</f>
        <v>664</v>
      </c>
      <c r="F22" s="26">
        <v>41.69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27" customFormat="1" ht="15.75" customHeight="1" thickBot="1" x14ac:dyDescent="0.25">
      <c r="A23" s="28" t="s">
        <v>45</v>
      </c>
      <c r="B23" s="29" t="s">
        <v>46</v>
      </c>
      <c r="C23" s="25">
        <v>133</v>
      </c>
      <c r="D23" s="25"/>
      <c r="E23" s="26">
        <f>C23+D23</f>
        <v>133</v>
      </c>
      <c r="F23" s="26">
        <v>53.14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27" customFormat="1" ht="20.100000000000001" customHeight="1" thickTop="1" thickBot="1" x14ac:dyDescent="0.3">
      <c r="A24" s="44" t="s">
        <v>47</v>
      </c>
      <c r="B24" s="47" t="s">
        <v>48</v>
      </c>
      <c r="C24" s="46">
        <f>SUM(C25:C33)</f>
        <v>213854</v>
      </c>
      <c r="D24" s="46">
        <f>SUM(D25:D33)</f>
        <v>0</v>
      </c>
      <c r="E24" s="46">
        <f>SUM(E25:E33)</f>
        <v>213854</v>
      </c>
      <c r="F24" s="46">
        <v>163733.73000000001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27" customFormat="1" ht="15.75" customHeight="1" thickTop="1" x14ac:dyDescent="0.2">
      <c r="A25" s="28" t="s">
        <v>49</v>
      </c>
      <c r="B25" s="29" t="s">
        <v>50</v>
      </c>
      <c r="C25" s="25">
        <v>45789</v>
      </c>
      <c r="D25" s="25"/>
      <c r="E25" s="26">
        <f t="shared" ref="E25:E33" si="0">C25+D25</f>
        <v>45789</v>
      </c>
      <c r="F25" s="26">
        <v>24089.11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27" customFormat="1" ht="18.75" customHeight="1" x14ac:dyDescent="0.2">
      <c r="A26" s="28" t="s">
        <v>51</v>
      </c>
      <c r="B26" s="29" t="s">
        <v>52</v>
      </c>
      <c r="C26" s="48">
        <v>26014</v>
      </c>
      <c r="D26" s="25"/>
      <c r="E26" s="26">
        <f t="shared" si="0"/>
        <v>26014</v>
      </c>
      <c r="F26" s="26">
        <v>16024.140000000001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27" customFormat="1" ht="15.75" customHeight="1" x14ac:dyDescent="0.2">
      <c r="A27" s="28" t="s">
        <v>53</v>
      </c>
      <c r="B27" s="29" t="s">
        <v>54</v>
      </c>
      <c r="C27" s="25">
        <v>265</v>
      </c>
      <c r="D27" s="25"/>
      <c r="E27" s="26">
        <f t="shared" si="0"/>
        <v>265</v>
      </c>
      <c r="F27" s="26">
        <v>127.43999999999998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27" customFormat="1" ht="16.5" customHeight="1" x14ac:dyDescent="0.2">
      <c r="A28" s="28" t="s">
        <v>55</v>
      </c>
      <c r="B28" s="29" t="s">
        <v>56</v>
      </c>
      <c r="C28" s="25">
        <v>32544</v>
      </c>
      <c r="D28" s="25"/>
      <c r="E28" s="26">
        <f t="shared" si="0"/>
        <v>32544</v>
      </c>
      <c r="F28" s="26">
        <v>16669.239999999998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27" customFormat="1" ht="15.75" customHeight="1" x14ac:dyDescent="0.2">
      <c r="A29" s="28" t="s">
        <v>57</v>
      </c>
      <c r="B29" s="29" t="s">
        <v>58</v>
      </c>
      <c r="C29" s="25">
        <v>1951</v>
      </c>
      <c r="D29" s="25"/>
      <c r="E29" s="25">
        <f t="shared" si="0"/>
        <v>1951</v>
      </c>
      <c r="F29" s="26">
        <v>865.4799999999999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27" customFormat="1" ht="15.75" customHeight="1" x14ac:dyDescent="0.2">
      <c r="A30" s="28" t="s">
        <v>59</v>
      </c>
      <c r="B30" s="29" t="s">
        <v>60</v>
      </c>
      <c r="C30" s="25">
        <v>5043</v>
      </c>
      <c r="D30" s="25"/>
      <c r="E30" s="26">
        <f t="shared" si="0"/>
        <v>5043</v>
      </c>
      <c r="F30" s="26">
        <v>31.35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27" customFormat="1" ht="15.75" customHeight="1" x14ac:dyDescent="0.2">
      <c r="A31" s="28" t="s">
        <v>61</v>
      </c>
      <c r="B31" s="29" t="s">
        <v>62</v>
      </c>
      <c r="C31" s="25">
        <v>95479</v>
      </c>
      <c r="D31" s="25"/>
      <c r="E31" s="26">
        <f t="shared" si="0"/>
        <v>95479</v>
      </c>
      <c r="F31" s="26">
        <v>103123.48000000001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27" customFormat="1" ht="15.75" customHeight="1" x14ac:dyDescent="0.2">
      <c r="A32" s="28" t="s">
        <v>63</v>
      </c>
      <c r="B32" s="29" t="s">
        <v>64</v>
      </c>
      <c r="C32" s="25">
        <v>133</v>
      </c>
      <c r="D32" s="25"/>
      <c r="E32" s="26">
        <f t="shared" si="0"/>
        <v>133</v>
      </c>
      <c r="F32" s="26">
        <v>9.9599999999999991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27" customFormat="1" ht="15.75" customHeight="1" thickBot="1" x14ac:dyDescent="0.25">
      <c r="A33" s="28" t="s">
        <v>65</v>
      </c>
      <c r="B33" s="29" t="s">
        <v>66</v>
      </c>
      <c r="C33" s="25">
        <v>6636</v>
      </c>
      <c r="D33" s="25"/>
      <c r="E33" s="26">
        <f t="shared" si="0"/>
        <v>6636</v>
      </c>
      <c r="F33" s="26">
        <v>2793.53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27" customFormat="1" ht="38.25" customHeight="1" thickTop="1" thickBot="1" x14ac:dyDescent="0.3">
      <c r="A34" s="44" t="s">
        <v>67</v>
      </c>
      <c r="B34" s="49" t="s">
        <v>68</v>
      </c>
      <c r="C34" s="46">
        <f>C35</f>
        <v>2654</v>
      </c>
      <c r="D34" s="46">
        <f>D35</f>
        <v>0</v>
      </c>
      <c r="E34" s="46">
        <f>E35</f>
        <v>2654</v>
      </c>
      <c r="F34" s="46">
        <v>2043.44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s="27" customFormat="1" ht="15.75" customHeight="1" thickTop="1" thickBot="1" x14ac:dyDescent="0.25">
      <c r="A35" s="28" t="s">
        <v>69</v>
      </c>
      <c r="B35" s="29" t="s">
        <v>70</v>
      </c>
      <c r="C35" s="25">
        <v>2654</v>
      </c>
      <c r="D35" s="25"/>
      <c r="E35" s="26">
        <f>C35+D35</f>
        <v>2654</v>
      </c>
      <c r="F35" s="26">
        <v>2043.44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27" customFormat="1" ht="20.100000000000001" customHeight="1" thickTop="1" thickBot="1" x14ac:dyDescent="0.3">
      <c r="A36" s="44" t="s">
        <v>71</v>
      </c>
      <c r="B36" s="50" t="s">
        <v>72</v>
      </c>
      <c r="C36" s="46">
        <f>SUM(C37:C41)</f>
        <v>1261</v>
      </c>
      <c r="D36" s="46">
        <f>SUM(D37:D41)</f>
        <v>0</v>
      </c>
      <c r="E36" s="46">
        <f>SUM(E37:E41)</f>
        <v>1261</v>
      </c>
      <c r="F36" s="46">
        <v>459.07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27" customFormat="1" ht="15.75" customHeight="1" thickTop="1" x14ac:dyDescent="0.2">
      <c r="A37" s="28" t="s">
        <v>73</v>
      </c>
      <c r="B37" s="29" t="s">
        <v>74</v>
      </c>
      <c r="C37" s="25">
        <v>664</v>
      </c>
      <c r="D37" s="25"/>
      <c r="E37" s="26">
        <f>C37+D37</f>
        <v>664</v>
      </c>
      <c r="F37" s="26">
        <v>379.93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27" customFormat="1" ht="15.75" customHeight="1" x14ac:dyDescent="0.2">
      <c r="A38" s="28" t="s">
        <v>75</v>
      </c>
      <c r="B38" s="29" t="s">
        <v>76</v>
      </c>
      <c r="C38" s="25">
        <v>199</v>
      </c>
      <c r="D38" s="25"/>
      <c r="E38" s="26">
        <f>C38+D38</f>
        <v>199</v>
      </c>
      <c r="F38" s="26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27" customFormat="1" ht="15.75" customHeight="1" x14ac:dyDescent="0.2">
      <c r="A39" s="28" t="s">
        <v>77</v>
      </c>
      <c r="B39" s="29" t="s">
        <v>78</v>
      </c>
      <c r="C39" s="25">
        <v>0</v>
      </c>
      <c r="D39" s="25"/>
      <c r="E39" s="26">
        <f>C39+D39</f>
        <v>0</v>
      </c>
      <c r="F39" s="26">
        <v>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s="27" customFormat="1" ht="15.75" customHeight="1" x14ac:dyDescent="0.2">
      <c r="A40" s="28" t="s">
        <v>79</v>
      </c>
      <c r="B40" s="29" t="s">
        <v>80</v>
      </c>
      <c r="C40" s="25">
        <v>0</v>
      </c>
      <c r="D40" s="25"/>
      <c r="E40" s="26">
        <f>C40+D40</f>
        <v>0</v>
      </c>
      <c r="F40" s="26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27" customFormat="1" ht="15.75" customHeight="1" thickBot="1" x14ac:dyDescent="0.25">
      <c r="A41" s="28" t="s">
        <v>81</v>
      </c>
      <c r="B41" s="29" t="s">
        <v>82</v>
      </c>
      <c r="C41" s="25">
        <v>398</v>
      </c>
      <c r="D41" s="25"/>
      <c r="E41" s="26">
        <f>C41+D41</f>
        <v>398</v>
      </c>
      <c r="F41" s="26">
        <v>79.14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s="27" customFormat="1" ht="20.100000000000001" customHeight="1" thickTop="1" thickBot="1" x14ac:dyDescent="0.3">
      <c r="A42" s="44" t="s">
        <v>83</v>
      </c>
      <c r="B42" s="45" t="s">
        <v>84</v>
      </c>
      <c r="C42" s="46">
        <f>SUM(C43:C43)</f>
        <v>713</v>
      </c>
      <c r="D42" s="46">
        <f>SUM(D43:D43)</f>
        <v>0</v>
      </c>
      <c r="E42" s="46">
        <f>SUM(E43:E43)</f>
        <v>713</v>
      </c>
      <c r="F42" s="46">
        <v>376.83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s="27" customFormat="1" ht="27" customHeight="1" thickTop="1" thickBot="1" x14ac:dyDescent="0.25">
      <c r="A43" s="28" t="s">
        <v>85</v>
      </c>
      <c r="B43" s="29" t="s">
        <v>86</v>
      </c>
      <c r="C43" s="25">
        <v>713</v>
      </c>
      <c r="D43" s="25"/>
      <c r="E43" s="26">
        <f>C43+D43</f>
        <v>713</v>
      </c>
      <c r="F43" s="26">
        <v>376.83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s="27" customFormat="1" ht="20.100000000000001" customHeight="1" thickTop="1" thickBot="1" x14ac:dyDescent="0.3">
      <c r="A44" s="44" t="s">
        <v>87</v>
      </c>
      <c r="B44" s="45" t="s">
        <v>88</v>
      </c>
      <c r="C44" s="46">
        <f>SUM(C45:C46)</f>
        <v>557</v>
      </c>
      <c r="D44" s="46">
        <f>SUM(D45:D46)</f>
        <v>0</v>
      </c>
      <c r="E44" s="46">
        <f>SUM(E45:E46)</f>
        <v>557</v>
      </c>
      <c r="F44" s="46">
        <v>240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27" customFormat="1" ht="15.75" customHeight="1" thickTop="1" x14ac:dyDescent="0.2">
      <c r="A45" s="28" t="s">
        <v>89</v>
      </c>
      <c r="B45" s="29" t="s">
        <v>90</v>
      </c>
      <c r="C45" s="25">
        <v>557</v>
      </c>
      <c r="D45" s="25"/>
      <c r="E45" s="26">
        <f>C45+D45</f>
        <v>557</v>
      </c>
      <c r="F45" s="26">
        <v>240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s="27" customFormat="1" ht="15.75" customHeight="1" thickBot="1" x14ac:dyDescent="0.25">
      <c r="A46" s="28" t="s">
        <v>91</v>
      </c>
      <c r="B46" s="29" t="s">
        <v>92</v>
      </c>
      <c r="C46" s="43">
        <v>0</v>
      </c>
      <c r="D46" s="43"/>
      <c r="E46" s="26">
        <f>C46+D46</f>
        <v>0</v>
      </c>
      <c r="F46" s="26">
        <v>0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s="27" customFormat="1" ht="20.100000000000001" customHeight="1" thickTop="1" thickBot="1" x14ac:dyDescent="0.3">
      <c r="A47" s="44" t="s">
        <v>93</v>
      </c>
      <c r="B47" s="45" t="s">
        <v>94</v>
      </c>
      <c r="C47" s="46">
        <f>SUM(C48:C50)</f>
        <v>33645</v>
      </c>
      <c r="D47" s="46">
        <f>SUM(D48:D50)</f>
        <v>0</v>
      </c>
      <c r="E47" s="46">
        <f>SUM(E48:E50)</f>
        <v>33645</v>
      </c>
      <c r="F47" s="46">
        <v>92.55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s="27" customFormat="1" ht="15.75" customHeight="1" thickTop="1" x14ac:dyDescent="0.2">
      <c r="A48" s="28" t="s">
        <v>95</v>
      </c>
      <c r="B48" s="29" t="s">
        <v>96</v>
      </c>
      <c r="C48" s="25">
        <v>929</v>
      </c>
      <c r="D48" s="25"/>
      <c r="E48" s="26">
        <f>C48+D48</f>
        <v>929</v>
      </c>
      <c r="F48" s="26">
        <v>92.55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s="27" customFormat="1" ht="15.75" customHeight="1" x14ac:dyDescent="0.2">
      <c r="A49" s="28" t="s">
        <v>97</v>
      </c>
      <c r="B49" s="29" t="s">
        <v>98</v>
      </c>
      <c r="C49" s="25">
        <v>0</v>
      </c>
      <c r="D49" s="25"/>
      <c r="E49" s="26">
        <f>C49+D49</f>
        <v>0</v>
      </c>
      <c r="F49" s="26"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s="27" customFormat="1" ht="15.75" customHeight="1" thickBot="1" x14ac:dyDescent="0.25">
      <c r="A50" s="28" t="s">
        <v>99</v>
      </c>
      <c r="B50" s="29" t="s">
        <v>100</v>
      </c>
      <c r="C50" s="25">
        <v>32716</v>
      </c>
      <c r="D50" s="25"/>
      <c r="E50" s="26">
        <f>C50+D50</f>
        <v>32716</v>
      </c>
      <c r="F50" s="26">
        <v>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s="27" customFormat="1" ht="20.100000000000001" customHeight="1" thickTop="1" thickBot="1" x14ac:dyDescent="0.3">
      <c r="A51" s="44" t="s">
        <v>101</v>
      </c>
      <c r="B51" s="45" t="s">
        <v>102</v>
      </c>
      <c r="C51" s="46">
        <f>SUM(C52:C52)</f>
        <v>4072</v>
      </c>
      <c r="D51" s="46">
        <f t="shared" ref="D51:E53" si="1">SUM(D52:D52)</f>
        <v>0</v>
      </c>
      <c r="E51" s="46">
        <f t="shared" si="1"/>
        <v>4072</v>
      </c>
      <c r="F51" s="46">
        <v>2015.7300000000002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s="27" customFormat="1" ht="15.75" customHeight="1" thickTop="1" thickBot="1" x14ac:dyDescent="0.25">
      <c r="A52" s="28" t="s">
        <v>103</v>
      </c>
      <c r="B52" s="29" t="s">
        <v>104</v>
      </c>
      <c r="C52" s="25">
        <v>4072</v>
      </c>
      <c r="D52" s="25"/>
      <c r="E52" s="26">
        <f>C52+D52</f>
        <v>4072</v>
      </c>
      <c r="F52" s="26">
        <v>2015.7300000000002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s="27" customFormat="1" ht="35.25" customHeight="1" thickTop="1" thickBot="1" x14ac:dyDescent="0.3">
      <c r="A53" s="44" t="s">
        <v>105</v>
      </c>
      <c r="B53" s="45" t="s">
        <v>106</v>
      </c>
      <c r="C53" s="46">
        <f>SUM(C54:C54)</f>
        <v>0</v>
      </c>
      <c r="D53" s="46">
        <f t="shared" si="1"/>
        <v>0</v>
      </c>
      <c r="E53" s="46">
        <f t="shared" si="1"/>
        <v>0</v>
      </c>
      <c r="F53" s="46">
        <v>0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s="27" customFormat="1" ht="15.75" customHeight="1" thickTop="1" thickBot="1" x14ac:dyDescent="0.25">
      <c r="A54" s="28" t="s">
        <v>107</v>
      </c>
      <c r="B54" s="29" t="s">
        <v>108</v>
      </c>
      <c r="C54" s="25">
        <v>0</v>
      </c>
      <c r="D54" s="25"/>
      <c r="E54" s="26">
        <f>C54+D54</f>
        <v>0</v>
      </c>
      <c r="F54" s="26">
        <v>0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s="32" customFormat="1" ht="20.100000000000001" customHeight="1" thickTop="1" thickBot="1" x14ac:dyDescent="0.25">
      <c r="A55" s="58" t="s">
        <v>109</v>
      </c>
      <c r="B55" s="59"/>
      <c r="C55" s="51">
        <f>SUM(C56:C65)</f>
        <v>530</v>
      </c>
      <c r="D55" s="51">
        <f>SUM(D56:D65)</f>
        <v>0</v>
      </c>
      <c r="E55" s="51">
        <f>SUM(E56:E65)</f>
        <v>530</v>
      </c>
      <c r="F55" s="51">
        <v>159.24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27" customFormat="1" ht="15.75" customHeight="1" thickTop="1" x14ac:dyDescent="0.2">
      <c r="A56" s="28" t="s">
        <v>37</v>
      </c>
      <c r="B56" s="29" t="s">
        <v>110</v>
      </c>
      <c r="C56" s="25">
        <v>265</v>
      </c>
      <c r="D56" s="25"/>
      <c r="E56" s="26">
        <f t="shared" ref="E56:E64" si="2">C56+D56</f>
        <v>265</v>
      </c>
      <c r="F56" s="26">
        <v>0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27" customFormat="1" ht="15.75" customHeight="1" x14ac:dyDescent="0.2">
      <c r="A57" s="28" t="s">
        <v>111</v>
      </c>
      <c r="B57" s="29" t="s">
        <v>112</v>
      </c>
      <c r="C57" s="25"/>
      <c r="D57" s="25"/>
      <c r="E57" s="26">
        <f t="shared" si="2"/>
        <v>0</v>
      </c>
      <c r="F57" s="26">
        <v>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s="27" customFormat="1" ht="15.75" customHeight="1" x14ac:dyDescent="0.2">
      <c r="A58" s="28" t="s">
        <v>39</v>
      </c>
      <c r="B58" s="29" t="s">
        <v>113</v>
      </c>
      <c r="C58" s="25"/>
      <c r="D58" s="25"/>
      <c r="E58" s="26">
        <f>C58+D58</f>
        <v>0</v>
      </c>
      <c r="F58" s="26">
        <v>0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s="27" customFormat="1" ht="20.25" customHeight="1" x14ac:dyDescent="0.2">
      <c r="A59" s="28" t="s">
        <v>51</v>
      </c>
      <c r="B59" s="29" t="s">
        <v>114</v>
      </c>
      <c r="C59" s="25"/>
      <c r="D59" s="25"/>
      <c r="E59" s="26">
        <f t="shared" si="2"/>
        <v>0</v>
      </c>
      <c r="F59" s="26">
        <v>0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s="27" customFormat="1" ht="15.75" customHeight="1" x14ac:dyDescent="0.2">
      <c r="A60" s="28" t="s">
        <v>57</v>
      </c>
      <c r="B60" s="29" t="s">
        <v>115</v>
      </c>
      <c r="C60" s="25"/>
      <c r="D60" s="25"/>
      <c r="E60" s="26">
        <f t="shared" si="2"/>
        <v>0</v>
      </c>
      <c r="F60" s="26">
        <v>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s="27" customFormat="1" ht="15.75" customHeight="1" x14ac:dyDescent="0.2">
      <c r="A61" s="28" t="s">
        <v>75</v>
      </c>
      <c r="B61" s="29" t="s">
        <v>116</v>
      </c>
      <c r="C61" s="25">
        <v>265</v>
      </c>
      <c r="D61" s="25"/>
      <c r="E61" s="26">
        <f t="shared" si="2"/>
        <v>265</v>
      </c>
      <c r="F61" s="26">
        <v>159.24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s="27" customFormat="1" ht="15.75" customHeight="1" x14ac:dyDescent="0.2">
      <c r="A62" s="28" t="s">
        <v>81</v>
      </c>
      <c r="B62" s="29" t="s">
        <v>117</v>
      </c>
      <c r="C62" s="25"/>
      <c r="D62" s="25"/>
      <c r="E62" s="26">
        <f>C62+D62</f>
        <v>0</v>
      </c>
      <c r="F62" s="26">
        <v>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s="27" customFormat="1" ht="15.75" customHeight="1" x14ac:dyDescent="0.2">
      <c r="A63" s="28" t="s">
        <v>95</v>
      </c>
      <c r="B63" s="29" t="s">
        <v>118</v>
      </c>
      <c r="C63" s="25"/>
      <c r="D63" s="25"/>
      <c r="E63" s="26">
        <f t="shared" si="2"/>
        <v>0</v>
      </c>
      <c r="F63" s="26">
        <v>0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s="27" customFormat="1" ht="15.75" customHeight="1" x14ac:dyDescent="0.2">
      <c r="A64" s="28" t="s">
        <v>97</v>
      </c>
      <c r="B64" s="29" t="s">
        <v>119</v>
      </c>
      <c r="C64" s="25"/>
      <c r="D64" s="25"/>
      <c r="E64" s="26">
        <f t="shared" si="2"/>
        <v>0</v>
      </c>
      <c r="F64" s="26">
        <v>0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s="27" customFormat="1" ht="15.75" customHeight="1" thickBot="1" x14ac:dyDescent="0.25">
      <c r="A65" s="28" t="s">
        <v>99</v>
      </c>
      <c r="B65" s="29" t="s">
        <v>120</v>
      </c>
      <c r="C65" s="25"/>
      <c r="D65" s="25"/>
      <c r="E65" s="26">
        <f>C65+D65</f>
        <v>0</v>
      </c>
      <c r="F65" s="26">
        <v>0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s="32" customFormat="1" ht="20.100000000000001" customHeight="1" thickTop="1" thickBot="1" x14ac:dyDescent="0.25">
      <c r="A66" s="58" t="s">
        <v>121</v>
      </c>
      <c r="B66" s="59"/>
      <c r="C66" s="51">
        <f>SUM(C67:C72)</f>
        <v>0</v>
      </c>
      <c r="D66" s="51">
        <f>SUM(D67:D72)</f>
        <v>0</v>
      </c>
      <c r="E66" s="51">
        <f>SUM(E67:E72)</f>
        <v>0</v>
      </c>
      <c r="F66" s="51"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27" customFormat="1" ht="15.75" customHeight="1" thickTop="1" x14ac:dyDescent="0.2">
      <c r="A67" s="28" t="s">
        <v>49</v>
      </c>
      <c r="B67" s="29" t="s">
        <v>50</v>
      </c>
      <c r="C67" s="25"/>
      <c r="D67" s="25"/>
      <c r="E67" s="26">
        <f t="shared" ref="E67:E72" si="3">C67+D67</f>
        <v>0</v>
      </c>
      <c r="F67" s="26">
        <v>0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s="27" customFormat="1" ht="15.75" customHeight="1" x14ac:dyDescent="0.2">
      <c r="A68" s="28" t="s">
        <v>51</v>
      </c>
      <c r="B68" s="29" t="s">
        <v>52</v>
      </c>
      <c r="C68" s="25"/>
      <c r="D68" s="25"/>
      <c r="E68" s="26">
        <f t="shared" si="3"/>
        <v>0</v>
      </c>
      <c r="F68" s="26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s="27" customFormat="1" ht="15.75" customHeight="1" x14ac:dyDescent="0.2">
      <c r="A69" s="28" t="s">
        <v>57</v>
      </c>
      <c r="B69" s="29" t="s">
        <v>58</v>
      </c>
      <c r="C69" s="25"/>
      <c r="D69" s="25"/>
      <c r="E69" s="26">
        <f t="shared" si="3"/>
        <v>0</v>
      </c>
      <c r="F69" s="26"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s="27" customFormat="1" ht="15.75" customHeight="1" x14ac:dyDescent="0.2">
      <c r="A70" s="28" t="s">
        <v>61</v>
      </c>
      <c r="B70" s="29" t="s">
        <v>62</v>
      </c>
      <c r="C70" s="25"/>
      <c r="D70" s="25"/>
      <c r="E70" s="26">
        <f t="shared" si="3"/>
        <v>0</v>
      </c>
      <c r="F70" s="26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s="27" customFormat="1" ht="15.75" customHeight="1" x14ac:dyDescent="0.2">
      <c r="A71" s="28" t="s">
        <v>95</v>
      </c>
      <c r="B71" s="29" t="s">
        <v>96</v>
      </c>
      <c r="C71" s="25"/>
      <c r="D71" s="25"/>
      <c r="E71" s="26">
        <f t="shared" si="3"/>
        <v>0</v>
      </c>
      <c r="F71" s="26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s="27" customFormat="1" ht="15.75" customHeight="1" thickBot="1" x14ac:dyDescent="0.25">
      <c r="A72" s="28" t="s">
        <v>107</v>
      </c>
      <c r="B72" s="29" t="s">
        <v>108</v>
      </c>
      <c r="C72" s="25"/>
      <c r="D72" s="25"/>
      <c r="E72" s="26">
        <f t="shared" si="3"/>
        <v>0</v>
      </c>
      <c r="F72" s="26">
        <v>0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s="32" customFormat="1" ht="20.100000000000001" customHeight="1" thickTop="1" thickBot="1" x14ac:dyDescent="0.25">
      <c r="A73" s="58" t="s">
        <v>122</v>
      </c>
      <c r="B73" s="59"/>
      <c r="C73" s="51">
        <f>SUM(C74:C75)</f>
        <v>0</v>
      </c>
      <c r="D73" s="51">
        <f>SUM(D74:D75)</f>
        <v>0</v>
      </c>
      <c r="E73" s="51">
        <f>SUM(E74:E75)</f>
        <v>0</v>
      </c>
      <c r="F73" s="51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s="27" customFormat="1" ht="15.75" customHeight="1" thickTop="1" x14ac:dyDescent="0.2">
      <c r="A74" s="28" t="s">
        <v>51</v>
      </c>
      <c r="B74" s="29" t="s">
        <v>52</v>
      </c>
      <c r="C74" s="25"/>
      <c r="D74" s="25"/>
      <c r="E74" s="26">
        <f>C74+D74</f>
        <v>0</v>
      </c>
      <c r="F74" s="26">
        <v>0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s="27" customFormat="1" ht="15.75" customHeight="1" thickBot="1" x14ac:dyDescent="0.25">
      <c r="A75" s="28" t="s">
        <v>107</v>
      </c>
      <c r="B75" s="29" t="s">
        <v>108</v>
      </c>
      <c r="C75" s="25"/>
      <c r="D75" s="25"/>
      <c r="E75" s="26">
        <f>C75+D75</f>
        <v>0</v>
      </c>
      <c r="F75" s="26">
        <v>0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s="27" customFormat="1" ht="20.100000000000001" customHeight="1" thickTop="1" thickBot="1" x14ac:dyDescent="0.3">
      <c r="A76" s="52"/>
      <c r="B76" s="53" t="s">
        <v>123</v>
      </c>
      <c r="C76" s="54">
        <f>SUM(C6+C12)</f>
        <v>1557042</v>
      </c>
      <c r="D76" s="54">
        <f>SUM(D6+D12)</f>
        <v>0</v>
      </c>
      <c r="E76" s="54">
        <f>SUM(E6+E12)</f>
        <v>1557042</v>
      </c>
      <c r="F76" s="54">
        <v>775510.74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s="27" customFormat="1" ht="20.100000000000001" customHeight="1" thickTop="1" thickBot="1" x14ac:dyDescent="0.3">
      <c r="A77" s="52"/>
      <c r="B77" s="55" t="s">
        <v>124</v>
      </c>
      <c r="C77" s="54">
        <f>SUM(C76+C55+C66+C73)</f>
        <v>1557572</v>
      </c>
      <c r="D77" s="54">
        <f>SUM(D76+D55+D66+D73)</f>
        <v>0</v>
      </c>
      <c r="E77" s="54">
        <f>SUM(E76+E55+E66+E73)</f>
        <v>1557572</v>
      </c>
      <c r="F77" s="54">
        <v>775669.98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customFormat="1" ht="20.25" customHeight="1" thickTop="1" x14ac:dyDescent="0.2"/>
    <row r="79" spans="1:17" customFormat="1" ht="20.25" customHeight="1" x14ac:dyDescent="0.2"/>
    <row r="80" spans="1:17" customFormat="1" ht="20.25" customHeight="1" x14ac:dyDescent="0.2"/>
    <row r="81" customFormat="1" ht="20.25" customHeight="1" x14ac:dyDescent="0.2"/>
    <row r="82" customFormat="1" ht="20.25" customHeight="1" x14ac:dyDescent="0.2"/>
    <row r="83" customFormat="1" ht="20.25" customHeight="1" x14ac:dyDescent="0.2"/>
    <row r="84" customFormat="1" ht="20.25" customHeight="1" x14ac:dyDescent="0.2"/>
    <row r="85" customFormat="1" ht="20.25" customHeight="1" x14ac:dyDescent="0.2"/>
    <row r="86" customFormat="1" ht="20.25" customHeight="1" x14ac:dyDescent="0.2"/>
    <row r="87" customFormat="1" ht="20.25" customHeight="1" x14ac:dyDescent="0.2"/>
    <row r="88" customFormat="1" ht="20.25" customHeight="1" x14ac:dyDescent="0.2"/>
    <row r="89" customFormat="1" ht="20.25" customHeight="1" x14ac:dyDescent="0.2"/>
    <row r="90" customFormat="1" x14ac:dyDescent="0.2"/>
    <row r="91" customFormat="1" ht="20.25" customHeight="1" x14ac:dyDescent="0.2"/>
    <row r="92" customFormat="1" ht="20.25" customHeight="1" x14ac:dyDescent="0.2"/>
    <row r="93" customFormat="1" ht="20.25" customHeight="1" x14ac:dyDescent="0.2"/>
    <row r="94" customFormat="1" ht="51.75" customHeight="1" x14ac:dyDescent="0.2"/>
    <row r="95" customFormat="1" ht="20.25" customHeight="1" x14ac:dyDescent="0.2"/>
    <row r="96" customFormat="1" ht="20.25" customHeight="1" x14ac:dyDescent="0.2"/>
    <row r="97" customFormat="1" ht="20.25" customHeight="1" x14ac:dyDescent="0.2"/>
    <row r="98" customFormat="1" ht="20.25" customHeight="1" x14ac:dyDescent="0.2"/>
    <row r="99" customFormat="1" ht="20.25" customHeight="1" x14ac:dyDescent="0.2"/>
    <row r="100" customFormat="1" ht="20.25" customHeight="1" x14ac:dyDescent="0.2"/>
    <row r="101" customFormat="1" ht="20.25" customHeight="1" x14ac:dyDescent="0.2"/>
    <row r="102" customFormat="1" ht="20.25" customHeight="1" x14ac:dyDescent="0.2"/>
    <row r="103" customFormat="1" ht="20.25" customHeight="1" x14ac:dyDescent="0.2"/>
    <row r="104" customFormat="1" ht="20.25" customHeight="1" x14ac:dyDescent="0.2"/>
    <row r="105" customFormat="1" ht="20.25" customHeight="1" x14ac:dyDescent="0.2"/>
    <row r="106" customFormat="1" ht="20.25" customHeight="1" x14ac:dyDescent="0.2"/>
    <row r="107" customFormat="1" ht="20.25" customHeight="1" x14ac:dyDescent="0.2"/>
    <row r="108" customFormat="1" ht="20.25" customHeight="1" x14ac:dyDescent="0.2"/>
    <row r="109" customFormat="1" ht="20.25" customHeight="1" x14ac:dyDescent="0.2"/>
    <row r="110" customFormat="1" ht="20.25" customHeight="1" x14ac:dyDescent="0.2"/>
    <row r="111" customFormat="1" ht="20.25" customHeight="1" x14ac:dyDescent="0.2"/>
    <row r="112" customFormat="1" ht="20.25" customHeight="1" x14ac:dyDescent="0.2"/>
    <row r="113" customFormat="1" ht="20.25" customHeight="1" x14ac:dyDescent="0.2"/>
    <row r="114" customFormat="1" ht="20.25" customHeight="1" x14ac:dyDescent="0.2"/>
    <row r="115" customFormat="1" ht="20.25" customHeight="1" x14ac:dyDescent="0.2"/>
    <row r="116" customFormat="1" ht="20.25" customHeight="1" x14ac:dyDescent="0.2"/>
    <row r="117" customFormat="1" ht="20.25" customHeight="1" x14ac:dyDescent="0.2"/>
    <row r="118" customFormat="1" ht="20.25" customHeight="1" x14ac:dyDescent="0.2"/>
    <row r="119" customFormat="1" ht="20.25" customHeight="1" x14ac:dyDescent="0.2"/>
    <row r="120" customFormat="1" ht="20.25" customHeight="1" x14ac:dyDescent="0.2"/>
    <row r="121" customFormat="1" ht="20.25" customHeight="1" x14ac:dyDescent="0.2"/>
    <row r="122" customFormat="1" ht="20.25" customHeight="1" x14ac:dyDescent="0.2"/>
    <row r="123" customFormat="1" ht="20.25" customHeight="1" x14ac:dyDescent="0.2"/>
    <row r="124" customFormat="1" ht="20.25" customHeight="1" x14ac:dyDescent="0.2"/>
    <row r="125" customFormat="1" ht="20.25" customHeight="1" x14ac:dyDescent="0.2"/>
    <row r="126" customFormat="1" ht="20.25" customHeight="1" x14ac:dyDescent="0.2"/>
    <row r="127" customFormat="1" ht="20.25" customHeight="1" x14ac:dyDescent="0.2"/>
    <row r="128" customFormat="1" ht="20.25" customHeight="1" x14ac:dyDescent="0.2"/>
    <row r="129" customFormat="1" ht="20.25" customHeight="1" x14ac:dyDescent="0.2"/>
    <row r="130" customFormat="1" ht="20.25" customHeight="1" x14ac:dyDescent="0.2"/>
    <row r="131" customFormat="1" ht="20.25" customHeight="1" x14ac:dyDescent="0.2"/>
    <row r="132" customFormat="1" ht="20.25" customHeight="1" x14ac:dyDescent="0.2"/>
    <row r="133" customFormat="1" ht="20.25" customHeight="1" x14ac:dyDescent="0.2"/>
    <row r="134" customFormat="1" ht="20.25" customHeight="1" x14ac:dyDescent="0.2"/>
    <row r="135" customFormat="1" ht="20.25" customHeight="1" x14ac:dyDescent="0.2"/>
    <row r="136" customFormat="1" ht="20.25" customHeight="1" x14ac:dyDescent="0.2"/>
    <row r="137" customFormat="1" ht="20.25" customHeight="1" x14ac:dyDescent="0.2"/>
    <row r="138" customFormat="1" ht="20.25" customHeight="1" x14ac:dyDescent="0.2"/>
    <row r="139" customFormat="1" ht="20.25" customHeight="1" x14ac:dyDescent="0.2"/>
    <row r="140" customFormat="1" ht="20.25" customHeight="1" x14ac:dyDescent="0.2"/>
    <row r="141" customFormat="1" ht="20.25" customHeight="1" x14ac:dyDescent="0.2"/>
    <row r="142" customFormat="1" ht="20.25" customHeight="1" x14ac:dyDescent="0.2"/>
    <row r="143" customFormat="1" ht="20.25" customHeight="1" x14ac:dyDescent="0.2"/>
    <row r="144" customFormat="1" ht="20.25" customHeight="1" x14ac:dyDescent="0.2"/>
    <row r="145" customFormat="1" ht="20.25" customHeight="1" x14ac:dyDescent="0.2"/>
    <row r="146" customFormat="1" ht="20.25" customHeight="1" x14ac:dyDescent="0.2"/>
    <row r="147" customFormat="1" ht="20.25" customHeight="1" x14ac:dyDescent="0.2"/>
    <row r="148" customFormat="1" ht="20.25" customHeight="1" x14ac:dyDescent="0.2"/>
    <row r="149" customFormat="1" ht="20.25" customHeight="1" x14ac:dyDescent="0.2"/>
    <row r="150" customFormat="1" ht="20.25" customHeight="1" x14ac:dyDescent="0.2"/>
    <row r="151" customFormat="1" ht="20.25" customHeight="1" x14ac:dyDescent="0.2"/>
    <row r="152" customFormat="1" ht="20.25" customHeight="1" x14ac:dyDescent="0.2"/>
    <row r="153" customFormat="1" ht="20.25" customHeight="1" x14ac:dyDescent="0.2"/>
    <row r="154" customFormat="1" ht="20.25" customHeight="1" x14ac:dyDescent="0.2"/>
    <row r="155" customFormat="1" ht="20.25" customHeight="1" x14ac:dyDescent="0.2"/>
    <row r="156" customFormat="1" ht="20.25" customHeight="1" x14ac:dyDescent="0.2"/>
    <row r="157" customFormat="1" ht="20.25" customHeight="1" x14ac:dyDescent="0.2"/>
    <row r="158" customFormat="1" ht="20.25" customHeight="1" x14ac:dyDescent="0.2"/>
    <row r="159" customFormat="1" ht="20.25" customHeight="1" x14ac:dyDescent="0.2"/>
    <row r="160" customFormat="1" ht="20.25" customHeight="1" x14ac:dyDescent="0.2"/>
    <row r="161" customFormat="1" ht="20.25" customHeight="1" x14ac:dyDescent="0.2"/>
    <row r="162" customFormat="1" ht="20.25" customHeight="1" x14ac:dyDescent="0.2"/>
    <row r="163" customFormat="1" ht="20.25" customHeight="1" x14ac:dyDescent="0.2"/>
    <row r="164" customFormat="1" ht="20.25" customHeight="1" x14ac:dyDescent="0.2"/>
    <row r="165" customFormat="1" ht="20.25" customHeight="1" x14ac:dyDescent="0.2"/>
    <row r="166" customFormat="1" ht="20.25" customHeigh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spans="1:6" customFormat="1" x14ac:dyDescent="0.2"/>
    <row r="1218" spans="1:6" customFormat="1" x14ac:dyDescent="0.2"/>
    <row r="1219" spans="1:6" customFormat="1" x14ac:dyDescent="0.2"/>
    <row r="1220" spans="1:6" customFormat="1" x14ac:dyDescent="0.2"/>
    <row r="1221" spans="1:6" customFormat="1" x14ac:dyDescent="0.2"/>
    <row r="1222" spans="1:6" customFormat="1" x14ac:dyDescent="0.2"/>
    <row r="1223" spans="1:6" customFormat="1" x14ac:dyDescent="0.2"/>
    <row r="1224" spans="1:6" customFormat="1" x14ac:dyDescent="0.2"/>
    <row r="1225" spans="1:6" customFormat="1" x14ac:dyDescent="0.2"/>
    <row r="1226" spans="1:6" customFormat="1" x14ac:dyDescent="0.2"/>
    <row r="1227" spans="1:6" customFormat="1" x14ac:dyDescent="0.2"/>
    <row r="1228" spans="1:6" customFormat="1" x14ac:dyDescent="0.2"/>
    <row r="1229" spans="1:6" x14ac:dyDescent="0.2">
      <c r="A1229"/>
      <c r="B1229"/>
      <c r="C1229"/>
      <c r="D1229"/>
      <c r="E1229"/>
      <c r="F1229"/>
    </row>
    <row r="1230" spans="1:6" x14ac:dyDescent="0.2">
      <c r="A1230"/>
      <c r="B1230"/>
      <c r="C1230"/>
      <c r="D1230"/>
      <c r="E1230"/>
      <c r="F1230"/>
    </row>
    <row r="1231" spans="1:6" x14ac:dyDescent="0.2">
      <c r="A1231"/>
      <c r="B1231"/>
      <c r="C1231"/>
      <c r="D1231"/>
      <c r="E1231"/>
      <c r="F1231"/>
    </row>
    <row r="1232" spans="1:6" x14ac:dyDescent="0.2">
      <c r="A1232"/>
      <c r="B1232"/>
      <c r="C1232"/>
      <c r="D1232"/>
      <c r="E1232"/>
      <c r="F1232"/>
    </row>
    <row r="1233" spans="1:6" x14ac:dyDescent="0.2">
      <c r="A1233"/>
      <c r="B1233"/>
      <c r="C1233"/>
      <c r="D1233"/>
      <c r="E1233"/>
      <c r="F1233"/>
    </row>
    <row r="1234" spans="1:6" x14ac:dyDescent="0.2">
      <c r="A1234"/>
      <c r="B1234"/>
      <c r="C1234"/>
      <c r="D1234"/>
      <c r="E1234"/>
      <c r="F1234"/>
    </row>
    <row r="1235" spans="1:6" x14ac:dyDescent="0.2">
      <c r="A1235"/>
      <c r="B1235"/>
      <c r="C1235"/>
      <c r="D1235"/>
      <c r="E1235"/>
      <c r="F1235"/>
    </row>
    <row r="1236" spans="1:6" x14ac:dyDescent="0.2">
      <c r="A1236"/>
      <c r="B1236"/>
      <c r="C1236"/>
      <c r="D1236"/>
      <c r="E1236"/>
      <c r="F1236"/>
    </row>
    <row r="1237" spans="1:6" x14ac:dyDescent="0.2">
      <c r="A1237"/>
      <c r="B1237"/>
      <c r="C1237"/>
      <c r="D1237"/>
      <c r="E1237"/>
      <c r="F1237"/>
    </row>
    <row r="1238" spans="1:6" x14ac:dyDescent="0.2">
      <c r="A1238"/>
      <c r="B1238"/>
      <c r="C1238"/>
      <c r="D1238"/>
      <c r="E1238"/>
      <c r="F1238"/>
    </row>
    <row r="1239" spans="1:6" x14ac:dyDescent="0.2">
      <c r="A1239"/>
      <c r="B1239"/>
      <c r="C1239"/>
      <c r="D1239"/>
      <c r="E1239"/>
      <c r="F1239"/>
    </row>
    <row r="1240" spans="1:6" x14ac:dyDescent="0.2">
      <c r="A1240"/>
      <c r="B1240"/>
      <c r="C1240"/>
      <c r="D1240"/>
      <c r="E1240"/>
      <c r="F1240"/>
    </row>
    <row r="1241" spans="1:6" x14ac:dyDescent="0.2">
      <c r="A1241"/>
      <c r="B1241"/>
      <c r="C1241"/>
      <c r="D1241"/>
      <c r="E1241"/>
      <c r="F1241"/>
    </row>
    <row r="1242" spans="1:6" x14ac:dyDescent="0.2">
      <c r="A1242"/>
      <c r="B1242"/>
      <c r="C1242"/>
      <c r="D1242"/>
      <c r="E1242"/>
      <c r="F1242"/>
    </row>
    <row r="1243" spans="1:6" x14ac:dyDescent="0.2">
      <c r="A1243"/>
      <c r="B1243"/>
      <c r="C1243"/>
      <c r="D1243"/>
      <c r="E1243"/>
      <c r="F1243"/>
    </row>
    <row r="1244" spans="1:6" x14ac:dyDescent="0.2">
      <c r="A1244"/>
      <c r="B1244"/>
      <c r="C1244"/>
      <c r="D1244"/>
      <c r="E1244"/>
      <c r="F1244"/>
    </row>
    <row r="1245" spans="1:6" x14ac:dyDescent="0.2">
      <c r="A1245"/>
      <c r="B1245"/>
      <c r="C1245"/>
      <c r="D1245"/>
      <c r="E1245"/>
      <c r="F1245"/>
    </row>
    <row r="1246" spans="1:6" x14ac:dyDescent="0.2">
      <c r="A1246"/>
      <c r="B1246"/>
      <c r="C1246"/>
      <c r="D1246"/>
      <c r="E1246"/>
      <c r="F1246"/>
    </row>
    <row r="1247" spans="1:6" x14ac:dyDescent="0.2">
      <c r="A1247"/>
      <c r="B1247"/>
      <c r="C1247"/>
      <c r="D1247"/>
      <c r="E1247"/>
      <c r="F1247"/>
    </row>
    <row r="1248" spans="1:6" x14ac:dyDescent="0.2">
      <c r="A1248"/>
      <c r="B1248"/>
      <c r="C1248"/>
      <c r="D1248"/>
      <c r="E1248"/>
      <c r="F1248"/>
    </row>
    <row r="1249" spans="1:6" x14ac:dyDescent="0.2">
      <c r="A1249"/>
      <c r="B1249"/>
      <c r="C1249"/>
      <c r="D1249"/>
      <c r="E1249"/>
      <c r="F1249"/>
    </row>
    <row r="1250" spans="1:6" x14ac:dyDescent="0.2">
      <c r="A1250"/>
      <c r="B1250"/>
      <c r="C1250"/>
      <c r="D1250"/>
      <c r="E1250"/>
      <c r="F1250"/>
    </row>
    <row r="1251" spans="1:6" x14ac:dyDescent="0.2">
      <c r="A1251"/>
      <c r="B1251"/>
      <c r="C1251"/>
      <c r="D1251"/>
      <c r="E1251"/>
      <c r="F1251"/>
    </row>
    <row r="1252" spans="1:6" x14ac:dyDescent="0.2">
      <c r="A1252"/>
      <c r="B1252"/>
      <c r="C1252"/>
      <c r="D1252"/>
      <c r="E1252"/>
      <c r="F1252"/>
    </row>
    <row r="1253" spans="1:6" x14ac:dyDescent="0.2">
      <c r="A1253"/>
      <c r="B1253"/>
      <c r="C1253"/>
      <c r="D1253"/>
      <c r="E1253"/>
      <c r="F1253"/>
    </row>
    <row r="1254" spans="1:6" x14ac:dyDescent="0.2">
      <c r="A1254"/>
      <c r="B1254"/>
      <c r="C1254"/>
      <c r="D1254"/>
      <c r="E1254"/>
      <c r="F1254"/>
    </row>
    <row r="1255" spans="1:6" x14ac:dyDescent="0.2">
      <c r="A1255"/>
      <c r="B1255"/>
      <c r="C1255"/>
      <c r="D1255"/>
      <c r="E1255"/>
      <c r="F1255"/>
    </row>
    <row r="1256" spans="1:6" x14ac:dyDescent="0.2">
      <c r="A1256"/>
      <c r="B1256"/>
      <c r="C1256"/>
      <c r="D1256"/>
      <c r="E1256"/>
      <c r="F1256"/>
    </row>
    <row r="1257" spans="1:6" x14ac:dyDescent="0.2">
      <c r="A1257"/>
      <c r="B1257"/>
      <c r="C1257"/>
      <c r="D1257"/>
      <c r="E1257"/>
      <c r="F1257"/>
    </row>
    <row r="1258" spans="1:6" x14ac:dyDescent="0.2">
      <c r="A1258"/>
      <c r="B1258"/>
      <c r="C1258"/>
      <c r="D1258"/>
      <c r="E1258"/>
      <c r="F1258"/>
    </row>
    <row r="1259" spans="1:6" x14ac:dyDescent="0.2">
      <c r="A1259"/>
      <c r="B1259"/>
      <c r="C1259"/>
      <c r="D1259"/>
      <c r="E1259"/>
      <c r="F1259"/>
    </row>
    <row r="1260" spans="1:6" x14ac:dyDescent="0.2">
      <c r="A1260"/>
      <c r="B1260"/>
      <c r="C1260"/>
      <c r="D1260"/>
      <c r="E1260"/>
      <c r="F1260"/>
    </row>
    <row r="1261" spans="1:6" x14ac:dyDescent="0.2">
      <c r="A1261"/>
      <c r="B1261"/>
      <c r="C1261"/>
      <c r="D1261"/>
      <c r="E1261"/>
      <c r="F1261"/>
    </row>
    <row r="1262" spans="1:6" x14ac:dyDescent="0.2">
      <c r="A1262"/>
      <c r="B1262"/>
      <c r="C1262"/>
      <c r="D1262"/>
      <c r="E1262"/>
      <c r="F1262"/>
    </row>
    <row r="1263" spans="1:6" x14ac:dyDescent="0.2">
      <c r="A1263"/>
      <c r="B1263"/>
      <c r="C1263"/>
      <c r="D1263"/>
      <c r="E1263"/>
      <c r="F1263"/>
    </row>
    <row r="1264" spans="1:6" x14ac:dyDescent="0.2">
      <c r="A1264"/>
      <c r="B1264"/>
      <c r="C1264"/>
      <c r="D1264"/>
      <c r="E1264"/>
      <c r="F1264"/>
    </row>
    <row r="1265" spans="1:6" x14ac:dyDescent="0.2">
      <c r="A1265"/>
      <c r="B1265"/>
      <c r="C1265"/>
      <c r="D1265"/>
      <c r="E1265"/>
      <c r="F1265"/>
    </row>
    <row r="1266" spans="1:6" x14ac:dyDescent="0.2">
      <c r="A1266" s="4"/>
      <c r="B1266" s="4"/>
      <c r="C1266" s="4"/>
      <c r="D1266" s="4"/>
      <c r="E1266" s="4"/>
      <c r="F1266" s="4"/>
    </row>
    <row r="1267" spans="1:6" x14ac:dyDescent="0.2">
      <c r="A1267" s="4"/>
      <c r="B1267" s="4"/>
      <c r="C1267" s="4"/>
      <c r="D1267" s="4"/>
      <c r="E1267" s="4"/>
      <c r="F1267" s="4"/>
    </row>
    <row r="1268" spans="1:6" x14ac:dyDescent="0.2">
      <c r="A1268" s="4"/>
      <c r="B1268" s="4"/>
      <c r="C1268" s="4"/>
      <c r="D1268" s="4"/>
      <c r="E1268" s="4"/>
      <c r="F1268" s="4"/>
    </row>
    <row r="1269" spans="1:6" x14ac:dyDescent="0.2">
      <c r="A1269" s="4"/>
      <c r="B1269" s="4"/>
      <c r="C1269" s="4"/>
      <c r="D1269" s="4"/>
      <c r="E1269" s="4"/>
      <c r="F1269" s="4"/>
    </row>
    <row r="1270" spans="1:6" x14ac:dyDescent="0.2">
      <c r="A1270" s="4"/>
      <c r="B1270" s="4"/>
      <c r="C1270" s="4"/>
      <c r="D1270" s="4"/>
      <c r="E1270" s="4"/>
      <c r="F1270" s="4"/>
    </row>
    <row r="1271" spans="1:6" x14ac:dyDescent="0.2">
      <c r="A1271" s="4"/>
      <c r="B1271" s="4"/>
      <c r="C1271" s="4"/>
      <c r="D1271" s="4"/>
      <c r="E1271" s="4"/>
      <c r="F1271" s="4"/>
    </row>
    <row r="1272" spans="1:6" x14ac:dyDescent="0.2">
      <c r="A1272" s="4"/>
      <c r="B1272" s="4"/>
      <c r="C1272" s="4"/>
      <c r="D1272" s="4"/>
      <c r="E1272" s="4"/>
      <c r="F1272" s="4"/>
    </row>
    <row r="1273" spans="1:6" x14ac:dyDescent="0.2">
      <c r="A1273" s="4"/>
      <c r="B1273" s="4"/>
      <c r="C1273" s="4"/>
      <c r="D1273" s="4"/>
      <c r="E1273" s="4"/>
      <c r="F1273" s="4"/>
    </row>
    <row r="1274" spans="1:6" x14ac:dyDescent="0.2">
      <c r="A1274" s="4"/>
      <c r="B1274" s="4"/>
      <c r="C1274" s="4"/>
      <c r="D1274" s="4"/>
      <c r="E1274" s="4"/>
      <c r="F1274" s="4"/>
    </row>
    <row r="1275" spans="1:6" x14ac:dyDescent="0.2">
      <c r="A1275" s="4"/>
      <c r="B1275" s="4"/>
      <c r="C1275" s="4"/>
      <c r="D1275" s="4"/>
      <c r="E1275" s="4"/>
      <c r="F1275" s="4"/>
    </row>
    <row r="1276" spans="1:6" x14ac:dyDescent="0.2">
      <c r="A1276" s="4"/>
      <c r="B1276" s="4"/>
      <c r="C1276" s="4"/>
      <c r="D1276" s="4"/>
      <c r="E1276" s="4"/>
      <c r="F1276" s="4"/>
    </row>
    <row r="1277" spans="1:6" x14ac:dyDescent="0.2">
      <c r="A1277" s="4"/>
      <c r="B1277" s="4"/>
      <c r="C1277" s="4"/>
      <c r="D1277" s="4"/>
      <c r="E1277" s="4"/>
      <c r="F1277" s="4"/>
    </row>
    <row r="1278" spans="1:6" x14ac:dyDescent="0.2">
      <c r="A1278" s="4"/>
      <c r="B1278" s="4"/>
      <c r="C1278" s="4"/>
      <c r="D1278" s="4"/>
      <c r="E1278" s="4"/>
      <c r="F1278" s="4"/>
    </row>
    <row r="1279" spans="1:6" x14ac:dyDescent="0.2">
      <c r="A1279" s="4"/>
      <c r="B1279" s="4"/>
      <c r="C1279" s="4"/>
      <c r="D1279" s="4"/>
      <c r="E1279" s="4"/>
      <c r="F1279" s="4"/>
    </row>
    <row r="1280" spans="1:6" x14ac:dyDescent="0.2">
      <c r="A1280" s="4"/>
      <c r="B1280" s="4"/>
      <c r="C1280" s="4"/>
      <c r="D1280" s="4"/>
      <c r="E1280" s="4"/>
      <c r="F1280" s="4"/>
    </row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  <row r="7914" s="4" customFormat="1" x14ac:dyDescent="0.2"/>
    <row r="7915" s="4" customFormat="1" x14ac:dyDescent="0.2"/>
    <row r="7916" s="4" customFormat="1" x14ac:dyDescent="0.2"/>
    <row r="7917" s="4" customFormat="1" x14ac:dyDescent="0.2"/>
    <row r="7918" s="4" customFormat="1" x14ac:dyDescent="0.2"/>
    <row r="7919" s="4" customFormat="1" x14ac:dyDescent="0.2"/>
    <row r="7920" s="4" customFormat="1" x14ac:dyDescent="0.2"/>
    <row r="7921" s="4" customFormat="1" x14ac:dyDescent="0.2"/>
    <row r="7922" s="4" customFormat="1" x14ac:dyDescent="0.2"/>
    <row r="7923" s="4" customFormat="1" x14ac:dyDescent="0.2"/>
    <row r="7924" s="4" customFormat="1" x14ac:dyDescent="0.2"/>
    <row r="7925" s="4" customFormat="1" x14ac:dyDescent="0.2"/>
    <row r="7926" s="4" customFormat="1" x14ac:dyDescent="0.2"/>
    <row r="7927" s="4" customFormat="1" x14ac:dyDescent="0.2"/>
    <row r="7928" s="4" customFormat="1" x14ac:dyDescent="0.2"/>
    <row r="7929" s="4" customFormat="1" x14ac:dyDescent="0.2"/>
    <row r="7930" s="4" customFormat="1" x14ac:dyDescent="0.2"/>
    <row r="7931" s="4" customFormat="1" x14ac:dyDescent="0.2"/>
    <row r="7932" s="4" customFormat="1" x14ac:dyDescent="0.2"/>
    <row r="7933" s="4" customFormat="1" x14ac:dyDescent="0.2"/>
    <row r="7934" s="4" customFormat="1" x14ac:dyDescent="0.2"/>
    <row r="7935" s="4" customFormat="1" x14ac:dyDescent="0.2"/>
    <row r="7936" s="4" customFormat="1" x14ac:dyDescent="0.2"/>
    <row r="7937" s="4" customFormat="1" x14ac:dyDescent="0.2"/>
    <row r="7938" s="4" customFormat="1" x14ac:dyDescent="0.2"/>
    <row r="7939" s="4" customFormat="1" x14ac:dyDescent="0.2"/>
    <row r="7940" s="4" customFormat="1" x14ac:dyDescent="0.2"/>
    <row r="7941" s="4" customFormat="1" x14ac:dyDescent="0.2"/>
    <row r="7942" s="4" customFormat="1" x14ac:dyDescent="0.2"/>
    <row r="7943" s="4" customFormat="1" x14ac:dyDescent="0.2"/>
    <row r="7944" s="4" customFormat="1" x14ac:dyDescent="0.2"/>
  </sheetData>
  <protectedRanges>
    <protectedRange sqref="A74:A77 A56:A65 A7:A54 A67:A72" name="Raspon1"/>
  </protectedRanges>
  <mergeCells count="3">
    <mergeCell ref="A55:B55"/>
    <mergeCell ref="A66:B66"/>
    <mergeCell ref="A73:B73"/>
  </mergeCells>
  <hyperlinks>
    <hyperlink ref="B4" r:id="rId1"/>
  </hyperlinks>
  <pageMargins left="0.98425196850393704" right="0.19685039370078741" top="0.55118110236220474" bottom="0.55118110236220474" header="0.51181102362204722" footer="0.51181102362204722"/>
  <pageSetup paperSize="9" scale="5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KARLOVAC</vt:lpstr>
      <vt:lpstr>KARLOVAC!Podrucje_ispisa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Ivana Vuksan Jelenčić</cp:lastModifiedBy>
  <dcterms:created xsi:type="dcterms:W3CDTF">2023-06-27T10:36:54Z</dcterms:created>
  <dcterms:modified xsi:type="dcterms:W3CDTF">2023-07-05T09:18:35Z</dcterms:modified>
</cp:coreProperties>
</file>