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BF6CEB63-C1E2-496C-84CF-59860C863C2D}" xr6:coauthVersionLast="47" xr6:coauthVersionMax="47" xr10:uidLastSave="{00000000-0000-0000-0000-000000000000}"/>
  <bookViews>
    <workbookView xWindow="-120" yWindow="-120" windowWidth="29040" windowHeight="15840" xr2:uid="{341B3C3C-8A2B-42A9-BE24-F63A680265CF}"/>
  </bookViews>
  <sheets>
    <sheet name="VIROVITICA" sheetId="1" r:id="rId1"/>
  </sheets>
  <definedNames>
    <definedName name="_xlnm.Print_Area" localSheetId="0">VIROVITICA!$A$1:$E$110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D88" i="1" s="1"/>
  <c r="C93" i="1"/>
  <c r="E92" i="1"/>
  <c r="E91" i="1"/>
  <c r="E90" i="1"/>
  <c r="E89" i="1" s="1"/>
  <c r="E88" i="1" s="1"/>
  <c r="D89" i="1"/>
  <c r="C89" i="1"/>
  <c r="C88" i="1" s="1"/>
  <c r="E87" i="1"/>
  <c r="E86" i="1"/>
  <c r="E85" i="1" s="1"/>
  <c r="D85" i="1"/>
  <c r="C85" i="1"/>
  <c r="C79" i="1" s="1"/>
  <c r="E84" i="1"/>
  <c r="E80" i="1" s="1"/>
  <c r="E83" i="1"/>
  <c r="E82" i="1"/>
  <c r="E81" i="1"/>
  <c r="D80" i="1"/>
  <c r="C80" i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D59" i="1"/>
  <c r="C59" i="1"/>
  <c r="D58" i="1"/>
  <c r="D57" i="1" s="1"/>
  <c r="C57" i="1"/>
  <c r="E56" i="1"/>
  <c r="E55" i="1"/>
  <c r="D55" i="1"/>
  <c r="C55" i="1"/>
  <c r="E54" i="1"/>
  <c r="E53" i="1"/>
  <c r="E52" i="1"/>
  <c r="E51" i="1" s="1"/>
  <c r="D51" i="1"/>
  <c r="C51" i="1"/>
  <c r="E50" i="1"/>
  <c r="E49" i="1"/>
  <c r="E48" i="1"/>
  <c r="D48" i="1"/>
  <c r="C48" i="1"/>
  <c r="E47" i="1"/>
  <c r="E46" i="1"/>
  <c r="D46" i="1"/>
  <c r="C46" i="1"/>
  <c r="E45" i="1"/>
  <c r="E44" i="1"/>
  <c r="E43" i="1"/>
  <c r="E42" i="1"/>
  <c r="E41" i="1"/>
  <c r="E40" i="1"/>
  <c r="E39" i="1"/>
  <c r="E38" i="1" s="1"/>
  <c r="D38" i="1"/>
  <c r="C38" i="1"/>
  <c r="E37" i="1"/>
  <c r="E36" i="1" s="1"/>
  <c r="D36" i="1"/>
  <c r="C36" i="1"/>
  <c r="E35" i="1"/>
  <c r="E34" i="1"/>
  <c r="E33" i="1"/>
  <c r="E32" i="1"/>
  <c r="E31" i="1"/>
  <c r="E30" i="1"/>
  <c r="E29" i="1"/>
  <c r="E28" i="1"/>
  <c r="E27" i="1"/>
  <c r="E26" i="1" s="1"/>
  <c r="D26" i="1"/>
  <c r="C26" i="1"/>
  <c r="E25" i="1"/>
  <c r="E24" i="1"/>
  <c r="E23" i="1"/>
  <c r="E22" i="1"/>
  <c r="E21" i="1"/>
  <c r="E20" i="1"/>
  <c r="E19" i="1" s="1"/>
  <c r="D19" i="1"/>
  <c r="C19" i="1"/>
  <c r="E18" i="1"/>
  <c r="E17" i="1"/>
  <c r="E16" i="1"/>
  <c r="E15" i="1"/>
  <c r="E14" i="1" s="1"/>
  <c r="D14" i="1"/>
  <c r="C14" i="1"/>
  <c r="C13" i="1" s="1"/>
  <c r="E12" i="1"/>
  <c r="E11" i="1"/>
  <c r="E10" i="1"/>
  <c r="E9" i="1"/>
  <c r="E8" i="1"/>
  <c r="E7" i="1"/>
  <c r="E6" i="1" s="1"/>
  <c r="D6" i="1"/>
  <c r="C6" i="1"/>
  <c r="C108" i="1" s="1"/>
  <c r="C109" i="1" s="1"/>
  <c r="E79" i="1" l="1"/>
  <c r="E13" i="1"/>
  <c r="E108" i="1" s="1"/>
  <c r="E109" i="1" s="1"/>
  <c r="D13" i="1"/>
  <c r="D108" i="1" s="1"/>
  <c r="D109" i="1" s="1"/>
  <c r="E58" i="1"/>
  <c r="E57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<sst xmlns="http://schemas.openxmlformats.org/spreadsheetml/2006/main" count="210" uniqueCount="135">
  <si>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</si>
  <si>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VIROVITICI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</si>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</sst>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F6917B70-28F1-4AEE-9A03-1C7A31F488CB}"/>
    <cellStyle name="Normalno" xfId="0" builtinId="0"/>
    <cellStyle name="Normalno 2" xfId="4" xr:uid="{FDFFF88F-B2A3-423C-9321-74987E862B49}"/>
    <cellStyle name="Zarez 3" xfId="1" xr:uid="{C2057800-71BC-4150-9501-913FD91DFB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E6CDEEB9-E875-4A5F-B731-D23B881B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7E8E-65C1-4745-95E3-939BC4274713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1965228</v>
      </c>
      <c r="D6" s="19">
        <f>SUM(D7:D12)</f>
        <v>0</v>
      </c>
      <c r="E6" s="19">
        <f>SUM(E7:E12)</f>
        <v>1965228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1632491</v>
      </c>
      <c r="D7" s="23"/>
      <c r="E7" s="23">
        <f t="shared" ref="E7:E12" si="0">C7+D7</f>
        <v>1632491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2654</v>
      </c>
      <c r="D8" s="23"/>
      <c r="E8" s="23">
        <f t="shared" si="0"/>
        <v>2654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60722</v>
      </c>
      <c r="D9" s="23"/>
      <c r="E9" s="23">
        <f t="shared" si="0"/>
        <v>60722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269361</v>
      </c>
      <c r="D11" s="23"/>
      <c r="E11" s="23">
        <f t="shared" si="0"/>
        <v>269361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585959</v>
      </c>
      <c r="D13" s="34">
        <f>SUM(D14+D19+D26+D36+D38+D46+D48+D51+D55+D57)</f>
        <v>20256</v>
      </c>
      <c r="E13" s="34">
        <f>SUM(E14+E19+E26+E36+E38+E46+E48+E51+E55+E57)</f>
        <v>606215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76316</v>
      </c>
      <c r="D14" s="37">
        <f>SUM(D15:D18)</f>
        <v>1500</v>
      </c>
      <c r="E14" s="37">
        <f>SUM(E15:E18)</f>
        <v>77816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2654</v>
      </c>
      <c r="D15" s="23">
        <v>1500</v>
      </c>
      <c r="E15" s="38">
        <f>C15+D15</f>
        <v>4154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72998</v>
      </c>
      <c r="D16" s="23"/>
      <c r="E16" s="38">
        <f>C16+D16</f>
        <v>72998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664</v>
      </c>
      <c r="D17" s="39"/>
      <c r="E17" s="40">
        <f>C17+D17</f>
        <v>664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0</v>
      </c>
      <c r="D18" s="43"/>
      <c r="E18" s="40">
        <f>C18+D18</f>
        <v>0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134126</v>
      </c>
      <c r="D19" s="46">
        <f>SUM(D20:D25)</f>
        <v>0</v>
      </c>
      <c r="E19" s="46">
        <f>SUM(E20:E25)</f>
        <v>134126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33181</v>
      </c>
      <c r="D20" s="23"/>
      <c r="E20" s="23">
        <f t="shared" ref="E20:E25" si="1">C20+D20</f>
        <v>33181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99618</v>
      </c>
      <c r="D22" s="23"/>
      <c r="E22" s="23">
        <f t="shared" si="1"/>
        <v>99618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0</v>
      </c>
      <c r="D23" s="23"/>
      <c r="E23" s="23">
        <f t="shared" si="1"/>
        <v>0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1327</v>
      </c>
      <c r="D24" s="23"/>
      <c r="E24" s="23">
        <f t="shared" si="1"/>
        <v>1327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0</v>
      </c>
      <c r="D25" s="23"/>
      <c r="E25" s="23">
        <f t="shared" si="1"/>
        <v>0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313227</v>
      </c>
      <c r="D26" s="46">
        <f>SUM(D27:D35)</f>
        <v>-1500</v>
      </c>
      <c r="E26" s="46">
        <f>SUM(E27:E35)</f>
        <v>311727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132723</v>
      </c>
      <c r="D27" s="23"/>
      <c r="E27" s="23">
        <f t="shared" ref="E27:E35" si="2">C27+D27</f>
        <v>132723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14600</v>
      </c>
      <c r="D28" s="23"/>
      <c r="E28" s="23">
        <f t="shared" si="2"/>
        <v>14600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0</v>
      </c>
      <c r="D29" s="23"/>
      <c r="E29" s="23">
        <f t="shared" si="2"/>
        <v>0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14600</v>
      </c>
      <c r="D30" s="23"/>
      <c r="E30" s="23">
        <f t="shared" si="2"/>
        <v>14600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13272</v>
      </c>
      <c r="D31" s="23"/>
      <c r="E31" s="23">
        <f t="shared" si="2"/>
        <v>13272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5309</v>
      </c>
      <c r="D32" s="23">
        <v>-1500</v>
      </c>
      <c r="E32" s="23">
        <f t="shared" si="2"/>
        <v>3809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132723</v>
      </c>
      <c r="D33" s="23"/>
      <c r="E33" s="23">
        <f t="shared" si="2"/>
        <v>132723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0</v>
      </c>
      <c r="D34" s="23"/>
      <c r="E34" s="23">
        <f t="shared" si="2"/>
        <v>0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0</v>
      </c>
      <c r="D35" s="23"/>
      <c r="E35" s="23">
        <f t="shared" si="2"/>
        <v>0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5309</v>
      </c>
      <c r="D36" s="46">
        <f>D37</f>
        <v>0</v>
      </c>
      <c r="E36" s="46">
        <f>E37</f>
        <v>5309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23">
        <v>5309</v>
      </c>
      <c r="D37" s="23"/>
      <c r="E37" s="38">
        <f>C37+D37</f>
        <v>5309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5445</v>
      </c>
      <c r="D38" s="46">
        <f>SUM(D39:D45)</f>
        <v>0</v>
      </c>
      <c r="E38" s="46">
        <f>SUM(E39:E45)</f>
        <v>5445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531</v>
      </c>
      <c r="D40" s="23"/>
      <c r="E40" s="23">
        <f t="shared" si="3"/>
        <v>531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66</v>
      </c>
      <c r="D41" s="23"/>
      <c r="E41" s="23">
        <f t="shared" si="3"/>
        <v>66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2854</v>
      </c>
      <c r="D43" s="23"/>
      <c r="E43" s="23">
        <f t="shared" si="3"/>
        <v>2854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1994</v>
      </c>
      <c r="D45" s="23"/>
      <c r="E45" s="23">
        <f t="shared" si="3"/>
        <v>1994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1991</v>
      </c>
      <c r="D46" s="46">
        <f>D47</f>
        <v>0</v>
      </c>
      <c r="E46" s="46">
        <f>E47</f>
        <v>1991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1991</v>
      </c>
      <c r="D47" s="23"/>
      <c r="E47" s="38">
        <f>C47+D47</f>
        <v>1991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2124</v>
      </c>
      <c r="D48" s="46">
        <f>D49+D50</f>
        <v>0</v>
      </c>
      <c r="E48" s="46">
        <f>E49+E50</f>
        <v>2124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2124</v>
      </c>
      <c r="D49" s="23"/>
      <c r="E49" s="23">
        <f>C49+D49</f>
        <v>2124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0</v>
      </c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664</v>
      </c>
      <c r="D51" s="46">
        <f>SUM(D52+D53+D54)</f>
        <v>0</v>
      </c>
      <c r="E51" s="46">
        <f>SUM(E52+E53+E54)</f>
        <v>664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>
        <v>664</v>
      </c>
      <c r="D52" s="23"/>
      <c r="E52" s="38">
        <f>C52+D52</f>
        <v>664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6874</v>
      </c>
      <c r="D55" s="46">
        <f>SUM(D56)</f>
        <v>0</v>
      </c>
      <c r="E55" s="46">
        <f>SUM(E56)</f>
        <v>6874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6874</v>
      </c>
      <c r="D56" s="23"/>
      <c r="E56" s="38">
        <f>C56+D56</f>
        <v>6874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39883</v>
      </c>
      <c r="D57" s="46">
        <f>SUM(D58)</f>
        <v>20256</v>
      </c>
      <c r="E57" s="46">
        <f>SUM(E58)</f>
        <v>60139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39883</v>
      </c>
      <c r="D58" s="23">
        <f>2625+17631</f>
        <v>20256</v>
      </c>
      <c r="E58" s="38">
        <f>C58+D58</f>
        <v>60139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0</v>
      </c>
      <c r="D59" s="55">
        <f>D60+D63</f>
        <v>0</v>
      </c>
      <c r="E59" s="55">
        <f>E60+E63</f>
        <v>0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0</v>
      </c>
      <c r="D60" s="46">
        <f>SUM(D61:D62)</f>
        <v>0</v>
      </c>
      <c r="E60" s="46">
        <f>SUM(E61:E62)</f>
        <v>0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23"/>
      <c r="D61" s="23"/>
      <c r="E61" s="38">
        <f>C61+D61</f>
        <v>0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23"/>
      <c r="D62" s="23"/>
      <c r="E62" s="38">
        <f>C62+D62</f>
        <v>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23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531</v>
      </c>
      <c r="D65" s="57">
        <f>SUM(D66:D78)</f>
        <v>0</v>
      </c>
      <c r="E65" s="57">
        <f>SUM(E66:E78)</f>
        <v>531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>
        <v>531</v>
      </c>
      <c r="D66" s="23"/>
      <c r="E66" s="38">
        <f t="shared" ref="E66:E76" si="4">C66+D66</f>
        <v>531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/>
      <c r="D75" s="23"/>
      <c r="E75" s="38">
        <f t="shared" si="4"/>
        <v>0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0</v>
      </c>
      <c r="D88" s="65">
        <f>D89+D93+D95+D98+D102+D104+D106</f>
        <v>0</v>
      </c>
      <c r="E88" s="65">
        <f>E89+E93+E95+E98+E102+E104+E106</f>
        <v>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2551187</v>
      </c>
      <c r="D108" s="73">
        <f>SUM(D6+D13+D59)</f>
        <v>20256</v>
      </c>
      <c r="E108" s="73">
        <f>SUM(E6+E13+E59)</f>
        <v>2571443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2551718</v>
      </c>
      <c r="D109" s="75">
        <f>D108+D65+D79+D88</f>
        <v>20256</v>
      </c>
      <c r="E109" s="75">
        <f>E108+E65+E79+E88</f>
        <v>2571974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VIROVITICA</vt:lpstr>
      <vt:lpstr>VIROVITICA!Podrucje_ispisa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2023-07-03T12:00:40Z</dcterms:created>
  <dcterms:modified xsi:type="dcterms:W3CDTF">2023-07-04T06:07:22Z</dcterms:modified>
</cp:coreProperties>
</file>