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40760753-162C-4F7D-A2F7-A6BA9528F192}" xr6:coauthVersionLast="47" xr6:coauthVersionMax="47" xr10:uidLastSave="{00000000-0000-0000-0000-000000000000}"/>
  <bookViews>
    <workbookView xWindow="-120" yWindow="-120" windowWidth="29040" windowHeight="15840" xr2:uid="{F6278465-2539-43D4-83CC-2282E0CC3180}"/>
  </bookViews>
  <sheets>
    <sheet name="KARLOVAC" sheetId="1" r:id="rId1"/>
  </sheets>
  <definedNames>
    <definedName name="_xlnm.Print_Area" localSheetId="0">KARLOVAC!$A$1:$E$110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C88" i="1" s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C59" i="1" s="1"/>
  <c r="D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8" i="1" s="1"/>
  <c r="E49" i="1"/>
  <c r="D48" i="1"/>
  <c r="C48" i="1"/>
  <c r="E47" i="1"/>
  <c r="E46" i="1"/>
  <c r="D46" i="1"/>
  <c r="C46" i="1"/>
  <c r="E45" i="1"/>
  <c r="E44" i="1"/>
  <c r="E43" i="1"/>
  <c r="E42" i="1"/>
  <c r="E38" i="1" s="1"/>
  <c r="E41" i="1"/>
  <c r="E40" i="1"/>
  <c r="E39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E13" i="1" s="1"/>
  <c r="D14" i="1"/>
  <c r="C14" i="1"/>
  <c r="C13" i="1" s="1"/>
  <c r="D13" i="1"/>
  <c r="E12" i="1"/>
  <c r="E11" i="1"/>
  <c r="E10" i="1"/>
  <c r="E9" i="1"/>
  <c r="E8" i="1"/>
  <c r="E7" i="1"/>
  <c r="E6" i="1"/>
  <c r="E108" i="1" s="1"/>
  <c r="D6" i="1"/>
  <c r="D108" i="1" s="1"/>
  <c r="D109" i="1" s="1"/>
  <c r="C6" i="1"/>
  <c r="E79" i="1" l="1"/>
  <c r="C108" i="1"/>
  <c r="C109" i="1" s="1"/>
  <c r="E109" i="1"/>
</calcChain>
</file>

<file path=xl/sharedStrings.xml><?xml version="1.0" encoding="utf-8"?>
<sst xmlns="http://schemas.openxmlformats.org/spreadsheetml/2006/main" count="210" uniqueCount="135">
  <si>
    <t>A641000</t>
  </si>
  <si>
    <t>GLAVA 10980: OPĆINSKI SUD U KARLOVCU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</si>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</sst>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3E170F2B-8D64-4AE1-8796-F4BA7E2FF705}"/>
    <cellStyle name="Normalno" xfId="0" builtinId="0"/>
    <cellStyle name="Normalno 2" xfId="4" xr:uid="{C64E7F33-4999-412D-A7BD-421C52461EFB}"/>
    <cellStyle name="Zarez 3" xfId="1" xr:uid="{03AF96E6-7C65-4F81-BDDC-C38E82861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DA44B66C-D924-41D3-BE10-25B1770C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6AEB-B065-48AC-844C-8AFF5A6AF077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2738735</v>
      </c>
      <c r="D6" s="19">
        <f>SUM(D7:D12)</f>
        <v>-93200</v>
      </c>
      <c r="E6" s="19">
        <f>SUM(E7:E12)</f>
        <v>2645535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2256288</v>
      </c>
      <c r="D7" s="23">
        <v>-80000</v>
      </c>
      <c r="E7" s="23">
        <f t="shared" ref="E7:E12" si="0">C7+D7</f>
        <v>2176288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33181</v>
      </c>
      <c r="D8" s="23"/>
      <c r="E8" s="23">
        <f t="shared" si="0"/>
        <v>33181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76979</v>
      </c>
      <c r="D9" s="23"/>
      <c r="E9" s="23">
        <f t="shared" si="0"/>
        <v>76979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372287</v>
      </c>
      <c r="D11" s="23">
        <v>-13200</v>
      </c>
      <c r="E11" s="23">
        <f t="shared" si="0"/>
        <v>359087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656463</v>
      </c>
      <c r="D13" s="34">
        <f>SUM(D14+D19+D26+D36+D38+D46+D48+D51+D55+D57)</f>
        <v>93200</v>
      </c>
      <c r="E13" s="34">
        <f>SUM(E14+E19+E26+E36+E38+E46+E48+E51+E55+E57)</f>
        <v>749663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115735</v>
      </c>
      <c r="D14" s="37">
        <f>SUM(D15:D18)</f>
        <v>0</v>
      </c>
      <c r="E14" s="37">
        <f>SUM(E15:E18)</f>
        <v>115735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23">
        <v>4645</v>
      </c>
      <c r="D15" s="23"/>
      <c r="E15" s="38">
        <f>C15+D15</f>
        <v>4645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23">
        <v>105515</v>
      </c>
      <c r="D16" s="23"/>
      <c r="E16" s="38">
        <f>C16+D16</f>
        <v>105515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23">
        <v>3584</v>
      </c>
      <c r="D17" s="39"/>
      <c r="E17" s="40">
        <f>C17+D17</f>
        <v>3584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1991</v>
      </c>
      <c r="D18" s="43"/>
      <c r="E18" s="40">
        <f>C18+D18</f>
        <v>1991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141632</v>
      </c>
      <c r="D19" s="46">
        <f>SUM(D20:D25)</f>
        <v>0</v>
      </c>
      <c r="E19" s="46">
        <f>SUM(E20:E25)</f>
        <v>141632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92923</v>
      </c>
      <c r="D20" s="23"/>
      <c r="E20" s="23">
        <f t="shared" ref="E20:E25" si="1">C20+D20</f>
        <v>92923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41144</v>
      </c>
      <c r="D22" s="23"/>
      <c r="E22" s="23">
        <f t="shared" si="1"/>
        <v>41144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3982</v>
      </c>
      <c r="D23" s="23"/>
      <c r="E23" s="23">
        <f t="shared" si="1"/>
        <v>3982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2654</v>
      </c>
      <c r="D24" s="23"/>
      <c r="E24" s="23">
        <f t="shared" si="1"/>
        <v>2654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929</v>
      </c>
      <c r="D25" s="23"/>
      <c r="E25" s="23">
        <f t="shared" si="1"/>
        <v>929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362731</v>
      </c>
      <c r="D26" s="46">
        <f>SUM(D27:D35)</f>
        <v>93200</v>
      </c>
      <c r="E26" s="46">
        <f>SUM(E27:E35)</f>
        <v>455931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238901</v>
      </c>
      <c r="D27" s="23"/>
      <c r="E27" s="23">
        <f t="shared" ref="E27:E35" si="2">C27+D27</f>
        <v>238901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3849</v>
      </c>
      <c r="D28" s="23"/>
      <c r="E28" s="23">
        <f t="shared" si="2"/>
        <v>3849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3716</v>
      </c>
      <c r="D29" s="23"/>
      <c r="E29" s="23">
        <f t="shared" si="2"/>
        <v>3716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9291</v>
      </c>
      <c r="D30" s="23"/>
      <c r="E30" s="23">
        <f t="shared" si="2"/>
        <v>9291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8760</v>
      </c>
      <c r="D31" s="23"/>
      <c r="E31" s="23">
        <f t="shared" si="2"/>
        <v>8760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18979</v>
      </c>
      <c r="D32" s="23"/>
      <c r="E32" s="23">
        <f t="shared" si="2"/>
        <v>18979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70874</v>
      </c>
      <c r="D33" s="23">
        <v>93200</v>
      </c>
      <c r="E33" s="23">
        <f t="shared" si="2"/>
        <v>164074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398</v>
      </c>
      <c r="D34" s="23"/>
      <c r="E34" s="23">
        <f t="shared" si="2"/>
        <v>398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7963</v>
      </c>
      <c r="D35" s="23"/>
      <c r="E35" s="23">
        <f t="shared" si="2"/>
        <v>7963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3982</v>
      </c>
      <c r="D36" s="46">
        <f>D37</f>
        <v>0</v>
      </c>
      <c r="E36" s="46">
        <f>E37</f>
        <v>3982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3982</v>
      </c>
      <c r="D37" s="23"/>
      <c r="E37" s="38">
        <f>C37+D37</f>
        <v>3982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3981</v>
      </c>
      <c r="D38" s="46">
        <f>SUM(D39:D45)</f>
        <v>0</v>
      </c>
      <c r="E38" s="46">
        <f>SUM(E39:E45)</f>
        <v>3981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1327</v>
      </c>
      <c r="D40" s="23"/>
      <c r="E40" s="23">
        <f t="shared" si="3"/>
        <v>1327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1327</v>
      </c>
      <c r="D41" s="23"/>
      <c r="E41" s="23">
        <f t="shared" si="3"/>
        <v>1327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0</v>
      </c>
      <c r="D43" s="23"/>
      <c r="E43" s="23">
        <f t="shared" si="3"/>
        <v>0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1327</v>
      </c>
      <c r="D45" s="23"/>
      <c r="E45" s="23">
        <f t="shared" si="3"/>
        <v>1327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1327</v>
      </c>
      <c r="D46" s="46">
        <f>D47</f>
        <v>0</v>
      </c>
      <c r="E46" s="46">
        <f>E47</f>
        <v>1327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1327</v>
      </c>
      <c r="D47" s="23"/>
      <c r="E47" s="38">
        <f>C47+D47</f>
        <v>1327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3849</v>
      </c>
      <c r="D48" s="46">
        <f>D49+D50</f>
        <v>0</v>
      </c>
      <c r="E48" s="46">
        <f>E49+E50</f>
        <v>3849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3584</v>
      </c>
      <c r="D49" s="23"/>
      <c r="E49" s="23">
        <f>C49+D49</f>
        <v>3584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265</v>
      </c>
      <c r="D50" s="23"/>
      <c r="E50" s="23">
        <f>C50+D50</f>
        <v>265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2654</v>
      </c>
      <c r="D51" s="46">
        <f>SUM(D52+D53+D54)</f>
        <v>0</v>
      </c>
      <c r="E51" s="46">
        <f>SUM(E52+E53+E54)</f>
        <v>2654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>
        <v>2654</v>
      </c>
      <c r="D52" s="23"/>
      <c r="E52" s="38">
        <f>C52+D52</f>
        <v>2654</v>
      </c>
    </row>
    <row r="53" spans="1:5" s="24" customFormat="1" ht="15.75" customHeight="1" x14ac:dyDescent="0.2">
      <c r="A53" s="25" t="s">
        <v>101</v>
      </c>
      <c r="B53" s="26" t="s">
        <v>102</v>
      </c>
      <c r="C53" s="38">
        <v>0</v>
      </c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>
        <v>0</v>
      </c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7300</v>
      </c>
      <c r="D55" s="46">
        <f>SUM(D56)</f>
        <v>0</v>
      </c>
      <c r="E55" s="46">
        <f>SUM(E56)</f>
        <v>7300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7300</v>
      </c>
      <c r="D56" s="23"/>
      <c r="E56" s="38">
        <f>C56+D56</f>
        <v>7300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13272</v>
      </c>
      <c r="D57" s="46">
        <f>SUM(D58)</f>
        <v>0</v>
      </c>
      <c r="E57" s="46">
        <f>SUM(E58)</f>
        <v>13272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13272</v>
      </c>
      <c r="D58" s="23"/>
      <c r="E58" s="38">
        <f>C58+D58</f>
        <v>13272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46453</v>
      </c>
      <c r="D59" s="55">
        <f>D60+D63</f>
        <v>0</v>
      </c>
      <c r="E59" s="55">
        <f>E60+E63</f>
        <v>46453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46453</v>
      </c>
      <c r="D60" s="46">
        <f>SUM(D61:D62)</f>
        <v>0</v>
      </c>
      <c r="E60" s="46">
        <f>SUM(E61:E62)</f>
        <v>46453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23">
        <v>39817</v>
      </c>
      <c r="D61" s="23"/>
      <c r="E61" s="38">
        <f>C61+D61</f>
        <v>39817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>
        <v>6636</v>
      </c>
      <c r="D62" s="23"/>
      <c r="E62" s="38">
        <f>C62+D62</f>
        <v>6636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1726</v>
      </c>
      <c r="D65" s="57">
        <f>SUM(D66:D78)</f>
        <v>0</v>
      </c>
      <c r="E65" s="57">
        <f>SUM(E66:E78)</f>
        <v>1726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664</v>
      </c>
      <c r="D66" s="23"/>
      <c r="E66" s="38">
        <f t="shared" ref="E66:E76" si="4">C66+D66</f>
        <v>664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>
        <v>1062</v>
      </c>
      <c r="D70" s="23"/>
      <c r="E70" s="38">
        <f t="shared" si="4"/>
        <v>1062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/>
      <c r="D75" s="23"/>
      <c r="E75" s="38">
        <f t="shared" si="4"/>
        <v>0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5309</v>
      </c>
      <c r="D79" s="58">
        <f>D80+D85</f>
        <v>70500</v>
      </c>
      <c r="E79" s="58">
        <f>E80+E85</f>
        <v>75809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2654</v>
      </c>
      <c r="D80" s="61">
        <f>D81+D82+D83+D84</f>
        <v>70500</v>
      </c>
      <c r="E80" s="61">
        <f>E81+E82+E83+E84</f>
        <v>73154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>
        <v>2654</v>
      </c>
      <c r="D83" s="39">
        <v>500</v>
      </c>
      <c r="E83" s="38">
        <f>C83+D83</f>
        <v>3154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>
        <v>70000</v>
      </c>
      <c r="E84" s="38">
        <f>C84+D84</f>
        <v>70000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2655</v>
      </c>
      <c r="D85" s="64">
        <f>SUM(D86+D87)</f>
        <v>0</v>
      </c>
      <c r="E85" s="64">
        <f>SUM(E86+E87)</f>
        <v>2655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>
        <v>2655</v>
      </c>
      <c r="D86" s="23"/>
      <c r="E86" s="38">
        <f>C86+D86</f>
        <v>2655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13272</v>
      </c>
      <c r="D88" s="65">
        <f>D89+D93+D95+D98+D102+D104+D106</f>
        <v>0</v>
      </c>
      <c r="E88" s="65">
        <f>E89+E93+E95+E98+E102+E104+E106</f>
        <v>13272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6636</v>
      </c>
      <c r="D89" s="61">
        <f>D90+D91+D92</f>
        <v>0</v>
      </c>
      <c r="E89" s="61">
        <f>E90+E91+E92</f>
        <v>6636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>
        <v>6636</v>
      </c>
      <c r="D90" s="23"/>
      <c r="E90" s="38">
        <f>C90+D90</f>
        <v>6636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5309</v>
      </c>
      <c r="D95" s="61">
        <f>D96+D97</f>
        <v>0</v>
      </c>
      <c r="E95" s="61">
        <f>E96+E97</f>
        <v>5309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>
        <v>5309</v>
      </c>
      <c r="D96" s="23"/>
      <c r="E96" s="38">
        <f>C96+D96</f>
        <v>5309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1327</v>
      </c>
      <c r="D98" s="61">
        <f>D99+D100+D101</f>
        <v>0</v>
      </c>
      <c r="E98" s="61">
        <f>E99+E100+E101</f>
        <v>1327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>
        <v>1327</v>
      </c>
      <c r="D99" s="23"/>
      <c r="E99" s="38">
        <f>C99+D99</f>
        <v>1327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3441651</v>
      </c>
      <c r="D108" s="73">
        <f>SUM(D6+D13+D59)</f>
        <v>0</v>
      </c>
      <c r="E108" s="73">
        <f>SUM(E6+E13+E59)</f>
        <v>3441651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3461958</v>
      </c>
      <c r="D109" s="75">
        <f>D108+D65+D79+D88</f>
        <v>70500</v>
      </c>
      <c r="E109" s="75">
        <f>E108+E65+E79+E88</f>
        <v>3532458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KARLOVAC</vt:lpstr>
      <vt:lpstr>KARLOVAC!Podrucje_ispisa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2023-07-03T11:54:29Z</dcterms:created>
  <dcterms:modified xsi:type="dcterms:W3CDTF">2023-07-04T05:40:44Z</dcterms:modified>
</cp:coreProperties>
</file>