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imunovic\Desktop\"/>
    </mc:Choice>
  </mc:AlternateContent>
  <bookViews>
    <workbookView xWindow="-120" yWindow="-120" windowWidth="29040" windowHeight="15840"/>
  </bookViews>
  <sheets>
    <sheet name="RIJEKA" sheetId="1" r:id="rId1"/>
  </sheets>
  <definedNames>
    <definedName name="_xlnm.Print_Area" localSheetId="0">RIJEKA!$A$1:$F$77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E74" i="1"/>
  <c r="E73" i="1" s="1"/>
  <c r="D73" i="1"/>
  <c r="C73" i="1"/>
  <c r="E72" i="1"/>
  <c r="E71" i="1"/>
  <c r="E70" i="1"/>
  <c r="E69" i="1"/>
  <c r="E68" i="1"/>
  <c r="E66" i="1" s="1"/>
  <c r="E67" i="1"/>
  <c r="D66" i="1"/>
  <c r="C66" i="1"/>
  <c r="E65" i="1"/>
  <c r="E64" i="1"/>
  <c r="E63" i="1"/>
  <c r="E62" i="1"/>
  <c r="E61" i="1"/>
  <c r="E60" i="1"/>
  <c r="E59" i="1"/>
  <c r="E58" i="1"/>
  <c r="E57" i="1"/>
  <c r="E56" i="1"/>
  <c r="E55" i="1" s="1"/>
  <c r="D55" i="1"/>
  <c r="C55" i="1"/>
  <c r="E54" i="1"/>
  <c r="E53" i="1" s="1"/>
  <c r="D53" i="1"/>
  <c r="C53" i="1"/>
  <c r="E52" i="1"/>
  <c r="E51" i="1" s="1"/>
  <c r="D51" i="1"/>
  <c r="C51" i="1"/>
  <c r="E50" i="1"/>
  <c r="E49" i="1"/>
  <c r="E48" i="1"/>
  <c r="E47" i="1" s="1"/>
  <c r="D47" i="1"/>
  <c r="C47" i="1"/>
  <c r="E46" i="1"/>
  <c r="E44" i="1" s="1"/>
  <c r="E45" i="1"/>
  <c r="D44" i="1"/>
  <c r="C44" i="1"/>
  <c r="E43" i="1"/>
  <c r="E42" i="1"/>
  <c r="D42" i="1"/>
  <c r="C42" i="1"/>
  <c r="E41" i="1"/>
  <c r="E40" i="1"/>
  <c r="E39" i="1"/>
  <c r="E38" i="1"/>
  <c r="E36" i="1" s="1"/>
  <c r="E37" i="1"/>
  <c r="D36" i="1"/>
  <c r="C36" i="1"/>
  <c r="E35" i="1"/>
  <c r="E34" i="1"/>
  <c r="D34" i="1"/>
  <c r="C34" i="1"/>
  <c r="E33" i="1"/>
  <c r="E32" i="1"/>
  <c r="E31" i="1"/>
  <c r="E30" i="1"/>
  <c r="E29" i="1"/>
  <c r="E28" i="1"/>
  <c r="E27" i="1"/>
  <c r="E26" i="1"/>
  <c r="E24" i="1" s="1"/>
  <c r="E25" i="1"/>
  <c r="D24" i="1"/>
  <c r="C24" i="1"/>
  <c r="E23" i="1"/>
  <c r="E22" i="1"/>
  <c r="E21" i="1"/>
  <c r="E20" i="1"/>
  <c r="E18" i="1" s="1"/>
  <c r="E19" i="1"/>
  <c r="D18" i="1"/>
  <c r="C18" i="1"/>
  <c r="C12" i="1" s="1"/>
  <c r="E17" i="1"/>
  <c r="E16" i="1"/>
  <c r="E15" i="1"/>
  <c r="E14" i="1"/>
  <c r="E13" i="1" s="1"/>
  <c r="E12" i="1" s="1"/>
  <c r="D13" i="1"/>
  <c r="D12" i="1" s="1"/>
  <c r="C13" i="1"/>
  <c r="E11" i="1"/>
  <c r="E10" i="1"/>
  <c r="E9" i="1"/>
  <c r="E8" i="1"/>
  <c r="E7" i="1"/>
  <c r="E6" i="1"/>
  <c r="D6" i="1"/>
  <c r="D76" i="1" s="1"/>
  <c r="D77" i="1" s="1"/>
  <c r="C6" i="1"/>
  <c r="C76" i="1" l="1"/>
  <c r="C77" i="1" s="1"/>
  <c r="E76" i="1"/>
  <c r="E77" i="1" s="1"/>
</calcChain>
</file>

<file path=xl/sharedStrings.xml><?xml version="1.0" encoding="utf-8"?>
<sst xmlns="http://schemas.openxmlformats.org/spreadsheetml/2006/main" count="150" uniqueCount="125">
  <si>
    <t>Anita Šimunović Broznić</t>
  </si>
  <si>
    <t>tel: 051/355-501</t>
  </si>
  <si>
    <t>RKP</t>
  </si>
  <si>
    <t>GLAVA 10965: ŽUPANIJSKI SUD U RIJECI</t>
  </si>
  <si>
    <t>Anita.Simunovic@zsri.pravosudje.hr</t>
  </si>
  <si>
    <t>Odjeljak</t>
  </si>
  <si>
    <t>NAZIV</t>
  </si>
  <si>
    <t>PRORAČUN 2023.</t>
  </si>
  <si>
    <t xml:space="preserve">REBALANS </t>
  </si>
  <si>
    <t>PRORAČUN 2023. (REBALANS)</t>
  </si>
  <si>
    <t>UKUPNO IZVRŠENO 01.01.-30.06.2023.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</si>
  <si>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</si>
  <si>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</si>
  <si>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</si>
  <si>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</si>
  <si>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</si>
  <si>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</si>
  <si>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</si>
  <si>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</si>
  <si>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</si>
  <si>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</si>
  <si>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</si>
  <si>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</si>
  <si>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</si>
  <si>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</si>
  <si>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</si>
  <si>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</si>
  <si>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</si>
  <si>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</si>
  <si>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</si>
  <si>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</si>
  <si>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</si>
  <si>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</si>
  <si>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</si>
  <si>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</si>
  <si>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</si>
  <si>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</si>
  <si>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</si>
  <si>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</si>
  <si>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</si>
  <si>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</si>
  <si>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</si>
  <si>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</si>
  <si>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</si>
  <si>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</si>
  <si>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</si>
  <si>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</si>
  <si>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</si>
  <si>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</si>
  <si>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</si>
  <si>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</si>
  <si>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</si>
  <si>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</si>
  <si>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</si>
  <si>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</si>
  <si>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</si>
  <si>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</si>
  <si>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</si>
  <si>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</si>
  <si>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</si>
  <si>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</si>
  <si>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</si>
  <si>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</si>
  <si>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</si>
  <si>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</si>
  <si>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</si>
  <si>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</si>
  <si>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</si>
  <si>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</si>
  <si>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</si>
  <si>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</si>
  <si>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</si>
  <si>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</si>
  <si>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</si>
  <si>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</si>
  <si>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</si>
  <si>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</si>
  <si>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</si>
  <si>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</si>
  <si>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</si>
  <si>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</si>
  <si>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</si>
  <si>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</si>
  <si>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</si>
  <si>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</si>
  <si>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</si>
  <si>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</si>
  <si>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</si>
  <si>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</si>
  <si>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</si>
  <si>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</si>
  <si>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</si>
  <si>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</si>
  <si>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</si>
  <si>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</si>
  <si>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</si>
  <si>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</si>
  <si>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</si>
  <si>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</si>
  <si>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</si>
  <si>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</si>
  <si>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</si>
  <si>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</si>
  <si>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</si>
  <si>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</si>
  <si>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</si>
  <si>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</si>
  <si>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</si>
  <si>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Dodatna ulaganja na građevinskim objektima</t>
  </si>
  <si>
    <t>A639000 VLASTITI PRIHODI - 31</t>
  </si>
  <si>
    <t>VP - Uredski materijal i ostali materijalni rashodi</t>
  </si>
  <si>
    <t>3222</t>
  </si>
  <si>
    <t>VP - Materijal i sirovine</t>
  </si>
  <si>
    <t>VP - Energija</t>
  </si>
  <si>
    <t>VP - Usluge tekućeg i investicijskog održavanja</t>
  </si>
  <si>
    <t>VP - Zakupnine i najamnine</t>
  </si>
  <si>
    <t>VP - Reprezentacija</t>
  </si>
  <si>
    <t>VP - Ostali nespomenuti rashodi poslovanja</t>
  </si>
  <si>
    <t>VP - Uredska oprema i namještaj</t>
  </si>
  <si>
    <t>VP - Komunikacijska oprema</t>
  </si>
  <si>
    <t>VP - Oprema za održavanje i zaštitu</t>
  </si>
  <si>
    <t>A639000 OSTALI PRIHODI ZA POSEBNE NAMJENE - 43</t>
  </si>
  <si>
    <t>A639000 OSTALE POMOĆI - 52</t>
  </si>
  <si>
    <t>UKUPNO - IZVOR 11:</t>
  </si>
  <si>
    <t>UKUPNO PRORAČUN: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</si>
</sst>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;[Red]0"/>
    <numFmt numFmtId="165" formatCode="_-* #,##0.00\ _k_n_-;\-* #,##0.00\ _k_n_-;_-* &quot;-&quot;??\ _k_n_-;_-@_-"/>
    <numFmt numFmtId="166" formatCode="#,##0.00_ ;[Red]\-#,##0.00\ 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Fill="1" applyBorder="1" applyAlignment="1" applyProtection="1"/>
    <xf numFmtId="43" fontId="1" fillId="0" borderId="0" xfId="1" applyFill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0" fillId="0" borderId="0" xfId="1" applyFont="1" applyBorder="1"/>
    <xf numFmtId="43" fontId="4" fillId="0" borderId="0" xfId="1" applyFont="1" applyFill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43" fontId="1" fillId="0" borderId="0" xfId="1" applyBorder="1"/>
    <xf numFmtId="164" fontId="4" fillId="0" borderId="1" xfId="1" applyNumberFormat="1" applyFont="1" applyBorder="1" applyAlignment="1">
      <alignment horizontal="center"/>
    </xf>
    <xf numFmtId="43" fontId="2" fillId="0" borderId="1" xfId="2" applyNumberFormat="1" applyBorder="1" applyAlignment="1" applyProtection="1"/>
    <xf numFmtId="43" fontId="1" fillId="0" borderId="1" xfId="1" applyFont="1" applyFill="1" applyBorder="1"/>
    <xf numFmtId="43" fontId="1" fillId="0" borderId="1" xfId="1" applyFill="1" applyBorder="1"/>
    <xf numFmtId="165" fontId="1" fillId="0" borderId="1" xfId="1" applyNumberFormat="1" applyFill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6" fontId="4" fillId="2" borderId="6" xfId="1" applyNumberFormat="1" applyFont="1" applyFill="1" applyBorder="1"/>
    <xf numFmtId="43" fontId="4" fillId="2" borderId="0" xfId="1" applyFont="1" applyFill="1"/>
    <xf numFmtId="49" fontId="6" fillId="3" borderId="7" xfId="1" applyNumberFormat="1" applyFont="1" applyFill="1" applyBorder="1" applyAlignment="1">
      <alignment horizontal="center" wrapText="1"/>
    </xf>
    <xf numFmtId="43" fontId="6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7" fillId="0" borderId="7" xfId="1" applyFont="1" applyFill="1" applyBorder="1"/>
    <xf numFmtId="43" fontId="1" fillId="2" borderId="7" xfId="1" applyFont="1" applyFill="1" applyBorder="1"/>
    <xf numFmtId="43" fontId="1" fillId="2" borderId="0" xfId="1" applyFont="1" applyFill="1"/>
    <xf numFmtId="49" fontId="6" fillId="3" borderId="8" xfId="1" applyNumberFormat="1" applyFont="1" applyFill="1" applyBorder="1" applyAlignment="1">
      <alignment horizontal="center" wrapText="1"/>
    </xf>
    <xf numFmtId="43" fontId="6" fillId="3" borderId="8" xfId="1" applyFont="1" applyFill="1" applyBorder="1" applyAlignment="1">
      <alignment horizontal="left" wrapText="1"/>
    </xf>
    <xf numFmtId="49" fontId="6" fillId="0" borderId="8" xfId="1" applyNumberFormat="1" applyFont="1" applyFill="1" applyBorder="1" applyAlignment="1">
      <alignment horizontal="center" wrapText="1"/>
    </xf>
    <xf numFmtId="43" fontId="6" fillId="0" borderId="8" xfId="1" applyFont="1" applyFill="1" applyBorder="1" applyAlignment="1">
      <alignment horizontal="left" wrapText="1"/>
    </xf>
    <xf numFmtId="43" fontId="1" fillId="0" borderId="0" xfId="1" applyFont="1"/>
    <xf numFmtId="49" fontId="8" fillId="0" borderId="4" xfId="1" applyNumberFormat="1" applyFont="1" applyFill="1" applyBorder="1" applyAlignment="1">
      <alignment horizontal="center" wrapText="1"/>
    </xf>
    <xf numFmtId="43" fontId="8" fillId="0" borderId="5" xfId="1" applyFont="1" applyFill="1" applyBorder="1" applyAlignment="1">
      <alignment horizontal="left" wrapText="1"/>
    </xf>
    <xf numFmtId="166" fontId="4" fillId="0" borderId="6" xfId="1" applyNumberFormat="1" applyFont="1" applyBorder="1"/>
    <xf numFmtId="49" fontId="9" fillId="4" borderId="9" xfId="1" applyNumberFormat="1" applyFont="1" applyFill="1" applyBorder="1" applyAlignment="1">
      <alignment horizontal="center" wrapText="1"/>
    </xf>
    <xf numFmtId="43" fontId="9" fillId="4" borderId="9" xfId="1" applyFont="1" applyFill="1" applyBorder="1" applyAlignment="1">
      <alignment horizontal="left" wrapText="1"/>
    </xf>
    <xf numFmtId="43" fontId="4" fillId="5" borderId="9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6" fillId="3" borderId="10" xfId="1" applyNumberFormat="1" applyFont="1" applyFill="1" applyBorder="1" applyAlignment="1">
      <alignment horizontal="center" wrapText="1"/>
    </xf>
    <xf numFmtId="43" fontId="6" fillId="3" borderId="10" xfId="1" applyFont="1" applyFill="1" applyBorder="1" applyAlignment="1">
      <alignment horizontal="left" wrapText="1"/>
    </xf>
    <xf numFmtId="43" fontId="1" fillId="0" borderId="10" xfId="1" applyFont="1" applyFill="1" applyBorder="1"/>
    <xf numFmtId="49" fontId="9" fillId="4" borderId="11" xfId="1" applyNumberFormat="1" applyFont="1" applyFill="1" applyBorder="1" applyAlignment="1">
      <alignment horizontal="center" wrapText="1"/>
    </xf>
    <xf numFmtId="43" fontId="9" fillId="4" borderId="11" xfId="1" applyFont="1" applyFill="1" applyBorder="1" applyAlignment="1">
      <alignment horizontal="left" wrapText="1"/>
    </xf>
    <xf numFmtId="43" fontId="4" fillId="5" borderId="11" xfId="1" applyFont="1" applyFill="1" applyBorder="1"/>
    <xf numFmtId="43" fontId="10" fillId="4" borderId="11" xfId="1" applyFont="1" applyFill="1" applyBorder="1" applyAlignment="1">
      <alignment horizontal="left" wrapText="1"/>
    </xf>
    <xf numFmtId="43" fontId="11" fillId="4" borderId="11" xfId="1" applyFont="1" applyFill="1" applyBorder="1" applyAlignment="1">
      <alignment horizontal="left" wrapText="1"/>
    </xf>
    <xf numFmtId="43" fontId="12" fillId="4" borderId="11" xfId="1" applyFont="1" applyFill="1" applyBorder="1" applyAlignment="1">
      <alignment horizontal="left" wrapText="1"/>
    </xf>
    <xf numFmtId="166" fontId="4" fillId="5" borderId="6" xfId="1" applyNumberFormat="1" applyFont="1" applyFill="1" applyBorder="1"/>
    <xf numFmtId="49" fontId="6" fillId="3" borderId="4" xfId="1" applyNumberFormat="1" applyFont="1" applyFill="1" applyBorder="1" applyAlignment="1">
      <alignment horizontal="center" wrapText="1"/>
    </xf>
    <xf numFmtId="43" fontId="8" fillId="3" borderId="6" xfId="1" applyFont="1" applyFill="1" applyBorder="1" applyAlignment="1">
      <alignment horizontal="left" wrapText="1"/>
    </xf>
    <xf numFmtId="166" fontId="4" fillId="2" borderId="5" xfId="1" applyNumberFormat="1" applyFont="1" applyFill="1" applyBorder="1"/>
    <xf numFmtId="43" fontId="13" fillId="3" borderId="6" xfId="1" applyFont="1" applyFill="1" applyBorder="1" applyAlignment="1">
      <alignment horizontal="left" wrapText="1"/>
    </xf>
    <xf numFmtId="43" fontId="1" fillId="0" borderId="8" xfId="1" applyBorder="1" applyAlignment="1">
      <alignment horizontal="center"/>
    </xf>
    <xf numFmtId="43" fontId="1" fillId="0" borderId="8" xfId="1" applyBorder="1"/>
    <xf numFmtId="43" fontId="12" fillId="5" borderId="4" xfId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19050</xdr:rowOff>
    </xdr:from>
    <xdr:to>
      <xdr:col>1</xdr:col>
      <xdr:colOff>1123950</xdr:colOff>
      <xdr:row>4</xdr:row>
      <xdr:rowOff>676275</xdr:rowOff>
    </xdr:to>
    <xdr:pic>
      <xdr:nvPicPr>
        <xdr:cNvPr id="2" name="Picture 3" descr="Image">
          <a:extLst>
            <a:ext uri="{FF2B5EF4-FFF2-40B4-BE49-F238E27FC236}">
              <a16:creationId xmlns:a16="http://schemas.microsoft.com/office/drawing/2014/main" id="{4F914CBC-D855-4828-B197-DB8DBB35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2050"/>
          <a:ext cx="1095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6A89A003-4E1B-4B47-8572-1269CB20948D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30C7D4F5-00BA-4B2C-98ED-94066D4664EA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5" name="AutoShape 323" descr="Slikovni rezultat za &amp;zcaron;upanijski sud u dubrovniku">
          <a:extLst>
            <a:ext uri="{FF2B5EF4-FFF2-40B4-BE49-F238E27FC236}">
              <a16:creationId xmlns:a16="http://schemas.microsoft.com/office/drawing/2014/main" id="{E8D6F30F-C817-432D-8C1B-FEBCC4B554B5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6" name="AutoShape 324" descr="Slikovni rezultat za &amp;zcaron;upanijski sud u dubrovniku">
          <a:extLst>
            <a:ext uri="{FF2B5EF4-FFF2-40B4-BE49-F238E27FC236}">
              <a16:creationId xmlns:a16="http://schemas.microsoft.com/office/drawing/2014/main" id="{D4BE7D39-A792-4A87-BE67-DF6374BD5564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7" name="AutoShape 323" descr="Slikovni rezultat za &amp;zcaron;upanijski sud u dubrovniku">
          <a:extLst>
            <a:ext uri="{FF2B5EF4-FFF2-40B4-BE49-F238E27FC236}">
              <a16:creationId xmlns:a16="http://schemas.microsoft.com/office/drawing/2014/main" id="{18450330-77BA-4C8C-AEC2-6F2194412094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8" name="AutoShape 324" descr="Slikovni rezultat za &amp;zcaron;upanijski sud u dubrovniku">
          <a:extLst>
            <a:ext uri="{FF2B5EF4-FFF2-40B4-BE49-F238E27FC236}">
              <a16:creationId xmlns:a16="http://schemas.microsoft.com/office/drawing/2014/main" id="{E47B6F8F-7FF3-435F-AE67-C98B7681E9A8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9" name="AutoShape 323" descr="Slikovni rezultat za &amp;zcaron;upanijski sud u dubrovniku">
          <a:extLst>
            <a:ext uri="{FF2B5EF4-FFF2-40B4-BE49-F238E27FC236}">
              <a16:creationId xmlns:a16="http://schemas.microsoft.com/office/drawing/2014/main" id="{88A8A7CD-3EB2-47F6-9161-73D46EB981D1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10" name="AutoShape 324" descr="Slikovni rezultat za &amp;zcaron;upanijski sud u dubrovniku">
          <a:extLst>
            <a:ext uri="{FF2B5EF4-FFF2-40B4-BE49-F238E27FC236}">
              <a16:creationId xmlns:a16="http://schemas.microsoft.com/office/drawing/2014/main" id="{DEC2AFD4-834A-4D8C-A552-1553F618D930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11" name="AutoShape 323" descr="Slikovni rezultat za &amp;zcaron;upanijski sud u dubrovniku">
          <a:extLst>
            <a:ext uri="{FF2B5EF4-FFF2-40B4-BE49-F238E27FC236}">
              <a16:creationId xmlns:a16="http://schemas.microsoft.com/office/drawing/2014/main" id="{4C333994-6919-41D8-8FC2-75FFDCCDAD37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12" name="AutoShape 324" descr="Slikovni rezultat za &amp;zcaron;upanijski sud u dubrovniku">
          <a:extLst>
            <a:ext uri="{FF2B5EF4-FFF2-40B4-BE49-F238E27FC236}">
              <a16:creationId xmlns:a16="http://schemas.microsoft.com/office/drawing/2014/main" id="{0D8A9277-82C2-4E14-8C1E-C25F77311184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1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E61F2214-8E7A-4284-A054-DD623CC9B746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1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5653BF1B-570F-4408-80C1-CB8B656B6E64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15" name="AutoShape 323" descr="Slikovni rezultat za &amp;zcaron;upanijski sud u dubrovniku">
          <a:extLst>
            <a:ext uri="{FF2B5EF4-FFF2-40B4-BE49-F238E27FC236}">
              <a16:creationId xmlns:a16="http://schemas.microsoft.com/office/drawing/2014/main" id="{CB8944BB-A513-422E-9CCC-90DBBC1D71DA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16" name="AutoShape 324" descr="Slikovni rezultat za &amp;zcaron;upanijski sud u dubrovniku">
          <a:extLst>
            <a:ext uri="{FF2B5EF4-FFF2-40B4-BE49-F238E27FC236}">
              <a16:creationId xmlns:a16="http://schemas.microsoft.com/office/drawing/2014/main" id="{793FEF7C-5E0B-4988-A878-29E77C373D2D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17" name="AutoShape 323" descr="Slikovni rezultat za &amp;zcaron;upanijski sud u dubrovniku">
          <a:extLst>
            <a:ext uri="{FF2B5EF4-FFF2-40B4-BE49-F238E27FC236}">
              <a16:creationId xmlns:a16="http://schemas.microsoft.com/office/drawing/2014/main" id="{FBAEFBC0-FD8D-417F-AF69-F5220F85FD83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18" name="AutoShape 324" descr="Slikovni rezultat za &amp;zcaron;upanijski sud u dubrovniku">
          <a:extLst>
            <a:ext uri="{FF2B5EF4-FFF2-40B4-BE49-F238E27FC236}">
              <a16:creationId xmlns:a16="http://schemas.microsoft.com/office/drawing/2014/main" id="{3EDB5A82-E5E4-4A3D-BD8A-DC7C5E2CF0A3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19" name="AutoShape 323" descr="Slikovni rezultat za &amp;zcaron;upanijski sud u dubrovniku">
          <a:extLst>
            <a:ext uri="{FF2B5EF4-FFF2-40B4-BE49-F238E27FC236}">
              <a16:creationId xmlns:a16="http://schemas.microsoft.com/office/drawing/2014/main" id="{F2917168-BB45-466B-A1DF-5AE3BF02F402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20" name="AutoShape 324" descr="Slikovni rezultat za &amp;zcaron;upanijski sud u dubrovniku">
          <a:extLst>
            <a:ext uri="{FF2B5EF4-FFF2-40B4-BE49-F238E27FC236}">
              <a16:creationId xmlns:a16="http://schemas.microsoft.com/office/drawing/2014/main" id="{17D0A64B-5732-4921-B68B-86EA6E4AF826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21" name="AutoShape 323" descr="Slikovni rezultat za &amp;zcaron;upanijski sud u dubrovniku">
          <a:extLst>
            <a:ext uri="{FF2B5EF4-FFF2-40B4-BE49-F238E27FC236}">
              <a16:creationId xmlns:a16="http://schemas.microsoft.com/office/drawing/2014/main" id="{A80B95DA-C3CF-4759-8F8F-2927FD7AFE5B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22" name="AutoShape 324" descr="Slikovni rezultat za &amp;zcaron;upanijski sud u dubrovniku">
          <a:extLst>
            <a:ext uri="{FF2B5EF4-FFF2-40B4-BE49-F238E27FC236}">
              <a16:creationId xmlns:a16="http://schemas.microsoft.com/office/drawing/2014/main" id="{F471CE5C-BA80-467B-89DF-65EEEC0EF974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2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494C3423-CDA4-4FAA-9762-EE48FA76294D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2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428FCCC6-0852-449D-9134-99BA025A0519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25" name="AutoShape 323" descr="Slikovni rezultat za &amp;zcaron;upanijski sud u dubrovniku">
          <a:extLst>
            <a:ext uri="{FF2B5EF4-FFF2-40B4-BE49-F238E27FC236}">
              <a16:creationId xmlns:a16="http://schemas.microsoft.com/office/drawing/2014/main" id="{41B244DC-7287-4401-8714-68D7F6992A19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26" name="AutoShape 324" descr="Slikovni rezultat za &amp;zcaron;upanijski sud u dubrovniku">
          <a:extLst>
            <a:ext uri="{FF2B5EF4-FFF2-40B4-BE49-F238E27FC236}">
              <a16:creationId xmlns:a16="http://schemas.microsoft.com/office/drawing/2014/main" id="{24AC466B-A191-4805-BFF6-6F0587B95D55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27" name="AutoShape 323" descr="Slikovni rezultat za &amp;zcaron;upanijski sud u dubrovniku">
          <a:extLst>
            <a:ext uri="{FF2B5EF4-FFF2-40B4-BE49-F238E27FC236}">
              <a16:creationId xmlns:a16="http://schemas.microsoft.com/office/drawing/2014/main" id="{8D3CB91E-1572-46FF-BEF2-B0B74BC1CBD5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28" name="AutoShape 324" descr="Slikovni rezultat za &amp;zcaron;upanijski sud u dubrovniku">
          <a:extLst>
            <a:ext uri="{FF2B5EF4-FFF2-40B4-BE49-F238E27FC236}">
              <a16:creationId xmlns:a16="http://schemas.microsoft.com/office/drawing/2014/main" id="{B73D20F6-EAEB-45BE-B76A-60CB4947F831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29" name="AutoShape 323" descr="Slikovni rezultat za &amp;zcaron;upanijski sud u dubrovniku">
          <a:extLst>
            <a:ext uri="{FF2B5EF4-FFF2-40B4-BE49-F238E27FC236}">
              <a16:creationId xmlns:a16="http://schemas.microsoft.com/office/drawing/2014/main" id="{C345BCC4-F9CE-458B-A2EF-718FFC03C0B6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30" name="AutoShape 324" descr="Slikovni rezultat za &amp;zcaron;upanijski sud u dubrovniku">
          <a:extLst>
            <a:ext uri="{FF2B5EF4-FFF2-40B4-BE49-F238E27FC236}">
              <a16:creationId xmlns:a16="http://schemas.microsoft.com/office/drawing/2014/main" id="{0A42DAF1-3447-4AC1-BEA6-99669BA4AC3A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31" name="AutoShape 323" descr="Slikovni rezultat za &amp;zcaron;upanijski sud u dubrovniku">
          <a:extLst>
            <a:ext uri="{FF2B5EF4-FFF2-40B4-BE49-F238E27FC236}">
              <a16:creationId xmlns:a16="http://schemas.microsoft.com/office/drawing/2014/main" id="{20240D21-9B81-4C2A-BC4D-9E78CE3AFFB7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28575</xdr:rowOff>
    </xdr:from>
    <xdr:to>
      <xdr:col>7</xdr:col>
      <xdr:colOff>390525</xdr:colOff>
      <xdr:row>2</xdr:row>
      <xdr:rowOff>142875</xdr:rowOff>
    </xdr:to>
    <xdr:sp macro="" textlink="">
      <xdr:nvSpPr>
        <xdr:cNvPr id="32" name="AutoShape 324" descr="Slikovni rezultat za &amp;zcaron;upanijski sud u dubrovniku">
          <a:extLst>
            <a:ext uri="{FF2B5EF4-FFF2-40B4-BE49-F238E27FC236}">
              <a16:creationId xmlns:a16="http://schemas.microsoft.com/office/drawing/2014/main" id="{A69CF00A-756F-4789-96A5-65BCEF023EB6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76225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3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F820EA88-B02B-426F-9876-35A85D0095B8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3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B2A731C6-36B1-4675-A3BB-B3D0EC7D4063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161925</xdr:rowOff>
    </xdr:from>
    <xdr:to>
      <xdr:col>7</xdr:col>
      <xdr:colOff>400050</xdr:colOff>
      <xdr:row>2</xdr:row>
      <xdr:rowOff>276225</xdr:rowOff>
    </xdr:to>
    <xdr:sp macro="" textlink="">
      <xdr:nvSpPr>
        <xdr:cNvPr id="35" name="AutoShape 324" descr="Slikovni rezultat za &amp;zcaron;upanijski sud u dubrovniku">
          <a:extLst>
            <a:ext uri="{FF2B5EF4-FFF2-40B4-BE49-F238E27FC236}">
              <a16:creationId xmlns:a16="http://schemas.microsoft.com/office/drawing/2014/main" id="{C050D5D0-EC01-4583-B114-16DDEDE8EEF1}"/>
            </a:ext>
          </a:extLst>
        </xdr:cNvPr>
        <xdr:cNvSpPr>
          <a:spLocks noChangeAspect="1" noChangeArrowheads="1"/>
        </xdr:cNvSpPr>
      </xdr:nvSpPr>
      <xdr:spPr bwMode="auto">
        <a:xfrm>
          <a:off x="7972425" y="40957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36" name="AutoShape 323" descr="Slikovni rezultat za &amp;zcaron;upanijski sud u dubrovniku">
          <a:extLst>
            <a:ext uri="{FF2B5EF4-FFF2-40B4-BE49-F238E27FC236}">
              <a16:creationId xmlns:a16="http://schemas.microsoft.com/office/drawing/2014/main" id="{B6682E0A-1FC1-4D45-8B80-DC06D9CC987A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37" name="AutoShape 324" descr="Slikovni rezultat za &amp;zcaron;upanijski sud u dubrovniku">
          <a:extLst>
            <a:ext uri="{FF2B5EF4-FFF2-40B4-BE49-F238E27FC236}">
              <a16:creationId xmlns:a16="http://schemas.microsoft.com/office/drawing/2014/main" id="{AC507D4E-CC5E-4B7B-8410-AD84E2172BD3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38" name="AutoShape 323" descr="Slikovni rezultat za &amp;zcaron;upanijski sud u dubrovniku">
          <a:extLst>
            <a:ext uri="{FF2B5EF4-FFF2-40B4-BE49-F238E27FC236}">
              <a16:creationId xmlns:a16="http://schemas.microsoft.com/office/drawing/2014/main" id="{AD4A5891-C7FE-4628-9B3E-8A5E8F0E5628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39" name="AutoShape 324" descr="Slikovni rezultat za &amp;zcaron;upanijski sud u dubrovniku">
          <a:extLst>
            <a:ext uri="{FF2B5EF4-FFF2-40B4-BE49-F238E27FC236}">
              <a16:creationId xmlns:a16="http://schemas.microsoft.com/office/drawing/2014/main" id="{F754EF12-2B5C-47D8-9565-216A440BFB52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40" name="AutoShape 323" descr="Slikovni rezultat za &amp;zcaron;upanijski sud u dubrovniku">
          <a:extLst>
            <a:ext uri="{FF2B5EF4-FFF2-40B4-BE49-F238E27FC236}">
              <a16:creationId xmlns:a16="http://schemas.microsoft.com/office/drawing/2014/main" id="{4215618A-3116-43CF-85E7-B6204EF9E7BC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41" name="AutoShape 324" descr="Slikovni rezultat za &amp;zcaron;upanijski sud u dubrovniku">
          <a:extLst>
            <a:ext uri="{FF2B5EF4-FFF2-40B4-BE49-F238E27FC236}">
              <a16:creationId xmlns:a16="http://schemas.microsoft.com/office/drawing/2014/main" id="{B4D98F89-31D8-401C-BB03-517CA7CBE400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42" name="AutoShape 323" descr="Slikovni rezultat za &amp;zcaron;upanijski sud u dubrovniku">
          <a:extLst>
            <a:ext uri="{FF2B5EF4-FFF2-40B4-BE49-F238E27FC236}">
              <a16:creationId xmlns:a16="http://schemas.microsoft.com/office/drawing/2014/main" id="{5F810FD1-96C6-4393-9878-1A72CC9B272A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43" name="AutoShape 324" descr="Slikovni rezultat za &amp;zcaron;upanijski sud u dubrovniku">
          <a:extLst>
            <a:ext uri="{FF2B5EF4-FFF2-40B4-BE49-F238E27FC236}">
              <a16:creationId xmlns:a16="http://schemas.microsoft.com/office/drawing/2014/main" id="{518D476B-80B5-4C1E-B505-4A0910473A71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44" name="AutoShape 323" descr="Slikovni rezultat za &amp;zcaron;upanijski sud u dubrovniku">
          <a:extLst>
            <a:ext uri="{FF2B5EF4-FFF2-40B4-BE49-F238E27FC236}">
              <a16:creationId xmlns:a16="http://schemas.microsoft.com/office/drawing/2014/main" id="{30529A12-4440-4EDD-BF03-77E1CFD89832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45" name="AutoShape 324" descr="Slikovni rezultat za &amp;zcaron;upanijski sud u dubrovniku">
          <a:extLst>
            <a:ext uri="{FF2B5EF4-FFF2-40B4-BE49-F238E27FC236}">
              <a16:creationId xmlns:a16="http://schemas.microsoft.com/office/drawing/2014/main" id="{5AEF25E3-950A-41ED-A760-8D636808258B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46" name="AutoShape 323" descr="Slikovni rezultat za &amp;zcaron;upanijski sud u dubrovniku">
          <a:extLst>
            <a:ext uri="{FF2B5EF4-FFF2-40B4-BE49-F238E27FC236}">
              <a16:creationId xmlns:a16="http://schemas.microsoft.com/office/drawing/2014/main" id="{187F6DE9-CE44-4A19-B17E-5B25878FBF64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47" name="AutoShape 324" descr="Slikovni rezultat za &amp;zcaron;upanijski sud u dubrovniku">
          <a:extLst>
            <a:ext uri="{FF2B5EF4-FFF2-40B4-BE49-F238E27FC236}">
              <a16:creationId xmlns:a16="http://schemas.microsoft.com/office/drawing/2014/main" id="{DDB73783-7500-4A90-8000-CF6D5F8080AF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48" name="AutoShape 323" descr="Slikovni rezultat za &amp;zcaron;upanijski sud u dubrovniku">
          <a:extLst>
            <a:ext uri="{FF2B5EF4-FFF2-40B4-BE49-F238E27FC236}">
              <a16:creationId xmlns:a16="http://schemas.microsoft.com/office/drawing/2014/main" id="{80352B95-0810-4FE9-81F1-488B75DBE623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49" name="AutoShape 324" descr="Slikovni rezultat za &amp;zcaron;upanijski sud u dubrovniku">
          <a:extLst>
            <a:ext uri="{FF2B5EF4-FFF2-40B4-BE49-F238E27FC236}">
              <a16:creationId xmlns:a16="http://schemas.microsoft.com/office/drawing/2014/main" id="{1E9AC251-FC78-4119-9A2B-5162D991ACDE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50" name="AutoShape 323" descr="Slikovni rezultat za &amp;zcaron;upanijski sud u dubrovniku">
          <a:extLst>
            <a:ext uri="{FF2B5EF4-FFF2-40B4-BE49-F238E27FC236}">
              <a16:creationId xmlns:a16="http://schemas.microsoft.com/office/drawing/2014/main" id="{4F64BEBD-9037-4A13-BA43-8EBB681E5128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51" name="AutoShape 324" descr="Slikovni rezultat za &amp;zcaron;upanijski sud u dubrovniku">
          <a:extLst>
            <a:ext uri="{FF2B5EF4-FFF2-40B4-BE49-F238E27FC236}">
              <a16:creationId xmlns:a16="http://schemas.microsoft.com/office/drawing/2014/main" id="{D40C589C-4FAA-458E-9422-E5AF76EE9C83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52" name="AutoShape 323" descr="Slikovni rezultat za &amp;zcaron;upanijski sud u dubrovniku">
          <a:extLst>
            <a:ext uri="{FF2B5EF4-FFF2-40B4-BE49-F238E27FC236}">
              <a16:creationId xmlns:a16="http://schemas.microsoft.com/office/drawing/2014/main" id="{9D3004EF-3392-43F4-B192-5AB4A3CC56AB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53" name="AutoShape 324" descr="Slikovni rezultat za &amp;zcaron;upanijski sud u dubrovniku">
          <a:extLst>
            <a:ext uri="{FF2B5EF4-FFF2-40B4-BE49-F238E27FC236}">
              <a16:creationId xmlns:a16="http://schemas.microsoft.com/office/drawing/2014/main" id="{70A862CB-6282-4EA7-98E9-294ABECAC611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54" name="AutoShape 323" descr="Slikovni rezultat za &amp;zcaron;upanijski sud u dubrovniku">
          <a:extLst>
            <a:ext uri="{FF2B5EF4-FFF2-40B4-BE49-F238E27FC236}">
              <a16:creationId xmlns:a16="http://schemas.microsoft.com/office/drawing/2014/main" id="{16C40979-B006-4495-B82D-ABEA601AA0A7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55" name="AutoShape 324" descr="Slikovni rezultat za &amp;zcaron;upanijski sud u dubrovniku">
          <a:extLst>
            <a:ext uri="{FF2B5EF4-FFF2-40B4-BE49-F238E27FC236}">
              <a16:creationId xmlns:a16="http://schemas.microsoft.com/office/drawing/2014/main" id="{EBE78742-714B-47CF-8043-013D0FDF2801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56" name="AutoShape 323" descr="Slikovni rezultat za &amp;zcaron;upanijski sud u dubrovniku">
          <a:extLst>
            <a:ext uri="{FF2B5EF4-FFF2-40B4-BE49-F238E27FC236}">
              <a16:creationId xmlns:a16="http://schemas.microsoft.com/office/drawing/2014/main" id="{F1F0BE35-2226-4563-97B9-0FD3B88FCF6D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57" name="AutoShape 324" descr="Slikovni rezultat za &amp;zcaron;upanijski sud u dubrovniku">
          <a:extLst>
            <a:ext uri="{FF2B5EF4-FFF2-40B4-BE49-F238E27FC236}">
              <a16:creationId xmlns:a16="http://schemas.microsoft.com/office/drawing/2014/main" id="{0EAA85DF-E12B-41AF-9EEB-02039DF090A8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58" name="AutoShape 323" descr="Slikovni rezultat za &amp;zcaron;upanijski sud u dubrovniku">
          <a:extLst>
            <a:ext uri="{FF2B5EF4-FFF2-40B4-BE49-F238E27FC236}">
              <a16:creationId xmlns:a16="http://schemas.microsoft.com/office/drawing/2014/main" id="{D4B07CEB-5C5A-4E23-A432-582E7E67A7C2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59" name="AutoShape 324" descr="Slikovni rezultat za &amp;zcaron;upanijski sud u dubrovniku">
          <a:extLst>
            <a:ext uri="{FF2B5EF4-FFF2-40B4-BE49-F238E27FC236}">
              <a16:creationId xmlns:a16="http://schemas.microsoft.com/office/drawing/2014/main" id="{CA97881E-C002-4042-8B67-394C904EB2FA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60" name="AutoShape 323" descr="Slikovni rezultat za &amp;zcaron;upanijski sud u dubrovniku">
          <a:extLst>
            <a:ext uri="{FF2B5EF4-FFF2-40B4-BE49-F238E27FC236}">
              <a16:creationId xmlns:a16="http://schemas.microsoft.com/office/drawing/2014/main" id="{3A2745F5-1B7E-4054-90C3-21D8FBB9A0C2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61" name="AutoShape 324" descr="Slikovni rezultat za &amp;zcaron;upanijski sud u dubrovniku">
          <a:extLst>
            <a:ext uri="{FF2B5EF4-FFF2-40B4-BE49-F238E27FC236}">
              <a16:creationId xmlns:a16="http://schemas.microsoft.com/office/drawing/2014/main" id="{A827A505-0083-4DAA-9CFB-4745C89F4B1B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62" name="AutoShape 323" descr="Slikovni rezultat za &amp;zcaron;upanijski sud u dubrovniku">
          <a:extLst>
            <a:ext uri="{FF2B5EF4-FFF2-40B4-BE49-F238E27FC236}">
              <a16:creationId xmlns:a16="http://schemas.microsoft.com/office/drawing/2014/main" id="{0437AB5E-D905-4F34-B845-B11646AB89A0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63" name="AutoShape 324" descr="Slikovni rezultat za &amp;zcaron;upanijski sud u dubrovniku">
          <a:extLst>
            <a:ext uri="{FF2B5EF4-FFF2-40B4-BE49-F238E27FC236}">
              <a16:creationId xmlns:a16="http://schemas.microsoft.com/office/drawing/2014/main" id="{531FD5EF-E646-4119-B823-A33268B484EA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64" name="AutoShape 323" descr="Slikovni rezultat za &amp;zcaron;upanijski sud u dubrovniku">
          <a:extLst>
            <a:ext uri="{FF2B5EF4-FFF2-40B4-BE49-F238E27FC236}">
              <a16:creationId xmlns:a16="http://schemas.microsoft.com/office/drawing/2014/main" id="{83DEBE51-DBA8-4374-958A-F927811A834F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65" name="AutoShape 324" descr="Slikovni rezultat za &amp;zcaron;upanijski sud u dubrovniku">
          <a:extLst>
            <a:ext uri="{FF2B5EF4-FFF2-40B4-BE49-F238E27FC236}">
              <a16:creationId xmlns:a16="http://schemas.microsoft.com/office/drawing/2014/main" id="{51D9C378-41D4-4C47-9E17-BC3732893D77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66" name="AutoShape 323" descr="Slikovni rezultat za &amp;zcaron;upanijski sud u dubrovniku">
          <a:extLst>
            <a:ext uri="{FF2B5EF4-FFF2-40B4-BE49-F238E27FC236}">
              <a16:creationId xmlns:a16="http://schemas.microsoft.com/office/drawing/2014/main" id="{764BA3C6-BC8D-41B7-8784-E9830F9D9149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67" name="AutoShape 324" descr="Slikovni rezultat za &amp;zcaron;upanijski sud u dubrovniku">
          <a:extLst>
            <a:ext uri="{FF2B5EF4-FFF2-40B4-BE49-F238E27FC236}">
              <a16:creationId xmlns:a16="http://schemas.microsoft.com/office/drawing/2014/main" id="{79964646-0F27-48F7-B7C3-65385EFB23B5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68" name="AutoShape 323" descr="Slikovni rezultat za &amp;zcaron;upanijski sud u dubrovniku">
          <a:extLst>
            <a:ext uri="{FF2B5EF4-FFF2-40B4-BE49-F238E27FC236}">
              <a16:creationId xmlns:a16="http://schemas.microsoft.com/office/drawing/2014/main" id="{567B8BE7-35D6-42BF-90A2-9D6C23542903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390525</xdr:colOff>
      <xdr:row>1</xdr:row>
      <xdr:rowOff>57150</xdr:rowOff>
    </xdr:to>
    <xdr:sp macro="" textlink="">
      <xdr:nvSpPr>
        <xdr:cNvPr id="69" name="AutoShape 324" descr="Slikovni rezultat za &amp;zcaron;upanijski sud u dubrovniku">
          <a:extLst>
            <a:ext uri="{FF2B5EF4-FFF2-40B4-BE49-F238E27FC236}">
              <a16:creationId xmlns:a16="http://schemas.microsoft.com/office/drawing/2014/main" id="{9B102E1D-2ACC-46C6-AC05-F04B0ECF5C33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70" name="AutoShape 323" descr="Slikovni rezultat za &amp;zcaron;upanijski sud u dubrovniku">
          <a:extLst>
            <a:ext uri="{FF2B5EF4-FFF2-40B4-BE49-F238E27FC236}">
              <a16:creationId xmlns:a16="http://schemas.microsoft.com/office/drawing/2014/main" id="{31927ED7-A5E9-4B6C-9179-EFEF9CC8B7BE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71" name="AutoShape 324" descr="Slikovni rezultat za &amp;zcaron;upanijski sud u dubrovniku">
          <a:extLst>
            <a:ext uri="{FF2B5EF4-FFF2-40B4-BE49-F238E27FC236}">
              <a16:creationId xmlns:a16="http://schemas.microsoft.com/office/drawing/2014/main" id="{D2C61EC3-84AF-4DC6-A8B5-3B269C09BC6E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72" name="AutoShape 323" descr="Slikovni rezultat za &amp;zcaron;upanijski sud u dubrovniku">
          <a:extLst>
            <a:ext uri="{FF2B5EF4-FFF2-40B4-BE49-F238E27FC236}">
              <a16:creationId xmlns:a16="http://schemas.microsoft.com/office/drawing/2014/main" id="{AC7001F4-60D9-449D-A006-0A1A1EBE5728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73" name="AutoShape 324" descr="Slikovni rezultat za &amp;zcaron;upanijski sud u dubrovniku">
          <a:extLst>
            <a:ext uri="{FF2B5EF4-FFF2-40B4-BE49-F238E27FC236}">
              <a16:creationId xmlns:a16="http://schemas.microsoft.com/office/drawing/2014/main" id="{AF952EC1-A449-4AAF-8D28-0C6F847C1CB1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74" name="AutoShape 323" descr="Slikovni rezultat za &amp;zcaron;upanijski sud u dubrovniku">
          <a:extLst>
            <a:ext uri="{FF2B5EF4-FFF2-40B4-BE49-F238E27FC236}">
              <a16:creationId xmlns:a16="http://schemas.microsoft.com/office/drawing/2014/main" id="{490AE210-A6B7-473E-B828-9A39619E702D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75" name="AutoShape 324" descr="Slikovni rezultat za &amp;zcaron;upanijski sud u dubrovniku">
          <a:extLst>
            <a:ext uri="{FF2B5EF4-FFF2-40B4-BE49-F238E27FC236}">
              <a16:creationId xmlns:a16="http://schemas.microsoft.com/office/drawing/2014/main" id="{F3C72981-45CD-45DA-9041-79B82B6B5366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76" name="AutoShape 323" descr="Slikovni rezultat za &amp;zcaron;upanijski sud u dubrovniku">
          <a:extLst>
            <a:ext uri="{FF2B5EF4-FFF2-40B4-BE49-F238E27FC236}">
              <a16:creationId xmlns:a16="http://schemas.microsoft.com/office/drawing/2014/main" id="{433A8C70-2F37-4C4C-9AEF-CD0219F683AF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77" name="AutoShape 324" descr="Slikovni rezultat za &amp;zcaron;upanijski sud u dubrovniku">
          <a:extLst>
            <a:ext uri="{FF2B5EF4-FFF2-40B4-BE49-F238E27FC236}">
              <a16:creationId xmlns:a16="http://schemas.microsoft.com/office/drawing/2014/main" id="{A7991560-459D-41EF-94A6-391C49452B30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78" name="AutoShape 323" descr="Slikovni rezultat za &amp;zcaron;upanijski sud u dubrovniku">
          <a:extLst>
            <a:ext uri="{FF2B5EF4-FFF2-40B4-BE49-F238E27FC236}">
              <a16:creationId xmlns:a16="http://schemas.microsoft.com/office/drawing/2014/main" id="{CA701767-3D5F-4BCA-AB66-E0091D7EC8E4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28575</xdr:rowOff>
    </xdr:from>
    <xdr:to>
      <xdr:col>7</xdr:col>
      <xdr:colOff>390525</xdr:colOff>
      <xdr:row>2</xdr:row>
      <xdr:rowOff>142875</xdr:rowOff>
    </xdr:to>
    <xdr:sp macro="" textlink="">
      <xdr:nvSpPr>
        <xdr:cNvPr id="79" name="AutoShape 324" descr="Slikovni rezultat za &amp;zcaron;upanijski sud u dubrovniku">
          <a:extLst>
            <a:ext uri="{FF2B5EF4-FFF2-40B4-BE49-F238E27FC236}">
              <a16:creationId xmlns:a16="http://schemas.microsoft.com/office/drawing/2014/main" id="{567C84D8-98C0-4F6E-A1DC-E38B75665364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76225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80" name="AutoShape 323" descr="Slikovni rezultat za &amp;zcaron;upanijski sud u dubrovniku">
          <a:extLst>
            <a:ext uri="{FF2B5EF4-FFF2-40B4-BE49-F238E27FC236}">
              <a16:creationId xmlns:a16="http://schemas.microsoft.com/office/drawing/2014/main" id="{25C320DB-F60F-4B1C-A522-1F61ED531BA5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400050</xdr:colOff>
      <xdr:row>1</xdr:row>
      <xdr:rowOff>57150</xdr:rowOff>
    </xdr:to>
    <xdr:sp macro="" textlink="">
      <xdr:nvSpPr>
        <xdr:cNvPr id="81" name="AutoShape 324" descr="Slikovni rezultat za &amp;zcaron;upanijski sud u dubrovniku">
          <a:extLst>
            <a:ext uri="{FF2B5EF4-FFF2-40B4-BE49-F238E27FC236}">
              <a16:creationId xmlns:a16="http://schemas.microsoft.com/office/drawing/2014/main" id="{06876307-A73F-476D-BD87-ABAAD92EA17D}"/>
            </a:ext>
          </a:extLst>
        </xdr:cNvPr>
        <xdr:cNvSpPr>
          <a:spLocks noChangeAspect="1" noChangeArrowheads="1"/>
        </xdr:cNvSpPr>
      </xdr:nvSpPr>
      <xdr:spPr bwMode="auto">
        <a:xfrm>
          <a:off x="797242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161925</xdr:rowOff>
    </xdr:from>
    <xdr:to>
      <xdr:col>7</xdr:col>
      <xdr:colOff>400050</xdr:colOff>
      <xdr:row>2</xdr:row>
      <xdr:rowOff>276225</xdr:rowOff>
    </xdr:to>
    <xdr:sp macro="" textlink="">
      <xdr:nvSpPr>
        <xdr:cNvPr id="82" name="AutoShape 324" descr="Slikovni rezultat za &amp;zcaron;upanijski sud u dubrovniku">
          <a:extLst>
            <a:ext uri="{FF2B5EF4-FFF2-40B4-BE49-F238E27FC236}">
              <a16:creationId xmlns:a16="http://schemas.microsoft.com/office/drawing/2014/main" id="{331DB75C-2193-4E06-902C-F1FCF3DEC0EA}"/>
            </a:ext>
          </a:extLst>
        </xdr:cNvPr>
        <xdr:cNvSpPr>
          <a:spLocks noChangeAspect="1" noChangeArrowheads="1"/>
        </xdr:cNvSpPr>
      </xdr:nvSpPr>
      <xdr:spPr bwMode="auto">
        <a:xfrm>
          <a:off x="7972425" y="40957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8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6C871EFD-6E82-4637-9A9A-0960F3D6D649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8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EB8E0A57-D1CC-4687-8264-1F77E17EDBE9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85" name="AutoShape 323" descr="Slikovni rezultat za &amp;zcaron;upanijski sud u dubrovniku">
          <a:extLst>
            <a:ext uri="{FF2B5EF4-FFF2-40B4-BE49-F238E27FC236}">
              <a16:creationId xmlns:a16="http://schemas.microsoft.com/office/drawing/2014/main" id="{175438E2-B07B-4C42-B070-885D228E0C92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86" name="AutoShape 324" descr="Slikovni rezultat za &amp;zcaron;upanijski sud u dubrovniku">
          <a:extLst>
            <a:ext uri="{FF2B5EF4-FFF2-40B4-BE49-F238E27FC236}">
              <a16:creationId xmlns:a16="http://schemas.microsoft.com/office/drawing/2014/main" id="{94BD414D-179A-4ABB-9FE3-64BE7B2807B3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87" name="AutoShape 323" descr="Slikovni rezultat za &amp;zcaron;upanijski sud u dubrovniku">
          <a:extLst>
            <a:ext uri="{FF2B5EF4-FFF2-40B4-BE49-F238E27FC236}">
              <a16:creationId xmlns:a16="http://schemas.microsoft.com/office/drawing/2014/main" id="{754E6B3D-FB5E-4E9D-BA66-45DA668EB7B2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88" name="AutoShape 324" descr="Slikovni rezultat za &amp;zcaron;upanijski sud u dubrovniku">
          <a:extLst>
            <a:ext uri="{FF2B5EF4-FFF2-40B4-BE49-F238E27FC236}">
              <a16:creationId xmlns:a16="http://schemas.microsoft.com/office/drawing/2014/main" id="{53340D78-3F50-453C-B3B7-C5D3556E0590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89" name="AutoShape 323" descr="Slikovni rezultat za &amp;zcaron;upanijski sud u dubrovniku">
          <a:extLst>
            <a:ext uri="{FF2B5EF4-FFF2-40B4-BE49-F238E27FC236}">
              <a16:creationId xmlns:a16="http://schemas.microsoft.com/office/drawing/2014/main" id="{34BFA740-7D87-4DEF-99D8-A514BB79E74C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390525</xdr:colOff>
      <xdr:row>2</xdr:row>
      <xdr:rowOff>114300</xdr:rowOff>
    </xdr:to>
    <xdr:sp macro="" textlink="">
      <xdr:nvSpPr>
        <xdr:cNvPr id="90" name="AutoShape 324" descr="Slikovni rezultat za &amp;zcaron;upanijski sud u dubrovniku">
          <a:extLst>
            <a:ext uri="{FF2B5EF4-FFF2-40B4-BE49-F238E27FC236}">
              <a16:creationId xmlns:a16="http://schemas.microsoft.com/office/drawing/2014/main" id="{ED94ECDD-00FC-48F2-A15F-7FD47F73E78B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52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91" name="AutoShape 323" descr="Slikovni rezultat za &amp;zcaron;upanijski sud u dubrovniku">
          <a:extLst>
            <a:ext uri="{FF2B5EF4-FFF2-40B4-BE49-F238E27FC236}">
              <a16:creationId xmlns:a16="http://schemas.microsoft.com/office/drawing/2014/main" id="{6790B9DF-1049-48E0-A21A-A2DEE8A24EB1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92" name="AutoShape 324" descr="Slikovni rezultat za &amp;zcaron;upanijski sud u dubrovniku">
          <a:extLst>
            <a:ext uri="{FF2B5EF4-FFF2-40B4-BE49-F238E27FC236}">
              <a16:creationId xmlns:a16="http://schemas.microsoft.com/office/drawing/2014/main" id="{1749A7D6-6055-48D6-A3F3-8DCA2E268563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9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E4C93E4C-9F58-4BB2-A6AC-C7F6931C07AC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9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C0980449-594E-4468-80B4-34EAB8D58161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95" name="AutoShape 323" descr="Slikovni rezultat za &amp;zcaron;upanijski sud u dubrovniku">
          <a:extLst>
            <a:ext uri="{FF2B5EF4-FFF2-40B4-BE49-F238E27FC236}">
              <a16:creationId xmlns:a16="http://schemas.microsoft.com/office/drawing/2014/main" id="{932B6D1F-4198-4507-AE79-0619C2C83E7F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400050</xdr:colOff>
      <xdr:row>2</xdr:row>
      <xdr:rowOff>114300</xdr:rowOff>
    </xdr:to>
    <xdr:sp macro="" textlink="">
      <xdr:nvSpPr>
        <xdr:cNvPr id="96" name="AutoShape 324" descr="Slikovni rezultat za &amp;zcaron;upanijski sud u dubrovniku">
          <a:extLst>
            <a:ext uri="{FF2B5EF4-FFF2-40B4-BE49-F238E27FC236}">
              <a16:creationId xmlns:a16="http://schemas.microsoft.com/office/drawing/2014/main" id="{EAC6DF88-296D-4A53-8BB9-14A76EBF296D}"/>
            </a:ext>
          </a:extLst>
        </xdr:cNvPr>
        <xdr:cNvSpPr>
          <a:spLocks noChangeAspect="1" noChangeArrowheads="1"/>
        </xdr:cNvSpPr>
      </xdr:nvSpPr>
      <xdr:spPr bwMode="auto">
        <a:xfrm>
          <a:off x="797242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ita.Simunovic@zsri.pravosudj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944"/>
  <sheetViews>
    <sheetView tabSelected="1" zoomScale="90" zoomScaleNormal="90" workbookViewId="0">
      <selection activeCell="M12" sqref="M12"/>
    </sheetView>
  </sheetViews>
  <sheetFormatPr defaultRowHeight="12.75" x14ac:dyDescent="0.2"/>
  <cols>
    <col min="1" max="1" width="11" style="58" customWidth="1"/>
    <col min="2" max="2" width="51.5703125" style="59" customWidth="1"/>
    <col min="3" max="3" width="19" style="59" customWidth="1"/>
    <col min="4" max="4" width="17.7109375" style="59" customWidth="1"/>
    <col min="5" max="6" width="20.28515625" style="59" customWidth="1"/>
    <col min="7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2" width="20.28515625" style="4" customWidth="1"/>
    <col min="263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8" width="20.28515625" style="4" customWidth="1"/>
    <col min="519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4" width="20.28515625" style="4" customWidth="1"/>
    <col min="775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30" width="20.28515625" style="4" customWidth="1"/>
    <col min="1031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6" width="20.28515625" style="4" customWidth="1"/>
    <col min="1287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2" width="20.28515625" style="4" customWidth="1"/>
    <col min="1543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8" width="20.28515625" style="4" customWidth="1"/>
    <col min="1799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4" width="20.28515625" style="4" customWidth="1"/>
    <col min="2055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10" width="20.28515625" style="4" customWidth="1"/>
    <col min="2311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6" width="20.28515625" style="4" customWidth="1"/>
    <col min="2567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2" width="20.28515625" style="4" customWidth="1"/>
    <col min="2823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8" width="20.28515625" style="4" customWidth="1"/>
    <col min="3079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4" width="20.28515625" style="4" customWidth="1"/>
    <col min="3335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90" width="20.28515625" style="4" customWidth="1"/>
    <col min="3591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6" width="20.28515625" style="4" customWidth="1"/>
    <col min="3847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2" width="20.28515625" style="4" customWidth="1"/>
    <col min="4103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8" width="20.28515625" style="4" customWidth="1"/>
    <col min="4359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4" width="20.28515625" style="4" customWidth="1"/>
    <col min="4615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70" width="20.28515625" style="4" customWidth="1"/>
    <col min="4871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6" width="20.28515625" style="4" customWidth="1"/>
    <col min="5127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2" width="20.28515625" style="4" customWidth="1"/>
    <col min="5383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8" width="20.28515625" style="4" customWidth="1"/>
    <col min="5639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4" width="20.28515625" style="4" customWidth="1"/>
    <col min="5895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50" width="20.28515625" style="4" customWidth="1"/>
    <col min="6151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6" width="20.28515625" style="4" customWidth="1"/>
    <col min="6407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2" width="20.28515625" style="4" customWidth="1"/>
    <col min="6663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8" width="20.28515625" style="4" customWidth="1"/>
    <col min="6919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4" width="20.28515625" style="4" customWidth="1"/>
    <col min="7175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30" width="20.28515625" style="4" customWidth="1"/>
    <col min="7431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6" width="20.28515625" style="4" customWidth="1"/>
    <col min="7687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2" width="20.28515625" style="4" customWidth="1"/>
    <col min="7943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8" width="20.28515625" style="4" customWidth="1"/>
    <col min="8199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4" width="20.28515625" style="4" customWidth="1"/>
    <col min="8455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10" width="20.28515625" style="4" customWidth="1"/>
    <col min="8711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6" width="20.28515625" style="4" customWidth="1"/>
    <col min="8967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2" width="20.28515625" style="4" customWidth="1"/>
    <col min="9223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8" width="20.28515625" style="4" customWidth="1"/>
    <col min="9479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4" width="20.28515625" style="4" customWidth="1"/>
    <col min="9735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90" width="20.28515625" style="4" customWidth="1"/>
    <col min="9991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6" width="20.28515625" style="4" customWidth="1"/>
    <col min="10247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2" width="20.28515625" style="4" customWidth="1"/>
    <col min="10503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8" width="20.28515625" style="4" customWidth="1"/>
    <col min="10759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4" width="20.28515625" style="4" customWidth="1"/>
    <col min="11015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70" width="20.28515625" style="4" customWidth="1"/>
    <col min="11271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6" width="20.28515625" style="4" customWidth="1"/>
    <col min="11527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2" width="20.28515625" style="4" customWidth="1"/>
    <col min="11783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8" width="20.28515625" style="4" customWidth="1"/>
    <col min="12039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4" width="20.28515625" style="4" customWidth="1"/>
    <col min="12295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50" width="20.28515625" style="4" customWidth="1"/>
    <col min="12551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6" width="20.28515625" style="4" customWidth="1"/>
    <col min="12807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2" width="20.28515625" style="4" customWidth="1"/>
    <col min="13063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8" width="20.28515625" style="4" customWidth="1"/>
    <col min="13319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4" width="20.28515625" style="4" customWidth="1"/>
    <col min="13575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30" width="20.28515625" style="4" customWidth="1"/>
    <col min="13831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6" width="20.28515625" style="4" customWidth="1"/>
    <col min="14087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2" width="20.28515625" style="4" customWidth="1"/>
    <col min="14343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8" width="20.28515625" style="4" customWidth="1"/>
    <col min="14599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4" width="20.28515625" style="4" customWidth="1"/>
    <col min="14855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10" width="20.28515625" style="4" customWidth="1"/>
    <col min="15111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6" width="20.28515625" style="4" customWidth="1"/>
    <col min="15367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2" width="20.28515625" style="4" customWidth="1"/>
    <col min="15623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8" width="20.28515625" style="4" customWidth="1"/>
    <col min="15879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4" width="20.28515625" style="4" customWidth="1"/>
    <col min="16135" max="16384" width="9.140625" style="4"/>
  </cols>
  <sheetData>
    <row r="1" spans="1:17" ht="19.5" customHeight="1" x14ac:dyDescent="0.2">
      <c r="A1" s="1"/>
      <c r="B1" s="2" t="s">
        <v>0</v>
      </c>
      <c r="C1" s="3"/>
      <c r="D1" s="3"/>
      <c r="E1" s="3"/>
      <c r="F1" s="3"/>
    </row>
    <row r="2" spans="1:17" ht="15" customHeight="1" x14ac:dyDescent="0.2">
      <c r="A2" s="5"/>
      <c r="B2" s="6" t="s">
        <v>1</v>
      </c>
      <c r="C2" s="3"/>
      <c r="D2" s="3"/>
      <c r="E2" s="3"/>
      <c r="F2" s="7"/>
    </row>
    <row r="3" spans="1:17" s="10" customFormat="1" ht="36.75" customHeight="1" x14ac:dyDescent="0.25">
      <c r="A3" s="8" t="s">
        <v>2</v>
      </c>
      <c r="B3" s="9" t="s">
        <v>3</v>
      </c>
      <c r="C3" s="3"/>
      <c r="D3" s="3"/>
      <c r="E3" s="3"/>
      <c r="F3" s="7"/>
    </row>
    <row r="4" spans="1:17" s="10" customFormat="1" ht="18.75" customHeight="1" thickBot="1" x14ac:dyDescent="0.25">
      <c r="A4" s="11">
        <v>3453</v>
      </c>
      <c r="B4" s="12" t="s">
        <v>4</v>
      </c>
      <c r="C4" s="13"/>
      <c r="D4" s="14"/>
      <c r="E4" s="14"/>
      <c r="F4" s="15"/>
    </row>
    <row r="5" spans="1:17" s="20" customFormat="1" ht="54.75" customHeight="1" thickTop="1" thickBot="1" x14ac:dyDescent="0.25">
      <c r="A5" s="16" t="s">
        <v>5</v>
      </c>
      <c r="B5" s="17" t="s">
        <v>6</v>
      </c>
      <c r="C5" s="18" t="s">
        <v>7</v>
      </c>
      <c r="D5" s="19" t="s">
        <v>8</v>
      </c>
      <c r="E5" s="19" t="s">
        <v>9</v>
      </c>
      <c r="F5" s="19" t="s">
        <v>10</v>
      </c>
    </row>
    <row r="6" spans="1:17" s="24" customFormat="1" ht="20.100000000000001" customHeight="1" thickTop="1" thickBot="1" x14ac:dyDescent="0.3">
      <c r="A6" s="21" t="s">
        <v>11</v>
      </c>
      <c r="B6" s="22" t="s">
        <v>12</v>
      </c>
      <c r="C6" s="23">
        <f>SUM(C7:C11)</f>
        <v>2570318</v>
      </c>
      <c r="D6" s="23">
        <f>SUM(D7:D11)</f>
        <v>0</v>
      </c>
      <c r="E6" s="23">
        <f>SUM(E7:E11)</f>
        <v>2570318</v>
      </c>
      <c r="F6" s="23">
        <v>1176804.3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 ht="15.75" customHeight="1" thickTop="1" x14ac:dyDescent="0.2">
      <c r="A7" s="25" t="s">
        <v>13</v>
      </c>
      <c r="B7" s="26" t="s">
        <v>14</v>
      </c>
      <c r="C7" s="27">
        <v>2107208</v>
      </c>
      <c r="D7" s="28"/>
      <c r="E7" s="29">
        <f>C7+D7</f>
        <v>2107208</v>
      </c>
      <c r="F7" s="29">
        <v>955338.3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30" customFormat="1" ht="15.75" customHeight="1" x14ac:dyDescent="0.2">
      <c r="A8" s="25" t="s">
        <v>15</v>
      </c>
      <c r="B8" s="26" t="s">
        <v>16</v>
      </c>
      <c r="C8" s="27">
        <v>0</v>
      </c>
      <c r="D8" s="27"/>
      <c r="E8" s="29">
        <f>C8+D8</f>
        <v>0</v>
      </c>
      <c r="F8" s="29">
        <v>3911.2399999999993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s="30" customFormat="1" ht="18.75" customHeight="1" x14ac:dyDescent="0.2">
      <c r="A9" s="31" t="s">
        <v>17</v>
      </c>
      <c r="B9" s="32" t="s">
        <v>18</v>
      </c>
      <c r="C9" s="27">
        <v>39153</v>
      </c>
      <c r="D9" s="27"/>
      <c r="E9" s="29">
        <f>C9+D9</f>
        <v>39153</v>
      </c>
      <c r="F9" s="29">
        <v>22758.47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35" customFormat="1" ht="15.75" customHeight="1" x14ac:dyDescent="0.2">
      <c r="A10" s="33" t="s">
        <v>19</v>
      </c>
      <c r="B10" s="34" t="s">
        <v>20</v>
      </c>
      <c r="C10" s="27">
        <v>81041</v>
      </c>
      <c r="D10" s="27"/>
      <c r="E10" s="29">
        <f>C10+D10</f>
        <v>81041</v>
      </c>
      <c r="F10" s="29">
        <v>39148.000000000007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35" customFormat="1" ht="15.75" customHeight="1" thickBot="1" x14ac:dyDescent="0.25">
      <c r="A11" s="33" t="s">
        <v>21</v>
      </c>
      <c r="B11" s="34" t="s">
        <v>22</v>
      </c>
      <c r="C11" s="27">
        <v>342916</v>
      </c>
      <c r="D11" s="27"/>
      <c r="E11" s="29">
        <f>C11+D11</f>
        <v>342916</v>
      </c>
      <c r="F11" s="29">
        <v>155648.29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35" customFormat="1" ht="20.100000000000001" customHeight="1" thickTop="1" thickBot="1" x14ac:dyDescent="0.3">
      <c r="A12" s="36" t="s">
        <v>23</v>
      </c>
      <c r="B12" s="37" t="s">
        <v>24</v>
      </c>
      <c r="C12" s="38">
        <f>SUM(C13+C18+C24+C34+C36+C42+C44+C47+C51+C53)</f>
        <v>490768</v>
      </c>
      <c r="D12" s="38">
        <f>SUM(D13+D18+D24+D34+D36+D42+D44+D47+D51+D53)</f>
        <v>265000</v>
      </c>
      <c r="E12" s="38">
        <f>SUM(E13+E18+E24+E34+E36+E42+E44+E47+E51+E53)</f>
        <v>755768</v>
      </c>
      <c r="F12" s="38">
        <v>237760.38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30" customFormat="1" ht="20.100000000000001" customHeight="1" thickTop="1" thickBot="1" x14ac:dyDescent="0.3">
      <c r="A13" s="39" t="s">
        <v>25</v>
      </c>
      <c r="B13" s="40" t="s">
        <v>26</v>
      </c>
      <c r="C13" s="41">
        <f>SUM(C14:C17)</f>
        <v>51164</v>
      </c>
      <c r="D13" s="41">
        <f>SUM(D14:D17)</f>
        <v>0</v>
      </c>
      <c r="E13" s="41">
        <f>SUM(E14:E17)</f>
        <v>51164</v>
      </c>
      <c r="F13" s="41">
        <v>23362.03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30" customFormat="1" ht="15.75" customHeight="1" thickTop="1" x14ac:dyDescent="0.2">
      <c r="A14" s="25" t="s">
        <v>27</v>
      </c>
      <c r="B14" s="26" t="s">
        <v>28</v>
      </c>
      <c r="C14" s="27">
        <v>6636</v>
      </c>
      <c r="D14" s="27"/>
      <c r="E14" s="29">
        <f>C14+D14</f>
        <v>6636</v>
      </c>
      <c r="F14" s="29">
        <v>3809.8299999999995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35" customFormat="1" ht="16.5" customHeight="1" x14ac:dyDescent="0.2">
      <c r="A15" s="33" t="s">
        <v>29</v>
      </c>
      <c r="B15" s="32" t="s">
        <v>30</v>
      </c>
      <c r="C15" s="27">
        <v>31190</v>
      </c>
      <c r="D15" s="27"/>
      <c r="E15" s="29">
        <f>C15+D15</f>
        <v>31190</v>
      </c>
      <c r="F15" s="29">
        <v>17132.82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30" customFormat="1" ht="15.75" customHeight="1" x14ac:dyDescent="0.2">
      <c r="A16" s="31" t="s">
        <v>31</v>
      </c>
      <c r="B16" s="32" t="s">
        <v>32</v>
      </c>
      <c r="C16" s="42">
        <v>13272</v>
      </c>
      <c r="D16" s="42"/>
      <c r="E16" s="43">
        <f>C16+D16</f>
        <v>13272</v>
      </c>
      <c r="F16" s="29">
        <v>2285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30" customFormat="1" ht="15.75" customHeight="1" thickBot="1" x14ac:dyDescent="0.25">
      <c r="A17" s="44" t="s">
        <v>33</v>
      </c>
      <c r="B17" s="45" t="s">
        <v>34</v>
      </c>
      <c r="C17" s="46">
        <v>66</v>
      </c>
      <c r="D17" s="46"/>
      <c r="E17" s="43">
        <f>C17+D17</f>
        <v>66</v>
      </c>
      <c r="F17" s="29">
        <v>134.38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30" customFormat="1" ht="20.100000000000001" customHeight="1" thickTop="1" thickBot="1" x14ac:dyDescent="0.3">
      <c r="A18" s="47" t="s">
        <v>35</v>
      </c>
      <c r="B18" s="48" t="s">
        <v>36</v>
      </c>
      <c r="C18" s="49">
        <f>SUM(C19:C23)</f>
        <v>39510</v>
      </c>
      <c r="D18" s="49">
        <f>SUM(D19:D23)</f>
        <v>0</v>
      </c>
      <c r="E18" s="49">
        <f>SUM(E19:E23)</f>
        <v>39510</v>
      </c>
      <c r="F18" s="49">
        <v>10609.109999999999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30" customFormat="1" ht="15.75" customHeight="1" thickTop="1" x14ac:dyDescent="0.2">
      <c r="A19" s="25" t="s">
        <v>37</v>
      </c>
      <c r="B19" s="26" t="s">
        <v>38</v>
      </c>
      <c r="C19" s="27">
        <v>29199</v>
      </c>
      <c r="D19" s="27"/>
      <c r="E19" s="29">
        <f>C19+D19</f>
        <v>29199</v>
      </c>
      <c r="F19" s="29">
        <v>7694.9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30" customFormat="1" ht="15.75" customHeight="1" x14ac:dyDescent="0.2">
      <c r="A20" s="31" t="s">
        <v>39</v>
      </c>
      <c r="B20" s="32" t="s">
        <v>40</v>
      </c>
      <c r="C20" s="27">
        <v>6993</v>
      </c>
      <c r="D20" s="27"/>
      <c r="E20" s="29">
        <f>C20+D20</f>
        <v>6993</v>
      </c>
      <c r="F20" s="29">
        <v>1767.51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30" customFormat="1" ht="15.75" customHeight="1" x14ac:dyDescent="0.2">
      <c r="A21" s="31" t="s">
        <v>41</v>
      </c>
      <c r="B21" s="32" t="s">
        <v>42</v>
      </c>
      <c r="C21" s="27">
        <v>0</v>
      </c>
      <c r="D21" s="27"/>
      <c r="E21" s="29">
        <f>C21+D21</f>
        <v>0</v>
      </c>
      <c r="F21" s="29"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30" customFormat="1" ht="15.75" customHeight="1" x14ac:dyDescent="0.2">
      <c r="A22" s="31" t="s">
        <v>43</v>
      </c>
      <c r="B22" s="32" t="s">
        <v>44</v>
      </c>
      <c r="C22" s="27">
        <v>2654</v>
      </c>
      <c r="D22" s="27"/>
      <c r="E22" s="29">
        <f>C22+D22</f>
        <v>2654</v>
      </c>
      <c r="F22" s="29">
        <v>1110.1399999999999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30" customFormat="1" ht="15.75" customHeight="1" thickBot="1" x14ac:dyDescent="0.25">
      <c r="A23" s="31" t="s">
        <v>45</v>
      </c>
      <c r="B23" s="32" t="s">
        <v>46</v>
      </c>
      <c r="C23" s="27">
        <v>664</v>
      </c>
      <c r="D23" s="27"/>
      <c r="E23" s="29">
        <f>C23+D23</f>
        <v>664</v>
      </c>
      <c r="F23" s="29">
        <v>36.56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30" customFormat="1" ht="20.100000000000001" customHeight="1" thickTop="1" thickBot="1" x14ac:dyDescent="0.3">
      <c r="A24" s="47" t="s">
        <v>47</v>
      </c>
      <c r="B24" s="50" t="s">
        <v>48</v>
      </c>
      <c r="C24" s="49">
        <f>SUM(C25:C33)</f>
        <v>364458</v>
      </c>
      <c r="D24" s="49">
        <f>SUM(D25:D33)</f>
        <v>0</v>
      </c>
      <c r="E24" s="49">
        <f>SUM(E25:E33)</f>
        <v>364458</v>
      </c>
      <c r="F24" s="49">
        <v>192282.00000000003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30" customFormat="1" ht="15.75" customHeight="1" thickTop="1" x14ac:dyDescent="0.2">
      <c r="A25" s="31" t="s">
        <v>49</v>
      </c>
      <c r="B25" s="32" t="s">
        <v>50</v>
      </c>
      <c r="C25" s="27">
        <v>46453</v>
      </c>
      <c r="D25" s="27"/>
      <c r="E25" s="29">
        <f t="shared" ref="E25:E33" si="0">C25+D25</f>
        <v>46453</v>
      </c>
      <c r="F25" s="29">
        <v>26290.130000000005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30" customFormat="1" ht="15.75" customHeight="1" x14ac:dyDescent="0.2">
      <c r="A26" s="31" t="s">
        <v>51</v>
      </c>
      <c r="B26" s="32" t="s">
        <v>52</v>
      </c>
      <c r="C26" s="27">
        <v>11945</v>
      </c>
      <c r="D26" s="27"/>
      <c r="E26" s="29">
        <f t="shared" si="0"/>
        <v>11945</v>
      </c>
      <c r="F26" s="29">
        <v>2482.2200000000003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30" customFormat="1" ht="15.75" customHeight="1" x14ac:dyDescent="0.2">
      <c r="A27" s="31" t="s">
        <v>53</v>
      </c>
      <c r="B27" s="32" t="s">
        <v>54</v>
      </c>
      <c r="C27" s="27">
        <v>1991</v>
      </c>
      <c r="D27" s="27"/>
      <c r="E27" s="29">
        <f t="shared" si="0"/>
        <v>1991</v>
      </c>
      <c r="F27" s="29">
        <v>2794.37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30" customFormat="1" ht="15.75" customHeight="1" x14ac:dyDescent="0.2">
      <c r="A28" s="31" t="s">
        <v>55</v>
      </c>
      <c r="B28" s="32" t="s">
        <v>56</v>
      </c>
      <c r="C28" s="27">
        <v>21236</v>
      </c>
      <c r="D28" s="27"/>
      <c r="E28" s="29">
        <f t="shared" si="0"/>
        <v>21236</v>
      </c>
      <c r="F28" s="29">
        <v>9313.31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30" customFormat="1" ht="15.75" customHeight="1" x14ac:dyDescent="0.2">
      <c r="A29" s="31" t="s">
        <v>57</v>
      </c>
      <c r="B29" s="32" t="s">
        <v>58</v>
      </c>
      <c r="C29" s="27">
        <v>10618</v>
      </c>
      <c r="D29" s="27"/>
      <c r="E29" s="29">
        <f t="shared" si="0"/>
        <v>10618</v>
      </c>
      <c r="F29" s="29">
        <v>4922.12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s="30" customFormat="1" ht="15.75" customHeight="1" x14ac:dyDescent="0.2">
      <c r="A30" s="31" t="s">
        <v>59</v>
      </c>
      <c r="B30" s="32" t="s">
        <v>60</v>
      </c>
      <c r="C30" s="27">
        <v>3982</v>
      </c>
      <c r="D30" s="27"/>
      <c r="E30" s="29">
        <f t="shared" si="0"/>
        <v>3982</v>
      </c>
      <c r="F30" s="29">
        <v>403.08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s="30" customFormat="1" ht="15.75" customHeight="1" x14ac:dyDescent="0.2">
      <c r="A31" s="31" t="s">
        <v>61</v>
      </c>
      <c r="B31" s="32" t="s">
        <v>62</v>
      </c>
      <c r="C31" s="27">
        <v>260137</v>
      </c>
      <c r="D31" s="27"/>
      <c r="E31" s="29">
        <f t="shared" si="0"/>
        <v>260137</v>
      </c>
      <c r="F31" s="29">
        <v>141169.9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s="30" customFormat="1" ht="15.75" customHeight="1" x14ac:dyDescent="0.2">
      <c r="A32" s="31" t="s">
        <v>63</v>
      </c>
      <c r="B32" s="32" t="s">
        <v>64</v>
      </c>
      <c r="C32" s="27">
        <v>133</v>
      </c>
      <c r="D32" s="27"/>
      <c r="E32" s="29">
        <f t="shared" si="0"/>
        <v>133</v>
      </c>
      <c r="F32" s="29">
        <v>8.64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s="30" customFormat="1" ht="15.75" customHeight="1" thickBot="1" x14ac:dyDescent="0.25">
      <c r="A33" s="31" t="s">
        <v>65</v>
      </c>
      <c r="B33" s="32" t="s">
        <v>66</v>
      </c>
      <c r="C33" s="27">
        <v>7963</v>
      </c>
      <c r="D33" s="27"/>
      <c r="E33" s="29">
        <f t="shared" si="0"/>
        <v>7963</v>
      </c>
      <c r="F33" s="29">
        <v>4898.2299999999996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30" customFormat="1" ht="38.25" customHeight="1" thickTop="1" thickBot="1" x14ac:dyDescent="0.3">
      <c r="A34" s="47" t="s">
        <v>67</v>
      </c>
      <c r="B34" s="51" t="s">
        <v>68</v>
      </c>
      <c r="C34" s="49">
        <f>C35</f>
        <v>4645</v>
      </c>
      <c r="D34" s="49">
        <f>D35</f>
        <v>0</v>
      </c>
      <c r="E34" s="49">
        <f>E35</f>
        <v>4645</v>
      </c>
      <c r="F34" s="49">
        <v>4500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30" customFormat="1" ht="15.75" customHeight="1" thickTop="1" thickBot="1" x14ac:dyDescent="0.25">
      <c r="A35" s="31" t="s">
        <v>69</v>
      </c>
      <c r="B35" s="32" t="s">
        <v>70</v>
      </c>
      <c r="C35" s="27">
        <v>4645</v>
      </c>
      <c r="D35" s="27"/>
      <c r="E35" s="29">
        <f>C35+D35</f>
        <v>4645</v>
      </c>
      <c r="F35" s="29">
        <v>4500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30" customFormat="1" ht="20.100000000000001" customHeight="1" thickTop="1" thickBot="1" x14ac:dyDescent="0.3">
      <c r="A36" s="47" t="s">
        <v>71</v>
      </c>
      <c r="B36" s="52" t="s">
        <v>72</v>
      </c>
      <c r="C36" s="49">
        <f>SUM(C37:C41)</f>
        <v>2788</v>
      </c>
      <c r="D36" s="49">
        <f>SUM(D37:D41)</f>
        <v>0</v>
      </c>
      <c r="E36" s="49">
        <f>SUM(E37:E41)</f>
        <v>2788</v>
      </c>
      <c r="F36" s="49">
        <v>602.27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30" customFormat="1" ht="15.75" customHeight="1" thickTop="1" x14ac:dyDescent="0.2">
      <c r="A37" s="31" t="s">
        <v>73</v>
      </c>
      <c r="B37" s="32" t="s">
        <v>74</v>
      </c>
      <c r="C37" s="27">
        <v>1327</v>
      </c>
      <c r="D37" s="27"/>
      <c r="E37" s="29">
        <f>C37+D37</f>
        <v>1327</v>
      </c>
      <c r="F37" s="29">
        <v>341.92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s="30" customFormat="1" ht="15.75" customHeight="1" x14ac:dyDescent="0.2">
      <c r="A38" s="31" t="s">
        <v>75</v>
      </c>
      <c r="B38" s="32" t="s">
        <v>76</v>
      </c>
      <c r="C38" s="27">
        <v>1195</v>
      </c>
      <c r="D38" s="27"/>
      <c r="E38" s="29">
        <f>C38+D38</f>
        <v>1195</v>
      </c>
      <c r="F38" s="29">
        <v>99.34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30" customFormat="1" ht="15.75" customHeight="1" x14ac:dyDescent="0.2">
      <c r="A39" s="31" t="s">
        <v>77</v>
      </c>
      <c r="B39" s="32" t="s">
        <v>78</v>
      </c>
      <c r="C39" s="27">
        <v>133</v>
      </c>
      <c r="D39" s="27"/>
      <c r="E39" s="29">
        <f>C39+D39</f>
        <v>133</v>
      </c>
      <c r="F39" s="29"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30" customFormat="1" ht="15.75" customHeight="1" x14ac:dyDescent="0.2">
      <c r="A40" s="31" t="s">
        <v>79</v>
      </c>
      <c r="B40" s="32" t="s">
        <v>80</v>
      </c>
      <c r="C40" s="27">
        <v>0</v>
      </c>
      <c r="D40" s="27"/>
      <c r="E40" s="29">
        <f>C40+D40</f>
        <v>0</v>
      </c>
      <c r="F40" s="29">
        <v>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30" customFormat="1" ht="15.75" customHeight="1" thickBot="1" x14ac:dyDescent="0.25">
      <c r="A41" s="31" t="s">
        <v>81</v>
      </c>
      <c r="B41" s="32" t="s">
        <v>82</v>
      </c>
      <c r="C41" s="27">
        <v>133</v>
      </c>
      <c r="D41" s="27"/>
      <c r="E41" s="29">
        <f>C41+D41</f>
        <v>133</v>
      </c>
      <c r="F41" s="29">
        <v>161.01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s="30" customFormat="1" ht="20.100000000000001" customHeight="1" thickTop="1" thickBot="1" x14ac:dyDescent="0.3">
      <c r="A42" s="47" t="s">
        <v>83</v>
      </c>
      <c r="B42" s="48" t="s">
        <v>84</v>
      </c>
      <c r="C42" s="49">
        <f>SUM(C43:C43)</f>
        <v>929</v>
      </c>
      <c r="D42" s="49">
        <f>SUM(D43:D43)</f>
        <v>0</v>
      </c>
      <c r="E42" s="49">
        <f>SUM(E43:E43)</f>
        <v>929</v>
      </c>
      <c r="F42" s="49">
        <v>721.82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s="30" customFormat="1" ht="27" customHeight="1" thickTop="1" thickBot="1" x14ac:dyDescent="0.25">
      <c r="A43" s="31" t="s">
        <v>85</v>
      </c>
      <c r="B43" s="32" t="s">
        <v>86</v>
      </c>
      <c r="C43" s="27">
        <v>929</v>
      </c>
      <c r="D43" s="27"/>
      <c r="E43" s="29">
        <f>C43+D43</f>
        <v>929</v>
      </c>
      <c r="F43" s="29">
        <v>721.82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s="30" customFormat="1" ht="20.100000000000001" customHeight="1" thickTop="1" thickBot="1" x14ac:dyDescent="0.3">
      <c r="A44" s="47" t="s">
        <v>87</v>
      </c>
      <c r="B44" s="48" t="s">
        <v>88</v>
      </c>
      <c r="C44" s="49">
        <f>SUM(C45:C46)</f>
        <v>730</v>
      </c>
      <c r="D44" s="49">
        <f>SUM(D45:D46)</f>
        <v>0</v>
      </c>
      <c r="E44" s="49">
        <f>SUM(E45:E46)</f>
        <v>730</v>
      </c>
      <c r="F44" s="49">
        <v>563.31000000000006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s="30" customFormat="1" ht="15.75" customHeight="1" thickTop="1" x14ac:dyDescent="0.2">
      <c r="A45" s="31" t="s">
        <v>89</v>
      </c>
      <c r="B45" s="32" t="s">
        <v>90</v>
      </c>
      <c r="C45" s="27">
        <v>664</v>
      </c>
      <c r="D45" s="27"/>
      <c r="E45" s="29">
        <f>C45+D45</f>
        <v>664</v>
      </c>
      <c r="F45" s="29">
        <v>536.36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s="30" customFormat="1" ht="15.75" customHeight="1" thickBot="1" x14ac:dyDescent="0.25">
      <c r="A46" s="31" t="s">
        <v>91</v>
      </c>
      <c r="B46" s="32" t="s">
        <v>92</v>
      </c>
      <c r="C46" s="46">
        <v>66</v>
      </c>
      <c r="D46" s="46"/>
      <c r="E46" s="29">
        <f>C46+D46</f>
        <v>66</v>
      </c>
      <c r="F46" s="29">
        <v>26.950000000000003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s="30" customFormat="1" ht="20.100000000000001" customHeight="1" thickTop="1" thickBot="1" x14ac:dyDescent="0.3">
      <c r="A47" s="47" t="s">
        <v>93</v>
      </c>
      <c r="B47" s="48" t="s">
        <v>94</v>
      </c>
      <c r="C47" s="49">
        <f>SUM(C48:C50)</f>
        <v>5309</v>
      </c>
      <c r="D47" s="49">
        <f>SUM(D48:D50)</f>
        <v>0</v>
      </c>
      <c r="E47" s="49">
        <f>SUM(E48:E50)</f>
        <v>5309</v>
      </c>
      <c r="F47" s="49">
        <v>1130.04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30" customFormat="1" ht="15.75" customHeight="1" thickTop="1" x14ac:dyDescent="0.2">
      <c r="A48" s="31" t="s">
        <v>95</v>
      </c>
      <c r="B48" s="32" t="s">
        <v>96</v>
      </c>
      <c r="C48" s="27">
        <v>3982</v>
      </c>
      <c r="D48" s="27"/>
      <c r="E48" s="29">
        <f>C48+D48</f>
        <v>3982</v>
      </c>
      <c r="F48" s="29">
        <v>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s="30" customFormat="1" ht="15.75" customHeight="1" x14ac:dyDescent="0.2">
      <c r="A49" s="31" t="s">
        <v>97</v>
      </c>
      <c r="B49" s="32" t="s">
        <v>98</v>
      </c>
      <c r="C49" s="27">
        <v>1327</v>
      </c>
      <c r="D49" s="27"/>
      <c r="E49" s="29">
        <f>C49+D49</f>
        <v>1327</v>
      </c>
      <c r="F49" s="29">
        <v>1130.04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s="30" customFormat="1" ht="15.75" customHeight="1" thickBot="1" x14ac:dyDescent="0.25">
      <c r="A50" s="31" t="s">
        <v>99</v>
      </c>
      <c r="B50" s="32" t="s">
        <v>100</v>
      </c>
      <c r="C50" s="27">
        <v>0</v>
      </c>
      <c r="D50" s="27"/>
      <c r="E50" s="29">
        <f>C50+D50</f>
        <v>0</v>
      </c>
      <c r="F50" s="29"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30" customFormat="1" ht="20.100000000000001" customHeight="1" thickTop="1" thickBot="1" x14ac:dyDescent="0.3">
      <c r="A51" s="47" t="s">
        <v>101</v>
      </c>
      <c r="B51" s="48" t="s">
        <v>102</v>
      </c>
      <c r="C51" s="49">
        <f t="shared" ref="C51:E53" si="1">SUM(C52:C52)</f>
        <v>7963</v>
      </c>
      <c r="D51" s="49">
        <f t="shared" si="1"/>
        <v>0</v>
      </c>
      <c r="E51" s="49">
        <f t="shared" si="1"/>
        <v>7963</v>
      </c>
      <c r="F51" s="49">
        <v>3989.8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s="30" customFormat="1" ht="15.75" customHeight="1" thickTop="1" thickBot="1" x14ac:dyDescent="0.25">
      <c r="A52" s="31" t="s">
        <v>103</v>
      </c>
      <c r="B52" s="32" t="s">
        <v>104</v>
      </c>
      <c r="C52" s="27">
        <v>7963</v>
      </c>
      <c r="D52" s="27"/>
      <c r="E52" s="29">
        <f>C52+D52</f>
        <v>7963</v>
      </c>
      <c r="F52" s="29">
        <v>3989.8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s="30" customFormat="1" ht="35.25" customHeight="1" thickTop="1" thickBot="1" x14ac:dyDescent="0.3">
      <c r="A53" s="47" t="s">
        <v>105</v>
      </c>
      <c r="B53" s="48" t="s">
        <v>106</v>
      </c>
      <c r="C53" s="49">
        <f t="shared" si="1"/>
        <v>13272</v>
      </c>
      <c r="D53" s="49">
        <f t="shared" si="1"/>
        <v>265000</v>
      </c>
      <c r="E53" s="49">
        <f t="shared" si="1"/>
        <v>278272</v>
      </c>
      <c r="F53" s="49">
        <v>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30" customFormat="1" ht="15.75" customHeight="1" thickTop="1" thickBot="1" x14ac:dyDescent="0.25">
      <c r="A54" s="31" t="s">
        <v>107</v>
      </c>
      <c r="B54" s="32" t="s">
        <v>108</v>
      </c>
      <c r="C54" s="27">
        <v>13272</v>
      </c>
      <c r="D54" s="27">
        <v>265000</v>
      </c>
      <c r="E54" s="29">
        <f>C54+D54</f>
        <v>278272</v>
      </c>
      <c r="F54" s="29">
        <v>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s="35" customFormat="1" ht="20.100000000000001" customHeight="1" thickTop="1" thickBot="1" x14ac:dyDescent="0.25">
      <c r="A55" s="60" t="s">
        <v>109</v>
      </c>
      <c r="B55" s="61"/>
      <c r="C55" s="53">
        <f>SUM(C56:C65)</f>
        <v>663</v>
      </c>
      <c r="D55" s="53">
        <f>SUM(D56:D65)</f>
        <v>0</v>
      </c>
      <c r="E55" s="53">
        <f>SUM(E56:E65)</f>
        <v>663</v>
      </c>
      <c r="F55" s="53"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30" customFormat="1" ht="15.75" customHeight="1" thickTop="1" x14ac:dyDescent="0.2">
      <c r="A56" s="31" t="s">
        <v>37</v>
      </c>
      <c r="B56" s="32" t="s">
        <v>110</v>
      </c>
      <c r="C56" s="27"/>
      <c r="D56" s="27"/>
      <c r="E56" s="29">
        <f t="shared" ref="E56:E65" si="2">C56+D56</f>
        <v>0</v>
      </c>
      <c r="F56" s="29">
        <v>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s="30" customFormat="1" ht="15.75" customHeight="1" x14ac:dyDescent="0.2">
      <c r="A57" s="31" t="s">
        <v>111</v>
      </c>
      <c r="B57" s="32" t="s">
        <v>112</v>
      </c>
      <c r="C57" s="27"/>
      <c r="D57" s="27"/>
      <c r="E57" s="29">
        <f t="shared" si="2"/>
        <v>0</v>
      </c>
      <c r="F57" s="29">
        <v>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s="30" customFormat="1" ht="15.75" customHeight="1" x14ac:dyDescent="0.2">
      <c r="A58" s="31" t="s">
        <v>39</v>
      </c>
      <c r="B58" s="32" t="s">
        <v>113</v>
      </c>
      <c r="C58" s="27"/>
      <c r="D58" s="27"/>
      <c r="E58" s="29">
        <f t="shared" si="2"/>
        <v>0</v>
      </c>
      <c r="F58" s="29">
        <v>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s="30" customFormat="1" ht="20.25" customHeight="1" x14ac:dyDescent="0.2">
      <c r="A59" s="31" t="s">
        <v>51</v>
      </c>
      <c r="B59" s="32" t="s">
        <v>114</v>
      </c>
      <c r="C59" s="27">
        <v>265</v>
      </c>
      <c r="D59" s="27"/>
      <c r="E59" s="29">
        <f t="shared" si="2"/>
        <v>265</v>
      </c>
      <c r="F59" s="29">
        <v>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s="30" customFormat="1" ht="15.75" customHeight="1" x14ac:dyDescent="0.2">
      <c r="A60" s="31" t="s">
        <v>57</v>
      </c>
      <c r="B60" s="32" t="s">
        <v>115</v>
      </c>
      <c r="C60" s="27"/>
      <c r="D60" s="27"/>
      <c r="E60" s="29">
        <f t="shared" si="2"/>
        <v>0</v>
      </c>
      <c r="F60" s="29">
        <v>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s="30" customFormat="1" ht="15.75" customHeight="1" x14ac:dyDescent="0.2">
      <c r="A61" s="31" t="s">
        <v>75</v>
      </c>
      <c r="B61" s="32" t="s">
        <v>116</v>
      </c>
      <c r="C61" s="27"/>
      <c r="D61" s="27"/>
      <c r="E61" s="29">
        <f t="shared" si="2"/>
        <v>0</v>
      </c>
      <c r="F61" s="29">
        <v>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s="30" customFormat="1" ht="15.75" customHeight="1" x14ac:dyDescent="0.2">
      <c r="A62" s="31" t="s">
        <v>81</v>
      </c>
      <c r="B62" s="32" t="s">
        <v>117</v>
      </c>
      <c r="C62" s="27"/>
      <c r="D62" s="27"/>
      <c r="E62" s="29">
        <f t="shared" si="2"/>
        <v>0</v>
      </c>
      <c r="F62" s="29">
        <v>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s="30" customFormat="1" ht="15.75" customHeight="1" x14ac:dyDescent="0.2">
      <c r="A63" s="31" t="s">
        <v>95</v>
      </c>
      <c r="B63" s="32" t="s">
        <v>118</v>
      </c>
      <c r="C63" s="27">
        <v>265</v>
      </c>
      <c r="D63" s="27"/>
      <c r="E63" s="29">
        <f t="shared" si="2"/>
        <v>265</v>
      </c>
      <c r="F63" s="29">
        <v>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s="30" customFormat="1" ht="15.75" customHeight="1" x14ac:dyDescent="0.2">
      <c r="A64" s="31" t="s">
        <v>97</v>
      </c>
      <c r="B64" s="32" t="s">
        <v>119</v>
      </c>
      <c r="C64" s="27">
        <v>133</v>
      </c>
      <c r="D64" s="27"/>
      <c r="E64" s="29">
        <f t="shared" si="2"/>
        <v>133</v>
      </c>
      <c r="F64" s="29">
        <v>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s="30" customFormat="1" ht="15.75" customHeight="1" thickBot="1" x14ac:dyDescent="0.25">
      <c r="A65" s="31" t="s">
        <v>99</v>
      </c>
      <c r="B65" s="32" t="s">
        <v>120</v>
      </c>
      <c r="C65" s="27"/>
      <c r="D65" s="27"/>
      <c r="E65" s="29">
        <f t="shared" si="2"/>
        <v>0</v>
      </c>
      <c r="F65" s="29">
        <v>0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s="35" customFormat="1" ht="20.100000000000001" customHeight="1" thickTop="1" thickBot="1" x14ac:dyDescent="0.25">
      <c r="A66" s="60" t="s">
        <v>121</v>
      </c>
      <c r="B66" s="61"/>
      <c r="C66" s="53">
        <f>SUM(C67:C72)</f>
        <v>1327</v>
      </c>
      <c r="D66" s="53">
        <f>SUM(D67:D72)</f>
        <v>0</v>
      </c>
      <c r="E66" s="53">
        <f>SUM(E67:E72)</f>
        <v>1327</v>
      </c>
      <c r="F66" s="53">
        <v>2835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s="30" customFormat="1" ht="15.75" customHeight="1" thickTop="1" x14ac:dyDescent="0.2">
      <c r="A67" s="31" t="s">
        <v>49</v>
      </c>
      <c r="B67" s="32" t="s">
        <v>50</v>
      </c>
      <c r="C67" s="27"/>
      <c r="D67" s="27"/>
      <c r="E67" s="29">
        <f t="shared" ref="E67:E72" si="3">C67+D67</f>
        <v>0</v>
      </c>
      <c r="F67" s="29">
        <v>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s="30" customFormat="1" ht="15.75" customHeight="1" x14ac:dyDescent="0.2">
      <c r="A68" s="31" t="s">
        <v>51</v>
      </c>
      <c r="B68" s="32" t="s">
        <v>52</v>
      </c>
      <c r="C68" s="27"/>
      <c r="D68" s="27"/>
      <c r="E68" s="29">
        <f t="shared" si="3"/>
        <v>0</v>
      </c>
      <c r="F68" s="29">
        <v>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s="30" customFormat="1" ht="15.75" customHeight="1" x14ac:dyDescent="0.2">
      <c r="A69" s="31" t="s">
        <v>57</v>
      </c>
      <c r="B69" s="32" t="s">
        <v>58</v>
      </c>
      <c r="C69" s="27"/>
      <c r="D69" s="27"/>
      <c r="E69" s="29">
        <f t="shared" si="3"/>
        <v>0</v>
      </c>
      <c r="F69" s="29">
        <v>0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s="30" customFormat="1" ht="15.75" customHeight="1" x14ac:dyDescent="0.2">
      <c r="A70" s="31" t="s">
        <v>61</v>
      </c>
      <c r="B70" s="32" t="s">
        <v>62</v>
      </c>
      <c r="C70" s="27"/>
      <c r="D70" s="27"/>
      <c r="E70" s="29">
        <f t="shared" si="3"/>
        <v>0</v>
      </c>
      <c r="F70" s="29">
        <v>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s="30" customFormat="1" ht="15.75" customHeight="1" x14ac:dyDescent="0.2">
      <c r="A71" s="31" t="s">
        <v>95</v>
      </c>
      <c r="B71" s="32" t="s">
        <v>96</v>
      </c>
      <c r="C71" s="27">
        <v>664</v>
      </c>
      <c r="D71" s="27"/>
      <c r="E71" s="29">
        <f t="shared" si="3"/>
        <v>664</v>
      </c>
      <c r="F71" s="29">
        <v>2835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s="30" customFormat="1" ht="15.75" customHeight="1" thickBot="1" x14ac:dyDescent="0.25">
      <c r="A72" s="31" t="s">
        <v>107</v>
      </c>
      <c r="B72" s="32" t="s">
        <v>108</v>
      </c>
      <c r="C72" s="27">
        <v>663</v>
      </c>
      <c r="D72" s="27"/>
      <c r="E72" s="29">
        <f t="shared" si="3"/>
        <v>663</v>
      </c>
      <c r="F72" s="29"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s="35" customFormat="1" ht="20.100000000000001" customHeight="1" thickTop="1" thickBot="1" x14ac:dyDescent="0.25">
      <c r="A73" s="60" t="s">
        <v>122</v>
      </c>
      <c r="B73" s="61"/>
      <c r="C73" s="53">
        <f>SUM(C74:C75)</f>
        <v>0</v>
      </c>
      <c r="D73" s="53">
        <f>SUM(D74:D75)</f>
        <v>0</v>
      </c>
      <c r="E73" s="53">
        <f>SUM(E74:E75)</f>
        <v>0</v>
      </c>
      <c r="F73" s="53">
        <v>5631.5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s="30" customFormat="1" ht="15.75" customHeight="1" thickTop="1" x14ac:dyDescent="0.2">
      <c r="A74" s="31" t="s">
        <v>51</v>
      </c>
      <c r="B74" s="32" t="s">
        <v>52</v>
      </c>
      <c r="C74" s="27"/>
      <c r="D74" s="27"/>
      <c r="E74" s="29">
        <f>C74+D74</f>
        <v>0</v>
      </c>
      <c r="F74" s="29">
        <v>5631.5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s="30" customFormat="1" ht="15.75" customHeight="1" thickBot="1" x14ac:dyDescent="0.25">
      <c r="A75" s="31" t="s">
        <v>107</v>
      </c>
      <c r="B75" s="32" t="s">
        <v>108</v>
      </c>
      <c r="C75" s="27"/>
      <c r="D75" s="27"/>
      <c r="E75" s="29">
        <f>C75+D75</f>
        <v>0</v>
      </c>
      <c r="F75" s="29">
        <v>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s="30" customFormat="1" ht="20.100000000000001" customHeight="1" thickTop="1" thickBot="1" x14ac:dyDescent="0.3">
      <c r="A76" s="54"/>
      <c r="B76" s="55" t="s">
        <v>123</v>
      </c>
      <c r="C76" s="56">
        <f>SUM(C6+C12)</f>
        <v>3061086</v>
      </c>
      <c r="D76" s="56">
        <f>SUM(D6+D12)</f>
        <v>265000</v>
      </c>
      <c r="E76" s="56">
        <f>SUM(E6+E12)</f>
        <v>3326086</v>
      </c>
      <c r="F76" s="56">
        <v>1414564.6800000002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s="30" customFormat="1" ht="20.100000000000001" customHeight="1" thickTop="1" thickBot="1" x14ac:dyDescent="0.3">
      <c r="A77" s="54"/>
      <c r="B77" s="57" t="s">
        <v>124</v>
      </c>
      <c r="C77" s="56">
        <f>SUM(C76+C55+C66+C73)</f>
        <v>3063076</v>
      </c>
      <c r="D77" s="56">
        <f>SUM(D76+D55+D66+D73)</f>
        <v>265000</v>
      </c>
      <c r="E77" s="56">
        <f>SUM(E76+E55+E66+E73)</f>
        <v>3328076</v>
      </c>
      <c r="F77" s="56">
        <v>1423031.1800000002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customFormat="1" ht="20.25" customHeight="1" thickTop="1" x14ac:dyDescent="0.2"/>
    <row r="79" spans="1:17" customFormat="1" ht="20.25" customHeight="1" x14ac:dyDescent="0.2"/>
    <row r="80" spans="1:17" customFormat="1" ht="20.25" customHeight="1" x14ac:dyDescent="0.2"/>
    <row r="81" customFormat="1" ht="20.25" customHeight="1" x14ac:dyDescent="0.2"/>
    <row r="82" customFormat="1" ht="20.25" customHeight="1" x14ac:dyDescent="0.2"/>
    <row r="83" customFormat="1" ht="20.25" customHeight="1" x14ac:dyDescent="0.2"/>
    <row r="84" customFormat="1" ht="20.25" customHeight="1" x14ac:dyDescent="0.2"/>
    <row r="85" customFormat="1" ht="20.25" customHeight="1" x14ac:dyDescent="0.2"/>
    <row r="86" customFormat="1" ht="20.25" customHeight="1" x14ac:dyDescent="0.2"/>
    <row r="87" customFormat="1" ht="20.25" customHeight="1" x14ac:dyDescent="0.2"/>
    <row r="88" customFormat="1" ht="20.25" customHeight="1" x14ac:dyDescent="0.2"/>
    <row r="89" customFormat="1" ht="20.25" customHeight="1" x14ac:dyDescent="0.2"/>
    <row r="90" customFormat="1" x14ac:dyDescent="0.2"/>
    <row r="91" customFormat="1" ht="20.25" customHeight="1" x14ac:dyDescent="0.2"/>
    <row r="92" customFormat="1" ht="20.25" customHeight="1" x14ac:dyDescent="0.2"/>
    <row r="93" customFormat="1" ht="20.25" customHeight="1" x14ac:dyDescent="0.2"/>
    <row r="94" customFormat="1" ht="51.75" customHeight="1" x14ac:dyDescent="0.2"/>
    <row r="95" customFormat="1" ht="20.25" customHeight="1" x14ac:dyDescent="0.2"/>
    <row r="96" customFormat="1" ht="20.25" customHeight="1" x14ac:dyDescent="0.2"/>
    <row r="97" customFormat="1" ht="20.25" customHeight="1" x14ac:dyDescent="0.2"/>
    <row r="98" customFormat="1" ht="20.25" customHeight="1" x14ac:dyDescent="0.2"/>
    <row r="99" customFormat="1" ht="20.25" customHeight="1" x14ac:dyDescent="0.2"/>
    <row r="100" customFormat="1" ht="20.25" customHeight="1" x14ac:dyDescent="0.2"/>
    <row r="101" customFormat="1" ht="20.25" customHeight="1" x14ac:dyDescent="0.2"/>
    <row r="102" customFormat="1" ht="20.25" customHeight="1" x14ac:dyDescent="0.2"/>
    <row r="103" customFormat="1" ht="20.25" customHeight="1" x14ac:dyDescent="0.2"/>
    <row r="104" customFormat="1" ht="20.25" customHeight="1" x14ac:dyDescent="0.2"/>
    <row r="105" customFormat="1" ht="20.25" customHeight="1" x14ac:dyDescent="0.2"/>
    <row r="106" customFormat="1" ht="20.25" customHeight="1" x14ac:dyDescent="0.2"/>
    <row r="107" customFormat="1" ht="20.25" customHeight="1" x14ac:dyDescent="0.2"/>
    <row r="108" customFormat="1" ht="20.25" customHeight="1" x14ac:dyDescent="0.2"/>
    <row r="109" customFormat="1" ht="20.25" customHeight="1" x14ac:dyDescent="0.2"/>
    <row r="110" customFormat="1" ht="20.25" customHeight="1" x14ac:dyDescent="0.2"/>
    <row r="111" customFormat="1" ht="20.25" customHeight="1" x14ac:dyDescent="0.2"/>
    <row r="112" customFormat="1" ht="20.25" customHeight="1" x14ac:dyDescent="0.2"/>
    <row r="113" customFormat="1" ht="20.25" customHeight="1" x14ac:dyDescent="0.2"/>
    <row r="114" customFormat="1" ht="20.25" customHeight="1" x14ac:dyDescent="0.2"/>
    <row r="115" customFormat="1" ht="20.25" customHeight="1" x14ac:dyDescent="0.2"/>
    <row r="116" customFormat="1" ht="20.25" customHeight="1" x14ac:dyDescent="0.2"/>
    <row r="117" customFormat="1" ht="20.25" customHeight="1" x14ac:dyDescent="0.2"/>
    <row r="118" customFormat="1" ht="20.25" customHeight="1" x14ac:dyDescent="0.2"/>
    <row r="119" customFormat="1" ht="20.25" customHeight="1" x14ac:dyDescent="0.2"/>
    <row r="120" customFormat="1" ht="20.25" customHeight="1" x14ac:dyDescent="0.2"/>
    <row r="121" customFormat="1" ht="20.25" customHeight="1" x14ac:dyDescent="0.2"/>
    <row r="122" customFormat="1" ht="20.25" customHeight="1" x14ac:dyDescent="0.2"/>
    <row r="123" customFormat="1" ht="20.25" customHeight="1" x14ac:dyDescent="0.2"/>
    <row r="124" customFormat="1" ht="20.25" customHeight="1" x14ac:dyDescent="0.2"/>
    <row r="125" customFormat="1" ht="20.25" customHeight="1" x14ac:dyDescent="0.2"/>
    <row r="126" customFormat="1" ht="20.25" customHeight="1" x14ac:dyDescent="0.2"/>
    <row r="127" customFormat="1" ht="20.25" customHeight="1" x14ac:dyDescent="0.2"/>
    <row r="128" customFormat="1" ht="20.25" customHeight="1" x14ac:dyDescent="0.2"/>
    <row r="129" customFormat="1" ht="20.25" customHeight="1" x14ac:dyDescent="0.2"/>
    <row r="130" customFormat="1" ht="20.25" customHeight="1" x14ac:dyDescent="0.2"/>
    <row r="131" customFormat="1" ht="20.25" customHeight="1" x14ac:dyDescent="0.2"/>
    <row r="132" customFormat="1" ht="20.25" customHeight="1" x14ac:dyDescent="0.2"/>
    <row r="133" customFormat="1" ht="20.25" customHeight="1" x14ac:dyDescent="0.2"/>
    <row r="134" customFormat="1" ht="20.25" customHeight="1" x14ac:dyDescent="0.2"/>
    <row r="135" customFormat="1" ht="20.25" customHeight="1" x14ac:dyDescent="0.2"/>
    <row r="136" customFormat="1" ht="20.25" customHeight="1" x14ac:dyDescent="0.2"/>
    <row r="137" customFormat="1" ht="20.25" customHeight="1" x14ac:dyDescent="0.2"/>
    <row r="138" customFormat="1" ht="20.25" customHeight="1" x14ac:dyDescent="0.2"/>
    <row r="139" customFormat="1" ht="20.25" customHeight="1" x14ac:dyDescent="0.2"/>
    <row r="140" customFormat="1" ht="20.25" customHeight="1" x14ac:dyDescent="0.2"/>
    <row r="141" customFormat="1" ht="20.25" customHeight="1" x14ac:dyDescent="0.2"/>
    <row r="142" customFormat="1" ht="20.25" customHeight="1" x14ac:dyDescent="0.2"/>
    <row r="143" customFormat="1" ht="20.25" customHeight="1" x14ac:dyDescent="0.2"/>
    <row r="144" customFormat="1" ht="20.25" customHeight="1" x14ac:dyDescent="0.2"/>
    <row r="145" customFormat="1" ht="20.25" customHeight="1" x14ac:dyDescent="0.2"/>
    <row r="146" customFormat="1" ht="20.25" customHeight="1" x14ac:dyDescent="0.2"/>
    <row r="147" customFormat="1" ht="20.25" customHeight="1" x14ac:dyDescent="0.2"/>
    <row r="148" customFormat="1" ht="20.25" customHeight="1" x14ac:dyDescent="0.2"/>
    <row r="149" customFormat="1" ht="20.25" customHeight="1" x14ac:dyDescent="0.2"/>
    <row r="150" customFormat="1" ht="20.25" customHeight="1" x14ac:dyDescent="0.2"/>
    <row r="151" customFormat="1" ht="20.25" customHeight="1" x14ac:dyDescent="0.2"/>
    <row r="152" customFormat="1" ht="20.25" customHeight="1" x14ac:dyDescent="0.2"/>
    <row r="153" customFormat="1" ht="20.25" customHeight="1" x14ac:dyDescent="0.2"/>
    <row r="154" customFormat="1" ht="20.25" customHeight="1" x14ac:dyDescent="0.2"/>
    <row r="155" customFormat="1" ht="20.25" customHeight="1" x14ac:dyDescent="0.2"/>
    <row r="156" customFormat="1" ht="20.25" customHeight="1" x14ac:dyDescent="0.2"/>
    <row r="157" customFormat="1" ht="20.25" customHeight="1" x14ac:dyDescent="0.2"/>
    <row r="158" customFormat="1" ht="20.25" customHeight="1" x14ac:dyDescent="0.2"/>
    <row r="159" customFormat="1" ht="20.25" customHeight="1" x14ac:dyDescent="0.2"/>
    <row r="160" customFormat="1" ht="20.25" customHeight="1" x14ac:dyDescent="0.2"/>
    <row r="161" customFormat="1" ht="20.25" customHeight="1" x14ac:dyDescent="0.2"/>
    <row r="162" customFormat="1" ht="20.25" customHeight="1" x14ac:dyDescent="0.2"/>
    <row r="163" customFormat="1" ht="20.25" customHeight="1" x14ac:dyDescent="0.2"/>
    <row r="164" customFormat="1" ht="20.25" customHeight="1" x14ac:dyDescent="0.2"/>
    <row r="165" customFormat="1" ht="20.25" customHeight="1" x14ac:dyDescent="0.2"/>
    <row r="166" customFormat="1" ht="20.25" customHeigh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spans="1:6" customFormat="1" x14ac:dyDescent="0.2"/>
    <row r="1218" spans="1:6" customFormat="1" x14ac:dyDescent="0.2"/>
    <row r="1219" spans="1:6" customFormat="1" x14ac:dyDescent="0.2"/>
    <row r="1220" spans="1:6" customFormat="1" x14ac:dyDescent="0.2"/>
    <row r="1221" spans="1:6" customFormat="1" x14ac:dyDescent="0.2"/>
    <row r="1222" spans="1:6" customFormat="1" x14ac:dyDescent="0.2"/>
    <row r="1223" spans="1:6" customFormat="1" x14ac:dyDescent="0.2"/>
    <row r="1224" spans="1:6" customFormat="1" x14ac:dyDescent="0.2"/>
    <row r="1225" spans="1:6" customFormat="1" x14ac:dyDescent="0.2"/>
    <row r="1226" spans="1:6" customFormat="1" x14ac:dyDescent="0.2"/>
    <row r="1227" spans="1:6" customFormat="1" x14ac:dyDescent="0.2"/>
    <row r="1228" spans="1:6" customFormat="1" x14ac:dyDescent="0.2"/>
    <row r="1229" spans="1:6" x14ac:dyDescent="0.2">
      <c r="A1229"/>
      <c r="B1229"/>
      <c r="C1229"/>
      <c r="D1229"/>
      <c r="E1229"/>
      <c r="F1229"/>
    </row>
    <row r="1230" spans="1:6" x14ac:dyDescent="0.2">
      <c r="A1230"/>
      <c r="B1230"/>
      <c r="C1230"/>
      <c r="D1230"/>
      <c r="E1230"/>
      <c r="F1230"/>
    </row>
    <row r="1231" spans="1:6" x14ac:dyDescent="0.2">
      <c r="A1231"/>
      <c r="B1231"/>
      <c r="C1231"/>
      <c r="D1231"/>
      <c r="E1231"/>
      <c r="F1231"/>
    </row>
    <row r="1232" spans="1:6" x14ac:dyDescent="0.2">
      <c r="A1232"/>
      <c r="B1232"/>
      <c r="C1232"/>
      <c r="D1232"/>
      <c r="E1232"/>
      <c r="F1232"/>
    </row>
    <row r="1233" spans="1:6" x14ac:dyDescent="0.2">
      <c r="A1233"/>
      <c r="B1233"/>
      <c r="C1233"/>
      <c r="D1233"/>
      <c r="E1233"/>
      <c r="F1233"/>
    </row>
    <row r="1234" spans="1:6" x14ac:dyDescent="0.2">
      <c r="A1234"/>
      <c r="B1234"/>
      <c r="C1234"/>
      <c r="D1234"/>
      <c r="E1234"/>
      <c r="F1234"/>
    </row>
    <row r="1235" spans="1:6" x14ac:dyDescent="0.2">
      <c r="A1235"/>
      <c r="B1235"/>
      <c r="C1235"/>
      <c r="D1235"/>
      <c r="E1235"/>
      <c r="F1235"/>
    </row>
    <row r="1236" spans="1:6" x14ac:dyDescent="0.2">
      <c r="A1236"/>
      <c r="B1236"/>
      <c r="C1236"/>
      <c r="D1236"/>
      <c r="E1236"/>
      <c r="F1236"/>
    </row>
    <row r="1237" spans="1:6" x14ac:dyDescent="0.2">
      <c r="A1237"/>
      <c r="B1237"/>
      <c r="C1237"/>
      <c r="D1237"/>
      <c r="E1237"/>
      <c r="F1237"/>
    </row>
    <row r="1238" spans="1:6" x14ac:dyDescent="0.2">
      <c r="A1238"/>
      <c r="B1238"/>
      <c r="C1238"/>
      <c r="D1238"/>
      <c r="E1238"/>
      <c r="F1238"/>
    </row>
    <row r="1239" spans="1:6" x14ac:dyDescent="0.2">
      <c r="A1239"/>
      <c r="B1239"/>
      <c r="C1239"/>
      <c r="D1239"/>
      <c r="E1239"/>
      <c r="F1239"/>
    </row>
    <row r="1240" spans="1:6" x14ac:dyDescent="0.2">
      <c r="A1240"/>
      <c r="B1240"/>
      <c r="C1240"/>
      <c r="D1240"/>
      <c r="E1240"/>
      <c r="F1240"/>
    </row>
    <row r="1241" spans="1:6" x14ac:dyDescent="0.2">
      <c r="A1241"/>
      <c r="B1241"/>
      <c r="C1241"/>
      <c r="D1241"/>
      <c r="E1241"/>
      <c r="F1241"/>
    </row>
    <row r="1242" spans="1:6" x14ac:dyDescent="0.2">
      <c r="A1242"/>
      <c r="B1242"/>
      <c r="C1242"/>
      <c r="D1242"/>
      <c r="E1242"/>
      <c r="F1242"/>
    </row>
    <row r="1243" spans="1:6" x14ac:dyDescent="0.2">
      <c r="A1243"/>
      <c r="B1243"/>
      <c r="C1243"/>
      <c r="D1243"/>
      <c r="E1243"/>
      <c r="F1243"/>
    </row>
    <row r="1244" spans="1:6" x14ac:dyDescent="0.2">
      <c r="A1244"/>
      <c r="B1244"/>
      <c r="C1244"/>
      <c r="D1244"/>
      <c r="E1244"/>
      <c r="F1244"/>
    </row>
    <row r="1245" spans="1:6" x14ac:dyDescent="0.2">
      <c r="A1245"/>
      <c r="B1245"/>
      <c r="C1245"/>
      <c r="D1245"/>
      <c r="E1245"/>
      <c r="F1245"/>
    </row>
    <row r="1246" spans="1:6" x14ac:dyDescent="0.2">
      <c r="A1246"/>
      <c r="B1246"/>
      <c r="C1246"/>
      <c r="D1246"/>
      <c r="E1246"/>
      <c r="F1246"/>
    </row>
    <row r="1247" spans="1:6" x14ac:dyDescent="0.2">
      <c r="A1247"/>
      <c r="B1247"/>
      <c r="C1247"/>
      <c r="D1247"/>
      <c r="E1247"/>
      <c r="F1247"/>
    </row>
    <row r="1248" spans="1:6" x14ac:dyDescent="0.2">
      <c r="A1248"/>
      <c r="B1248"/>
      <c r="C1248"/>
      <c r="D1248"/>
      <c r="E1248"/>
      <c r="F1248"/>
    </row>
    <row r="1249" spans="1:6" x14ac:dyDescent="0.2">
      <c r="A1249"/>
      <c r="B1249"/>
      <c r="C1249"/>
      <c r="D1249"/>
      <c r="E1249"/>
      <c r="F1249"/>
    </row>
    <row r="1250" spans="1:6" x14ac:dyDescent="0.2">
      <c r="A1250"/>
      <c r="B1250"/>
      <c r="C1250"/>
      <c r="D1250"/>
      <c r="E1250"/>
      <c r="F1250"/>
    </row>
    <row r="1251" spans="1:6" x14ac:dyDescent="0.2">
      <c r="A1251"/>
      <c r="B1251"/>
      <c r="C1251"/>
      <c r="D1251"/>
      <c r="E1251"/>
      <c r="F1251"/>
    </row>
    <row r="1252" spans="1:6" x14ac:dyDescent="0.2">
      <c r="A1252"/>
      <c r="B1252"/>
      <c r="C1252"/>
      <c r="D1252"/>
      <c r="E1252"/>
      <c r="F1252"/>
    </row>
    <row r="1253" spans="1:6" x14ac:dyDescent="0.2">
      <c r="A1253"/>
      <c r="B1253"/>
      <c r="C1253"/>
      <c r="D1253"/>
      <c r="E1253"/>
      <c r="F1253"/>
    </row>
    <row r="1254" spans="1:6" x14ac:dyDescent="0.2">
      <c r="A1254"/>
      <c r="B1254"/>
      <c r="C1254"/>
      <c r="D1254"/>
      <c r="E1254"/>
      <c r="F1254"/>
    </row>
    <row r="1255" spans="1:6" x14ac:dyDescent="0.2">
      <c r="A1255"/>
      <c r="B1255"/>
      <c r="C1255"/>
      <c r="D1255"/>
      <c r="E1255"/>
      <c r="F1255"/>
    </row>
    <row r="1256" spans="1:6" x14ac:dyDescent="0.2">
      <c r="A1256"/>
      <c r="B1256"/>
      <c r="C1256"/>
      <c r="D1256"/>
      <c r="E1256"/>
      <c r="F1256"/>
    </row>
    <row r="1257" spans="1:6" x14ac:dyDescent="0.2">
      <c r="A1257"/>
      <c r="B1257"/>
      <c r="C1257"/>
      <c r="D1257"/>
      <c r="E1257"/>
      <c r="F1257"/>
    </row>
    <row r="1258" spans="1:6" x14ac:dyDescent="0.2">
      <c r="A1258"/>
      <c r="B1258"/>
      <c r="C1258"/>
      <c r="D1258"/>
      <c r="E1258"/>
      <c r="F1258"/>
    </row>
    <row r="1259" spans="1:6" x14ac:dyDescent="0.2">
      <c r="A1259"/>
      <c r="B1259"/>
      <c r="C1259"/>
      <c r="D1259"/>
      <c r="E1259"/>
      <c r="F1259"/>
    </row>
    <row r="1260" spans="1:6" x14ac:dyDescent="0.2">
      <c r="A1260"/>
      <c r="B1260"/>
      <c r="C1260"/>
      <c r="D1260"/>
      <c r="E1260"/>
      <c r="F1260"/>
    </row>
    <row r="1261" spans="1:6" x14ac:dyDescent="0.2">
      <c r="A1261"/>
      <c r="B1261"/>
      <c r="C1261"/>
      <c r="D1261"/>
      <c r="E1261"/>
      <c r="F1261"/>
    </row>
    <row r="1262" spans="1:6" x14ac:dyDescent="0.2">
      <c r="A1262"/>
      <c r="B1262"/>
      <c r="C1262"/>
      <c r="D1262"/>
      <c r="E1262"/>
      <c r="F1262"/>
    </row>
    <row r="1263" spans="1:6" x14ac:dyDescent="0.2">
      <c r="A1263"/>
      <c r="B1263"/>
      <c r="C1263"/>
      <c r="D1263"/>
      <c r="E1263"/>
      <c r="F1263"/>
    </row>
    <row r="1264" spans="1:6" x14ac:dyDescent="0.2">
      <c r="A1264"/>
      <c r="B1264"/>
      <c r="C1264"/>
      <c r="D1264"/>
      <c r="E1264"/>
      <c r="F1264"/>
    </row>
    <row r="1265" spans="1:6" x14ac:dyDescent="0.2">
      <c r="A1265"/>
      <c r="B1265"/>
      <c r="C1265"/>
      <c r="D1265"/>
      <c r="E1265"/>
      <c r="F1265"/>
    </row>
    <row r="1266" spans="1:6" x14ac:dyDescent="0.2">
      <c r="A1266" s="4"/>
      <c r="B1266" s="4"/>
      <c r="C1266" s="4"/>
      <c r="D1266" s="4"/>
      <c r="E1266" s="4"/>
      <c r="F1266" s="4"/>
    </row>
    <row r="1267" spans="1:6" x14ac:dyDescent="0.2">
      <c r="A1267" s="4"/>
      <c r="B1267" s="4"/>
      <c r="C1267" s="4"/>
      <c r="D1267" s="4"/>
      <c r="E1267" s="4"/>
      <c r="F1267" s="4"/>
    </row>
    <row r="1268" spans="1:6" x14ac:dyDescent="0.2">
      <c r="A1268" s="4"/>
      <c r="B1268" s="4"/>
      <c r="C1268" s="4"/>
      <c r="D1268" s="4"/>
      <c r="E1268" s="4"/>
      <c r="F1268" s="4"/>
    </row>
    <row r="1269" spans="1:6" x14ac:dyDescent="0.2">
      <c r="A1269" s="4"/>
      <c r="B1269" s="4"/>
      <c r="C1269" s="4"/>
      <c r="D1269" s="4"/>
      <c r="E1269" s="4"/>
      <c r="F1269" s="4"/>
    </row>
    <row r="1270" spans="1:6" x14ac:dyDescent="0.2">
      <c r="A1270" s="4"/>
      <c r="B1270" s="4"/>
      <c r="C1270" s="4"/>
      <c r="D1270" s="4"/>
      <c r="E1270" s="4"/>
      <c r="F1270" s="4"/>
    </row>
    <row r="1271" spans="1:6" x14ac:dyDescent="0.2">
      <c r="A1271" s="4"/>
      <c r="B1271" s="4"/>
      <c r="C1271" s="4"/>
      <c r="D1271" s="4"/>
      <c r="E1271" s="4"/>
      <c r="F1271" s="4"/>
    </row>
    <row r="1272" spans="1:6" x14ac:dyDescent="0.2">
      <c r="A1272" s="4"/>
      <c r="B1272" s="4"/>
      <c r="C1272" s="4"/>
      <c r="D1272" s="4"/>
      <c r="E1272" s="4"/>
      <c r="F1272" s="4"/>
    </row>
    <row r="1273" spans="1:6" x14ac:dyDescent="0.2">
      <c r="A1273" s="4"/>
      <c r="B1273" s="4"/>
      <c r="C1273" s="4"/>
      <c r="D1273" s="4"/>
      <c r="E1273" s="4"/>
      <c r="F1273" s="4"/>
    </row>
    <row r="1274" spans="1:6" x14ac:dyDescent="0.2">
      <c r="A1274" s="4"/>
      <c r="B1274" s="4"/>
      <c r="C1274" s="4"/>
      <c r="D1274" s="4"/>
      <c r="E1274" s="4"/>
      <c r="F1274" s="4"/>
    </row>
    <row r="1275" spans="1:6" x14ac:dyDescent="0.2">
      <c r="A1275" s="4"/>
      <c r="B1275" s="4"/>
      <c r="C1275" s="4"/>
      <c r="D1275" s="4"/>
      <c r="E1275" s="4"/>
      <c r="F1275" s="4"/>
    </row>
    <row r="1276" spans="1:6" x14ac:dyDescent="0.2">
      <c r="A1276" s="4"/>
      <c r="B1276" s="4"/>
      <c r="C1276" s="4"/>
      <c r="D1276" s="4"/>
      <c r="E1276" s="4"/>
      <c r="F1276" s="4"/>
    </row>
    <row r="1277" spans="1:6" x14ac:dyDescent="0.2">
      <c r="A1277" s="4"/>
      <c r="B1277" s="4"/>
      <c r="C1277" s="4"/>
      <c r="D1277" s="4"/>
      <c r="E1277" s="4"/>
      <c r="F1277" s="4"/>
    </row>
    <row r="1278" spans="1:6" x14ac:dyDescent="0.2">
      <c r="A1278" s="4"/>
      <c r="B1278" s="4"/>
      <c r="C1278" s="4"/>
      <c r="D1278" s="4"/>
      <c r="E1278" s="4"/>
      <c r="F1278" s="4"/>
    </row>
    <row r="1279" spans="1:6" x14ac:dyDescent="0.2">
      <c r="A1279" s="4"/>
      <c r="B1279" s="4"/>
      <c r="C1279" s="4"/>
      <c r="D1279" s="4"/>
      <c r="E1279" s="4"/>
      <c r="F1279" s="4"/>
    </row>
    <row r="1280" spans="1:6" x14ac:dyDescent="0.2">
      <c r="A1280" s="4"/>
      <c r="B1280" s="4"/>
      <c r="C1280" s="4"/>
      <c r="D1280" s="4"/>
      <c r="E1280" s="4"/>
      <c r="F1280" s="4"/>
    </row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  <row r="7914" s="4" customFormat="1" x14ac:dyDescent="0.2"/>
    <row r="7915" s="4" customFormat="1" x14ac:dyDescent="0.2"/>
    <row r="7916" s="4" customFormat="1" x14ac:dyDescent="0.2"/>
    <row r="7917" s="4" customFormat="1" x14ac:dyDescent="0.2"/>
    <row r="7918" s="4" customFormat="1" x14ac:dyDescent="0.2"/>
    <row r="7919" s="4" customFormat="1" x14ac:dyDescent="0.2"/>
    <row r="7920" s="4" customFormat="1" x14ac:dyDescent="0.2"/>
    <row r="7921" s="4" customFormat="1" x14ac:dyDescent="0.2"/>
    <row r="7922" s="4" customFormat="1" x14ac:dyDescent="0.2"/>
    <row r="7923" s="4" customFormat="1" x14ac:dyDescent="0.2"/>
    <row r="7924" s="4" customFormat="1" x14ac:dyDescent="0.2"/>
    <row r="7925" s="4" customFormat="1" x14ac:dyDescent="0.2"/>
    <row r="7926" s="4" customFormat="1" x14ac:dyDescent="0.2"/>
    <row r="7927" s="4" customFormat="1" x14ac:dyDescent="0.2"/>
    <row r="7928" s="4" customFormat="1" x14ac:dyDescent="0.2"/>
    <row r="7929" s="4" customFormat="1" x14ac:dyDescent="0.2"/>
    <row r="7930" s="4" customFormat="1" x14ac:dyDescent="0.2"/>
    <row r="7931" s="4" customFormat="1" x14ac:dyDescent="0.2"/>
    <row r="7932" s="4" customFormat="1" x14ac:dyDescent="0.2"/>
    <row r="7933" s="4" customFormat="1" x14ac:dyDescent="0.2"/>
    <row r="7934" s="4" customFormat="1" x14ac:dyDescent="0.2"/>
    <row r="7935" s="4" customFormat="1" x14ac:dyDescent="0.2"/>
    <row r="7936" s="4" customFormat="1" x14ac:dyDescent="0.2"/>
    <row r="7937" s="4" customFormat="1" x14ac:dyDescent="0.2"/>
    <row r="7938" s="4" customFormat="1" x14ac:dyDescent="0.2"/>
    <row r="7939" s="4" customFormat="1" x14ac:dyDescent="0.2"/>
    <row r="7940" s="4" customFormat="1" x14ac:dyDescent="0.2"/>
    <row r="7941" s="4" customFormat="1" x14ac:dyDescent="0.2"/>
    <row r="7942" s="4" customFormat="1" x14ac:dyDescent="0.2"/>
    <row r="7943" s="4" customFormat="1" x14ac:dyDescent="0.2"/>
    <row r="7944" s="4" customFormat="1" x14ac:dyDescent="0.2"/>
  </sheetData>
  <protectedRanges>
    <protectedRange sqref="A74:A77 A56:A65 A7:A54 A67:A72" name="Raspon1"/>
  </protectedRanges>
  <mergeCells count="3">
    <mergeCell ref="A55:B55"/>
    <mergeCell ref="A66:B66"/>
    <mergeCell ref="A73:B73"/>
  </mergeCells>
  <hyperlinks>
    <hyperlink ref="B4" r:id="rId1"/>
  </hyperlinks>
  <pageMargins left="0.98425196850393704" right="0.19685039370078741" top="0.55118110236220474" bottom="0.55118110236220474" header="0.51181102362204722" footer="0.51181102362204722"/>
  <pageSetup paperSize="9" scale="5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RIJEKA</vt:lpstr>
      <vt:lpstr>RIJEKA!Podrucje_ispisa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Anita Šimunović Broznić</cp:lastModifiedBy>
  <cp:lastPrinted>2023-07-03T07:21:34Z</cp:lastPrinted>
  <dcterms:created xsi:type="dcterms:W3CDTF">2023-06-27T10:38:26Z</dcterms:created>
  <dcterms:modified xsi:type="dcterms:W3CDTF">2023-07-03T07:21:42Z</dcterms:modified>
</cp:coreProperties>
</file>