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4240" windowHeight="1231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<sst xmlns="http://schemas.openxmlformats.org/spreadsheetml/2006/main" count="356" uniqueCount="248">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</sst>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Tahoma"/>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102"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6</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0.8333333333333334</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5</v>
      </c>
    </row>
    <row r="15" spans="1:8" ht="15">
      <c r="A15" s="15" t="s">
        <v>17</v>
      </c>
      <c r="B15" s="10" t="s">
        <v>21</v>
      </c>
      <c r="C15" s="79" t="s">
        <v>5</v>
      </c>
      <c r="F15" s="32">
        <f>+VALUE(A10)</f>
        <v>0.8333333333333334</v>
      </c>
      <c r="H15" s="85"/>
    </row>
    <row r="16" spans="1:6" ht="24.75" customHeight="1">
      <c r="A16" s="101">
        <f>_xlfn.IFERROR((COUNTIF(C12:C15,"Da")+(COUNTIF(C12:C15,"Djelomično")/2))/((COUNTIF(C12:C15,"Da")+COUNTIF(C12:C15,"Ne")+COUNTIF(C12:C15,"Djelomično"))),"Nije primjenjivo")</f>
        <v>0.5</v>
      </c>
      <c r="B16" s="102"/>
      <c r="C16" s="103"/>
      <c r="F16" s="32">
        <f>+VALUE(A16)</f>
        <v>0.5</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0.5</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t="e">
        <f>+VALUE(A71)</f>
        <v>#VALUE!</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0.8888888888888888</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227</v>
      </c>
    </row>
    <row r="35" spans="1:3" ht="45">
      <c r="A35" s="15" t="s">
        <v>53</v>
      </c>
      <c r="B35" s="10" t="s">
        <v>51</v>
      </c>
      <c r="C35" s="79" t="s">
        <v>227</v>
      </c>
    </row>
    <row r="36" spans="1:3" ht="24.75" customHeight="1">
      <c r="A36" s="101">
        <f>_xlfn.IFERROR((COUNTIF(C34:C35,"Da")+(COUNTIF(C34:C35,"Djelomično")/2))/((COUNTIF(C34:C35,"Da")+COUNTIF(C34:C35,"Ne")+COUNTIF(C34:C35,"Djelomično"))),"Nije primjenjivo")</f>
        <v>0.5</v>
      </c>
      <c r="B36" s="102"/>
      <c r="C36" s="103"/>
    </row>
    <row r="37" spans="1:3" ht="15">
      <c r="A37" s="29" t="s">
        <v>54</v>
      </c>
      <c r="B37" s="107" t="s">
        <v>78</v>
      </c>
      <c r="C37" s="108"/>
    </row>
    <row r="38" spans="1:3" ht="15">
      <c r="A38" s="15" t="s">
        <v>63</v>
      </c>
      <c r="B38" s="10" t="s">
        <v>99</v>
      </c>
      <c r="C38" s="79" t="s">
        <v>18</v>
      </c>
    </row>
    <row r="39" spans="1:3" ht="30">
      <c r="A39" s="15" t="s">
        <v>64</v>
      </c>
      <c r="B39" s="10" t="s">
        <v>55</v>
      </c>
      <c r="C39" s="79" t="s">
        <v>18</v>
      </c>
    </row>
    <row r="40" spans="1:3" ht="15">
      <c r="A40" s="15" t="s">
        <v>65</v>
      </c>
      <c r="B40" s="10" t="s">
        <v>56</v>
      </c>
      <c r="C40" s="79" t="s">
        <v>18</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18</v>
      </c>
    </row>
    <row r="68" spans="1:3" ht="45">
      <c r="A68" s="15" t="s">
        <v>106</v>
      </c>
      <c r="B68" s="10" t="s">
        <v>102</v>
      </c>
      <c r="C68" s="79" t="s">
        <v>18</v>
      </c>
    </row>
    <row r="69" spans="1:3" ht="15">
      <c r="A69" s="15" t="s">
        <v>107</v>
      </c>
      <c r="B69" s="10" t="s">
        <v>103</v>
      </c>
      <c r="C69" s="79" t="s">
        <v>18</v>
      </c>
    </row>
    <row r="70" spans="1:3" ht="15">
      <c r="A70" s="15" t="s">
        <v>108</v>
      </c>
      <c r="B70" s="10" t="s">
        <v>104</v>
      </c>
      <c r="C70" s="79" t="s">
        <v>18</v>
      </c>
    </row>
    <row r="71" spans="1:3" ht="24.75" customHeight="1">
      <c r="A71" s="101" t="str">
        <f>_xlfn.IFERROR((COUNTIF(C67:C70,"Da")+(COUNTIF(C67:C70,"Djelomično")/2))/((COUNTIF(C67:C70,"Da")+COUNTIF(C67:C70,"Ne")+COUNTIF(C67:C70,"Djelomično"))),"Nije primjenjivo")</f>
        <v>Nije primjenjivo</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6</v>
      </c>
    </row>
    <row r="100" spans="1:3" ht="30">
      <c r="A100" s="15" t="s">
        <v>169</v>
      </c>
      <c r="B100" s="10" t="s">
        <v>160</v>
      </c>
      <c r="C100" s="79" t="s">
        <v>5</v>
      </c>
    </row>
    <row r="101" spans="1:3" ht="15">
      <c r="A101" s="15" t="s">
        <v>170</v>
      </c>
      <c r="B101" s="10" t="s">
        <v>161</v>
      </c>
      <c r="C101" s="79" t="s">
        <v>5</v>
      </c>
    </row>
    <row r="102" spans="1:3" ht="15">
      <c r="A102" s="15" t="s">
        <v>171</v>
      </c>
      <c r="B102" s="10" t="s">
        <v>162</v>
      </c>
      <c r="C102" s="79" t="s">
        <v>5</v>
      </c>
    </row>
    <row r="103" spans="1:3" ht="24.75" customHeight="1">
      <c r="A103" s="101">
        <f>_xlfn.IFERROR((COUNTIF(C94:C102,"Da")+(COUNTIF(C94:C102,"Djelomično")/2))/((COUNTIF(C94:C102,"Da")+COUNTIF(C94:C102,"Ne")+COUNTIF(C94:C102,"Djelomično"))),"Nije primjenjivo")</f>
        <v>0.8888888888888888</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0.8333333333333334</v>
      </c>
      <c r="D3" s="80"/>
      <c r="E3" s="39"/>
    </row>
    <row r="4" spans="1:4" s="34" customFormat="1" ht="39.75" customHeight="1">
      <c r="A4" s="44" t="s">
        <v>149</v>
      </c>
      <c r="B4" s="37" t="s">
        <v>184</v>
      </c>
      <c r="C4" s="40">
        <f>+Upitnik!A16</f>
        <v>0.5</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0.5</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t="str">
        <f>+Upitnik!A71</f>
        <v>Nije primjenjivo</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0.8888888888888888</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Sandra Damijani</cp:lastModifiedBy>
  <cp:lastPrinted>2019-12-05T14:42:35Z</cp:lastPrinted>
  <dcterms:created xsi:type="dcterms:W3CDTF">2012-05-21T15:07:27Z</dcterms:created>
  <dcterms:modified xsi:type="dcterms:W3CDTF">2023-07-31T09:06:31Z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