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260" windowHeight="1201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<sst xmlns="http://schemas.openxmlformats.org/spreadsheetml/2006/main" count="356" uniqueCount="248">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</sst>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15"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5" t="s">
        <v>22</v>
      </c>
      <c r="C11" s="106"/>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5</v>
      </c>
    </row>
    <row r="15" spans="1:8" ht="15">
      <c r="A15" s="15" t="s">
        <v>17</v>
      </c>
      <c r="B15" s="10" t="s">
        <v>21</v>
      </c>
      <c r="C15" s="79" t="s">
        <v>5</v>
      </c>
      <c r="F15" s="32">
        <f>+VALUE(A10)</f>
        <v>0.6666666666666666</v>
      </c>
      <c r="H15" s="85"/>
    </row>
    <row r="16" spans="1:6" ht="24.75" customHeight="1">
      <c r="A16" s="101">
        <f>_xlfn.IFERROR((COUNTIF(C12:C15,"Da")+(COUNTIF(C12:C15,"Djelomično")/2))/((COUNTIF(C12:C15,"Da")+COUNTIF(C12:C15,"Ne")+COUNTIF(C12:C15,"Djelomično"))),"Nije primjenjivo")</f>
        <v>0.5</v>
      </c>
      <c r="B16" s="102"/>
      <c r="C16" s="103"/>
      <c r="F16" s="32">
        <f>+VALUE(A16)</f>
        <v>0.5</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30">
      <c r="A23" s="15" t="s">
        <v>34</v>
      </c>
      <c r="B23" s="10" t="s">
        <v>36</v>
      </c>
      <c r="C23" s="79" t="s">
        <v>5</v>
      </c>
      <c r="F23" s="32">
        <f>+VALUE(A65)</f>
        <v>0</v>
      </c>
    </row>
    <row r="24" spans="1:6" ht="30">
      <c r="A24" s="15" t="s">
        <v>35</v>
      </c>
      <c r="B24" s="10" t="s">
        <v>37</v>
      </c>
      <c r="C24" s="79" t="s">
        <v>5</v>
      </c>
      <c r="F24" s="32">
        <f>+VALUE(A71)</f>
        <v>0</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f>+VALUE(A92)</f>
        <v>0</v>
      </c>
    </row>
    <row r="27" spans="1:6" ht="15">
      <c r="A27" s="29" t="s">
        <v>39</v>
      </c>
      <c r="B27" s="107" t="s">
        <v>40</v>
      </c>
      <c r="C27" s="108"/>
      <c r="F27" s="32">
        <f>+VALUE(A103)</f>
        <v>0.8333333333333334</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6</v>
      </c>
    </row>
    <row r="60" spans="1:3" ht="30">
      <c r="A60" s="15" t="s">
        <v>94</v>
      </c>
      <c r="B60" s="10" t="s">
        <v>88</v>
      </c>
      <c r="C60" s="79" t="s">
        <v>6</v>
      </c>
    </row>
    <row r="61" spans="1:3" ht="30">
      <c r="A61" s="15" t="s">
        <v>95</v>
      </c>
      <c r="B61" s="10" t="s">
        <v>89</v>
      </c>
      <c r="C61" s="79" t="s">
        <v>6</v>
      </c>
    </row>
    <row r="62" spans="1:3" ht="15">
      <c r="A62" s="15" t="s">
        <v>96</v>
      </c>
      <c r="B62" s="10" t="s">
        <v>90</v>
      </c>
      <c r="C62" s="79" t="s">
        <v>6</v>
      </c>
    </row>
    <row r="63" spans="1:3" ht="15">
      <c r="A63" s="15" t="s">
        <v>97</v>
      </c>
      <c r="B63" s="10" t="s">
        <v>91</v>
      </c>
      <c r="C63" s="79" t="s">
        <v>6</v>
      </c>
    </row>
    <row r="64" spans="1:3" ht="45">
      <c r="A64" s="15" t="s">
        <v>98</v>
      </c>
      <c r="B64" s="10" t="s">
        <v>92</v>
      </c>
      <c r="C64" s="79" t="s">
        <v>6</v>
      </c>
    </row>
    <row r="65" spans="1:3" ht="24.75" customHeight="1">
      <c r="A65" s="101">
        <f>_xlfn.IFERROR((COUNTIF(C59:C64,"Da")+(COUNTIF(C59:C64,"Djelomično")/2))/((COUNTIF(C59:C64,"Da")+COUNTIF(C59:C64,"Ne")+COUNTIF(C59:C64,"Djelomično"))),"Nije primjenjivo")</f>
        <v>0</v>
      </c>
      <c r="B65" s="102"/>
      <c r="C65" s="103"/>
    </row>
    <row r="66" spans="1:3" ht="15">
      <c r="A66" s="29" t="s">
        <v>100</v>
      </c>
      <c r="B66" s="107" t="s">
        <v>123</v>
      </c>
      <c r="C66" s="108"/>
    </row>
    <row r="67" spans="1:3" ht="30">
      <c r="A67" s="15" t="s">
        <v>105</v>
      </c>
      <c r="B67" s="10" t="s">
        <v>101</v>
      </c>
      <c r="C67" s="79" t="s">
        <v>6</v>
      </c>
    </row>
    <row r="68" spans="1:3" ht="45">
      <c r="A68" s="15" t="s">
        <v>106</v>
      </c>
      <c r="B68" s="10" t="s">
        <v>102</v>
      </c>
      <c r="C68" s="79" t="s">
        <v>6</v>
      </c>
    </row>
    <row r="69" spans="1:3" ht="15">
      <c r="A69" s="15" t="s">
        <v>107</v>
      </c>
      <c r="B69" s="10" t="s">
        <v>103</v>
      </c>
      <c r="C69" s="79" t="s">
        <v>6</v>
      </c>
    </row>
    <row r="70" spans="1:3" ht="15">
      <c r="A70" s="15" t="s">
        <v>108</v>
      </c>
      <c r="B70" s="10" t="s">
        <v>104</v>
      </c>
      <c r="C70" s="79" t="s">
        <v>6</v>
      </c>
    </row>
    <row r="71" spans="1:3" ht="24.75" customHeight="1">
      <c r="A71" s="101">
        <f>_xlfn.IFERROR((COUNTIF(C67:C70,"Da")+(COUNTIF(C67:C70,"Djelomično")/2))/((COUNTIF(C67:C70,"Da")+COUNTIF(C67:C70,"Ne")+COUNTIF(C67:C70,"Djelomično"))),"Nije primjenjivo")</f>
        <v>0</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6</v>
      </c>
    </row>
    <row r="82" spans="1:3" ht="15">
      <c r="A82" s="15" t="s">
        <v>135</v>
      </c>
      <c r="B82" s="10" t="s">
        <v>125</v>
      </c>
      <c r="C82" s="79" t="s">
        <v>6</v>
      </c>
    </row>
    <row r="83" spans="1:3" ht="15">
      <c r="A83" s="15" t="s">
        <v>136</v>
      </c>
      <c r="B83" s="10" t="s">
        <v>126</v>
      </c>
      <c r="C83" s="79" t="s">
        <v>6</v>
      </c>
    </row>
    <row r="84" spans="1:3" ht="30">
      <c r="A84" s="15" t="s">
        <v>137</v>
      </c>
      <c r="B84" s="10" t="s">
        <v>127</v>
      </c>
      <c r="C84" s="79" t="s">
        <v>6</v>
      </c>
    </row>
    <row r="85" spans="1:3" ht="30">
      <c r="A85" s="15" t="s">
        <v>138</v>
      </c>
      <c r="B85" s="10" t="s">
        <v>128</v>
      </c>
      <c r="C85" s="79" t="s">
        <v>6</v>
      </c>
    </row>
    <row r="86" spans="1:3" ht="30">
      <c r="A86" s="15" t="s">
        <v>139</v>
      </c>
      <c r="B86" s="10" t="s">
        <v>129</v>
      </c>
      <c r="C86" s="79" t="s">
        <v>6</v>
      </c>
    </row>
    <row r="87" spans="1:3" ht="30">
      <c r="A87" s="15" t="s">
        <v>140</v>
      </c>
      <c r="B87" s="10" t="s">
        <v>130</v>
      </c>
      <c r="C87" s="79" t="s">
        <v>6</v>
      </c>
    </row>
    <row r="88" spans="1:3" ht="15">
      <c r="A88" s="15" t="s">
        <v>141</v>
      </c>
      <c r="B88" s="10" t="s">
        <v>21</v>
      </c>
      <c r="C88" s="79" t="s">
        <v>6</v>
      </c>
    </row>
    <row r="89" spans="1:3" ht="15">
      <c r="A89" s="15" t="s">
        <v>142</v>
      </c>
      <c r="B89" s="10" t="s">
        <v>131</v>
      </c>
      <c r="C89" s="79" t="s">
        <v>6</v>
      </c>
    </row>
    <row r="90" spans="1:3" ht="30">
      <c r="A90" s="15" t="s">
        <v>143</v>
      </c>
      <c r="B90" s="10" t="s">
        <v>132</v>
      </c>
      <c r="C90" s="79" t="s">
        <v>6</v>
      </c>
    </row>
    <row r="91" spans="1:3" ht="60">
      <c r="A91" s="15" t="s">
        <v>144</v>
      </c>
      <c r="B91" s="10" t="s">
        <v>133</v>
      </c>
      <c r="C91" s="79" t="s">
        <v>6</v>
      </c>
    </row>
    <row r="92" spans="1:3" ht="24.75" customHeight="1">
      <c r="A92" s="101">
        <f>_xlfn.IFERROR((COUNTIF(C81:C91,"Da")+(COUNTIF(C81:C91,"Djelomično")/2))/((COUNTIF(C81:C91,"Da")+COUNTIF(C81:C91,"Ne")+COUNTIF(C81:C91,"Djelomično"))),"Nije primjenjivo")</f>
        <v>0</v>
      </c>
      <c r="B92" s="102"/>
      <c r="C92" s="103"/>
    </row>
    <row r="93" spans="1:3" ht="24.75" customHeight="1">
      <c r="A93" s="14" t="s">
        <v>151</v>
      </c>
      <c r="B93" s="105" t="s">
        <v>152</v>
      </c>
      <c r="C93" s="106"/>
    </row>
    <row r="94" spans="1:3" ht="15">
      <c r="A94" s="15" t="s">
        <v>163</v>
      </c>
      <c r="B94" s="10" t="s">
        <v>153</v>
      </c>
      <c r="C94" s="79" t="s">
        <v>6</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5</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0.8333333333333334</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0.7142857142857143</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f>+Upitnik!A16</f>
        <v>0.5</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v>
      </c>
      <c r="D11" s="81"/>
    </row>
    <row r="12" spans="1:4" s="34" customFormat="1" ht="39.75" customHeight="1">
      <c r="A12" s="45" t="s">
        <v>100</v>
      </c>
      <c r="B12" s="38" t="s">
        <v>191</v>
      </c>
      <c r="C12" s="40">
        <f>+Upitnik!A71</f>
        <v>0</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v>
      </c>
      <c r="D14" s="81"/>
    </row>
    <row r="15" spans="1:4" s="34" customFormat="1" ht="39.75" customHeight="1">
      <c r="A15" s="44" t="s">
        <v>151</v>
      </c>
      <c r="B15" s="36" t="s">
        <v>152</v>
      </c>
      <c r="C15" s="40">
        <f>+Upitnik!A103</f>
        <v>0.8333333333333334</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0.7142857142857143</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Željka Klaić</cp:lastModifiedBy>
  <cp:lastPrinted>2019-12-05T14:42:35Z</cp:lastPrinted>
  <dcterms:created xsi:type="dcterms:W3CDTF">2012-05-21T15:07:27Z</dcterms:created>
  <dcterms:modified xsi:type="dcterms:W3CDTF">2023-08-30T10:19:22Z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