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E1CEB864-54F6-4DAC-BE87-592988089A3B}" xr6:coauthVersionLast="47" xr6:coauthVersionMax="47" xr10:uidLastSave="{00000000-0000-0000-0000-000000000000}"/>
  <bookViews>
    <workbookView xWindow="-120" yWindow="-120" windowWidth="29040" windowHeight="15840" xr2:uid="{C04D680F-1FF4-4D18-86FE-B5BDD91C848A}"/>
  </bookViews>
  <sheets>
    <sheet name="PAZIN" sheetId="1" r:id="rId1"/>
  </sheets>
  <definedNames>
    <definedName name="_xlnm.Print_Area" localSheetId="0">PAZIN!$A$1:$E$110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C79" i="1" s="1"/>
  <c r="E84" i="1"/>
  <c r="E83" i="1"/>
  <c r="E82" i="1"/>
  <c r="E81" i="1"/>
  <c r="E80" i="1"/>
  <c r="E79" i="1" s="1"/>
  <c r="D80" i="1"/>
  <c r="C80" i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D59" i="1" s="1"/>
  <c r="C63" i="1"/>
  <c r="E62" i="1"/>
  <c r="E61" i="1"/>
  <c r="E60" i="1"/>
  <c r="E59" i="1" s="1"/>
  <c r="D60" i="1"/>
  <c r="C60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C13" i="1" s="1"/>
  <c r="E18" i="1"/>
  <c r="E17" i="1"/>
  <c r="E16" i="1"/>
  <c r="E15" i="1"/>
  <c r="E14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s="1"/>
  <c r="C109" i="1" s="1"/>
  <c r="E13" i="1" l="1"/>
  <c r="E108" i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<sst xmlns="http://schemas.openxmlformats.org/spreadsheetml/2006/main" count="210" uniqueCount="135">
  <si>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</si>
  <si>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PAZINU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</si>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</sst>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43" fontId="1" fillId="0" borderId="0" xfId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3" fontId="1" fillId="0" borderId="0" xfId="1" applyBorder="1"/>
    <xf numFmtId="43" fontId="1" fillId="0" borderId="0" xfId="1"/>
    <xf numFmtId="0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3" fontId="6" fillId="0" borderId="2" xfId="2" applyNumberFormat="1" applyBorder="1" applyAlignment="1" applyProtection="1">
      <alignment horizontal="left" vertical="center" wrapText="1"/>
    </xf>
    <xf numFmtId="43" fontId="1" fillId="0" borderId="1" xfId="1" applyBorder="1"/>
    <xf numFmtId="49" fontId="3" fillId="2" borderId="3" xfId="1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5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43" fontId="3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3" fontId="1" fillId="0" borderId="8" xfId="1" applyFont="1" applyFill="1" applyBorder="1"/>
    <xf numFmtId="43" fontId="1" fillId="2" borderId="0" xfId="1" applyFont="1" applyFill="1"/>
    <xf numFmtId="49" fontId="7" fillId="3" borderId="9" xfId="1" applyNumberFormat="1" applyFont="1" applyFill="1" applyBorder="1" applyAlignment="1">
      <alignment horizontal="center" wrapText="1"/>
    </xf>
    <xf numFmtId="43" fontId="7" fillId="3" borderId="9" xfId="1" applyFont="1" applyFill="1" applyBorder="1" applyAlignment="1">
      <alignment horizontal="left" wrapText="1"/>
    </xf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3" fontId="1" fillId="0" borderId="0" xfId="1" applyFont="1"/>
    <xf numFmtId="49" fontId="7" fillId="0" borderId="10" xfId="1" applyNumberFormat="1" applyFont="1" applyFill="1" applyBorder="1" applyAlignment="1">
      <alignment horizontal="center" wrapText="1"/>
    </xf>
    <xf numFmtId="43" fontId="7" fillId="0" borderId="10" xfId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center" wrapText="1"/>
    </xf>
    <xf numFmtId="43" fontId="9" fillId="0" borderId="6" xfId="1" applyFont="1" applyFill="1" applyBorder="1" applyAlignment="1">
      <alignment horizontal="left" wrapText="1"/>
    </xf>
    <xf numFmtId="165" fontId="3" fillId="0" borderId="7" xfId="1" applyNumberFormat="1" applyFont="1" applyBorder="1"/>
    <xf numFmtId="49" fontId="10" fillId="4" borderId="11" xfId="1" applyNumberFormat="1" applyFont="1" applyFill="1" applyBorder="1" applyAlignment="1">
      <alignment horizontal="center" wrapText="1"/>
    </xf>
    <xf numFmtId="43" fontId="10" fillId="4" borderId="11" xfId="1" applyFont="1" applyFill="1" applyBorder="1" applyAlignment="1">
      <alignment horizontal="left" wrapText="1"/>
    </xf>
    <xf numFmtId="43" fontId="3" fillId="5" borderId="11" xfId="1" applyFont="1" applyFill="1" applyBorder="1"/>
    <xf numFmtId="43" fontId="1" fillId="2" borderId="8" xfId="1" applyFont="1" applyFill="1" applyBorder="1"/>
    <xf numFmtId="43" fontId="1" fillId="0" borderId="9" xfId="1" applyFont="1" applyFill="1" applyBorder="1"/>
    <xf numFmtId="43" fontId="1" fillId="2" borderId="9" xfId="1" applyFont="1" applyFill="1" applyBorder="1"/>
    <xf numFmtId="49" fontId="7" fillId="3" borderId="12" xfId="1" applyNumberFormat="1" applyFont="1" applyFill="1" applyBorder="1" applyAlignment="1">
      <alignment horizontal="center" wrapText="1"/>
    </xf>
    <xf numFmtId="43" fontId="7" fillId="3" borderId="12" xfId="1" applyFont="1" applyFill="1" applyBorder="1" applyAlignment="1">
      <alignment horizontal="left" wrapText="1"/>
    </xf>
    <xf numFmtId="43" fontId="1" fillId="0" borderId="12" xfId="1" applyFont="1" applyFill="1" applyBorder="1"/>
    <xf numFmtId="49" fontId="10" fillId="4" borderId="13" xfId="1" applyNumberFormat="1" applyFont="1" applyFill="1" applyBorder="1" applyAlignment="1">
      <alignment horizontal="center" wrapText="1"/>
    </xf>
    <xf numFmtId="43" fontId="10" fillId="4" borderId="13" xfId="1" applyFont="1" applyFill="1" applyBorder="1" applyAlignment="1">
      <alignment horizontal="left" wrapText="1"/>
    </xf>
    <xf numFmtId="43" fontId="3" fillId="5" borderId="13" xfId="1" applyFont="1" applyFill="1" applyBorder="1"/>
    <xf numFmtId="49" fontId="7" fillId="6" borderId="8" xfId="1" applyNumberFormat="1" applyFont="1" applyFill="1" applyBorder="1" applyAlignment="1">
      <alignment horizontal="center" wrapText="1"/>
    </xf>
    <xf numFmtId="43" fontId="7" fillId="6" borderId="8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3" xfId="1" applyFont="1" applyFill="1" applyBorder="1" applyAlignment="1">
      <alignment horizontal="left" wrapText="1"/>
    </xf>
    <xf numFmtId="43" fontId="12" fillId="4" borderId="13" xfId="1" applyFont="1" applyFill="1" applyBorder="1" applyAlignment="1">
      <alignment horizontal="left" wrapText="1"/>
    </xf>
    <xf numFmtId="43" fontId="8" fillId="4" borderId="13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3" xfId="1" applyFont="1" applyFill="1" applyBorder="1" applyAlignment="1">
      <alignment wrapText="1"/>
    </xf>
    <xf numFmtId="165" fontId="3" fillId="8" borderId="7" xfId="1" applyNumberFormat="1" applyFont="1" applyFill="1" applyBorder="1"/>
    <xf numFmtId="43" fontId="15" fillId="4" borderId="13" xfId="1" applyFont="1" applyFill="1" applyBorder="1" applyAlignment="1">
      <alignment horizontal="left" wrapText="1"/>
    </xf>
    <xf numFmtId="165" fontId="3" fillId="5" borderId="7" xfId="1" applyNumberFormat="1" applyFont="1" applyFill="1" applyBorder="1"/>
    <xf numFmtId="165" fontId="3" fillId="9" borderId="14" xfId="1" applyNumberFormat="1" applyFont="1" applyFill="1" applyBorder="1"/>
    <xf numFmtId="49" fontId="10" fillId="10" borderId="9" xfId="1" applyNumberFormat="1" applyFont="1" applyFill="1" applyBorder="1" applyAlignment="1">
      <alignment horizontal="center" wrapText="1"/>
    </xf>
    <xf numFmtId="43" fontId="15" fillId="10" borderId="13" xfId="1" applyFont="1" applyFill="1" applyBorder="1" applyAlignment="1">
      <alignment horizontal="left" wrapText="1"/>
    </xf>
    <xf numFmtId="43" fontId="1" fillId="9" borderId="8" xfId="1" applyFont="1" applyFill="1" applyBorder="1"/>
    <xf numFmtId="49" fontId="10" fillId="10" borderId="13" xfId="1" applyNumberFormat="1" applyFont="1" applyFill="1" applyBorder="1" applyAlignment="1">
      <alignment horizontal="center" wrapText="1"/>
    </xf>
    <xf numFmtId="43" fontId="10" fillId="10" borderId="13" xfId="1" applyFont="1" applyFill="1" applyBorder="1" applyAlignment="1">
      <alignment wrapText="1"/>
    </xf>
    <xf numFmtId="43" fontId="3" fillId="9" borderId="13" xfId="1" applyFont="1" applyFill="1" applyBorder="1"/>
    <xf numFmtId="165" fontId="3" fillId="9" borderId="7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7" xfId="1" applyFont="1" applyFill="1" applyBorder="1" applyAlignment="1">
      <alignment horizontal="left" wrapText="1"/>
    </xf>
    <xf numFmtId="43" fontId="1" fillId="9" borderId="9" xfId="1" applyFont="1" applyFill="1" applyBorder="1"/>
    <xf numFmtId="43" fontId="1" fillId="0" borderId="18" xfId="1" applyFont="1" applyFill="1" applyBorder="1"/>
    <xf numFmtId="43" fontId="1" fillId="2" borderId="18" xfId="1" applyFont="1" applyFill="1" applyBorder="1"/>
    <xf numFmtId="49" fontId="7" fillId="3" borderId="5" xfId="1" applyNumberFormat="1" applyFont="1" applyFill="1" applyBorder="1" applyAlignment="1">
      <alignment horizontal="center" wrapText="1"/>
    </xf>
    <xf numFmtId="43" fontId="9" fillId="3" borderId="7" xfId="1" applyFont="1" applyFill="1" applyBorder="1" applyAlignment="1">
      <alignment horizontal="left" wrapText="1"/>
    </xf>
    <xf numFmtId="165" fontId="3" fillId="2" borderId="19" xfId="1" applyNumberFormat="1" applyFont="1" applyFill="1" applyBorder="1"/>
    <xf numFmtId="43" fontId="16" fillId="3" borderId="7" xfId="1" applyFont="1" applyFill="1" applyBorder="1" applyAlignment="1">
      <alignment horizontal="left" wrapText="1"/>
    </xf>
    <xf numFmtId="165" fontId="3" fillId="2" borderId="6" xfId="1" applyNumberFormat="1" applyFont="1" applyFill="1" applyBorder="1"/>
    <xf numFmtId="0" fontId="1" fillId="0" borderId="0" xfId="3"/>
    <xf numFmtId="0" fontId="17" fillId="0" borderId="0" xfId="3" applyFont="1"/>
    <xf numFmtId="165" fontId="1" fillId="0" borderId="0" xfId="3" applyNumberFormat="1"/>
    <xf numFmtId="43" fontId="1" fillId="0" borderId="9" xfId="1" applyBorder="1" applyAlignment="1">
      <alignment horizontal="center"/>
    </xf>
    <xf numFmtId="43" fontId="1" fillId="0" borderId="9" xfId="1" applyBorder="1"/>
    <xf numFmtId="43" fontId="3" fillId="0" borderId="1" xfId="1" applyFont="1" applyBorder="1" applyAlignment="1">
      <alignment horizontal="center"/>
    </xf>
    <xf numFmtId="43" fontId="13" fillId="8" borderId="5" xfId="1" applyFont="1" applyFill="1" applyBorder="1" applyAlignment="1">
      <alignment horizontal="center"/>
    </xf>
    <xf numFmtId="0" fontId="14" fillId="8" borderId="7" xfId="3" applyFont="1" applyFill="1" applyBorder="1" applyAlignment="1">
      <alignment horizontal="center"/>
    </xf>
    <xf numFmtId="43" fontId="8" fillId="5" borderId="5" xfId="1" applyFont="1" applyFill="1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43" fontId="8" fillId="9" borderId="5" xfId="1" applyFont="1" applyFill="1" applyBorder="1" applyAlignment="1">
      <alignment horizontal="center" wrapText="1"/>
    </xf>
    <xf numFmtId="0" fontId="1" fillId="9" borderId="7" xfId="3" applyFill="1" applyBorder="1" applyAlignment="1">
      <alignment horizontal="center" wrapText="1"/>
    </xf>
    <xf numFmtId="43" fontId="8" fillId="9" borderId="15" xfId="1" applyFont="1" applyFill="1" applyBorder="1" applyAlignment="1">
      <alignment horizontal="center" wrapText="1"/>
    </xf>
    <xf numFmtId="0" fontId="1" fillId="9" borderId="16" xfId="3" applyFill="1" applyBorder="1" applyAlignment="1">
      <alignment horizontal="center" wrapText="1"/>
    </xf>
    <xf numFmtId="49" fontId="8" fillId="0" borderId="9" xfId="1" applyNumberFormat="1" applyFont="1" applyFill="1" applyBorder="1" applyAlignment="1">
      <alignment horizontal="center" wrapText="1"/>
    </xf>
  </cellXfs>
  <cellStyles count="4">
    <cellStyle name="Hiperveza 2" xfId="2" xr:uid="{84556A8D-B8A7-4DF1-B011-F195AC9190BC}"/>
    <cellStyle name="Normalno" xfId="0" builtinId="0"/>
    <cellStyle name="Normalno 2" xfId="3" xr:uid="{D4C0D3ED-A819-4F0D-ACE1-E62CA663E796}"/>
    <cellStyle name="Zarez 3" xfId="1" xr:uid="{DE5ED176-91B0-449C-B094-C52AAE14F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8F7D937F-C45A-4204-A0ED-42087838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40C7-47A2-4C88-BAC0-878EEB706611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9" customWidth="1"/>
    <col min="2" max="2" width="51.5703125" style="80" customWidth="1"/>
    <col min="3" max="3" width="19" style="80" customWidth="1"/>
    <col min="4" max="4" width="17.7109375" style="80" customWidth="1"/>
    <col min="5" max="5" width="20.28515625" style="80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1"/>
      <c r="E4" s="81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2572699</v>
      </c>
      <c r="D6" s="19">
        <f>SUM(D7:D12)</f>
        <v>0</v>
      </c>
      <c r="E6" s="19">
        <f>SUM(E7:E12)</f>
        <v>2572699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2117858</v>
      </c>
      <c r="D7" s="23"/>
      <c r="E7" s="23">
        <f t="shared" ref="E7:E12" si="0">C7+D7</f>
        <v>2117858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19510</v>
      </c>
      <c r="D8" s="23"/>
      <c r="E8" s="23">
        <f t="shared" si="0"/>
        <v>19510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86270</v>
      </c>
      <c r="D9" s="23"/>
      <c r="E9" s="23">
        <f t="shared" si="0"/>
        <v>86270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349061</v>
      </c>
      <c r="D11" s="23"/>
      <c r="E11" s="23">
        <f t="shared" si="0"/>
        <v>349061</v>
      </c>
      <c r="F11" s="3"/>
      <c r="G11" s="3"/>
      <c r="H11" s="3"/>
      <c r="I11" s="3"/>
      <c r="J11" s="3"/>
      <c r="K11" s="3"/>
    </row>
    <row r="12" spans="1:11" s="29" customFormat="1" ht="16.5" hidden="1" customHeight="1" x14ac:dyDescent="0.2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892291</v>
      </c>
      <c r="D13" s="34">
        <f>SUM(D14+D19+D26+D36+D38+D46+D48+D51+D55+D57)</f>
        <v>106000</v>
      </c>
      <c r="E13" s="34">
        <f>SUM(E14+E19+E26+E36+E38+E46+E48+E51+E55+E57)</f>
        <v>998291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152365</v>
      </c>
      <c r="D14" s="37">
        <f>SUM(D15:D18)</f>
        <v>0</v>
      </c>
      <c r="E14" s="37">
        <f>SUM(E15:E18)</f>
        <v>152365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4645</v>
      </c>
      <c r="D15" s="23"/>
      <c r="E15" s="38">
        <f>C15+D15</f>
        <v>4645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145995</v>
      </c>
      <c r="D16" s="23"/>
      <c r="E16" s="38">
        <f>C16+D16</f>
        <v>145995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1460</v>
      </c>
      <c r="D17" s="39"/>
      <c r="E17" s="40">
        <f>C17+D17</f>
        <v>1460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265</v>
      </c>
      <c r="D18" s="43"/>
      <c r="E18" s="40">
        <f>C18+D18</f>
        <v>265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165040</v>
      </c>
      <c r="D19" s="46">
        <f>SUM(D20:D25)</f>
        <v>0</v>
      </c>
      <c r="E19" s="46">
        <f>SUM(E20:E25)</f>
        <v>165040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63707</v>
      </c>
      <c r="D20" s="23"/>
      <c r="E20" s="23">
        <f t="shared" ref="E20:E25" si="1">C20+D20</f>
        <v>63707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99542</v>
      </c>
      <c r="D22" s="23"/>
      <c r="E22" s="23">
        <f t="shared" si="1"/>
        <v>99542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265</v>
      </c>
      <c r="D23" s="23"/>
      <c r="E23" s="23">
        <f t="shared" si="1"/>
        <v>265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1261</v>
      </c>
      <c r="D24" s="23"/>
      <c r="E24" s="23">
        <f t="shared" si="1"/>
        <v>1261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265</v>
      </c>
      <c r="D25" s="23"/>
      <c r="E25" s="23">
        <f t="shared" si="1"/>
        <v>265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540577</v>
      </c>
      <c r="D26" s="46">
        <f>SUM(D27:D35)</f>
        <v>0</v>
      </c>
      <c r="E26" s="46">
        <f>SUM(E27:E35)</f>
        <v>540577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278718</v>
      </c>
      <c r="D27" s="23">
        <v>2600</v>
      </c>
      <c r="E27" s="23">
        <f t="shared" ref="E27:E35" si="2">C27+D27</f>
        <v>281318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17254</v>
      </c>
      <c r="D28" s="23"/>
      <c r="E28" s="23">
        <f t="shared" si="2"/>
        <v>17254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4247</v>
      </c>
      <c r="D29" s="23"/>
      <c r="E29" s="23">
        <f t="shared" si="2"/>
        <v>4247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21899</v>
      </c>
      <c r="D30" s="23"/>
      <c r="E30" s="23">
        <f t="shared" si="2"/>
        <v>21899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17918</v>
      </c>
      <c r="D31" s="23"/>
      <c r="E31" s="23">
        <f t="shared" si="2"/>
        <v>17918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24819</v>
      </c>
      <c r="D32" s="23">
        <v>-2600</v>
      </c>
      <c r="E32" s="23">
        <f t="shared" si="2"/>
        <v>22219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164706</v>
      </c>
      <c r="D33" s="23"/>
      <c r="E33" s="23">
        <f t="shared" si="2"/>
        <v>164706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398</v>
      </c>
      <c r="D34" s="23"/>
      <c r="E34" s="23">
        <f t="shared" si="2"/>
        <v>398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10618</v>
      </c>
      <c r="D35" s="23"/>
      <c r="E35" s="23">
        <f t="shared" si="2"/>
        <v>10618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9291</v>
      </c>
      <c r="D36" s="46">
        <f>D37</f>
        <v>0</v>
      </c>
      <c r="E36" s="46">
        <f>E37</f>
        <v>9291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9291</v>
      </c>
      <c r="D37" s="23"/>
      <c r="E37" s="38">
        <f>C37+D37</f>
        <v>9291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8096</v>
      </c>
      <c r="D38" s="46">
        <f>SUM(D39:D45)</f>
        <v>0</v>
      </c>
      <c r="E38" s="46">
        <f>SUM(E39:E45)</f>
        <v>8096</v>
      </c>
    </row>
    <row r="39" spans="1:5" s="24" customFormat="1" ht="25.5" hidden="1" customHeight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1593</v>
      </c>
      <c r="D40" s="23"/>
      <c r="E40" s="23">
        <f t="shared" si="3"/>
        <v>1593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531</v>
      </c>
      <c r="D41" s="23"/>
      <c r="E41" s="23">
        <f t="shared" si="3"/>
        <v>531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4645</v>
      </c>
      <c r="D43" s="23">
        <v>-2585</v>
      </c>
      <c r="E43" s="23">
        <f t="shared" si="3"/>
        <v>2060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1327</v>
      </c>
      <c r="D45" s="23">
        <v>2585</v>
      </c>
      <c r="E45" s="23">
        <f t="shared" si="3"/>
        <v>3912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1460</v>
      </c>
      <c r="D46" s="46">
        <f>D47</f>
        <v>0</v>
      </c>
      <c r="E46" s="46">
        <f>E47</f>
        <v>1460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23">
        <v>1460</v>
      </c>
      <c r="D47" s="23"/>
      <c r="E47" s="38">
        <f>C47+D47</f>
        <v>1460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4844</v>
      </c>
      <c r="D48" s="46">
        <f>D49+D50</f>
        <v>0</v>
      </c>
      <c r="E48" s="46">
        <f>E49+E50</f>
        <v>4844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4645</v>
      </c>
      <c r="D49" s="23"/>
      <c r="E49" s="23">
        <f>C49+D49</f>
        <v>4645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199</v>
      </c>
      <c r="D50" s="23"/>
      <c r="E50" s="23">
        <f>C50+D50</f>
        <v>199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10618</v>
      </c>
      <c r="D55" s="46">
        <f>SUM(D56)</f>
        <v>0</v>
      </c>
      <c r="E55" s="46">
        <f>SUM(E56)</f>
        <v>10618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10618</v>
      </c>
      <c r="D56" s="23"/>
      <c r="E56" s="38">
        <f>C56+D56</f>
        <v>10618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106000</v>
      </c>
      <c r="E57" s="46">
        <f>SUM(E58)</f>
        <v>106000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>
        <v>106000</v>
      </c>
      <c r="E58" s="38">
        <f>C58+D58</f>
        <v>106000</v>
      </c>
    </row>
    <row r="59" spans="1:5" s="24" customFormat="1" ht="15.75" customHeight="1" thickTop="1" thickBot="1" x14ac:dyDescent="0.25">
      <c r="A59" s="82" t="s">
        <v>112</v>
      </c>
      <c r="B59" s="83"/>
      <c r="C59" s="55">
        <f>C60+C63</f>
        <v>1991</v>
      </c>
      <c r="D59" s="55">
        <f>D60+D63</f>
        <v>0</v>
      </c>
      <c r="E59" s="55">
        <f>E60+E63</f>
        <v>1991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1991</v>
      </c>
      <c r="D60" s="46">
        <f>SUM(D61:D62)</f>
        <v>0</v>
      </c>
      <c r="E60" s="46">
        <f>SUM(E61:E62)</f>
        <v>1991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/>
      <c r="D61" s="23"/>
      <c r="E61" s="38">
        <f>C61+D61</f>
        <v>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>
        <v>1991</v>
      </c>
      <c r="D62" s="23"/>
      <c r="E62" s="38">
        <f>C62+D62</f>
        <v>1991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4" t="s">
        <v>113</v>
      </c>
      <c r="B65" s="85"/>
      <c r="C65" s="57">
        <f>SUM(C66:C78)</f>
        <v>1327</v>
      </c>
      <c r="D65" s="57">
        <f>SUM(D66:D78)</f>
        <v>0</v>
      </c>
      <c r="E65" s="57">
        <f>SUM(E66:E78)</f>
        <v>1327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>
        <v>929</v>
      </c>
      <c r="D69" s="23"/>
      <c r="E69" s="38">
        <f t="shared" si="4"/>
        <v>929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398</v>
      </c>
      <c r="D75" s="23"/>
      <c r="E75" s="38">
        <f t="shared" si="4"/>
        <v>398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6" t="s">
        <v>127</v>
      </c>
      <c r="B79" s="87"/>
      <c r="C79" s="58">
        <f>C80+C85</f>
        <v>0</v>
      </c>
      <c r="D79" s="58">
        <f>D80+D85</f>
        <v>35000</v>
      </c>
      <c r="E79" s="58">
        <f>E80+E85</f>
        <v>35000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35000</v>
      </c>
      <c r="E80" s="61">
        <f>E81+E82+E83+E84</f>
        <v>35000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>
        <v>35000</v>
      </c>
      <c r="E84" s="38">
        <f>C84+D84</f>
        <v>35000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8" t="s">
        <v>128</v>
      </c>
      <c r="B88" s="89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90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3466981</v>
      </c>
      <c r="D108" s="73">
        <f>SUM(D6+D13+D59)</f>
        <v>106000</v>
      </c>
      <c r="E108" s="73">
        <f>SUM(E6+E13+E59)</f>
        <v>3572981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3468308</v>
      </c>
      <c r="D109" s="75">
        <f>D108+D65+D79+D88</f>
        <v>141000</v>
      </c>
      <c r="E109" s="75">
        <f>E108+E65+E79+E88</f>
        <v>3609308</v>
      </c>
    </row>
    <row r="110" spans="1:5" s="76" customFormat="1" ht="20.100000000000001" customHeight="1" thickTop="1" x14ac:dyDescent="0.2">
      <c r="B110" s="77" t="s">
        <v>134</v>
      </c>
      <c r="C110" s="78"/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PAZIN</vt:lpstr>
      <vt:lpstr>PAZIN!Podrucje_ispisa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2023-07-03T11:56:00Z</dcterms:created>
  <dcterms:modified xsi:type="dcterms:W3CDTF">2023-07-04T05:46:54Z</dcterms:modified>
</cp:coreProperties>
</file>