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00" tabRatio="942"/>
  </bookViews>
  <sheets>
    <sheet name="naslovnica" sheetId="27" r:id="rId1"/>
    <sheet name="opći uvjeti" sheetId="29" r:id="rId2"/>
    <sheet name="ELEKTROINSTALACIJE" sheetId="26" r:id="rId3"/>
  </sheets>
  <definedNames>
    <definedName name="_xlnm.Print_Area" localSheetId="2">ELEKTROINSTALACIJE!$A$1:$E$224</definedName>
  </definedNames>
  <calcPr calcId="181029"/>
  <fileRecoveryPr autoRecover="0"/>
</workbook>
</file>

<file path=xl/calcChain.xml><?xml version="1.0" encoding="utf-8"?>
<calcChain xmlns="http://schemas.openxmlformats.org/spreadsheetml/2006/main">
  <c r="E191" i="26" l="1"/>
  <c r="E189" i="26"/>
  <c r="E187" i="26"/>
  <c r="E123" i="26" l="1"/>
  <c r="E32" i="26"/>
  <c r="E24" i="26" l="1"/>
  <c r="E203" i="26"/>
  <c r="E201" i="26"/>
  <c r="E199" i="26"/>
  <c r="E193" i="26"/>
  <c r="E185" i="26"/>
  <c r="E179" i="26"/>
  <c r="E177" i="26"/>
  <c r="E175" i="26"/>
  <c r="E173" i="26"/>
  <c r="E165" i="26"/>
  <c r="E162" i="26"/>
  <c r="E160" i="26"/>
  <c r="E158" i="26"/>
  <c r="E156" i="26"/>
  <c r="E153" i="26"/>
  <c r="E151" i="26"/>
  <c r="E149" i="26"/>
  <c r="E147" i="26"/>
  <c r="E145" i="26"/>
  <c r="E143" i="26"/>
  <c r="E141" i="26"/>
  <c r="E139" i="26"/>
  <c r="E133" i="26"/>
  <c r="E130" i="26"/>
  <c r="E128" i="26"/>
  <c r="E110" i="26"/>
  <c r="E97" i="26"/>
  <c r="E82" i="26"/>
  <c r="E68" i="26"/>
  <c r="E52" i="26"/>
  <c r="E50" i="26"/>
  <c r="E48" i="26"/>
  <c r="E46" i="26"/>
  <c r="E43" i="26"/>
  <c r="E41" i="26"/>
  <c r="E39" i="26"/>
  <c r="E30" i="26"/>
  <c r="E28" i="26"/>
  <c r="E26" i="26"/>
  <c r="E21" i="26"/>
  <c r="E19" i="26"/>
  <c r="E16" i="26"/>
  <c r="E8" i="26"/>
  <c r="E6" i="26"/>
  <c r="E204" i="26" l="1"/>
  <c r="E194" i="26"/>
  <c r="E180" i="26"/>
  <c r="E134" i="26" l="1"/>
  <c r="E53" i="26" l="1"/>
  <c r="E33" i="26" l="1"/>
  <c r="E209" i="26" l="1"/>
  <c r="E210" i="26"/>
  <c r="E208" i="26"/>
  <c r="E212" i="26"/>
  <c r="E214" i="26"/>
  <c r="E213" i="26"/>
  <c r="E166" i="26"/>
  <c r="E211" i="26" s="1"/>
  <c r="E216" i="26" l="1"/>
  <c r="E217" i="26" l="1"/>
  <c r="E218" i="26" s="1"/>
</calcChain>
</file>

<file path=xl/sharedStrings.xml><?xml version="1.0" encoding="utf-8"?>
<sst xmlns="http://schemas.openxmlformats.org/spreadsheetml/2006/main" count="306" uniqueCount="231">
  <si>
    <t>m'</t>
  </si>
  <si>
    <t>kom</t>
  </si>
  <si>
    <t>I.</t>
  </si>
  <si>
    <t>Za stavke u kojima je naveden proizvod (tip kao ili jednakovrijedan) jednakovrijednost se dokazuje izradom usporednih tablica s dostavom kataloga iz kojeg su razvidne karakteristike navedene u tablici. Ukoliko stavka troškovnika ima opis proizvoda koji je napomenut kao referentni proizvod , a ponuditelj stavku troškovnika „ jednakovrijedan proizvod „ ne popuni zaključuje se da ponuditelj nudi referentni proizvod.</t>
  </si>
  <si>
    <t>OPĆI PROJEKTNI UVJETI</t>
  </si>
  <si>
    <t>Sve radove potrebno je izvesti u potpunosti prema projektu, troškovniku, svim važećim tehničkim propisima, hrvatskim normama, uputama proizvođača opreme i pravilima struke. Dinamika izvođenja radova mora se prilagoditi roku za završetak radova.</t>
  </si>
  <si>
    <t>Prilikom izrade ponude, ponuditelj mora provjeriti rokove dobave materijala i opreme, da bi radove dovršio u ugovorenom roku bez kašnjenja uzrokovanih rokovima isporuke.</t>
  </si>
  <si>
    <t>Svi radovi moraju se izvoditi sa stručno osposobljenom radnom snagom za svaku vrstu radova. Nadzorni inženjer ima pravo tražiti da se neodgovarajuća stručna radna snaga zamijeni, što obvezuje izvođača radova da to učini.</t>
  </si>
  <si>
    <t>U slučaju da izvođač radova izvede pojedine radove čiji kvalitet ne zadovoljava kvalitet predviđen projektom, dužan je o svom trošku iste radove ukloniti i ponovno izvesti onako kako je predviđeno projektom.</t>
  </si>
  <si>
    <t>Ako se ukaže potreba za izvođenjem radova koji nisu predviđeni troškovnikom, izvođač radova mora za izvedbu istih dobiti odobrenje od nadzornog inženjera, sastaviti ponudu i radove ugovoriti s Investitorom.</t>
  </si>
  <si>
    <t>Svu štetu koju izvoditelj nanese nemarom okolnim prostorima, zgradama, predmetima, infrastrukturi i okolišu, dužan je popraviti i dovesti u prvobitno stanje i to o svom trošku. Prije početka radova izvoditelj je dužan fotografirati postojeće stanje građevine kako bi imao dokaze u slučaju eventualnih oštećenja. Izvođač je odgovoran za izvedene radove do primopredaje radova i u slučaju bilo kakve štete ili kvara dužan je o svom trošku to otkloniti.</t>
  </si>
  <si>
    <t>Ponuditelji su dužni prije podnošenja ponude temeljito pregledati projektnu dokumentaciju i procijeniti sve činjenice koje utječu na cijenu, kvalitetu i rok završetka radova, budući se naknadni prigovori i zahtjevi za povećanje cijene radi nepoznavanja ili nedovoljnog poznavanja građevine i projektne dokumentacije neće razmatrati.</t>
  </si>
  <si>
    <t>Prije početka radova izvođač radova dužan je u skladu s važećim propisima označiti i osigurati gradilište.</t>
  </si>
  <si>
    <t>Sve stavke troškovnika moraju su količinski kontrolirati prije narudžbe.</t>
  </si>
  <si>
    <t>Sve odredbe ovih općih uvjeta kao i ostali dijelovi projekta su sastavni dio ugovora o gradnji zaključenog između Investitora i Izvoditelja, a Izvoditelj se obvezuje da ih prihvaća bez prigovora i primjedbi.</t>
  </si>
  <si>
    <t>Dopuštena odstupanja tehničkih karakteristika ponuđenih proizvoda u odnosu na tehničke podatke u troškovniku iznose maksimalno 5%.</t>
  </si>
  <si>
    <t>II.</t>
  </si>
  <si>
    <t>ELEKTROINSTALACIJA</t>
  </si>
  <si>
    <t>Kod podžbuknog polaganja kabela stavkama je obuhvaćeno dubljenje žlijeba i otvora za razvodne kutije u zidu, zatvaranje otvora, proboj zidova i ostala građevinska pripomoć.</t>
  </si>
  <si>
    <t>Kod izvođenja el.instalacije u montažnim pregradnim zidovima i stropovima (gips, drvo,metal) instalaciju izvoditi obavezno u samogasivim savitljivim PVC instalacijskim cijevima, a koristiti posebne montažne i razvodne kutije za montažu u pregrade.</t>
  </si>
  <si>
    <t>III.</t>
  </si>
  <si>
    <t xml:space="preserve"> RAZVODNE PLOČE - RAZDJELNICI</t>
  </si>
  <si>
    <t>Svim stavkama razvodnih ploča - razdjelnika obuhvaćena je izrada izvedbenih shema razdjelnika, dimenzionih shema i mjernih skica s rasporedom opreme u razdjelniku i na vratima, montaža razdjelnika na mjesto ugradnje, spajanje svih kabela na stezaljke u razdjelniku, označavanje svih kabela trajno čitljivim natpisnim pločicama, uvodnice za ulaz kabela, stezaljke, sabirnice, oznake, natpisne pločice, unutarnje ožičenje razdjelnika, označavanje svih elemenata prema jednopolnoj shemi izvedenog stanja, izrada i postavljanje u razdjelnik jednopolne sheme izvedenog stanja, izjava o sukladnosti i ispitni protokol u skladu s propisima, oznaka sukladnosti, oznaka sustava zaštite</t>
  </si>
  <si>
    <t>IV.</t>
  </si>
  <si>
    <t xml:space="preserve"> INSTALACIJSKI MATERIJAL</t>
  </si>
  <si>
    <t>Instalacijski materijal mora biti modularnog tipa. Tip instalacijskog materijala i boju ukrasnih okvira mora prije narudžbe definirati i potvrditi arhitekt ili investitor.</t>
  </si>
  <si>
    <t>Obveza izvođača je izrada radioničke dokumentacije sa smještajem elemenata u instalacijske kutije.</t>
  </si>
  <si>
    <t>U stavkama predviđenim za instalacijski materijal predviđene su instalacijske i razvodne kutije za zid i gips pregradne zidove, oznake žila, vodova i kabela, te ostali nespecifirani sitni instalacijski materijal.</t>
  </si>
  <si>
    <t>Pribor mora biti istog tipa za sve vrste instalacija.</t>
  </si>
  <si>
    <t>U istu kutiju ne smiju se postavljati elementi instalacija jake i slabe struje.</t>
  </si>
  <si>
    <t>ENERGETSKI PRIKLJUČAK I GLAVNI RAZVOD</t>
  </si>
  <si>
    <t>komplet</t>
  </si>
  <si>
    <t>UKUPNO ENERGETSKI PRIKLJUČAK I GLAVNI RAZVOD</t>
  </si>
  <si>
    <t>ELEKTROINSTALACIJA SNAGE I PRIKLJUČNICA</t>
  </si>
  <si>
    <t>UKUPNO ELEKTROINSTALACIJA SNAGE I PRIKLJUČNICA</t>
  </si>
  <si>
    <t>ELEKTROINSTALACIJA RASVJETE</t>
  </si>
  <si>
    <t>UKUPNO ELEKTROINSTALACIJA RASVJETE</t>
  </si>
  <si>
    <t>ELEKTRONIČKA KOMUNIKACIJSKA MREŽA</t>
  </si>
  <si>
    <t xml:space="preserve"> ELEKTROINSTALACIJA UZ STROJARSKE INSTALACIJE</t>
  </si>
  <si>
    <t xml:space="preserve"> UKUPNO ELEKTROINSTALACIJA UZ STROJARSKE INSTALACIJE</t>
  </si>
  <si>
    <t>GRAĐEVINSKI RADOVI UZ ELEKTROINSTALACIJE</t>
  </si>
  <si>
    <t>UKUPNO GRAĐEVINSKI RADOVI UZ ELEKTROINSTALACIJE</t>
  </si>
  <si>
    <t>DOKUMENTACIJA</t>
  </si>
  <si>
    <t>Ispitivanje električnih instalacija u skladu s Tehničkim propisom     
 za niskonaponske električne instalacije.     
 Izdavanje potrdbene dokumentacije o izvršenim mjerenjima.</t>
  </si>
  <si>
    <t>Ispitivanje razine rasvjetljenosti u skladu s propisima.     
 Izdavanje potvrdbene dokumentacije o izvršenim mjerenjima.</t>
  </si>
  <si>
    <t>UKUPNO DOKUMENTACIJA</t>
  </si>
  <si>
    <t>ELEKTROINSTALACIJA UZ STROJARSKE INSTALACIJE</t>
  </si>
  <si>
    <t xml:space="preserve"> DOKUMENTACIJA</t>
  </si>
  <si>
    <t>U jediničnim cijenama svih stavki troškovnika, prilikom izrade ponude moraju biti obuhvaćeni ukupni troškovi materijala, opreme i rada za potpuno dovršenje cjelokupnog posla uključujući: nabavu i transport na gradilište, spajanje i montažu opreme prema priloženoj tehničkoj dokumentaciji s ugradnjom kvalitetnog elektroinstalacijskog materijala pomoću kvalificirane i stručne radne snage u skladu s važećim tehničkim propisima i pravilima struke, izradu prateće radioničke dokumentacije, građevinsku pripomoć u vidu izrade i zatvaranja šliceva za polaganje kabela, izrade niša s ugradnjom i obzidavanjem razvodnih ploča i svih ostalih građevinskih radova koji se odnose na elektroinstalaterske radove, izuzev ako je to izričito stavkom troškovnika traženo i nuđeno, puštanje sustava u rad, kao i ostali radovi koji nisu posebno iskazani specifikacijama, a potrebni su za potpunu i urednu izvedbu projektiranih instalacija, njihovu funkcionalnost, pogonsku gotovost i primopredaju korisniku (uputstva za rukovanje, izrada natpisnih pločica, pribavljanje potrebne dokumentacije za tehnički pregled i sl.), prateća čišćenja prostora tijekom izvođenja radova, svi potrebni prijenosi, utovari i istovari, uskladištenje i čuvanje.</t>
  </si>
  <si>
    <t>4.1.</t>
  </si>
  <si>
    <t>Tipkalo za isključenje napajanja u slučaju požara.</t>
  </si>
  <si>
    <t>4.2.</t>
  </si>
  <si>
    <t>ponuđeni proizvod - tip/proizvođač</t>
  </si>
  <si>
    <t>4.3.</t>
  </si>
  <si>
    <t>Dvostruka priključnica 16A, 230V.</t>
  </si>
  <si>
    <t>Priključnica 16A, 230V.</t>
  </si>
  <si>
    <t>4.4.</t>
  </si>
  <si>
    <t>Isklopni prekidač.</t>
  </si>
  <si>
    <t>4.5.</t>
  </si>
  <si>
    <t>4.6.</t>
  </si>
  <si>
    <t>4.7.</t>
  </si>
  <si>
    <t>100x60</t>
  </si>
  <si>
    <t>4.8.</t>
  </si>
  <si>
    <t>m</t>
  </si>
  <si>
    <t>4.9.</t>
  </si>
  <si>
    <t>Ispitivanje komunikacijskih instalacija.     
Izdavanje potvrdbene dokumentacije o izvršenim mjerenjima.</t>
  </si>
  <si>
    <t>Ured ovlaštenog inženjera Aleksandar Ćiković</t>
  </si>
  <si>
    <t>Martina Kontuša 33</t>
  </si>
  <si>
    <t>51000 Rijeka</t>
  </si>
  <si>
    <t>091/453-6291</t>
  </si>
  <si>
    <t>GRAĐEVINA</t>
  </si>
  <si>
    <t>LOKACIJA</t>
  </si>
  <si>
    <t>INVESTITOR</t>
  </si>
  <si>
    <t>BROJ PROJEKTA</t>
  </si>
  <si>
    <t>ZAJEDNIČKA OZNAKA</t>
  </si>
  <si>
    <t>PROJEKTANT</t>
  </si>
  <si>
    <t>ALEKSANDAR ĆIKOVIĆ dipl.ing.el.</t>
  </si>
  <si>
    <t>GLAVNI PROJEKTANT</t>
  </si>
  <si>
    <t>ELEKTROINSTALATERSKI RADOVI</t>
  </si>
  <si>
    <t>1.1.</t>
  </si>
  <si>
    <t>1.2.</t>
  </si>
  <si>
    <t>1.3.</t>
  </si>
  <si>
    <t>1.4.</t>
  </si>
  <si>
    <t>1.5.</t>
  </si>
  <si>
    <t>1.6.</t>
  </si>
  <si>
    <t>1.7.</t>
  </si>
  <si>
    <t>1.8.</t>
  </si>
  <si>
    <t>1.9.</t>
  </si>
  <si>
    <t>1.10.</t>
  </si>
  <si>
    <t>2.1.</t>
  </si>
  <si>
    <t>2.2.</t>
  </si>
  <si>
    <t>2.3.</t>
  </si>
  <si>
    <t>2.4.</t>
  </si>
  <si>
    <t>2.5.</t>
  </si>
  <si>
    <t>2.6.</t>
  </si>
  <si>
    <t>2.7.</t>
  </si>
  <si>
    <t>3.1.</t>
  </si>
  <si>
    <t>3.2.</t>
  </si>
  <si>
    <t>3.3.</t>
  </si>
  <si>
    <t>3.4.</t>
  </si>
  <si>
    <t>3.5.</t>
  </si>
  <si>
    <t>3.6.</t>
  </si>
  <si>
    <t>3.7.</t>
  </si>
  <si>
    <t>3.8.</t>
  </si>
  <si>
    <t>Serijski prekidač.</t>
  </si>
  <si>
    <t xml:space="preserve">Priključnica s priključkom 1xUTP RJ45 Cat6 neoklopljena. </t>
  </si>
  <si>
    <t xml:space="preserve">Priključnica s priključkom 2xUTP RJ45 Cat6 neoklopljena. </t>
  </si>
  <si>
    <t>5.1.</t>
  </si>
  <si>
    <t>5.2.</t>
  </si>
  <si>
    <t>5.3.</t>
  </si>
  <si>
    <t>5.4.</t>
  </si>
  <si>
    <t>6.1.</t>
  </si>
  <si>
    <t>6.2.</t>
  </si>
  <si>
    <t>6.3.</t>
  </si>
  <si>
    <t>6.4.</t>
  </si>
  <si>
    <t>6.5.</t>
  </si>
  <si>
    <t>7.1.</t>
  </si>
  <si>
    <t>7.2.</t>
  </si>
  <si>
    <t>REKAPITULACIJA</t>
  </si>
  <si>
    <t>Instalacijski materijal modularne izvedbe, komplet s okvirima, nosačima i instalacijskim kutijama za podžbuknu montažu.     
Bijeli element, okvir PVC bijeli.</t>
  </si>
  <si>
    <t>4.10.</t>
  </si>
  <si>
    <t>4.11.</t>
  </si>
  <si>
    <t>7.3.</t>
  </si>
  <si>
    <t xml:space="preserve">sabirnice, stezaljke, natpisne pločice i ožičenje     </t>
  </si>
  <si>
    <t>Indeks odziva boje (CRI) : 80</t>
  </si>
  <si>
    <t>Jamstvo na proizvod : 7 godina.</t>
  </si>
  <si>
    <t>Dozvoljena odstupanja ponuđenog proizvoda +-5%.</t>
  </si>
  <si>
    <t>Stupanj IP zaštite : IP40</t>
  </si>
  <si>
    <t>Temperatura boje svijetla : 3000K</t>
  </si>
  <si>
    <t>Optika : opalni polikarbonatni difuzor</t>
  </si>
  <si>
    <t>Autonomija 3 sata</t>
  </si>
  <si>
    <t>Jamstvo na proizvod : 5 godina.</t>
  </si>
  <si>
    <t>r.broj</t>
  </si>
  <si>
    <t>opis stavke</t>
  </si>
  <si>
    <t>količina</t>
  </si>
  <si>
    <t>jedinična cijena</t>
  </si>
  <si>
    <t>ukupna cijena</t>
  </si>
  <si>
    <t xml:space="preserve">Dobava, montaža i spajanje sabirnice za izjednačenje potencijala dim  185x55mm s kutijom za podžbuknu montažu. Priključak za traku 30x3,5mm i 7x2.5-25mm2, ostali spojni materijal i pribor. </t>
  </si>
  <si>
    <t>Izrađena od aluminija, bijela boja.</t>
  </si>
  <si>
    <t>UKUPNO ELEKTROTEHNIČKI RADOVI</t>
  </si>
  <si>
    <t>PDV 25%</t>
  </si>
  <si>
    <t>SVEUKUPNO ELEKTROINSTALACIJE</t>
  </si>
  <si>
    <t>Projektant : Aleksandar Ćiković, dipl.ing.el.</t>
  </si>
  <si>
    <t>Trostruka priključnica 16A, 230V.</t>
  </si>
  <si>
    <t>Dobava i montaža šuko naponske letve sa 7 priključnih mjesta za ugradnju u 19" razdjelnik, visine 1U, RAL 9005.</t>
  </si>
  <si>
    <t>Dobava i montaža horizontalne vodilice kabela za ugradnju u 19" razdjelnik,
visine 1U, s minimalno 5 prstenova, RAL 9005.</t>
  </si>
  <si>
    <t>Dobava, montaža i spajanje UTP Cat.6 prespojnog panela s 24 priključna mjesta, za ugradnju u 19" komunikacijski razdjelnik, visine 1U, RAL 9005,
komplet sa stražnjom policom za prihvat i učvršćivanje kabela,
s elementima za označavanje, tiskanim ispisom oznaka.</t>
  </si>
  <si>
    <t>Instalacijski materijal modularne izvedbe, komplet s okvirima, nosačima i instalacijskim kutijama za nadžbuknu montažu.     
Bijeli element, okvir PVC bijeli</t>
  </si>
  <si>
    <t>4.12.</t>
  </si>
  <si>
    <t>4.13.</t>
  </si>
  <si>
    <t>Nosači kabela od pocinčanog čelika za polaganje kabela "jake" struje.      
U cijeni nosača uključeni su nosači za zid i strop, montažni i spojni pribor.</t>
  </si>
  <si>
    <t>200x60</t>
  </si>
  <si>
    <t xml:space="preserve">Instalacijski materijal modularne izvedbe, komplet s okvirima, nosačima i instalacijskim kutijama za beton ili gips kartonski zid.     
Bijeli element, okvir PVC bijeli.  </t>
  </si>
  <si>
    <t>Izvedba povezivanja metalnih masa vodičem P/F-Y 6 duljine 2m.
U cijenu je uključeno spajanje na oba kraja, stopica i sitni materijal.</t>
  </si>
  <si>
    <t>DALI napajanje</t>
  </si>
  <si>
    <t>Temperatura boje svijetla : 4000K</t>
  </si>
  <si>
    <t>Dimenzije: 159x309x50mm</t>
  </si>
  <si>
    <t>Izrađena od aluminija, piktogram IZLAZ.</t>
  </si>
  <si>
    <t>Za montažu na zid / strop.</t>
  </si>
  <si>
    <t>Nosači kabela od pocinčanog čelika za polaganje kabela "slabe" struje.      
U cijeni nosača uključeni su nosači za zid i strop, montažni i spojni pribor.</t>
  </si>
  <si>
    <t>VRF SUSTAV</t>
  </si>
  <si>
    <t>Li-YCY 2x2x0,75  - komunikacija, termostati</t>
  </si>
  <si>
    <t>EUR</t>
  </si>
  <si>
    <t>Rijeka, 07.2023.</t>
  </si>
  <si>
    <r>
      <t xml:space="preserve">automatski prekidač B6A, 1p, 10kA - </t>
    </r>
    <r>
      <rPr>
        <b/>
        <sz val="10"/>
        <rFont val="Arial Narrow"/>
        <family val="2"/>
      </rPr>
      <t>kom 1</t>
    </r>
  </si>
  <si>
    <r>
      <t xml:space="preserve">prekidač s diferencijalnom zaštitom B10A / 30mA, 2p - </t>
    </r>
    <r>
      <rPr>
        <b/>
        <sz val="10"/>
        <rFont val="Arial Narrow"/>
        <family val="2"/>
      </rPr>
      <t>kom 10</t>
    </r>
  </si>
  <si>
    <r>
      <t xml:space="preserve">prekidač s diferencijalnom zaštitom B16A / 30mA, 2p - </t>
    </r>
    <r>
      <rPr>
        <b/>
        <sz val="10"/>
        <rFont val="Arial Narrow"/>
        <family val="2"/>
      </rPr>
      <t>kom 18</t>
    </r>
  </si>
  <si>
    <t>Optika : visokosjajni satinirani HMP difuzor, direktna raspodjela svjetlosti</t>
  </si>
  <si>
    <t>Dimenzije: promjer 252mm, dubina 200mm.</t>
  </si>
  <si>
    <t>Izvor svjetlosti : LED modul snage 37W.</t>
  </si>
  <si>
    <t>Korisni svjetlosni tok svjetiljke : 2600 lm</t>
  </si>
  <si>
    <t>tip Nucleo C "Intra lighting" ili jednakovrijedna</t>
  </si>
  <si>
    <t>Izvor svjetlosti : LED modul snage 3W.</t>
  </si>
  <si>
    <t>tip Screen S "Awex" ili jednakovrijedna</t>
  </si>
  <si>
    <t>NYM 3x1,5 - napajanje</t>
  </si>
  <si>
    <t>Dobava i montaža samostojećeg komunikacijskog razdjelnika, vanjskih dimenzija 600x600x2000mm (ŠxVxD), 42U, slijedećih karakteristika: 
prednja perforirana jednokrilna vrata s bravom, demontažne bočne stranice, nosači za montažu 19" opreme, set za uzemljenje, Cu-šina s kompletom kabela, zaštita prema IP40, modularna krovna ploča s otvorom za uvod kabela i otvorom za ventilaciju, set M6 kaveznih vijaka i matica, uključivo sav potreban pribor za sastavljanje i montažu.</t>
  </si>
  <si>
    <t>Dobava i montaža modularnog prespojnog panela s 12 modula,
za ugradnju SM adaptera u 19" komunikacijski razdjelnik
visine 1U, RAL 9005, komplet s kabelskim uvodnicama i
elementima za slaganje kabela.</t>
  </si>
  <si>
    <t>Dobava, montaža i spajanje svjetlovodnog SM konektora (PigTail),
sa svim potrebnim elementima za montažu, spajanje i zaštitu spoja.</t>
  </si>
  <si>
    <t>Dobava, montaža i spajanje svjetlovodnog SM adaptera za ugradnju u okvir modularnog prespojnog panela.</t>
  </si>
  <si>
    <t>Prespojni tvornički (Molded) UTP, Cat. 6 kabel, 1m duljine</t>
  </si>
  <si>
    <t>Vodovi položeni na nadžbukno nosačima kabela i PNT instalacijskim cijevima. U cijenu kabela uključene sve potrebne instalacijske cijevi.</t>
  </si>
  <si>
    <t>NYM 3x1,5 - napajanje unutarnjih VRF jedinica</t>
  </si>
  <si>
    <t>Električno spajanje unutarnjih i vanjskih jedinica i termostata.
Spajanje izvesti prema uputstvima ovlaštenog servisera opreme.</t>
  </si>
  <si>
    <t>ADAPTACIJA POSLOVNOG PROSTORA</t>
  </si>
  <si>
    <t>RIJEKA, ZANONOVA 1</t>
  </si>
  <si>
    <t>ŽUPANIJSKI SUD U RIJECI</t>
  </si>
  <si>
    <t>OPĆINSKI SUD U RIJECI</t>
  </si>
  <si>
    <t>1729-23</t>
  </si>
  <si>
    <t>SUD ZANONOVA</t>
  </si>
  <si>
    <t>PROJEKT ADAPTACIJE S TROŠKOVNIKOM</t>
  </si>
  <si>
    <t>ELEKTROTEHNIČKI PROJEKT - NISKONAPONSKE INSTALACIJE</t>
  </si>
  <si>
    <t>BORIS CIMAŠ dipl.ing.arh.</t>
  </si>
  <si>
    <t>Demontaža svih postojećih elektroinstalacija i otprema na javni deponij.</t>
  </si>
  <si>
    <t>Svi potrebni kontakti s nadležnim službama HEP-a, demontaža postojećih mjernih uređaja, prijava instalacije, ormarić za gradilišni priključak, ishodovanje dokumentacije za gradilišni priključak.</t>
  </si>
  <si>
    <r>
      <t xml:space="preserve">Dobava i montaža priključno mjernog ormarića oznake </t>
    </r>
    <r>
      <rPr>
        <b/>
        <sz val="10"/>
        <rFont val="Arial Narrow"/>
        <family val="2"/>
      </rPr>
      <t>PMO</t>
    </r>
    <r>
      <rPr>
        <sz val="10"/>
        <rFont val="Arial Narrow"/>
        <family val="2"/>
        <charset val="238"/>
      </rPr>
      <t>.
Ormarić je ugradne izvedbe od PVC-a s vratima i bravom HEP-a, izrađen u potpunosti prema tipizacijama HEP-a i jednopolnoj shemi iz projekta.
U ormar je ugrađena oprema za prihvat napojnog kabela i oprema
za ugradnju jednog trofaznog elektroničkog brojila, komplet s ugradnjom i ožičenjem.</t>
    </r>
  </si>
  <si>
    <r>
      <rPr>
        <b/>
        <sz val="10"/>
        <rFont val="Arial Narrow"/>
        <family val="2"/>
      </rPr>
      <t>Glavna razvodna ploča oznake GRP.</t>
    </r>
    <r>
      <rPr>
        <sz val="10"/>
        <rFont val="Arial Narrow"/>
        <family val="2"/>
        <charset val="238"/>
      </rPr>
      <t xml:space="preserve">
Ploča je nadgradne izvedbe za 144 modula (6x24) dimenzija 588x1070x136mm s punim metalnim vratima i bravom. U ploču su ugrađeni slijedeći elementi:</t>
    </r>
  </si>
  <si>
    <r>
      <t xml:space="preserve">automatski prekidač B63A , 3p, 10kA opremljen okidačem za daljinski isklop 230V - </t>
    </r>
    <r>
      <rPr>
        <b/>
        <sz val="10"/>
        <rFont val="Arial Narrow"/>
        <family val="2"/>
      </rPr>
      <t>kom 1</t>
    </r>
  </si>
  <si>
    <r>
      <t xml:space="preserve">automatski prekidač C25A, 3p, 10kA - </t>
    </r>
    <r>
      <rPr>
        <b/>
        <sz val="10"/>
        <rFont val="Arial Narrow"/>
        <family val="2"/>
      </rPr>
      <t>kom 1</t>
    </r>
  </si>
  <si>
    <t>Glavni vod položen podžbukno.</t>
  </si>
  <si>
    <t>FG16OR 5x16</t>
  </si>
  <si>
    <t>Oklopljeni visokoučinski osigurač NH00 100/35A, 3p. Osigurač se ugrađuje na mjesto priključka na usponski vod zgrade. U cijenu uključeno ispitivanje postojećeg usponskog voda, definiranje mjesta priključka na usponski vod i svi potrebni rad za siguran priključak poslovnog prostora.</t>
  </si>
  <si>
    <t xml:space="preserve">Vod NYM 3x1,5 za tipkalo za isključenje napajanja položen      
na nosačima kabela u spuštenom stropu i podžbukno.      </t>
  </si>
  <si>
    <t>Vodovi za napajanje snage i priključnica položeni nadžbukno na nosačima kabela i u PNT instalacijskim cijevima te podžbukno u PVC instalacijskim cijevima. U cijenu kabela uključene sve potrebne PVC i PNT instalacijske cijevi. Cca 50% dužine trase kabel se polaže na nosačima kabela, a cca 50% u instalacijskim cijevima.</t>
  </si>
  <si>
    <t>NYM-J 3x2,5</t>
  </si>
  <si>
    <t>Vod P/F-Y 16 za IPMM položen na nosačima kabela i podžbukno.</t>
  </si>
  <si>
    <r>
      <rPr>
        <b/>
        <sz val="10"/>
        <rFont val="Arial Narrow"/>
        <family val="2"/>
      </rPr>
      <t>S1</t>
    </r>
    <r>
      <rPr>
        <sz val="10"/>
        <rFont val="Arial Narrow"/>
        <family val="2"/>
      </rPr>
      <t xml:space="preserve">
Dobava, montaža i spajanje stropne svjetiljke.</t>
    </r>
  </si>
  <si>
    <t>Dimenzije: 1200x250x55mm.</t>
  </si>
  <si>
    <t>Izvor svjetlosti : LED modul snage 58W.</t>
  </si>
  <si>
    <t>Korisni svjetlosni tok svjetiljke : 6000 lm</t>
  </si>
  <si>
    <t>tip DEMI HMP "Intra lighting" ili jednakovrijedna</t>
  </si>
  <si>
    <r>
      <rPr>
        <b/>
        <sz val="10"/>
        <rFont val="Arial Narrow"/>
        <family val="2"/>
      </rPr>
      <t>S2</t>
    </r>
    <r>
      <rPr>
        <sz val="10"/>
        <rFont val="Arial Narrow"/>
        <family val="2"/>
      </rPr>
      <t xml:space="preserve">
Dobava, montaža i spajanje stropne svjetiljke.</t>
    </r>
  </si>
  <si>
    <t>Izvor svjetlosti : LED modul snage 28W.</t>
  </si>
  <si>
    <t>Korisni svjetlosni tok svjetiljke : 3500 lm</t>
  </si>
  <si>
    <r>
      <rPr>
        <b/>
        <sz val="10"/>
        <rFont val="Arial Narrow"/>
        <family val="2"/>
      </rPr>
      <t>S3</t>
    </r>
    <r>
      <rPr>
        <sz val="10"/>
        <rFont val="Arial Narrow"/>
        <family val="2"/>
      </rPr>
      <t xml:space="preserve">
Dobava, montaža i spajanje stropne nadgradne svjetiljke.</t>
    </r>
  </si>
  <si>
    <r>
      <t xml:space="preserve">Dobava, montaža i spajanje svjetiljke sigurnosne rasvjete - </t>
    </r>
    <r>
      <rPr>
        <b/>
        <sz val="12"/>
        <rFont val="Arial Narrow"/>
        <family val="2"/>
      </rPr>
      <t>P1</t>
    </r>
    <r>
      <rPr>
        <sz val="10"/>
        <rFont val="Arial Narrow"/>
        <family val="2"/>
      </rPr>
      <t>.</t>
    </r>
  </si>
  <si>
    <r>
      <t xml:space="preserve">Dobava, montaža i spajanje svjetiljke sigurnosne rasvjete - </t>
    </r>
    <r>
      <rPr>
        <b/>
        <sz val="12"/>
        <rFont val="Arial Narrow"/>
        <family val="2"/>
      </rPr>
      <t>P2</t>
    </r>
    <r>
      <rPr>
        <sz val="10"/>
        <rFont val="Arial Narrow"/>
        <family val="2"/>
      </rPr>
      <t>.</t>
    </r>
  </si>
  <si>
    <t>Za ovjesnu montažu na strop.</t>
  </si>
  <si>
    <t>Dimenzije: 337x187mm + ovjes 100cm</t>
  </si>
  <si>
    <t>Izvor svjetlosti : LED modul snage 2W.</t>
  </si>
  <si>
    <t>tip Infinity II AL "Awex" ili jednakovrijedna</t>
  </si>
  <si>
    <t>Vodovi za napajanje rasvjete položeni nadžbukno na nosačima kabela i u PNT instalacijskim cijevima te podžbukno u PVC instalacijskim cijevima. U cijenu kabela uključene sve potrebne PVC i PNT instalacijske cijevi. Cca 50% dužine trase kabel se polaže na nosačima kabela, a cca 50% u instalacijskim cijevima.</t>
  </si>
  <si>
    <r>
      <t xml:space="preserve">Dobava i polaganje 4 paričnog U/UTP kabela 4x2xAWG 23/1, Cat.6.
s označavanjem na oba kraja naljepnicama otpornim na vlagu i prljavštinu,
s tiskanim ispisom oznaka - </t>
    </r>
    <r>
      <rPr>
        <b/>
        <sz val="10"/>
        <rFont val="Arial Narrow"/>
        <family val="2"/>
      </rPr>
      <t>EKM</t>
    </r>
    <r>
      <rPr>
        <sz val="10"/>
        <rFont val="Arial Narrow"/>
        <family val="2"/>
      </rPr>
      <t xml:space="preserve">. Kabel se polaže nadžbukno na nosačima kabela po stropu i podžbukno u PSC cijevima. U cijenu kabela uključene sve potrebne PVC instalacijske cijevi. Cca 50% dužine kabela se polaže u instalacijskim cijevima
</t>
    </r>
  </si>
  <si>
    <t>Dobava i polaganje svjetlovodnog kabela za univerzalno polaganje s ojačanjem i zaštitom od glodavaca, single mode s 12 niti - 12x9/125 OS2.
Kabel se polaže nadžbukno na nosačima kabela i podžbukno u PSC cijevima. U cijenu kabela uključene sve potrebne PVC instalacijske cijevi.</t>
  </si>
  <si>
    <t>UKUPNO EKM</t>
  </si>
  <si>
    <t>FG16OR 5x6 - napajanje vanjske VRF jedinice</t>
  </si>
  <si>
    <t>Izrada kanala za polaganje pojedinačnih kabela, dimenzije kanala 30x30mm, komplet s krpanjem kanala.</t>
  </si>
  <si>
    <t>Izrada kanala za polaganje grupe kabela, dimenzije kanala 100x50mm, komplet s krpanjem kanala.</t>
  </si>
  <si>
    <t>Izrada rupe promjera 50mm u zidu debljine 30-50cm, komplet s krpanjem rupe.</t>
  </si>
  <si>
    <t>Izrada rupe promjera 30mm u zidu debljine 30-50cm, komplet s krpanjem rupe.</t>
  </si>
  <si>
    <t>Izrada otvora za ugradnju razvodnog ormara. Dimenzije otvora 600x1000x200mm. Obrada otvora nakon ugradnje razvodnog ormara,</t>
  </si>
  <si>
    <t>TROŠKOVNIK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</si>
</sst>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0.0\ &quot;kn&quot;"/>
    <numFmt numFmtId="165" formatCode="#,##0.00\ [$kn-41A]"/>
    <numFmt numFmtId="166" formatCode="#,##0.00\ &quot;kn&quot;"/>
    <numFmt numFmtId="167" formatCode="\$#,##0_);&quot;($&quot;#,##0\)"/>
    <numFmt numFmtId="168" formatCode="_-* #,##0\ _D_M_-;\-* #,##0\ _D_M_-;_-* &quot;- &quot;_D_M_-;_-@_-"/>
    <numFmt numFmtId="169" formatCode="_-* #,##0.00\ _D_M_-;\-* #,##0.00\ _D_M_-;_-* \-??\ _D_M_-;_-@_-"/>
    <numFmt numFmtId="170" formatCode="0.00_)"/>
    <numFmt numFmtId="171" formatCode="_-* #,##0&quot; DM&quot;_-;\-* #,##0&quot; DM&quot;_-;_-* &quot;- DM&quot;_-;_-@_-"/>
    <numFmt numFmtId="172" formatCode="_-* #,##0.00&quot; DM&quot;_-;\-* #,##0.00&quot; DM&quot;_-;_-* \-??&quot; DM&quot;_-;_-@_-"/>
    <numFmt numFmtId="173" formatCode="#,##0.0\ &quot;EUR&quot;"/>
    <numFmt numFmtId="174" formatCode="#,##0.00\ &quot;EUR&quot;"/>
  </numFmts>
  <fonts count="50">
    <font>
      <sz val="10"/>
      <name val="ISOCPEUR"/>
      <charset val="238"/>
    </font>
    <font>
      <sz val="10"/>
      <name val="ISOCPEUR"/>
      <family val="2"/>
      <charset val="238"/>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
      <sz val="10"/>
      <name val="MS Sans Serif"/>
      <family val="2"/>
      <charset val="238"/>
    </font>
    <font>
      <sz val="11"/>
      <name val="Arial"/>
      <family val="2"/>
    </font>
    <font>
      <sz val="11"/>
      <name val="Arial"/>
      <family val="2"/>
      <charset val="238"/>
    </font>
    <font>
      <sz val="10"/>
      <name val="Arial Narrow"/>
      <family val="2"/>
      <charset val="238"/>
    </font>
    <font>
      <sz val="9"/>
      <name val="Arial Narrow"/>
      <family val="2"/>
      <charset val="238"/>
    </font>
    <font>
      <b/>
      <sz val="9"/>
      <name val="Arial Narrow"/>
      <family val="2"/>
      <charset val="238"/>
    </font>
    <font>
      <b/>
      <sz val="10"/>
      <name val="Arial Narrow"/>
      <family val="2"/>
      <charset val="238"/>
    </font>
    <font>
      <i/>
      <sz val="10"/>
      <name val="Arial Narrow"/>
      <family val="2"/>
      <charset val="238"/>
    </font>
    <font>
      <sz val="10"/>
      <color rgb="FFFF0000"/>
      <name val="Arial Narrow"/>
      <family val="2"/>
      <charset val="238"/>
    </font>
    <font>
      <sz val="10"/>
      <name val="Arial Narrow"/>
      <family val="2"/>
    </font>
    <font>
      <b/>
      <sz val="10"/>
      <name val="Arial Narrow"/>
      <family val="2"/>
    </font>
    <font>
      <b/>
      <i/>
      <sz val="10"/>
      <name val="Arial Narrow"/>
      <family val="2"/>
    </font>
    <font>
      <i/>
      <sz val="10"/>
      <name val="Arial Narrow"/>
      <family val="2"/>
    </font>
    <font>
      <b/>
      <sz val="9"/>
      <name val="Arial Narrow"/>
      <family val="2"/>
    </font>
    <font>
      <sz val="10"/>
      <color rgb="FFFF0000"/>
      <name val="Arial Narrow"/>
      <family val="2"/>
    </font>
    <font>
      <b/>
      <sz val="10"/>
      <color rgb="FFFF0000"/>
      <name val="Arial Narrow"/>
      <family val="2"/>
    </font>
    <font>
      <sz val="10"/>
      <name val="Arial"/>
      <family val="2"/>
    </font>
    <font>
      <sz val="11"/>
      <name val="Arial Narrow"/>
      <family val="2"/>
    </font>
    <font>
      <b/>
      <sz val="11"/>
      <name val="Arial Narrow"/>
      <family val="2"/>
    </font>
    <font>
      <sz val="9"/>
      <name val="Arial Narrow"/>
      <family val="2"/>
    </font>
    <font>
      <sz val="10"/>
      <name val="ISOCPEUR"/>
      <family val="2"/>
    </font>
    <font>
      <b/>
      <sz val="10"/>
      <name val="MS Sans Serif"/>
      <family val="2"/>
      <charset val="238"/>
    </font>
    <font>
      <sz val="8"/>
      <name val="Arial"/>
      <family val="2"/>
      <charset val="238"/>
    </font>
    <font>
      <b/>
      <sz val="12"/>
      <name val="Arial CE"/>
      <family val="2"/>
      <charset val="238"/>
    </font>
    <font>
      <b/>
      <i/>
      <sz val="16"/>
      <name val="Arial"/>
      <family val="2"/>
      <charset val="238"/>
    </font>
    <font>
      <sz val="10"/>
      <color theme="1"/>
      <name val="Arial Narrow"/>
      <family val="2"/>
      <charset val="238"/>
    </font>
    <font>
      <sz val="10"/>
      <color theme="1"/>
      <name val="Arial Narrow"/>
      <family val="2"/>
    </font>
    <font>
      <b/>
      <sz val="10"/>
      <color theme="1"/>
      <name val="Arial Narrow"/>
      <family val="2"/>
    </font>
    <font>
      <sz val="9"/>
      <color rgb="FFFF0000"/>
      <name val="Arial Narrow"/>
      <family val="2"/>
    </font>
    <font>
      <sz val="12"/>
      <name val="Arial Narrow"/>
      <family val="2"/>
    </font>
    <font>
      <sz val="14"/>
      <name val="Arial Narrow"/>
      <family val="2"/>
    </font>
    <font>
      <sz val="10"/>
      <color rgb="FF00B050"/>
      <name val="Arial Narrow"/>
      <family val="2"/>
    </font>
    <font>
      <sz val="10"/>
      <name val="ISOCPEUR"/>
      <charset val="238"/>
    </font>
    <font>
      <b/>
      <sz val="12"/>
      <name val="Arial Narrow"/>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43"/>
      </patternFill>
    </fill>
    <fill>
      <patternFill patternType="solid">
        <fgColor theme="9" tint="0.39997558519241921"/>
        <bgColor indexed="64"/>
      </patternFill>
    </fill>
  </fills>
  <borders count="12">
    <border>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thin">
        <color indexed="64"/>
      </bottom>
      <diagonal/>
    </border>
    <border>
      <left/>
      <right/>
      <top style="thin">
        <color indexed="8"/>
      </top>
      <bottom/>
      <diagonal/>
    </border>
    <border>
      <left/>
      <right/>
      <top style="thin">
        <color indexed="64"/>
      </top>
      <bottom style="thin">
        <color indexed="64"/>
      </bottom>
      <diagonal/>
    </border>
  </borders>
  <cellStyleXfs count="31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0" fontId="8"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7" borderId="2" applyNumberFormat="0" applyAlignment="0" applyProtection="0"/>
    <xf numFmtId="0" fontId="13" fillId="0" borderId="7" applyNumberFormat="0" applyFill="0" applyAlignment="0" applyProtection="0"/>
    <xf numFmtId="0" fontId="14" fillId="22" borderId="0" applyNumberFormat="0" applyBorder="0" applyAlignment="0" applyProtection="0"/>
    <xf numFmtId="0" fontId="15" fillId="0" borderId="8" applyNumberFormat="0" applyFill="0" applyAlignment="0" applyProtection="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0" fontId="8"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7" borderId="2" applyNumberFormat="0" applyAlignment="0" applyProtection="0"/>
    <xf numFmtId="0" fontId="13" fillId="0" borderId="7" applyNumberFormat="0" applyFill="0" applyAlignment="0" applyProtection="0"/>
    <xf numFmtId="0" fontId="14" fillId="22" borderId="0" applyNumberFormat="0" applyBorder="0" applyAlignment="0" applyProtection="0"/>
    <xf numFmtId="0" fontId="15" fillId="0" borderId="8" applyNumberFormat="0" applyFill="0" applyAlignment="0" applyProtection="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0" fontId="8"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7" borderId="2" applyNumberFormat="0" applyAlignment="0" applyProtection="0"/>
    <xf numFmtId="0" fontId="13" fillId="0" borderId="7" applyNumberFormat="0" applyFill="0" applyAlignment="0" applyProtection="0"/>
    <xf numFmtId="0" fontId="14" fillId="22" borderId="0" applyNumberFormat="0" applyBorder="0" applyAlignment="0" applyProtection="0"/>
    <xf numFmtId="0" fontId="15" fillId="0" borderId="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 fontId="16" fillId="0" borderId="0"/>
    <xf numFmtId="4" fontId="18" fillId="0" borderId="0">
      <alignment horizontal="justify" vertical="justify"/>
    </xf>
    <xf numFmtId="4" fontId="17" fillId="0" borderId="0">
      <alignment horizontal="justify"/>
    </xf>
    <xf numFmtId="2" fontId="16" fillId="0" borderId="0"/>
    <xf numFmtId="9" fontId="1" fillId="0" borderId="0" applyFont="0" applyFill="0" applyBorder="0" applyAlignment="0" applyProtection="0"/>
    <xf numFmtId="0" fontId="2" fillId="0" borderId="0"/>
    <xf numFmtId="165" fontId="2" fillId="0" borderId="0"/>
    <xf numFmtId="165" fontId="2" fillId="0" borderId="0"/>
    <xf numFmtId="0" fontId="32" fillId="0" borderId="0">
      <alignment horizontal="justify" vertical="top" wrapText="1"/>
    </xf>
    <xf numFmtId="0" fontId="2" fillId="0" borderId="0">
      <alignment horizontal="justify" vertical="top" wrapText="1"/>
    </xf>
    <xf numFmtId="0" fontId="2" fillId="0" borderId="0"/>
    <xf numFmtId="0" fontId="2" fillId="0" borderId="0">
      <alignment horizontal="justify" vertical="top" wrapText="1"/>
    </xf>
    <xf numFmtId="43" fontId="18" fillId="0" borderId="0" applyFont="0" applyFill="0" applyBorder="0" applyAlignment="0" applyProtection="0"/>
    <xf numFmtId="0" fontId="18" fillId="0" borderId="0"/>
    <xf numFmtId="0" fontId="2"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3" fontId="18" fillId="0" borderId="0" applyFont="0" applyFill="0" applyBorder="0" applyAlignment="0" applyProtection="0"/>
    <xf numFmtId="167" fontId="37" fillId="0" borderId="10" applyAlignment="0" applyProtection="0"/>
    <xf numFmtId="168" fontId="2" fillId="0" borderId="0" applyFill="0" applyBorder="0" applyAlignment="0" applyProtection="0"/>
    <xf numFmtId="169" fontId="2" fillId="0" borderId="0" applyFill="0" applyBorder="0" applyAlignment="0" applyProtection="0"/>
    <xf numFmtId="0" fontId="38" fillId="20" borderId="0" applyNumberFormat="0" applyBorder="0" applyAlignment="0" applyProtection="0"/>
    <xf numFmtId="0" fontId="39" fillId="0" borderId="0"/>
    <xf numFmtId="0" fontId="38" fillId="23" borderId="0" applyNumberFormat="0" applyBorder="0" applyAlignment="0" applyProtection="0"/>
    <xf numFmtId="170" fontId="40" fillId="0" borderId="0"/>
    <xf numFmtId="165" fontId="2" fillId="0" borderId="0"/>
    <xf numFmtId="10" fontId="2" fillId="0" borderId="0" applyFill="0" applyBorder="0" applyAlignment="0" applyProtection="0"/>
    <xf numFmtId="171" fontId="2" fillId="0" borderId="0" applyFill="0" applyBorder="0" applyAlignment="0" applyProtection="0"/>
    <xf numFmtId="172" fontId="2"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3" fontId="18" fillId="0" borderId="0" applyFont="0" applyFill="0" applyBorder="0" applyAlignment="0" applyProtection="0"/>
    <xf numFmtId="9" fontId="48" fillId="0" borderId="0" applyFont="0" applyFill="0" applyBorder="0" applyAlignment="0" applyProtection="0"/>
  </cellStyleXfs>
  <cellXfs count="262">
    <xf numFmtId="0" fontId="0" fillId="0" borderId="0" xfId="0"/>
    <xf numFmtId="2" fontId="25" fillId="0" borderId="9" xfId="18" applyNumberFormat="1" applyFont="1" applyBorder="1" applyAlignment="1">
      <alignment horizontal="right"/>
    </xf>
    <xf numFmtId="0" fontId="19" fillId="0" borderId="9" xfId="61" quotePrefix="1" applyFont="1" applyBorder="1" applyAlignment="1">
      <alignment horizontal="right" vertical="top" wrapText="1"/>
    </xf>
    <xf numFmtId="166" fontId="19" fillId="0" borderId="9" xfId="14" applyNumberFormat="1" applyFont="1" applyBorder="1" applyAlignment="1">
      <alignment horizontal="right"/>
    </xf>
    <xf numFmtId="164" fontId="19" fillId="0" borderId="1" xfId="14" applyNumberFormat="1" applyFont="1" applyBorder="1" applyAlignment="1">
      <alignment horizontal="right"/>
    </xf>
    <xf numFmtId="164" fontId="25" fillId="0" borderId="9" xfId="14" applyNumberFormat="1" applyFont="1" applyBorder="1" applyAlignment="1">
      <alignment horizontal="right"/>
    </xf>
    <xf numFmtId="0" fontId="22" fillId="0" borderId="0" xfId="0" applyFont="1" applyAlignment="1">
      <alignment horizontal="left" vertical="center"/>
    </xf>
    <xf numFmtId="164" fontId="21" fillId="0" borderId="0" xfId="0" applyNumberFormat="1" applyFont="1" applyAlignment="1">
      <alignment horizontal="center"/>
    </xf>
    <xf numFmtId="0" fontId="19" fillId="0" borderId="0" xfId="0" applyFont="1" applyAlignment="1">
      <alignment horizontal="left" vertical="top"/>
    </xf>
    <xf numFmtId="0" fontId="26" fillId="0" borderId="0" xfId="0" applyFont="1" applyAlignment="1">
      <alignment horizontal="left" vertical="top"/>
    </xf>
    <xf numFmtId="164" fontId="19" fillId="0" borderId="0" xfId="0" applyNumberFormat="1" applyFont="1" applyAlignment="1">
      <alignment horizontal="left" vertical="top"/>
    </xf>
    <xf numFmtId="0" fontId="19" fillId="0" borderId="0" xfId="0" applyFont="1" applyAlignment="1">
      <alignment horizontal="left" vertical="top" wrapText="1"/>
    </xf>
    <xf numFmtId="164" fontId="22" fillId="0" borderId="0" xfId="0" applyNumberFormat="1" applyFont="1" applyAlignment="1">
      <alignment horizontal="left" vertical="top"/>
    </xf>
    <xf numFmtId="0" fontId="31" fillId="0" borderId="0" xfId="0" applyFont="1" applyAlignment="1">
      <alignment horizontal="left" vertical="top"/>
    </xf>
    <xf numFmtId="0" fontId="23" fillId="0" borderId="0" xfId="0" quotePrefix="1" applyFont="1" applyAlignment="1">
      <alignment horizontal="left" vertical="top" wrapText="1"/>
    </xf>
    <xf numFmtId="0" fontId="19" fillId="0" borderId="1" xfId="18" applyFont="1" applyBorder="1" applyAlignment="1">
      <alignment horizontal="left" vertical="top"/>
    </xf>
    <xf numFmtId="0" fontId="19" fillId="0" borderId="9" xfId="18" applyFont="1" applyBorder="1" applyAlignment="1">
      <alignment horizontal="left" vertical="top"/>
    </xf>
    <xf numFmtId="164" fontId="19" fillId="0" borderId="0" xfId="14" applyNumberFormat="1" applyFont="1" applyAlignment="1">
      <alignment horizontal="right"/>
    </xf>
    <xf numFmtId="0" fontId="25" fillId="0" borderId="0" xfId="61" applyFont="1" applyAlignment="1">
      <alignment horizontal="left" vertical="top" wrapText="1"/>
    </xf>
    <xf numFmtId="0" fontId="25" fillId="0" borderId="0" xfId="18" applyFont="1" applyAlignment="1">
      <alignment horizontal="left" vertical="top"/>
    </xf>
    <xf numFmtId="164" fontId="25" fillId="0" borderId="0" xfId="14" applyNumberFormat="1" applyFont="1" applyAlignment="1">
      <alignment horizontal="right"/>
    </xf>
    <xf numFmtId="0" fontId="25" fillId="0" borderId="0" xfId="61" applyFont="1" applyAlignment="1">
      <alignment horizontal="right" vertical="top" wrapText="1"/>
    </xf>
    <xf numFmtId="0" fontId="25" fillId="0" borderId="9" xfId="18" applyFont="1" applyBorder="1" applyAlignment="1">
      <alignment horizontal="left" vertical="top"/>
    </xf>
    <xf numFmtId="0" fontId="25" fillId="0" borderId="1" xfId="18" applyFont="1" applyBorder="1" applyAlignment="1">
      <alignment horizontal="left" vertical="top"/>
    </xf>
    <xf numFmtId="0" fontId="25" fillId="0" borderId="1" xfId="60" applyFont="1" applyBorder="1" applyAlignment="1">
      <alignment horizontal="left" vertical="top" wrapText="1"/>
    </xf>
    <xf numFmtId="2" fontId="25" fillId="0" borderId="0" xfId="18" applyNumberFormat="1" applyFont="1" applyAlignment="1">
      <alignment horizontal="right"/>
    </xf>
    <xf numFmtId="164" fontId="26" fillId="0" borderId="0" xfId="18" applyNumberFormat="1" applyFont="1" applyAlignment="1" applyProtection="1">
      <alignment horizontal="right"/>
      <protection locked="0"/>
    </xf>
    <xf numFmtId="0" fontId="25" fillId="0" borderId="9" xfId="61" applyFont="1" applyBorder="1" applyAlignment="1">
      <alignment horizontal="right" vertical="top" wrapText="1"/>
    </xf>
    <xf numFmtId="0" fontId="25" fillId="0" borderId="0" xfId="14" applyFont="1" applyAlignment="1">
      <alignment horizontal="left" vertical="top" wrapText="1"/>
    </xf>
    <xf numFmtId="0" fontId="25" fillId="0" borderId="9" xfId="18" applyFont="1" applyBorder="1" applyAlignment="1">
      <alignment horizontal="right" vertical="top" wrapText="1"/>
    </xf>
    <xf numFmtId="0" fontId="25" fillId="0" borderId="0" xfId="32" quotePrefix="1" applyFont="1" applyAlignment="1">
      <alignment horizontal="right" vertical="top" wrapText="1"/>
    </xf>
    <xf numFmtId="0" fontId="25" fillId="0" borderId="9" xfId="32" applyFont="1" applyBorder="1" applyAlignment="1">
      <alignment horizontal="right" vertical="top" wrapText="1"/>
    </xf>
    <xf numFmtId="0" fontId="25" fillId="0" borderId="0" xfId="0" applyFont="1" applyAlignment="1">
      <alignment horizontal="right" vertical="top" wrapText="1"/>
    </xf>
    <xf numFmtId="0" fontId="19" fillId="0" borderId="9" xfId="0" applyFont="1" applyBorder="1" applyAlignment="1">
      <alignment horizontal="left" vertical="top"/>
    </xf>
    <xf numFmtId="0" fontId="25" fillId="0" borderId="0" xfId="0" applyFont="1" applyAlignment="1">
      <alignment horizontal="left" vertical="top" wrapText="1"/>
    </xf>
    <xf numFmtId="0" fontId="25" fillId="0" borderId="0" xfId="0" quotePrefix="1" applyFont="1" applyAlignment="1">
      <alignment horizontal="left" vertical="top" wrapText="1"/>
    </xf>
    <xf numFmtId="0" fontId="19" fillId="0" borderId="0" xfId="0" quotePrefix="1" applyFont="1" applyAlignment="1">
      <alignment horizontal="left" vertical="top" wrapText="1"/>
    </xf>
    <xf numFmtId="0" fontId="41" fillId="0" borderId="0" xfId="0" applyFont="1" applyAlignment="1">
      <alignment horizontal="left" vertical="top"/>
    </xf>
    <xf numFmtId="0" fontId="41" fillId="0" borderId="9" xfId="0" applyFont="1" applyBorder="1" applyAlignment="1">
      <alignment horizontal="left" vertical="top"/>
    </xf>
    <xf numFmtId="0" fontId="30" fillId="0" borderId="0" xfId="0" applyFont="1" applyAlignment="1">
      <alignment horizontal="left" vertical="top"/>
    </xf>
    <xf numFmtId="166" fontId="30" fillId="0" borderId="0" xfId="0" applyNumberFormat="1" applyFont="1" applyAlignment="1" applyProtection="1">
      <alignment horizontal="right"/>
      <protection locked="0"/>
    </xf>
    <xf numFmtId="166" fontId="30" fillId="0" borderId="0" xfId="14" applyNumberFormat="1" applyFont="1" applyAlignment="1">
      <alignment horizontal="right"/>
    </xf>
    <xf numFmtId="164" fontId="41" fillId="0" borderId="0" xfId="14" applyNumberFormat="1" applyFont="1" applyAlignment="1">
      <alignment horizontal="right"/>
    </xf>
    <xf numFmtId="0" fontId="42" fillId="0" borderId="9" xfId="1" applyFont="1" applyBorder="1" applyAlignment="1">
      <alignment horizontal="right" vertical="top" wrapText="1"/>
    </xf>
    <xf numFmtId="0" fontId="41" fillId="0" borderId="0" xfId="32" applyFont="1" applyAlignment="1">
      <alignment horizontal="left" vertical="top" wrapText="1"/>
    </xf>
    <xf numFmtId="166" fontId="24" fillId="0" borderId="0" xfId="14" applyNumberFormat="1" applyFont="1" applyAlignment="1">
      <alignment horizontal="right"/>
    </xf>
    <xf numFmtId="166" fontId="30" fillId="0" borderId="9" xfId="0" applyNumberFormat="1" applyFont="1" applyBorder="1" applyAlignment="1" applyProtection="1">
      <alignment horizontal="right"/>
      <protection locked="0"/>
    </xf>
    <xf numFmtId="0" fontId="25" fillId="0" borderId="0" xfId="0" applyFont="1" applyAlignment="1">
      <alignment horizontal="left" vertical="top"/>
    </xf>
    <xf numFmtId="0" fontId="19" fillId="0" borderId="0" xfId="3" applyFont="1" applyAlignment="1">
      <alignment horizontal="left" vertical="top"/>
    </xf>
    <xf numFmtId="0" fontId="19" fillId="0" borderId="0" xfId="3" applyFont="1" applyAlignment="1">
      <alignment horizontal="left" vertical="top" wrapText="1"/>
    </xf>
    <xf numFmtId="0" fontId="19" fillId="0" borderId="9" xfId="3" applyFont="1" applyBorder="1" applyAlignment="1">
      <alignment horizontal="left" vertical="top"/>
    </xf>
    <xf numFmtId="0" fontId="25" fillId="0" borderId="0" xfId="3" applyFont="1" applyAlignment="1">
      <alignment horizontal="left" vertical="top"/>
    </xf>
    <xf numFmtId="0" fontId="25" fillId="0" borderId="0" xfId="3" quotePrefix="1" applyFont="1" applyAlignment="1">
      <alignment horizontal="left" vertical="top" wrapText="1"/>
    </xf>
    <xf numFmtId="0" fontId="19" fillId="0" borderId="0" xfId="3" quotePrefix="1" applyFont="1" applyAlignment="1">
      <alignment horizontal="left" vertical="top" wrapText="1"/>
    </xf>
    <xf numFmtId="0" fontId="19" fillId="0" borderId="0" xfId="4" applyFont="1" applyAlignment="1">
      <alignment horizontal="left" vertical="top" wrapText="1"/>
    </xf>
    <xf numFmtId="0" fontId="19" fillId="0" borderId="0" xfId="4" applyFont="1" applyAlignment="1">
      <alignment horizontal="left" vertical="top"/>
    </xf>
    <xf numFmtId="0" fontId="25" fillId="0" borderId="9" xfId="4" applyFont="1" applyBorder="1" applyAlignment="1">
      <alignment horizontal="right" vertical="top" wrapText="1"/>
    </xf>
    <xf numFmtId="0" fontId="25" fillId="0" borderId="0" xfId="4" applyFont="1" applyAlignment="1">
      <alignment horizontal="right" vertical="top" wrapText="1"/>
    </xf>
    <xf numFmtId="0" fontId="25" fillId="0" borderId="9" xfId="0" applyFont="1" applyBorder="1" applyAlignment="1">
      <alignment horizontal="left" vertical="top"/>
    </xf>
    <xf numFmtId="0" fontId="25" fillId="0" borderId="1" xfId="0" applyFont="1" applyBorder="1" applyAlignment="1">
      <alignment horizontal="left" vertical="top"/>
    </xf>
    <xf numFmtId="166" fontId="25" fillId="0" borderId="0" xfId="14" applyNumberFormat="1" applyFont="1" applyAlignment="1">
      <alignment horizontal="left"/>
    </xf>
    <xf numFmtId="164" fontId="20" fillId="0" borderId="0" xfId="0" applyNumberFormat="1" applyFont="1" applyAlignment="1">
      <alignment horizontal="right" vertical="top"/>
    </xf>
    <xf numFmtId="0" fontId="21" fillId="0" borderId="0" xfId="0" applyFont="1" applyAlignment="1">
      <alignment horizontal="left" vertical="top"/>
    </xf>
    <xf numFmtId="0" fontId="27" fillId="0" borderId="0" xfId="0" applyFont="1" applyAlignment="1">
      <alignment horizontal="left" vertical="top" wrapText="1"/>
    </xf>
    <xf numFmtId="0" fontId="22" fillId="0" borderId="0" xfId="0" applyFont="1" applyAlignment="1">
      <alignment horizontal="left" vertical="top"/>
    </xf>
    <xf numFmtId="166" fontId="30" fillId="0" borderId="0" xfId="0" applyNumberFormat="1" applyFont="1" applyAlignment="1">
      <alignment horizontal="right" vertical="top"/>
    </xf>
    <xf numFmtId="166" fontId="30" fillId="0" borderId="0" xfId="0" applyNumberFormat="1" applyFont="1" applyAlignment="1">
      <alignment horizontal="right"/>
    </xf>
    <xf numFmtId="166" fontId="30" fillId="0" borderId="0" xfId="0" applyNumberFormat="1" applyFont="1" applyAlignment="1">
      <alignment horizontal="right" vertical="top" wrapText="1"/>
    </xf>
    <xf numFmtId="166" fontId="30" fillId="0" borderId="0" xfId="0" quotePrefix="1" applyNumberFormat="1" applyFont="1" applyAlignment="1">
      <alignment horizontal="right" vertical="top" wrapText="1"/>
    </xf>
    <xf numFmtId="166" fontId="30" fillId="0" borderId="0" xfId="12" applyNumberFormat="1" applyFont="1" applyAlignment="1" applyProtection="1">
      <alignment horizontal="right"/>
      <protection locked="0"/>
    </xf>
    <xf numFmtId="166" fontId="30" fillId="0" borderId="9" xfId="12" applyNumberFormat="1" applyFont="1" applyBorder="1" applyAlignment="1" applyProtection="1">
      <alignment horizontal="right"/>
      <protection locked="0"/>
    </xf>
    <xf numFmtId="166" fontId="30" fillId="0" borderId="9" xfId="0" applyNumberFormat="1" applyFont="1" applyBorder="1" applyAlignment="1">
      <alignment horizontal="right" vertical="top" wrapText="1"/>
    </xf>
    <xf numFmtId="166" fontId="30" fillId="0" borderId="1" xfId="12" applyNumberFormat="1" applyFont="1" applyBorder="1" applyAlignment="1" applyProtection="1">
      <alignment horizontal="right"/>
      <protection locked="0"/>
    </xf>
    <xf numFmtId="166" fontId="30" fillId="0" borderId="0" xfId="18" applyNumberFormat="1" applyFont="1" applyAlignment="1" applyProtection="1">
      <alignment horizontal="right"/>
      <protection locked="0"/>
    </xf>
    <xf numFmtId="166" fontId="30" fillId="0" borderId="0" xfId="32" applyNumberFormat="1" applyFont="1" applyAlignment="1">
      <alignment horizontal="right" vertical="top" wrapText="1"/>
    </xf>
    <xf numFmtId="166" fontId="44" fillId="0" borderId="0" xfId="0" applyNumberFormat="1" applyFont="1" applyAlignment="1">
      <alignment horizontal="right" vertical="top" wrapText="1"/>
    </xf>
    <xf numFmtId="166" fontId="30" fillId="0" borderId="1" xfId="0" applyNumberFormat="1" applyFont="1" applyBorder="1" applyAlignment="1">
      <alignment horizontal="right"/>
    </xf>
    <xf numFmtId="0" fontId="24" fillId="0" borderId="0" xfId="0" applyFont="1" applyAlignment="1">
      <alignment horizontal="left" vertical="top"/>
    </xf>
    <xf numFmtId="0" fontId="23" fillId="0" borderId="0" xfId="0" applyFont="1" applyAlignment="1">
      <alignment horizontal="left" vertical="top" wrapText="1"/>
    </xf>
    <xf numFmtId="0" fontId="28" fillId="0" borderId="0" xfId="0" applyFont="1" applyAlignment="1">
      <alignment horizontal="left" vertical="top" wrapText="1"/>
    </xf>
    <xf numFmtId="0" fontId="28" fillId="0" borderId="0" xfId="0" quotePrefix="1" applyFont="1" applyAlignment="1">
      <alignment horizontal="left" vertical="top" wrapText="1"/>
    </xf>
    <xf numFmtId="2" fontId="29" fillId="0" borderId="0" xfId="0" applyNumberFormat="1" applyFont="1" applyAlignment="1">
      <alignment horizontal="right" vertical="center"/>
    </xf>
    <xf numFmtId="166" fontId="29" fillId="0" borderId="0" xfId="0" applyNumberFormat="1" applyFont="1" applyAlignment="1">
      <alignment horizontal="center"/>
    </xf>
    <xf numFmtId="2" fontId="25" fillId="0" borderId="0" xfId="0" applyNumberFormat="1" applyFont="1" applyAlignment="1">
      <alignment horizontal="right"/>
    </xf>
    <xf numFmtId="2" fontId="26" fillId="0" borderId="0" xfId="0" applyNumberFormat="1" applyFont="1" applyAlignment="1">
      <alignment horizontal="right" vertical="top"/>
    </xf>
    <xf numFmtId="166" fontId="31" fillId="0" borderId="0" xfId="0" applyNumberFormat="1" applyFont="1" applyAlignment="1">
      <alignment horizontal="right" vertical="top"/>
    </xf>
    <xf numFmtId="166" fontId="31" fillId="0" borderId="0" xfId="0" applyNumberFormat="1" applyFont="1" applyAlignment="1">
      <alignment horizontal="right" vertical="top" wrapText="1"/>
    </xf>
    <xf numFmtId="2" fontId="27" fillId="0" borderId="0" xfId="0" applyNumberFormat="1" applyFont="1" applyAlignment="1">
      <alignment horizontal="right" vertical="top" wrapText="1"/>
    </xf>
    <xf numFmtId="2" fontId="25" fillId="0" borderId="1" xfId="18" applyNumberFormat="1" applyFont="1" applyBorder="1" applyAlignment="1">
      <alignment horizontal="right"/>
    </xf>
    <xf numFmtId="166" fontId="30" fillId="0" borderId="1" xfId="18" applyNumberFormat="1" applyFont="1" applyBorder="1" applyAlignment="1" applyProtection="1">
      <alignment horizontal="right"/>
      <protection locked="0"/>
    </xf>
    <xf numFmtId="2" fontId="25" fillId="0" borderId="0" xfId="12" applyNumberFormat="1" applyFont="1" applyAlignment="1">
      <alignment horizontal="right"/>
    </xf>
    <xf numFmtId="0" fontId="19" fillId="0" borderId="9" xfId="61" applyFont="1" applyBorder="1" applyAlignment="1">
      <alignment horizontal="right" vertical="top" wrapText="1"/>
    </xf>
    <xf numFmtId="2" fontId="25" fillId="0" borderId="9" xfId="12" applyNumberFormat="1" applyFont="1" applyBorder="1" applyAlignment="1">
      <alignment horizontal="right"/>
    </xf>
    <xf numFmtId="2" fontId="25" fillId="0" borderId="1" xfId="12" applyNumberFormat="1" applyFont="1" applyBorder="1" applyAlignment="1">
      <alignment horizontal="right"/>
    </xf>
    <xf numFmtId="0" fontId="25" fillId="0" borderId="0" xfId="18" applyFont="1" applyAlignment="1">
      <alignment horizontal="right" vertical="top" wrapText="1"/>
    </xf>
    <xf numFmtId="2" fontId="25" fillId="0" borderId="9" xfId="0" applyNumberFormat="1" applyFont="1" applyBorder="1" applyAlignment="1">
      <alignment horizontal="right"/>
    </xf>
    <xf numFmtId="2" fontId="19" fillId="0" borderId="0" xfId="32" applyNumberFormat="1" applyFont="1" applyAlignment="1">
      <alignment horizontal="right" vertical="top" wrapText="1"/>
    </xf>
    <xf numFmtId="2" fontId="25" fillId="0" borderId="0" xfId="32" quotePrefix="1" applyNumberFormat="1" applyFont="1" applyAlignment="1">
      <alignment horizontal="right" vertical="top" wrapText="1"/>
    </xf>
    <xf numFmtId="2" fontId="23" fillId="0" borderId="0" xfId="32" quotePrefix="1" applyNumberFormat="1" applyFont="1" applyAlignment="1">
      <alignment horizontal="right" vertical="top" wrapText="1"/>
    </xf>
    <xf numFmtId="166" fontId="30" fillId="0" borderId="0" xfId="32" quotePrefix="1" applyNumberFormat="1" applyFont="1" applyAlignment="1">
      <alignment horizontal="right" vertical="top" wrapText="1"/>
    </xf>
    <xf numFmtId="0" fontId="23" fillId="0" borderId="0" xfId="32" quotePrefix="1" applyFont="1" applyAlignment="1">
      <alignment vertical="top" wrapText="1"/>
    </xf>
    <xf numFmtId="0" fontId="26" fillId="0" borderId="1" xfId="0" applyFont="1" applyBorder="1" applyAlignment="1">
      <alignment horizontal="left" vertical="top"/>
    </xf>
    <xf numFmtId="2" fontId="26" fillId="0" borderId="1" xfId="0" applyNumberFormat="1" applyFont="1" applyBorder="1" applyAlignment="1">
      <alignment horizontal="right" vertical="top"/>
    </xf>
    <xf numFmtId="166" fontId="31" fillId="0" borderId="1" xfId="0" applyNumberFormat="1" applyFont="1" applyBorder="1" applyAlignment="1">
      <alignment horizontal="right" vertical="top"/>
    </xf>
    <xf numFmtId="164" fontId="22" fillId="0" borderId="1" xfId="0" applyNumberFormat="1" applyFont="1" applyBorder="1" applyAlignment="1">
      <alignment horizontal="left" vertical="top"/>
    </xf>
    <xf numFmtId="2" fontId="25" fillId="0" borderId="0" xfId="0" applyNumberFormat="1" applyFont="1" applyAlignment="1">
      <alignment horizontal="right" vertical="top" wrapText="1"/>
    </xf>
    <xf numFmtId="2" fontId="30" fillId="0" borderId="0" xfId="0" applyNumberFormat="1" applyFont="1" applyAlignment="1">
      <alignment horizontal="right"/>
    </xf>
    <xf numFmtId="2" fontId="42" fillId="0" borderId="9" xfId="0" applyNumberFormat="1" applyFont="1" applyBorder="1" applyAlignment="1">
      <alignment horizontal="right"/>
    </xf>
    <xf numFmtId="0" fontId="43" fillId="0" borderId="9" xfId="32" applyFont="1" applyBorder="1" applyAlignment="1">
      <alignment horizontal="left" vertical="top" wrapText="1"/>
    </xf>
    <xf numFmtId="2" fontId="30" fillId="0" borderId="9" xfId="0" applyNumberFormat="1" applyFont="1" applyBorder="1" applyAlignment="1">
      <alignment horizontal="right"/>
    </xf>
    <xf numFmtId="166" fontId="24" fillId="0" borderId="9" xfId="14" applyNumberFormat="1" applyFont="1" applyBorder="1" applyAlignment="1">
      <alignment horizontal="right"/>
    </xf>
    <xf numFmtId="0" fontId="25" fillId="0" borderId="0" xfId="3" applyFont="1" applyAlignment="1">
      <alignment horizontal="left" vertical="top" wrapText="1"/>
    </xf>
    <xf numFmtId="2" fontId="25" fillId="0" borderId="0" xfId="3" applyNumberFormat="1" applyFont="1" applyAlignment="1">
      <alignment horizontal="right"/>
    </xf>
    <xf numFmtId="2" fontId="42" fillId="0" borderId="0" xfId="3" applyNumberFormat="1" applyFont="1" applyAlignment="1">
      <alignment horizontal="right"/>
    </xf>
    <xf numFmtId="2" fontId="42" fillId="0" borderId="9" xfId="3" applyNumberFormat="1" applyFont="1" applyBorder="1" applyAlignment="1">
      <alignment horizontal="right"/>
    </xf>
    <xf numFmtId="164" fontId="30" fillId="0" borderId="0" xfId="14" applyNumberFormat="1" applyFont="1" applyAlignment="1">
      <alignment horizontal="right"/>
    </xf>
    <xf numFmtId="0" fontId="25" fillId="0" borderId="9" xfId="3" applyFont="1" applyBorder="1" applyAlignment="1">
      <alignment horizontal="left" vertical="top"/>
    </xf>
    <xf numFmtId="0" fontId="25" fillId="0" borderId="9" xfId="3" applyFont="1" applyBorder="1" applyAlignment="1">
      <alignment horizontal="right" vertical="top" wrapText="1"/>
    </xf>
    <xf numFmtId="2" fontId="25" fillId="0" borderId="9" xfId="3" applyNumberFormat="1" applyFont="1" applyBorder="1" applyAlignment="1">
      <alignment horizontal="right"/>
    </xf>
    <xf numFmtId="2" fontId="30" fillId="0" borderId="0" xfId="3" applyNumberFormat="1" applyFont="1" applyAlignment="1">
      <alignment horizontal="right"/>
    </xf>
    <xf numFmtId="166" fontId="30" fillId="0" borderId="0" xfId="3" applyNumberFormat="1" applyFont="1" applyAlignment="1" applyProtection="1">
      <alignment horizontal="right"/>
      <protection locked="0"/>
    </xf>
    <xf numFmtId="0" fontId="25" fillId="0" borderId="0" xfId="3" applyFont="1" applyAlignment="1">
      <alignment horizontal="right" vertical="top" wrapText="1"/>
    </xf>
    <xf numFmtId="0" fontId="19" fillId="0" borderId="9" xfId="3" quotePrefix="1" applyFont="1" applyBorder="1" applyAlignment="1">
      <alignment horizontal="right" vertical="top" wrapText="1"/>
    </xf>
    <xf numFmtId="2" fontId="25" fillId="0" borderId="9" xfId="0" applyNumberFormat="1" applyFont="1" applyBorder="1" applyAlignment="1">
      <alignment horizontal="right" vertical="top" wrapText="1"/>
    </xf>
    <xf numFmtId="0" fontId="19" fillId="0" borderId="1" xfId="0" applyFont="1" applyBorder="1" applyAlignment="1">
      <alignment horizontal="left" vertical="top" wrapText="1"/>
    </xf>
    <xf numFmtId="2" fontId="42" fillId="0" borderId="1" xfId="0" applyNumberFormat="1" applyFont="1" applyBorder="1" applyAlignment="1">
      <alignment horizontal="right"/>
    </xf>
    <xf numFmtId="166" fontId="30" fillId="0" borderId="1" xfId="0" quotePrefix="1" applyNumberFormat="1" applyFont="1" applyBorder="1" applyAlignment="1">
      <alignment horizontal="right" vertical="top" wrapText="1"/>
    </xf>
    <xf numFmtId="0" fontId="28" fillId="0" borderId="1" xfId="0" quotePrefix="1" applyFont="1" applyBorder="1" applyAlignment="1">
      <alignment horizontal="left" vertical="top" wrapText="1"/>
    </xf>
    <xf numFmtId="166" fontId="30" fillId="0" borderId="1" xfId="0" applyNumberFormat="1" applyFont="1" applyBorder="1" applyAlignment="1" applyProtection="1">
      <alignment horizontal="right"/>
      <protection locked="0"/>
    </xf>
    <xf numFmtId="164" fontId="41" fillId="0" borderId="1" xfId="14" applyNumberFormat="1" applyFont="1" applyBorder="1" applyAlignment="1">
      <alignment horizontal="right"/>
    </xf>
    <xf numFmtId="0" fontId="19" fillId="0" borderId="9" xfId="0" applyFont="1" applyBorder="1" applyAlignment="1">
      <alignment horizontal="right" vertical="top" wrapText="1"/>
    </xf>
    <xf numFmtId="166" fontId="22" fillId="0" borderId="0" xfId="0" applyNumberFormat="1" applyFont="1" applyAlignment="1" applyProtection="1">
      <alignment horizontal="right" vertical="top"/>
      <protection locked="0"/>
    </xf>
    <xf numFmtId="0" fontId="19" fillId="0" borderId="1" xfId="3" quotePrefix="1" applyFont="1" applyBorder="1" applyAlignment="1">
      <alignment horizontal="left" vertical="top" wrapText="1"/>
    </xf>
    <xf numFmtId="0" fontId="19" fillId="0" borderId="1" xfId="3" applyFont="1" applyBorder="1" applyAlignment="1">
      <alignment horizontal="left" vertical="top"/>
    </xf>
    <xf numFmtId="2" fontId="42" fillId="0" borderId="1" xfId="3" applyNumberFormat="1" applyFont="1" applyBorder="1" applyAlignment="1">
      <alignment horizontal="right"/>
    </xf>
    <xf numFmtId="2" fontId="25" fillId="0" borderId="0" xfId="3" applyNumberFormat="1" applyFont="1" applyAlignment="1">
      <alignment horizontal="left"/>
    </xf>
    <xf numFmtId="2" fontId="35" fillId="0" borderId="0" xfId="0" applyNumberFormat="1" applyFont="1" applyAlignment="1">
      <alignment horizontal="right" vertical="top" wrapText="1"/>
    </xf>
    <xf numFmtId="0" fontId="19" fillId="0" borderId="0" xfId="18" applyFont="1" applyAlignment="1">
      <alignment horizontal="left" vertical="top"/>
    </xf>
    <xf numFmtId="0" fontId="25" fillId="0" borderId="1" xfId="61" quotePrefix="1" applyFont="1" applyBorder="1" applyAlignment="1">
      <alignment horizontal="left" vertical="top" wrapText="1"/>
    </xf>
    <xf numFmtId="0" fontId="19" fillId="0" borderId="0" xfId="61" quotePrefix="1" applyFont="1" applyAlignment="1">
      <alignment horizontal="left" vertical="top" wrapText="1"/>
    </xf>
    <xf numFmtId="0" fontId="25" fillId="0" borderId="0" xfId="14" applyFont="1" applyAlignment="1">
      <alignment horizontal="right" vertical="top" wrapText="1"/>
    </xf>
    <xf numFmtId="0" fontId="19" fillId="0" borderId="1" xfId="61" applyFont="1" applyBorder="1" applyAlignment="1">
      <alignment horizontal="left" vertical="top" wrapText="1"/>
    </xf>
    <xf numFmtId="164" fontId="22" fillId="0" borderId="1" xfId="12" applyNumberFormat="1" applyFont="1" applyBorder="1" applyAlignment="1" applyProtection="1">
      <alignment horizontal="right"/>
      <protection locked="0"/>
    </xf>
    <xf numFmtId="0" fontId="25" fillId="0" borderId="1" xfId="61" applyFont="1" applyBorder="1" applyAlignment="1">
      <alignment horizontal="left" vertical="top" wrapText="1"/>
    </xf>
    <xf numFmtId="164" fontId="25" fillId="0" borderId="1" xfId="14" applyNumberFormat="1" applyFont="1" applyBorder="1" applyAlignment="1">
      <alignment horizontal="right"/>
    </xf>
    <xf numFmtId="164" fontId="26" fillId="0" borderId="1" xfId="18" applyNumberFormat="1" applyFont="1" applyBorder="1" applyAlignment="1" applyProtection="1">
      <alignment horizontal="right"/>
      <protection locked="0"/>
    </xf>
    <xf numFmtId="0" fontId="25" fillId="0" borderId="1" xfId="14" quotePrefix="1" applyFont="1" applyBorder="1" applyAlignment="1">
      <alignment horizontal="left" vertical="top" wrapText="1"/>
    </xf>
    <xf numFmtId="0" fontId="25" fillId="0" borderId="1" xfId="18" quotePrefix="1" applyFont="1" applyBorder="1" applyAlignment="1">
      <alignment horizontal="left" vertical="top" wrapText="1"/>
    </xf>
    <xf numFmtId="0" fontId="25" fillId="0" borderId="1" xfId="18" applyFont="1" applyBorder="1" applyAlignment="1">
      <alignment horizontal="left" vertical="top" wrapText="1"/>
    </xf>
    <xf numFmtId="0" fontId="25" fillId="0" borderId="1" xfId="32" applyFont="1" applyBorder="1" applyAlignment="1">
      <alignment vertical="top" wrapText="1"/>
    </xf>
    <xf numFmtId="2" fontId="19" fillId="0" borderId="1" xfId="32" applyNumberFormat="1" applyFont="1" applyBorder="1" applyAlignment="1">
      <alignment horizontal="right" vertical="top" wrapText="1"/>
    </xf>
    <xf numFmtId="166" fontId="30" fillId="0" borderId="1" xfId="32" applyNumberFormat="1" applyFont="1" applyBorder="1" applyAlignment="1">
      <alignment horizontal="right" vertical="top" wrapText="1"/>
    </xf>
    <xf numFmtId="0" fontId="19" fillId="0" borderId="1" xfId="32" applyFont="1" applyBorder="1" applyAlignment="1">
      <alignment vertical="top" wrapText="1"/>
    </xf>
    <xf numFmtId="2" fontId="25" fillId="0" borderId="1" xfId="0" applyNumberFormat="1" applyFont="1" applyBorder="1" applyAlignment="1">
      <alignment horizontal="right"/>
    </xf>
    <xf numFmtId="166" fontId="19" fillId="0" borderId="1" xfId="14" applyNumberFormat="1" applyFont="1" applyBorder="1" applyAlignment="1">
      <alignment horizontal="right"/>
    </xf>
    <xf numFmtId="0" fontId="25" fillId="0" borderId="1" xfId="0" applyFont="1" applyBorder="1" applyAlignment="1">
      <alignment horizontal="left" vertical="top" wrapText="1"/>
    </xf>
    <xf numFmtId="0" fontId="41" fillId="0" borderId="1" xfId="0" applyFont="1" applyBorder="1" applyAlignment="1">
      <alignment horizontal="left" vertical="top"/>
    </xf>
    <xf numFmtId="0" fontId="19" fillId="0" borderId="1" xfId="0" quotePrefix="1" applyFont="1" applyBorder="1" applyAlignment="1">
      <alignment horizontal="left" vertical="top"/>
    </xf>
    <xf numFmtId="2" fontId="25" fillId="0" borderId="1" xfId="3" applyNumberFormat="1" applyFont="1" applyBorder="1" applyAlignment="1">
      <alignment horizontal="right"/>
    </xf>
    <xf numFmtId="0" fontId="25" fillId="0" borderId="1" xfId="3" applyFont="1" applyBorder="1" applyAlignment="1">
      <alignment horizontal="left" vertical="top"/>
    </xf>
    <xf numFmtId="166" fontId="30" fillId="0" borderId="1" xfId="0" applyNumberFormat="1" applyFont="1" applyBorder="1" applyAlignment="1">
      <alignment horizontal="right" vertical="top" wrapText="1"/>
    </xf>
    <xf numFmtId="0" fontId="25" fillId="0" borderId="1" xfId="0" applyFont="1" applyBorder="1" applyAlignment="1">
      <alignment vertical="top"/>
    </xf>
    <xf numFmtId="0" fontId="25" fillId="0" borderId="1" xfId="0" quotePrefix="1" applyFont="1" applyBorder="1" applyAlignment="1">
      <alignment horizontal="left" vertical="top" wrapText="1"/>
    </xf>
    <xf numFmtId="0" fontId="25" fillId="0" borderId="1" xfId="0" quotePrefix="1" applyFont="1" applyBorder="1" applyAlignment="1">
      <alignment horizontal="left" vertical="top"/>
    </xf>
    <xf numFmtId="164" fontId="19" fillId="0" borderId="1" xfId="0" applyNumberFormat="1" applyFont="1" applyBorder="1" applyAlignment="1">
      <alignment horizontal="left" vertical="top"/>
    </xf>
    <xf numFmtId="0" fontId="19" fillId="0" borderId="1" xfId="0" applyFont="1" applyBorder="1" applyAlignment="1">
      <alignment horizontal="left" vertical="top"/>
    </xf>
    <xf numFmtId="0" fontId="26" fillId="0" borderId="0" xfId="3" applyFont="1" applyAlignment="1">
      <alignment horizontal="left" vertical="top"/>
    </xf>
    <xf numFmtId="0" fontId="26" fillId="0" borderId="0" xfId="3" applyFont="1" applyAlignment="1">
      <alignment horizontal="left" vertical="top" wrapText="1"/>
    </xf>
    <xf numFmtId="2" fontId="28" fillId="0" borderId="1" xfId="0" quotePrefix="1" applyNumberFormat="1" applyFont="1" applyBorder="1" applyAlignment="1">
      <alignment horizontal="right" vertical="top" wrapText="1"/>
    </xf>
    <xf numFmtId="0" fontId="19" fillId="0" borderId="1" xfId="0" quotePrefix="1" applyFont="1" applyBorder="1" applyAlignment="1">
      <alignment horizontal="left" vertical="top" wrapText="1"/>
    </xf>
    <xf numFmtId="0" fontId="42" fillId="0" borderId="9" xfId="0" applyFont="1" applyBorder="1" applyAlignment="1">
      <alignment horizontal="right" vertical="top" wrapText="1"/>
    </xf>
    <xf numFmtId="0" fontId="25" fillId="0" borderId="0" xfId="0" applyFont="1"/>
    <xf numFmtId="0" fontId="33" fillId="0" borderId="0" xfId="0" applyFont="1"/>
    <xf numFmtId="0" fontId="45" fillId="0" borderId="0" xfId="0" applyFont="1"/>
    <xf numFmtId="49" fontId="45" fillId="0" borderId="0" xfId="0" applyNumberFormat="1" applyFont="1"/>
    <xf numFmtId="0" fontId="34" fillId="0" borderId="0" xfId="0" applyFont="1"/>
    <xf numFmtId="0" fontId="46" fillId="0" borderId="0" xfId="0" applyFont="1"/>
    <xf numFmtId="0" fontId="45" fillId="24" borderId="0" xfId="0" applyFont="1" applyFill="1"/>
    <xf numFmtId="0" fontId="22" fillId="0" borderId="0" xfId="60" applyFont="1" applyAlignment="1">
      <alignment horizontal="left" vertical="top" wrapText="1"/>
    </xf>
    <xf numFmtId="0" fontId="22" fillId="24" borderId="0" xfId="0" applyFont="1" applyFill="1" applyAlignment="1">
      <alignment horizontal="left" vertical="top"/>
    </xf>
    <xf numFmtId="0" fontId="22" fillId="24" borderId="0" xfId="60" applyFont="1" applyFill="1" applyAlignment="1">
      <alignment horizontal="left" vertical="top" wrapText="1"/>
    </xf>
    <xf numFmtId="2" fontId="27" fillId="24" borderId="0" xfId="0" applyNumberFormat="1" applyFont="1" applyFill="1" applyAlignment="1">
      <alignment horizontal="right" vertical="top" wrapText="1"/>
    </xf>
    <xf numFmtId="166" fontId="31" fillId="24" borderId="0" xfId="0" applyNumberFormat="1" applyFont="1" applyFill="1" applyAlignment="1">
      <alignment horizontal="right" vertical="top" wrapText="1"/>
    </xf>
    <xf numFmtId="0" fontId="27" fillId="24" borderId="0" xfId="0" applyFont="1" applyFill="1" applyAlignment="1">
      <alignment horizontal="left" vertical="top" wrapText="1"/>
    </xf>
    <xf numFmtId="0" fontId="26" fillId="24" borderId="0" xfId="0" applyFont="1" applyFill="1" applyAlignment="1">
      <alignment horizontal="left" vertical="top"/>
    </xf>
    <xf numFmtId="0" fontId="26" fillId="24" borderId="0" xfId="60" applyFont="1" applyFill="1" applyAlignment="1">
      <alignment horizontal="left" vertical="top" wrapText="1"/>
    </xf>
    <xf numFmtId="2" fontId="25" fillId="24" borderId="0" xfId="18" applyNumberFormat="1" applyFont="1" applyFill="1" applyAlignment="1">
      <alignment horizontal="right"/>
    </xf>
    <xf numFmtId="166" fontId="30" fillId="24" borderId="0" xfId="18" applyNumberFormat="1" applyFont="1" applyFill="1" applyAlignment="1" applyProtection="1">
      <alignment horizontal="right"/>
      <protection locked="0"/>
    </xf>
    <xf numFmtId="0" fontId="26" fillId="24" borderId="0" xfId="18" applyFont="1" applyFill="1" applyAlignment="1">
      <alignment horizontal="left" vertical="top"/>
    </xf>
    <xf numFmtId="2" fontId="25" fillId="24" borderId="0" xfId="12" applyNumberFormat="1" applyFont="1" applyFill="1" applyAlignment="1">
      <alignment horizontal="right"/>
    </xf>
    <xf numFmtId="166" fontId="30" fillId="24" borderId="0" xfId="12" applyNumberFormat="1" applyFont="1" applyFill="1" applyAlignment="1" applyProtection="1">
      <alignment horizontal="right"/>
      <protection locked="0"/>
    </xf>
    <xf numFmtId="164" fontId="25" fillId="24" borderId="0" xfId="14" applyNumberFormat="1" applyFont="1" applyFill="1" applyAlignment="1">
      <alignment horizontal="right"/>
    </xf>
    <xf numFmtId="2" fontId="25" fillId="24" borderId="0" xfId="0" applyNumberFormat="1" applyFont="1" applyFill="1" applyAlignment="1">
      <alignment horizontal="right"/>
    </xf>
    <xf numFmtId="166" fontId="30" fillId="24" borderId="0" xfId="0" applyNumberFormat="1" applyFont="1" applyFill="1" applyAlignment="1" applyProtection="1">
      <alignment horizontal="right"/>
      <protection locked="0"/>
    </xf>
    <xf numFmtId="2" fontId="26" fillId="24" borderId="0" xfId="0" applyNumberFormat="1" applyFont="1" applyFill="1" applyAlignment="1">
      <alignment horizontal="right" vertical="top"/>
    </xf>
    <xf numFmtId="166" fontId="31" fillId="24" borderId="0" xfId="0" applyNumberFormat="1" applyFont="1" applyFill="1" applyAlignment="1">
      <alignment horizontal="right" vertical="top"/>
    </xf>
    <xf numFmtId="164" fontId="22" fillId="24" borderId="0" xfId="0" applyNumberFormat="1" applyFont="1" applyFill="1" applyAlignment="1">
      <alignment horizontal="left" vertical="top"/>
    </xf>
    <xf numFmtId="0" fontId="43" fillId="24" borderId="0" xfId="0" applyFont="1" applyFill="1" applyAlignment="1">
      <alignment horizontal="left" vertical="top"/>
    </xf>
    <xf numFmtId="0" fontId="43" fillId="24" borderId="0" xfId="0" applyFont="1" applyFill="1" applyAlignment="1">
      <alignment horizontal="left" vertical="top" wrapText="1"/>
    </xf>
    <xf numFmtId="2" fontId="31" fillId="24" borderId="0" xfId="0" applyNumberFormat="1" applyFont="1" applyFill="1" applyAlignment="1">
      <alignment horizontal="right"/>
    </xf>
    <xf numFmtId="166" fontId="31" fillId="24" borderId="0" xfId="0" applyNumberFormat="1" applyFont="1" applyFill="1" applyAlignment="1" applyProtection="1">
      <alignment horizontal="right"/>
      <protection locked="0"/>
    </xf>
    <xf numFmtId="164" fontId="31" fillId="24" borderId="0" xfId="14" applyNumberFormat="1" applyFont="1" applyFill="1" applyAlignment="1">
      <alignment horizontal="right"/>
    </xf>
    <xf numFmtId="0" fontId="26" fillId="0" borderId="11" xfId="0" applyFont="1" applyBorder="1" applyAlignment="1">
      <alignment horizontal="left" vertical="top"/>
    </xf>
    <xf numFmtId="0" fontId="25" fillId="0" borderId="11" xfId="4" applyFont="1" applyBorder="1" applyAlignment="1">
      <alignment horizontal="left" vertical="top" wrapText="1"/>
    </xf>
    <xf numFmtId="2" fontId="25" fillId="0" borderId="11" xfId="0" applyNumberFormat="1" applyFont="1" applyBorder="1" applyAlignment="1">
      <alignment horizontal="right"/>
    </xf>
    <xf numFmtId="166" fontId="30" fillId="0" borderId="11" xfId="0" applyNumberFormat="1" applyFont="1" applyBorder="1" applyAlignment="1" applyProtection="1">
      <alignment horizontal="right"/>
      <protection locked="0"/>
    </xf>
    <xf numFmtId="164" fontId="25" fillId="0" borderId="11" xfId="14" applyNumberFormat="1" applyFont="1" applyBorder="1" applyAlignment="1">
      <alignment horizontal="right"/>
    </xf>
    <xf numFmtId="0" fontId="26" fillId="24" borderId="0" xfId="3" applyFont="1" applyFill="1" applyAlignment="1">
      <alignment horizontal="left" vertical="top"/>
    </xf>
    <xf numFmtId="0" fontId="26" fillId="24" borderId="0" xfId="3" applyFont="1" applyFill="1" applyAlignment="1">
      <alignment horizontal="left" vertical="top" wrapText="1"/>
    </xf>
    <xf numFmtId="2" fontId="25" fillId="24" borderId="0" xfId="3" applyNumberFormat="1" applyFont="1" applyFill="1" applyAlignment="1">
      <alignment horizontal="right"/>
    </xf>
    <xf numFmtId="164" fontId="19" fillId="24" borderId="0" xfId="14" applyNumberFormat="1" applyFont="1" applyFill="1" applyAlignment="1">
      <alignment horizontal="right"/>
    </xf>
    <xf numFmtId="2" fontId="29" fillId="24" borderId="0" xfId="0" applyNumberFormat="1" applyFont="1" applyFill="1" applyAlignment="1">
      <alignment horizontal="right" vertical="top" wrapText="1"/>
    </xf>
    <xf numFmtId="166" fontId="44" fillId="24" borderId="0" xfId="0" applyNumberFormat="1" applyFont="1" applyFill="1" applyAlignment="1">
      <alignment horizontal="right" vertical="top" wrapText="1"/>
    </xf>
    <xf numFmtId="0" fontId="19" fillId="0" borderId="0" xfId="14" applyFont="1" applyAlignment="1">
      <alignment horizontal="right"/>
    </xf>
    <xf numFmtId="0" fontId="25" fillId="0" borderId="0" xfId="32" applyFont="1" applyAlignment="1">
      <alignment vertical="top" wrapText="1"/>
    </xf>
    <xf numFmtId="0" fontId="19" fillId="0" borderId="0" xfId="32" applyFont="1" applyAlignment="1">
      <alignment vertical="top" wrapText="1"/>
    </xf>
    <xf numFmtId="0" fontId="22" fillId="0" borderId="9" xfId="0" applyFont="1" applyBorder="1" applyAlignment="1">
      <alignment horizontal="left" vertical="top"/>
    </xf>
    <xf numFmtId="2" fontId="19" fillId="0" borderId="9" xfId="32" applyNumberFormat="1" applyFont="1" applyBorder="1" applyAlignment="1">
      <alignment horizontal="right" vertical="top" wrapText="1"/>
    </xf>
    <xf numFmtId="2" fontId="29" fillId="0" borderId="0" xfId="0" applyNumberFormat="1" applyFont="1" applyAlignment="1">
      <alignment horizontal="center" vertical="center"/>
    </xf>
    <xf numFmtId="0" fontId="25" fillId="0" borderId="1" xfId="61" quotePrefix="1" applyFont="1" applyBorder="1" applyAlignment="1">
      <alignment horizontal="justify" vertical="top" wrapText="1"/>
    </xf>
    <xf numFmtId="0" fontId="25" fillId="0" borderId="9" xfId="14" applyFont="1" applyBorder="1" applyAlignment="1">
      <alignment horizontal="left" vertical="top" wrapText="1"/>
    </xf>
    <xf numFmtId="0" fontId="26" fillId="0" borderId="0" xfId="0" applyFont="1" applyAlignment="1">
      <alignment horizontal="left" vertical="top" wrapText="1"/>
    </xf>
    <xf numFmtId="2" fontId="26" fillId="0" borderId="0" xfId="0" applyNumberFormat="1" applyFont="1" applyAlignment="1">
      <alignment horizontal="right"/>
    </xf>
    <xf numFmtId="166" fontId="31" fillId="0" borderId="0" xfId="0" applyNumberFormat="1" applyFont="1" applyAlignment="1">
      <alignment horizontal="right"/>
    </xf>
    <xf numFmtId="2" fontId="25" fillId="0" borderId="1" xfId="0" applyNumberFormat="1" applyFont="1" applyBorder="1" applyAlignment="1">
      <alignment horizontal="right" vertical="top" wrapText="1"/>
    </xf>
    <xf numFmtId="164" fontId="25" fillId="0" borderId="0" xfId="0" applyNumberFormat="1" applyFont="1" applyAlignment="1">
      <alignment horizontal="right" vertical="top"/>
    </xf>
    <xf numFmtId="2" fontId="42" fillId="0" borderId="0" xfId="0" applyNumberFormat="1" applyFont="1" applyAlignment="1">
      <alignment horizontal="right"/>
    </xf>
    <xf numFmtId="0" fontId="42" fillId="0" borderId="0" xfId="1" applyFont="1" applyAlignment="1">
      <alignment horizontal="left" vertical="top" wrapText="1"/>
    </xf>
    <xf numFmtId="0" fontId="25" fillId="0" borderId="1" xfId="3" applyFont="1" applyBorder="1" applyAlignment="1">
      <alignment horizontal="left" vertical="top" wrapText="1"/>
    </xf>
    <xf numFmtId="164" fontId="30" fillId="0" borderId="1" xfId="14" applyNumberFormat="1" applyFont="1" applyBorder="1" applyAlignment="1">
      <alignment horizontal="right"/>
    </xf>
    <xf numFmtId="173" fontId="19" fillId="0" borderId="9" xfId="14" applyNumberFormat="1" applyFont="1" applyBorder="1" applyAlignment="1">
      <alignment horizontal="right"/>
    </xf>
    <xf numFmtId="174" fontId="30" fillId="0" borderId="9" xfId="12" applyNumberFormat="1" applyFont="1" applyBorder="1" applyAlignment="1" applyProtection="1">
      <alignment horizontal="right"/>
      <protection locked="0"/>
    </xf>
    <xf numFmtId="0" fontId="25" fillId="0" borderId="0" xfId="61" quotePrefix="1" applyFont="1" applyAlignment="1">
      <alignment horizontal="left" vertical="top" wrapText="1"/>
    </xf>
    <xf numFmtId="0" fontId="25" fillId="0" borderId="0" xfId="60" applyFont="1" applyAlignment="1">
      <alignment horizontal="left" vertical="top" wrapText="1"/>
    </xf>
    <xf numFmtId="174" fontId="22" fillId="24" borderId="0" xfId="0" applyNumberFormat="1" applyFont="1" applyFill="1" applyAlignment="1" applyProtection="1">
      <alignment horizontal="right" vertical="top"/>
      <protection locked="0"/>
    </xf>
    <xf numFmtId="174" fontId="30" fillId="0" borderId="0" xfId="18" applyNumberFormat="1" applyFont="1" applyAlignment="1" applyProtection="1">
      <alignment horizontal="right"/>
      <protection locked="0"/>
    </xf>
    <xf numFmtId="174" fontId="30" fillId="0" borderId="9" xfId="18" applyNumberFormat="1" applyFont="1" applyBorder="1" applyAlignment="1" applyProtection="1">
      <alignment horizontal="right"/>
      <protection locked="0"/>
    </xf>
    <xf numFmtId="174" fontId="30" fillId="0" borderId="0" xfId="0" applyNumberFormat="1" applyFont="1" applyAlignment="1">
      <alignment horizontal="right" vertical="top" wrapText="1"/>
    </xf>
    <xf numFmtId="174" fontId="30" fillId="0" borderId="9" xfId="0" applyNumberFormat="1" applyFont="1" applyBorder="1" applyAlignment="1" applyProtection="1">
      <alignment horizontal="right"/>
      <protection locked="0"/>
    </xf>
    <xf numFmtId="0" fontId="41" fillId="0" borderId="11" xfId="0" applyFont="1" applyBorder="1" applyAlignment="1">
      <alignment horizontal="left" vertical="top"/>
    </xf>
    <xf numFmtId="0" fontId="43" fillId="0" borderId="11" xfId="32" applyFont="1" applyBorder="1" applyAlignment="1">
      <alignment horizontal="left" vertical="top" wrapText="1"/>
    </xf>
    <xf numFmtId="2" fontId="30" fillId="0" borderId="11" xfId="0" applyNumberFormat="1" applyFont="1" applyBorder="1" applyAlignment="1">
      <alignment horizontal="right"/>
    </xf>
    <xf numFmtId="166" fontId="24" fillId="0" borderId="11" xfId="14" applyNumberFormat="1" applyFont="1" applyBorder="1" applyAlignment="1">
      <alignment horizontal="right"/>
    </xf>
    <xf numFmtId="164" fontId="19" fillId="24" borderId="0" xfId="0" applyNumberFormat="1" applyFont="1" applyFill="1" applyAlignment="1">
      <alignment horizontal="right" vertical="top"/>
    </xf>
    <xf numFmtId="174" fontId="25" fillId="0" borderId="1" xfId="0" applyNumberFormat="1" applyFont="1" applyBorder="1" applyAlignment="1">
      <alignment horizontal="right" vertical="top"/>
    </xf>
    <xf numFmtId="174" fontId="25" fillId="0" borderId="0" xfId="0" applyNumberFormat="1" applyFont="1" applyAlignment="1">
      <alignment horizontal="right" vertical="top"/>
    </xf>
    <xf numFmtId="174" fontId="30" fillId="0" borderId="0" xfId="0" quotePrefix="1" applyNumberFormat="1" applyFont="1" applyAlignment="1">
      <alignment horizontal="right" vertical="top" wrapText="1"/>
    </xf>
    <xf numFmtId="174" fontId="30" fillId="0" borderId="9" xfId="0" quotePrefix="1" applyNumberFormat="1" applyFont="1" applyBorder="1" applyAlignment="1">
      <alignment horizontal="right" vertical="top" wrapText="1"/>
    </xf>
    <xf numFmtId="174" fontId="25" fillId="0" borderId="9" xfId="0" applyNumberFormat="1" applyFont="1" applyBorder="1" applyAlignment="1">
      <alignment horizontal="right" vertical="top"/>
    </xf>
    <xf numFmtId="173" fontId="26" fillId="0" borderId="0" xfId="0" applyNumberFormat="1" applyFont="1" applyAlignment="1">
      <alignment horizontal="right" vertical="top"/>
    </xf>
    <xf numFmtId="0" fontId="47" fillId="0" borderId="0" xfId="18" applyFont="1" applyAlignment="1">
      <alignment horizontal="left" vertical="top"/>
    </xf>
    <xf numFmtId="0" fontId="47" fillId="0" borderId="9" xfId="18" applyFont="1" applyBorder="1" applyAlignment="1">
      <alignment horizontal="left" vertical="top"/>
    </xf>
    <xf numFmtId="174" fontId="25" fillId="0" borderId="0" xfId="12" applyNumberFormat="1" applyFont="1" applyAlignment="1" applyProtection="1">
      <alignment horizontal="right"/>
      <protection locked="0"/>
    </xf>
    <xf numFmtId="173" fontId="19" fillId="0" borderId="0" xfId="14" applyNumberFormat="1" applyFont="1" applyAlignment="1">
      <alignment horizontal="right"/>
    </xf>
    <xf numFmtId="9" fontId="25" fillId="0" borderId="0" xfId="314" applyFont="1" applyAlignment="1">
      <alignment horizontal="left" vertical="top"/>
    </xf>
    <xf numFmtId="9" fontId="25" fillId="0" borderId="0" xfId="314" applyFont="1" applyAlignment="1">
      <alignment vertical="top" wrapText="1"/>
    </xf>
    <xf numFmtId="9" fontId="19" fillId="0" borderId="0" xfId="314" applyFont="1" applyAlignment="1">
      <alignment horizontal="right" vertical="top" wrapText="1"/>
    </xf>
    <xf numFmtId="9" fontId="30" fillId="0" borderId="0" xfId="314" applyFont="1" applyAlignment="1">
      <alignment horizontal="right" vertical="top" wrapText="1"/>
    </xf>
    <xf numFmtId="9" fontId="19" fillId="0" borderId="0" xfId="314" applyFont="1" applyAlignment="1">
      <alignment vertical="top" wrapText="1"/>
    </xf>
    <xf numFmtId="9" fontId="24" fillId="0" borderId="0" xfId="314" applyFont="1" applyAlignment="1">
      <alignment horizontal="left" vertical="top"/>
    </xf>
    <xf numFmtId="9" fontId="19" fillId="0" borderId="0" xfId="314" applyFont="1" applyAlignment="1">
      <alignment horizontal="left" vertical="top"/>
    </xf>
    <xf numFmtId="0" fontId="26" fillId="24" borderId="0" xfId="3" applyFont="1" applyFill="1" applyAlignment="1">
      <alignment horizontal="left" vertical="top" wrapText="1"/>
    </xf>
  </cellXfs>
  <cellStyles count="315">
    <cellStyle name="20% - Accent1 2" xfId="152"/>
    <cellStyle name="20% - Accent1 3" xfId="189"/>
    <cellStyle name="20% - Accent1 4" xfId="226"/>
    <cellStyle name="20% - Accent2 2" xfId="153"/>
    <cellStyle name="20% - Accent2 3" xfId="190"/>
    <cellStyle name="20% - Accent2 4" xfId="227"/>
    <cellStyle name="20% - Accent3 2" xfId="154"/>
    <cellStyle name="20% - Accent3 3" xfId="191"/>
    <cellStyle name="20% - Accent3 4" xfId="228"/>
    <cellStyle name="20% - Accent4 2" xfId="155"/>
    <cellStyle name="20% - Accent4 3" xfId="192"/>
    <cellStyle name="20% - Accent4 4" xfId="229"/>
    <cellStyle name="20% - Accent5 2" xfId="156"/>
    <cellStyle name="20% - Accent5 3" xfId="193"/>
    <cellStyle name="20% - Accent5 4" xfId="230"/>
    <cellStyle name="20% - Accent6 2" xfId="157"/>
    <cellStyle name="20% - Accent6 3" xfId="194"/>
    <cellStyle name="20% - Accent6 4" xfId="231"/>
    <cellStyle name="40% - Accent1 2" xfId="158"/>
    <cellStyle name="40% - Accent1 3" xfId="195"/>
    <cellStyle name="40% - Accent1 4" xfId="232"/>
    <cellStyle name="40% - Accent2 2" xfId="159"/>
    <cellStyle name="40% - Accent2 3" xfId="196"/>
    <cellStyle name="40% - Accent2 4" xfId="233"/>
    <cellStyle name="40% - Accent3 2" xfId="160"/>
    <cellStyle name="40% - Accent3 3" xfId="197"/>
    <cellStyle name="40% - Accent3 4" xfId="234"/>
    <cellStyle name="40% - Accent4 2" xfId="161"/>
    <cellStyle name="40% - Accent4 3" xfId="198"/>
    <cellStyle name="40% - Accent4 4" xfId="235"/>
    <cellStyle name="40% - Accent5 2" xfId="162"/>
    <cellStyle name="40% - Accent5 3" xfId="199"/>
    <cellStyle name="40% - Accent5 4" xfId="236"/>
    <cellStyle name="40% - Accent6 2" xfId="163"/>
    <cellStyle name="40% - Accent6 3" xfId="200"/>
    <cellStyle name="40% - Accent6 4" xfId="237"/>
    <cellStyle name="60% - Accent1 2" xfId="164"/>
    <cellStyle name="60% - Accent1 3" xfId="201"/>
    <cellStyle name="60% - Accent1 4" xfId="238"/>
    <cellStyle name="60% - Accent2 2" xfId="165"/>
    <cellStyle name="60% - Accent2 3" xfId="202"/>
    <cellStyle name="60% - Accent2 4" xfId="239"/>
    <cellStyle name="60% - Accent3 2" xfId="166"/>
    <cellStyle name="60% - Accent3 3" xfId="203"/>
    <cellStyle name="60% - Accent3 4" xfId="240"/>
    <cellStyle name="60% - Accent4 2" xfId="167"/>
    <cellStyle name="60% - Accent4 3" xfId="204"/>
    <cellStyle name="60% - Accent4 4" xfId="241"/>
    <cellStyle name="60% - Accent5 2" xfId="168"/>
    <cellStyle name="60% - Accent5 3" xfId="205"/>
    <cellStyle name="60% - Accent5 4" xfId="242"/>
    <cellStyle name="60% - Accent6 2" xfId="169"/>
    <cellStyle name="60% - Accent6 3" xfId="206"/>
    <cellStyle name="60% - Accent6 4" xfId="243"/>
    <cellStyle name="Accent1 2" xfId="170"/>
    <cellStyle name="Accent1 3" xfId="207"/>
    <cellStyle name="Accent1 4" xfId="244"/>
    <cellStyle name="Accent2 2" xfId="171"/>
    <cellStyle name="Accent2 3" xfId="208"/>
    <cellStyle name="Accent2 4" xfId="245"/>
    <cellStyle name="Accent3 2" xfId="172"/>
    <cellStyle name="Accent3 3" xfId="209"/>
    <cellStyle name="Accent3 4" xfId="246"/>
    <cellStyle name="Accent4 2" xfId="173"/>
    <cellStyle name="Accent4 3" xfId="210"/>
    <cellStyle name="Accent4 4" xfId="247"/>
    <cellStyle name="Accent5 2" xfId="174"/>
    <cellStyle name="Accent5 3" xfId="211"/>
    <cellStyle name="Accent5 4" xfId="248"/>
    <cellStyle name="Accent6 2" xfId="175"/>
    <cellStyle name="Accent6 3" xfId="212"/>
    <cellStyle name="Accent6 4" xfId="249"/>
    <cellStyle name="Bad 2" xfId="176"/>
    <cellStyle name="Bad 3" xfId="213"/>
    <cellStyle name="Bad 4" xfId="250"/>
    <cellStyle name="Border" xfId="293"/>
    <cellStyle name="Calculation 2" xfId="177"/>
    <cellStyle name="Calculation 3" xfId="214"/>
    <cellStyle name="Calculation 4" xfId="251"/>
    <cellStyle name="Check Cell 2" xfId="178"/>
    <cellStyle name="Check Cell 3" xfId="215"/>
    <cellStyle name="Check Cell 4" xfId="252"/>
    <cellStyle name="Comma 2" xfId="281"/>
    <cellStyle name="Comma 2 2" xfId="292"/>
    <cellStyle name="Comma 2 3" xfId="313"/>
    <cellStyle name="Dezimal [0]_PLDT" xfId="294"/>
    <cellStyle name="Dezimal_PLDT" xfId="295"/>
    <cellStyle name="Explanatory Text 2" xfId="179"/>
    <cellStyle name="Explanatory Text 3" xfId="216"/>
    <cellStyle name="Explanatory Text 4" xfId="253"/>
    <cellStyle name="Grey" xfId="296"/>
    <cellStyle name="H1" xfId="297"/>
    <cellStyle name="Heading 1 2" xfId="180"/>
    <cellStyle name="Heading 1 3" xfId="217"/>
    <cellStyle name="Heading 1 4" xfId="254"/>
    <cellStyle name="Heading 2 2" xfId="181"/>
    <cellStyle name="Heading 2 3" xfId="218"/>
    <cellStyle name="Heading 2 4" xfId="255"/>
    <cellStyle name="Heading 3 2" xfId="182"/>
    <cellStyle name="Heading 3 3" xfId="219"/>
    <cellStyle name="Heading 3 4" xfId="256"/>
    <cellStyle name="Heading 4 2" xfId="183"/>
    <cellStyle name="Heading 4 3" xfId="220"/>
    <cellStyle name="Heading 4 4" xfId="257"/>
    <cellStyle name="Input [yellow]" xfId="298"/>
    <cellStyle name="Input 2" xfId="184"/>
    <cellStyle name="Input 3" xfId="221"/>
    <cellStyle name="Input 4" xfId="258"/>
    <cellStyle name="Linked Cell 2" xfId="185"/>
    <cellStyle name="Linked Cell 3" xfId="222"/>
    <cellStyle name="Linked Cell 4" xfId="259"/>
    <cellStyle name="merge" xfId="277"/>
    <cellStyle name="merge 10" xfId="278"/>
    <cellStyle name="merge 7" xfId="280"/>
    <cellStyle name="Neutral 2" xfId="186"/>
    <cellStyle name="Neutral 3" xfId="223"/>
    <cellStyle name="Neutral 4" xfId="260"/>
    <cellStyle name="Normal - Style1" xfId="299"/>
    <cellStyle name="Normal 10" xfId="32"/>
    <cellStyle name="Normal 11" xfId="34"/>
    <cellStyle name="Normal 12" xfId="36"/>
    <cellStyle name="Normal 12 2 10" xfId="284"/>
    <cellStyle name="Normal 13" xfId="26"/>
    <cellStyle name="Normal 14" xfId="14"/>
    <cellStyle name="Normal 15" xfId="12"/>
    <cellStyle name="Normal 16" xfId="18"/>
    <cellStyle name="Normal 17" xfId="21"/>
    <cellStyle name="Normal 17 2" xfId="300"/>
    <cellStyle name="Normal 18" xfId="23"/>
    <cellStyle name="Normal 19" xfId="38"/>
    <cellStyle name="Normal 2" xfId="1"/>
    <cellStyle name="Normal 2 2" xfId="2"/>
    <cellStyle name="Normal 2 3" xfId="269"/>
    <cellStyle name="Normal 2 4" xfId="272"/>
    <cellStyle name="Normal 2 5" xfId="279"/>
    <cellStyle name="Normal 20" xfId="40"/>
    <cellStyle name="Normal 21" xfId="42"/>
    <cellStyle name="Normal 22" xfId="44"/>
    <cellStyle name="Normal 23" xfId="46"/>
    <cellStyle name="Normal 24" xfId="48"/>
    <cellStyle name="Normal 25" xfId="50"/>
    <cellStyle name="Normal 26" xfId="51"/>
    <cellStyle name="Normal 27" xfId="52"/>
    <cellStyle name="Normal 28" xfId="53"/>
    <cellStyle name="Normal 28 2" xfId="66"/>
    <cellStyle name="Normal 28 3" xfId="78"/>
    <cellStyle name="Normal 28 4" xfId="90"/>
    <cellStyle name="Normal 28 5" xfId="102"/>
    <cellStyle name="Normal 28 6" xfId="114"/>
    <cellStyle name="Normal 28 7" xfId="126"/>
    <cellStyle name="Normal 28 8" xfId="138"/>
    <cellStyle name="Normal 29" xfId="56"/>
    <cellStyle name="Normal 29 2" xfId="69"/>
    <cellStyle name="Normal 29 3" xfId="81"/>
    <cellStyle name="Normal 29 4" xfId="93"/>
    <cellStyle name="Normal 29 5" xfId="105"/>
    <cellStyle name="Normal 29 6" xfId="117"/>
    <cellStyle name="Normal 29 7" xfId="129"/>
    <cellStyle name="Normal 29 8" xfId="141"/>
    <cellStyle name="Normal 3" xfId="3"/>
    <cellStyle name="Normal 3 11" xfId="275"/>
    <cellStyle name="Normal 30" xfId="57"/>
    <cellStyle name="Normal 30 2" xfId="70"/>
    <cellStyle name="Normal 30 3" xfId="82"/>
    <cellStyle name="Normal 30 4" xfId="94"/>
    <cellStyle name="Normal 30 5" xfId="106"/>
    <cellStyle name="Normal 30 6" xfId="118"/>
    <cellStyle name="Normal 30 7" xfId="130"/>
    <cellStyle name="Normal 30 8" xfId="142"/>
    <cellStyle name="Normal 31" xfId="58"/>
    <cellStyle name="Normal 31 2" xfId="71"/>
    <cellStyle name="Normal 31 3" xfId="83"/>
    <cellStyle name="Normal 31 4" xfId="95"/>
    <cellStyle name="Normal 31 5" xfId="107"/>
    <cellStyle name="Normal 31 6" xfId="119"/>
    <cellStyle name="Normal 31 7" xfId="131"/>
    <cellStyle name="Normal 31 8" xfId="143"/>
    <cellStyle name="Normal 32" xfId="59"/>
    <cellStyle name="Normal 32 2" xfId="72"/>
    <cellStyle name="Normal 32 3" xfId="84"/>
    <cellStyle name="Normal 32 4" xfId="96"/>
    <cellStyle name="Normal 32 5" xfId="108"/>
    <cellStyle name="Normal 32 6" xfId="120"/>
    <cellStyle name="Normal 32 7" xfId="132"/>
    <cellStyle name="Normal 32 8" xfId="144"/>
    <cellStyle name="Normal 33" xfId="60"/>
    <cellStyle name="Normal 33 2" xfId="73"/>
    <cellStyle name="Normal 33 3" xfId="85"/>
    <cellStyle name="Normal 33 4" xfId="97"/>
    <cellStyle name="Normal 33 5" xfId="109"/>
    <cellStyle name="Normal 33 6" xfId="121"/>
    <cellStyle name="Normal 33 7" xfId="133"/>
    <cellStyle name="Normal 33 8" xfId="145"/>
    <cellStyle name="Normal 34" xfId="61"/>
    <cellStyle name="Normal 34 2" xfId="74"/>
    <cellStyle name="Normal 34 3" xfId="86"/>
    <cellStyle name="Normal 34 4" xfId="98"/>
    <cellStyle name="Normal 34 5" xfId="110"/>
    <cellStyle name="Normal 34 6" xfId="122"/>
    <cellStyle name="Normal 34 7" xfId="134"/>
    <cellStyle name="Normal 34 8" xfId="146"/>
    <cellStyle name="Normal 35" xfId="62"/>
    <cellStyle name="Normal 35 2" xfId="75"/>
    <cellStyle name="Normal 35 3" xfId="87"/>
    <cellStyle name="Normal 35 4" xfId="99"/>
    <cellStyle name="Normal 35 5" xfId="111"/>
    <cellStyle name="Normal 35 6" xfId="123"/>
    <cellStyle name="Normal 35 7" xfId="135"/>
    <cellStyle name="Normal 35 8" xfId="147"/>
    <cellStyle name="Normal 36" xfId="63"/>
    <cellStyle name="Normal 36 2" xfId="76"/>
    <cellStyle name="Normal 36 3" xfId="88"/>
    <cellStyle name="Normal 36 4" xfId="100"/>
    <cellStyle name="Normal 36 5" xfId="112"/>
    <cellStyle name="Normal 36 6" xfId="124"/>
    <cellStyle name="Normal 36 7" xfId="136"/>
    <cellStyle name="Normal 36 8" xfId="148"/>
    <cellStyle name="Normal 37" xfId="54"/>
    <cellStyle name="Normal 37 2" xfId="67"/>
    <cellStyle name="Normal 37 3" xfId="79"/>
    <cellStyle name="Normal 37 4" xfId="91"/>
    <cellStyle name="Normal 37 5" xfId="103"/>
    <cellStyle name="Normal 37 6" xfId="115"/>
    <cellStyle name="Normal 37 7" xfId="127"/>
    <cellStyle name="Normal 37 8" xfId="139"/>
    <cellStyle name="Normal 38" xfId="150"/>
    <cellStyle name="Normal 39" xfId="55"/>
    <cellStyle name="Normal 39 2" xfId="68"/>
    <cellStyle name="Normal 39 3" xfId="80"/>
    <cellStyle name="Normal 39 4" xfId="92"/>
    <cellStyle name="Normal 39 5" xfId="104"/>
    <cellStyle name="Normal 39 6" xfId="116"/>
    <cellStyle name="Normal 39 7" xfId="128"/>
    <cellStyle name="Normal 39 8" xfId="140"/>
    <cellStyle name="Normal 4" xfId="4"/>
    <cellStyle name="Normal 4 9" xfId="276"/>
    <cellStyle name="Normal 40" xfId="64"/>
    <cellStyle name="Normal 40 2" xfId="77"/>
    <cellStyle name="Normal 40 3" xfId="89"/>
    <cellStyle name="Normal 40 4" xfId="101"/>
    <cellStyle name="Normal 40 5" xfId="113"/>
    <cellStyle name="Normal 40 6" xfId="125"/>
    <cellStyle name="Normal 40 7" xfId="137"/>
    <cellStyle name="Normal 40 8" xfId="149"/>
    <cellStyle name="Normal 41" xfId="151"/>
    <cellStyle name="Normal 42" xfId="65"/>
    <cellStyle name="Normal 43" xfId="188"/>
    <cellStyle name="Normal 44" xfId="225"/>
    <cellStyle name="Normal 45" xfId="262"/>
    <cellStyle name="Normal 46" xfId="263"/>
    <cellStyle name="Normal 47" xfId="264"/>
    <cellStyle name="Normal 48" xfId="265"/>
    <cellStyle name="Normal 49" xfId="268"/>
    <cellStyle name="Normal 5" xfId="5"/>
    <cellStyle name="Normal 50" xfId="285"/>
    <cellStyle name="Normal 51" xfId="286"/>
    <cellStyle name="Normal 52" xfId="267"/>
    <cellStyle name="Normal 53" xfId="266"/>
    <cellStyle name="Normal 54" xfId="291"/>
    <cellStyle name="Normal 55" xfId="289"/>
    <cellStyle name="Normal 56" xfId="304"/>
    <cellStyle name="Normal 57" xfId="305"/>
    <cellStyle name="Normal 58" xfId="306"/>
    <cellStyle name="Normal 59" xfId="307"/>
    <cellStyle name="Normal 6" xfId="6"/>
    <cellStyle name="Normal 60" xfId="308"/>
    <cellStyle name="Normal 61" xfId="290"/>
    <cellStyle name="Normal 62" xfId="309"/>
    <cellStyle name="Normal 63" xfId="288"/>
    <cellStyle name="Normal 64" xfId="287"/>
    <cellStyle name="Normal 65" xfId="310"/>
    <cellStyle name="Normal 66" xfId="311"/>
    <cellStyle name="Normal 67" xfId="312"/>
    <cellStyle name="Normal 7" xfId="7"/>
    <cellStyle name="Normal 8" xfId="27"/>
    <cellStyle name="Normal 8 10" xfId="17"/>
    <cellStyle name="Normal 8 11" xfId="22"/>
    <cellStyle name="Normal 8 12" xfId="24"/>
    <cellStyle name="Normal 8 13" xfId="25"/>
    <cellStyle name="Normal 8 14" xfId="30"/>
    <cellStyle name="Normal 8 15" xfId="28"/>
    <cellStyle name="Normal 8 16" xfId="29"/>
    <cellStyle name="Normal 8 17" xfId="31"/>
    <cellStyle name="Normal 8 18" xfId="33"/>
    <cellStyle name="Normal 8 19" xfId="35"/>
    <cellStyle name="Normal 8 2" xfId="9"/>
    <cellStyle name="Normal 8 20" xfId="37"/>
    <cellStyle name="Normal 8 21" xfId="39"/>
    <cellStyle name="Normal 8 22" xfId="41"/>
    <cellStyle name="Normal 8 23" xfId="43"/>
    <cellStyle name="Normal 8 24" xfId="45"/>
    <cellStyle name="Normal 8 25" xfId="47"/>
    <cellStyle name="Normal 8 26" xfId="49"/>
    <cellStyle name="Normal 8 3" xfId="10"/>
    <cellStyle name="Normal 8 4" xfId="11"/>
    <cellStyle name="Normal 8 5" xfId="13"/>
    <cellStyle name="Normal 8 6" xfId="15"/>
    <cellStyle name="Normal 8 7" xfId="16"/>
    <cellStyle name="Normal 8 8" xfId="19"/>
    <cellStyle name="Normal 8 9" xfId="20"/>
    <cellStyle name="Normal 9" xfId="8"/>
    <cellStyle name="Normal1" xfId="270"/>
    <cellStyle name="Normal3" xfId="271"/>
    <cellStyle name="Normalno" xfId="0" builtinId="0"/>
    <cellStyle name="Normalno 2 3" xfId="282"/>
    <cellStyle name="Obično 2" xfId="274"/>
    <cellStyle name="Obično_Estimate of cost_Troškovnik" xfId="283"/>
    <cellStyle name="Percent [2]" xfId="301"/>
    <cellStyle name="Percent 2" xfId="273"/>
    <cellStyle name="Postotak" xfId="314" builtinId="5"/>
    <cellStyle name="Total 2" xfId="187"/>
    <cellStyle name="Total 3" xfId="224"/>
    <cellStyle name="Total 4" xfId="261"/>
    <cellStyle name="Währung [0]_PLDT" xfId="302"/>
    <cellStyle name="Währung_PLDT" xfId="303"/>
  </cellStyles>
  <dxfs count="0"/>
  <tableStyles count="0" defaultTableStyle="TableStyleMedium9" defaultPivotStyle="PivotStyleLight16"/>
  <colors>
    <mruColors>
      <color rgb="FF00A5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topLeftCell="A13" zoomScaleNormal="100" workbookViewId="0">
      <selection activeCell="B28" sqref="B28"/>
    </sheetView>
  </sheetViews>
  <sheetFormatPr defaultRowHeight="12.75"/>
  <cols>
    <col min="10" max="10" width="9" customWidth="1"/>
  </cols>
  <sheetData>
    <row r="1" spans="1:10" s="171" customFormat="1"/>
    <row r="2" spans="1:10" s="173" customFormat="1" ht="15.75">
      <c r="F2" s="177" t="s">
        <v>66</v>
      </c>
      <c r="G2" s="177"/>
      <c r="H2" s="177"/>
      <c r="I2" s="177"/>
      <c r="J2" s="177"/>
    </row>
    <row r="3" spans="1:10" s="173" customFormat="1" ht="15.75">
      <c r="F3" s="177" t="s">
        <v>67</v>
      </c>
      <c r="G3" s="177"/>
      <c r="H3" s="177"/>
      <c r="I3" s="177"/>
      <c r="J3" s="177"/>
    </row>
    <row r="4" spans="1:10" s="173" customFormat="1" ht="15.75">
      <c r="F4" s="177" t="s">
        <v>68</v>
      </c>
      <c r="G4" s="177"/>
      <c r="H4" s="177"/>
      <c r="I4" s="177"/>
      <c r="J4" s="177"/>
    </row>
    <row r="5" spans="1:10" s="173" customFormat="1" ht="15.75">
      <c r="F5" s="177" t="s">
        <v>69</v>
      </c>
      <c r="G5" s="177"/>
      <c r="H5" s="177"/>
      <c r="I5" s="177"/>
      <c r="J5" s="177"/>
    </row>
    <row r="6" spans="1:10" s="171" customFormat="1"/>
    <row r="7" spans="1:10" s="171" customFormat="1"/>
    <row r="8" spans="1:10" s="171" customFormat="1"/>
    <row r="9" spans="1:10" s="171" customFormat="1"/>
    <row r="10" spans="1:10" s="173" customFormat="1" ht="15.75">
      <c r="A10" s="173" t="s">
        <v>70</v>
      </c>
      <c r="D10" s="173" t="s">
        <v>183</v>
      </c>
    </row>
    <row r="11" spans="1:10" s="173" customFormat="1" ht="15.75"/>
    <row r="12" spans="1:10" s="173" customFormat="1" ht="15.75">
      <c r="A12" s="173" t="s">
        <v>71</v>
      </c>
      <c r="D12" s="173" t="s">
        <v>184</v>
      </c>
    </row>
    <row r="13" spans="1:10" s="173" customFormat="1" ht="15.75"/>
    <row r="14" spans="1:10" s="173" customFormat="1" ht="15.75">
      <c r="A14" s="173" t="s">
        <v>72</v>
      </c>
      <c r="D14" s="173" t="s">
        <v>185</v>
      </c>
    </row>
    <row r="15" spans="1:10" s="173" customFormat="1" ht="15.75">
      <c r="D15" s="173" t="s">
        <v>186</v>
      </c>
    </row>
    <row r="16" spans="1:10" s="173" customFormat="1" ht="15.75"/>
    <row r="17" spans="1:10" s="173" customFormat="1" ht="15.75">
      <c r="A17" s="173" t="s">
        <v>73</v>
      </c>
      <c r="D17" s="174" t="s">
        <v>187</v>
      </c>
    </row>
    <row r="18" spans="1:10" s="173" customFormat="1" ht="15.75">
      <c r="D18" s="174"/>
    </row>
    <row r="19" spans="1:10" s="173" customFormat="1" ht="15.75">
      <c r="A19" s="173" t="s">
        <v>74</v>
      </c>
      <c r="D19" s="174" t="s">
        <v>188</v>
      </c>
    </row>
    <row r="20" spans="1:10" s="171" customFormat="1" ht="15.75">
      <c r="A20" s="173"/>
      <c r="D20" s="174"/>
    </row>
    <row r="21" spans="1:10" s="171" customFormat="1" ht="15.75">
      <c r="A21" s="173"/>
      <c r="E21" s="174"/>
    </row>
    <row r="22" spans="1:10" s="171" customFormat="1" ht="16.5">
      <c r="D22" s="175"/>
    </row>
    <row r="23" spans="1:10" s="171" customFormat="1" ht="16.5">
      <c r="D23" s="175"/>
    </row>
    <row r="24" spans="1:10" s="171" customFormat="1" ht="18.75">
      <c r="A24" s="176" t="s">
        <v>189</v>
      </c>
      <c r="D24" s="175"/>
    </row>
    <row r="25" spans="1:10" s="171" customFormat="1" ht="18.75">
      <c r="A25" s="176"/>
      <c r="D25" s="175"/>
    </row>
    <row r="26" spans="1:10" s="171" customFormat="1" ht="16.5">
      <c r="A26" s="173" t="s">
        <v>190</v>
      </c>
      <c r="D26" s="172"/>
    </row>
    <row r="27" spans="1:10" s="171" customFormat="1" ht="16.5">
      <c r="A27" s="173"/>
      <c r="D27" s="172"/>
    </row>
    <row r="28" spans="1:10" s="171" customFormat="1" ht="16.5">
      <c r="A28" s="173" t="s">
        <v>230</v>
      </c>
      <c r="D28" s="172"/>
    </row>
    <row r="29" spans="1:10" s="171" customFormat="1" ht="15.75">
      <c r="A29" s="173"/>
      <c r="B29" s="173"/>
      <c r="C29" s="173"/>
      <c r="D29" s="173"/>
      <c r="E29" s="173"/>
      <c r="F29" s="173"/>
      <c r="G29" s="173"/>
      <c r="H29" s="173"/>
      <c r="I29" s="173"/>
      <c r="J29" s="173"/>
    </row>
    <row r="30" spans="1:10" s="171" customFormat="1" ht="15.75">
      <c r="A30" s="173"/>
      <c r="B30" s="173"/>
      <c r="C30" s="173"/>
      <c r="D30" s="173"/>
      <c r="E30" s="173"/>
      <c r="F30" s="173"/>
      <c r="G30" s="173"/>
      <c r="H30" s="173"/>
      <c r="I30" s="173"/>
      <c r="J30" s="173"/>
    </row>
    <row r="31" spans="1:10" s="171" customFormat="1" ht="15.75">
      <c r="A31" s="173"/>
      <c r="B31" s="173"/>
      <c r="C31" s="173"/>
      <c r="D31" s="173"/>
      <c r="E31" s="173"/>
      <c r="F31" s="173"/>
      <c r="G31" s="173"/>
      <c r="H31" s="173"/>
      <c r="I31" s="173"/>
      <c r="J31" s="173"/>
    </row>
    <row r="32" spans="1:10" s="171" customFormat="1" ht="15.75">
      <c r="A32" s="173"/>
      <c r="B32" s="173"/>
      <c r="C32" s="173"/>
      <c r="D32" s="173"/>
      <c r="E32" s="173"/>
      <c r="F32" s="173"/>
      <c r="G32" s="173"/>
      <c r="H32" s="173"/>
      <c r="I32" s="173"/>
      <c r="J32" s="173"/>
    </row>
    <row r="33" spans="1:10" s="171" customFormat="1" ht="15.75">
      <c r="A33" s="173"/>
      <c r="B33" s="173"/>
      <c r="C33" s="173"/>
      <c r="D33" s="173"/>
      <c r="E33" s="173"/>
      <c r="F33" s="173"/>
      <c r="G33" s="173"/>
      <c r="H33" s="173"/>
      <c r="I33" s="173"/>
      <c r="J33" s="173"/>
    </row>
    <row r="34" spans="1:10" s="173" customFormat="1" ht="15.75">
      <c r="A34" s="173" t="s">
        <v>75</v>
      </c>
      <c r="D34" s="173" t="s">
        <v>76</v>
      </c>
    </row>
    <row r="35" spans="1:10" s="173" customFormat="1" ht="15.75"/>
    <row r="36" spans="1:10" s="173" customFormat="1" ht="15.75"/>
    <row r="37" spans="1:10" s="173" customFormat="1" ht="15.75">
      <c r="A37" s="173" t="s">
        <v>77</v>
      </c>
      <c r="D37" s="173" t="s">
        <v>191</v>
      </c>
    </row>
    <row r="38" spans="1:10" s="173" customFormat="1" ht="15.75"/>
    <row r="39" spans="1:10" s="173" customFormat="1" ht="15.75"/>
    <row r="40" spans="1:10" s="173" customFormat="1" ht="15.75"/>
    <row r="41" spans="1:10" s="173" customFormat="1" ht="15.75">
      <c r="A41" s="173" t="s">
        <v>163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BreakPreview" zoomScale="200" zoomScaleNormal="100" zoomScaleSheetLayoutView="200" workbookViewId="0"/>
  </sheetViews>
  <sheetFormatPr defaultRowHeight="12.75"/>
  <cols>
    <col min="1" max="1" width="6.7109375" customWidth="1"/>
    <col min="2" max="2" width="80.7109375" customWidth="1"/>
    <col min="3" max="3" width="8.7109375" customWidth="1"/>
    <col min="4" max="4" width="11.7109375" customWidth="1"/>
    <col min="5" max="5" width="12.85546875" customWidth="1"/>
  </cols>
  <sheetData>
    <row r="1" spans="1:5" ht="13.5">
      <c r="A1" s="6"/>
      <c r="B1" s="6"/>
      <c r="C1" s="81"/>
      <c r="D1" s="65"/>
      <c r="E1" s="8"/>
    </row>
    <row r="2" spans="1:5">
      <c r="A2" s="9"/>
      <c r="B2" s="64" t="s">
        <v>78</v>
      </c>
      <c r="C2" s="83"/>
      <c r="D2" s="66"/>
      <c r="E2" s="10"/>
    </row>
    <row r="3" spans="1:5">
      <c r="A3" s="8"/>
      <c r="B3" s="11"/>
      <c r="C3" s="83"/>
      <c r="D3" s="66"/>
      <c r="E3" s="10"/>
    </row>
    <row r="4" spans="1:5">
      <c r="A4" s="64" t="s">
        <v>2</v>
      </c>
      <c r="B4" s="64" t="s">
        <v>4</v>
      </c>
      <c r="C4" s="84"/>
      <c r="D4" s="85"/>
      <c r="E4" s="12"/>
    </row>
    <row r="5" spans="1:5" ht="41.25" customHeight="1">
      <c r="A5" s="64"/>
      <c r="B5" s="34" t="s">
        <v>5</v>
      </c>
      <c r="C5" s="78"/>
      <c r="D5" s="67"/>
      <c r="E5" s="11"/>
    </row>
    <row r="6" spans="1:5" ht="28.5" customHeight="1">
      <c r="A6" s="13"/>
      <c r="B6" s="35" t="s">
        <v>6</v>
      </c>
      <c r="C6" s="80"/>
      <c r="D6" s="68"/>
      <c r="E6" s="14"/>
    </row>
    <row r="7" spans="1:5" ht="140.25">
      <c r="A7" s="13"/>
      <c r="B7" s="35" t="s">
        <v>48</v>
      </c>
      <c r="C7" s="80"/>
      <c r="D7" s="68"/>
      <c r="E7" s="14"/>
    </row>
    <row r="8" spans="1:5" ht="25.5">
      <c r="A8" s="13"/>
      <c r="B8" s="35" t="s">
        <v>7</v>
      </c>
      <c r="C8" s="80"/>
      <c r="D8" s="68"/>
      <c r="E8" s="14"/>
    </row>
    <row r="9" spans="1:5" ht="25.5">
      <c r="A9" s="13"/>
      <c r="B9" s="34" t="s">
        <v>8</v>
      </c>
      <c r="C9" s="79"/>
      <c r="D9" s="68"/>
      <c r="E9" s="14"/>
    </row>
    <row r="10" spans="1:5" ht="25.5">
      <c r="A10" s="13"/>
      <c r="B10" s="34" t="s">
        <v>9</v>
      </c>
      <c r="C10" s="79"/>
      <c r="D10" s="67"/>
      <c r="E10" s="78"/>
    </row>
    <row r="11" spans="1:5" ht="51">
      <c r="A11" s="13"/>
      <c r="B11" s="34" t="s">
        <v>10</v>
      </c>
      <c r="C11" s="79"/>
      <c r="D11" s="86"/>
      <c r="E11" s="63"/>
    </row>
    <row r="12" spans="1:5" ht="38.25">
      <c r="A12" s="13"/>
      <c r="B12" s="34" t="s">
        <v>11</v>
      </c>
      <c r="C12" s="79"/>
      <c r="D12" s="86"/>
      <c r="E12" s="63"/>
    </row>
    <row r="13" spans="1:5">
      <c r="A13" s="13"/>
      <c r="B13" s="34" t="s">
        <v>12</v>
      </c>
      <c r="C13" s="79"/>
      <c r="D13" s="86"/>
      <c r="E13" s="63"/>
    </row>
    <row r="14" spans="1:5">
      <c r="A14" s="13"/>
      <c r="B14" s="34" t="s">
        <v>13</v>
      </c>
      <c r="C14" s="79"/>
      <c r="D14" s="86"/>
      <c r="E14" s="63"/>
    </row>
    <row r="15" spans="1:5" ht="25.5">
      <c r="A15" s="13"/>
      <c r="B15" s="34" t="s">
        <v>14</v>
      </c>
      <c r="C15" s="79"/>
      <c r="D15" s="86"/>
      <c r="E15" s="63"/>
    </row>
    <row r="16" spans="1:5" ht="27.75" customHeight="1">
      <c r="A16" s="13"/>
      <c r="B16" s="221" t="s">
        <v>15</v>
      </c>
      <c r="C16" s="63"/>
      <c r="D16" s="86"/>
      <c r="E16" s="63"/>
    </row>
    <row r="17" spans="1:5" ht="63.75">
      <c r="A17" s="13"/>
      <c r="B17" s="221" t="s">
        <v>3</v>
      </c>
      <c r="C17" s="87"/>
      <c r="D17" s="86"/>
      <c r="E17" s="63"/>
    </row>
    <row r="18" spans="1:5">
      <c r="A18" s="13"/>
      <c r="B18" s="63"/>
      <c r="C18" s="87"/>
      <c r="D18" s="86"/>
      <c r="E18" s="63"/>
    </row>
    <row r="19" spans="1:5">
      <c r="A19" s="64" t="s">
        <v>16</v>
      </c>
      <c r="B19" s="64" t="s">
        <v>17</v>
      </c>
      <c r="C19" s="64"/>
      <c r="D19" s="86"/>
      <c r="E19" s="63"/>
    </row>
    <row r="20" spans="1:5" ht="25.5">
      <c r="A20" s="64"/>
      <c r="B20" s="79" t="s">
        <v>18</v>
      </c>
      <c r="C20" s="79"/>
      <c r="D20" s="86"/>
      <c r="E20" s="63"/>
    </row>
    <row r="21" spans="1:5" ht="38.25">
      <c r="A21" s="64"/>
      <c r="B21" s="79" t="s">
        <v>19</v>
      </c>
      <c r="C21" s="79"/>
      <c r="D21" s="86"/>
      <c r="E21" s="63"/>
    </row>
    <row r="22" spans="1:5">
      <c r="A22" s="64"/>
      <c r="B22" s="64"/>
      <c r="C22" s="87"/>
      <c r="D22" s="86"/>
      <c r="E22" s="63"/>
    </row>
    <row r="23" spans="1:5" ht="13.5" customHeight="1">
      <c r="A23" s="64" t="s">
        <v>20</v>
      </c>
      <c r="B23" s="64" t="s">
        <v>21</v>
      </c>
      <c r="C23" s="64"/>
      <c r="D23" s="86"/>
      <c r="E23" s="63"/>
    </row>
    <row r="24" spans="1:5" ht="92.25" customHeight="1">
      <c r="A24" s="64"/>
      <c r="B24" s="34" t="s">
        <v>22</v>
      </c>
      <c r="C24" s="79"/>
      <c r="D24" s="86"/>
      <c r="E24" s="63"/>
    </row>
    <row r="25" spans="1:5">
      <c r="A25" s="64"/>
      <c r="B25" s="64"/>
      <c r="C25" s="87"/>
      <c r="D25" s="86"/>
      <c r="E25" s="63"/>
    </row>
    <row r="26" spans="1:5">
      <c r="A26" s="64" t="s">
        <v>23</v>
      </c>
      <c r="B26" s="64" t="s">
        <v>24</v>
      </c>
      <c r="C26" s="64"/>
      <c r="D26" s="86"/>
      <c r="E26" s="63"/>
    </row>
    <row r="27" spans="1:5" ht="25.5">
      <c r="A27" s="64"/>
      <c r="B27" s="34" t="s">
        <v>25</v>
      </c>
      <c r="C27" s="79"/>
      <c r="D27" s="86"/>
      <c r="E27" s="63"/>
    </row>
    <row r="28" spans="1:5">
      <c r="A28" s="64"/>
      <c r="B28" s="34" t="s">
        <v>26</v>
      </c>
      <c r="C28" s="79"/>
      <c r="D28" s="86"/>
      <c r="E28" s="63"/>
    </row>
    <row r="29" spans="1:5" ht="25.5">
      <c r="A29" s="64"/>
      <c r="B29" s="34" t="s">
        <v>27</v>
      </c>
      <c r="C29" s="79"/>
      <c r="D29" s="86"/>
      <c r="E29" s="63"/>
    </row>
    <row r="30" spans="1:5">
      <c r="A30" s="64"/>
      <c r="B30" s="34" t="s">
        <v>26</v>
      </c>
      <c r="C30" s="79"/>
      <c r="D30" s="86"/>
      <c r="E30" s="63"/>
    </row>
    <row r="31" spans="1:5">
      <c r="A31" s="64"/>
      <c r="B31" s="34" t="s">
        <v>28</v>
      </c>
      <c r="C31" s="79"/>
      <c r="D31" s="86"/>
      <c r="E31" s="63"/>
    </row>
    <row r="32" spans="1:5">
      <c r="A32" s="64"/>
      <c r="B32" s="34" t="s">
        <v>29</v>
      </c>
      <c r="C32" s="79"/>
      <c r="D32" s="86"/>
      <c r="E32" s="63"/>
    </row>
  </sheetData>
  <pageMargins left="0.7" right="0.7" top="0.75" bottom="0.75" header="0.3" footer="0.3"/>
  <pageSetup paperSize="9" orientation="portrait" r:id="rId1"/>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
  <sheetViews>
    <sheetView view="pageBreakPreview" zoomScale="150" zoomScaleNormal="100" zoomScaleSheetLayoutView="150" workbookViewId="0"/>
  </sheetViews>
  <sheetFormatPr defaultRowHeight="12.75"/>
  <cols>
    <col min="1" max="1" width="6.7109375" style="8" customWidth="1"/>
    <col min="2" max="2" width="52.7109375" style="11" customWidth="1"/>
    <col min="3" max="3" width="8.7109375" style="83" customWidth="1"/>
    <col min="4" max="4" width="11.7109375" style="66" customWidth="1"/>
    <col min="5" max="5" width="12.85546875" style="10" customWidth="1"/>
    <col min="6" max="6" width="11.7109375" style="77" bestFit="1" customWidth="1"/>
    <col min="7" max="7" width="9.140625" style="8"/>
    <col min="8" max="8" width="11.28515625" style="8" bestFit="1" customWidth="1"/>
    <col min="9" max="16384" width="9.140625" style="8"/>
  </cols>
  <sheetData>
    <row r="1" spans="1:5" ht="12.75" customHeight="1">
      <c r="A1" s="6" t="s">
        <v>132</v>
      </c>
      <c r="B1" s="6" t="s">
        <v>133</v>
      </c>
      <c r="C1" s="218" t="s">
        <v>134</v>
      </c>
      <c r="D1" s="82" t="s">
        <v>135</v>
      </c>
      <c r="E1" s="7" t="s">
        <v>136</v>
      </c>
    </row>
    <row r="2" spans="1:5" ht="13.5" customHeight="1">
      <c r="A2" s="6"/>
      <c r="B2" s="6"/>
      <c r="C2" s="81"/>
      <c r="D2" s="65"/>
      <c r="E2" s="8"/>
    </row>
    <row r="3" spans="1:5">
      <c r="A3" s="179">
        <v>1</v>
      </c>
      <c r="B3" s="180" t="s">
        <v>30</v>
      </c>
      <c r="C3" s="181"/>
      <c r="D3" s="182"/>
      <c r="E3" s="183"/>
    </row>
    <row r="4" spans="1:5">
      <c r="A4" s="137"/>
      <c r="B4" s="178"/>
      <c r="C4" s="25"/>
      <c r="D4" s="73"/>
      <c r="E4" s="17"/>
    </row>
    <row r="5" spans="1:5" ht="38.25">
      <c r="A5" s="15" t="s">
        <v>79</v>
      </c>
      <c r="B5" s="141" t="s">
        <v>193</v>
      </c>
      <c r="C5" s="93"/>
      <c r="D5" s="72"/>
      <c r="E5" s="142"/>
    </row>
    <row r="6" spans="1:5">
      <c r="A6" s="16"/>
      <c r="B6" s="91" t="s">
        <v>31</v>
      </c>
      <c r="C6" s="92">
        <v>1</v>
      </c>
      <c r="D6" s="231"/>
      <c r="E6" s="230" t="str">
        <f>IF((D6&gt;0),SUM(C6*D6),"EUR")</f>
        <v>EUR</v>
      </c>
    </row>
    <row r="7" spans="1:5" ht="76.5">
      <c r="A7" s="15" t="s">
        <v>80</v>
      </c>
      <c r="B7" s="141" t="s">
        <v>194</v>
      </c>
      <c r="C7" s="93"/>
      <c r="D7" s="72"/>
      <c r="E7" s="142"/>
    </row>
    <row r="8" spans="1:5">
      <c r="A8" s="16"/>
      <c r="B8" s="91" t="s">
        <v>31</v>
      </c>
      <c r="C8" s="92">
        <v>1</v>
      </c>
      <c r="D8" s="231"/>
      <c r="E8" s="230" t="str">
        <f>IF((D8&gt;0),SUM(C8*D8),"EUR")</f>
        <v>EUR</v>
      </c>
    </row>
    <row r="9" spans="1:5" ht="51">
      <c r="A9" s="15" t="s">
        <v>81</v>
      </c>
      <c r="B9" s="219" t="s">
        <v>195</v>
      </c>
      <c r="C9" s="93"/>
      <c r="D9" s="72"/>
      <c r="E9" s="4"/>
    </row>
    <row r="10" spans="1:5" ht="25.5">
      <c r="A10" s="137"/>
      <c r="B10" s="139" t="s">
        <v>196</v>
      </c>
      <c r="C10" s="90"/>
      <c r="D10" s="69"/>
      <c r="E10" s="17"/>
    </row>
    <row r="11" spans="1:5" s="47" customFormat="1">
      <c r="A11" s="19"/>
      <c r="B11" s="232" t="s">
        <v>166</v>
      </c>
      <c r="C11" s="90"/>
      <c r="D11" s="252"/>
      <c r="E11" s="20"/>
    </row>
    <row r="12" spans="1:5" s="47" customFormat="1">
      <c r="A12" s="19"/>
      <c r="B12" s="232" t="s">
        <v>165</v>
      </c>
      <c r="C12" s="90"/>
      <c r="D12" s="252"/>
      <c r="E12" s="20"/>
    </row>
    <row r="13" spans="1:5">
      <c r="A13" s="137"/>
      <c r="B13" s="139" t="s">
        <v>197</v>
      </c>
      <c r="C13" s="90"/>
      <c r="D13" s="69"/>
      <c r="E13" s="17"/>
    </row>
    <row r="14" spans="1:5">
      <c r="A14" s="137"/>
      <c r="B14" s="139" t="s">
        <v>164</v>
      </c>
      <c r="C14" s="90"/>
      <c r="D14" s="69"/>
      <c r="E14" s="17"/>
    </row>
    <row r="15" spans="1:5">
      <c r="A15" s="137"/>
      <c r="B15" s="139" t="s">
        <v>123</v>
      </c>
      <c r="C15" s="90"/>
      <c r="D15" s="69"/>
      <c r="E15" s="213"/>
    </row>
    <row r="16" spans="1:5">
      <c r="A16" s="16"/>
      <c r="B16" s="2" t="s">
        <v>31</v>
      </c>
      <c r="C16" s="92">
        <v>1</v>
      </c>
      <c r="D16" s="231"/>
      <c r="E16" s="230" t="str">
        <f>IF((D16&gt;0),SUM(C16*D16),"EUR")</f>
        <v>EUR</v>
      </c>
    </row>
    <row r="17" spans="1:5">
      <c r="A17" s="19"/>
      <c r="B17" s="233" t="s">
        <v>198</v>
      </c>
      <c r="C17" s="90"/>
      <c r="D17" s="69"/>
      <c r="E17" s="20"/>
    </row>
    <row r="18" spans="1:5">
      <c r="A18" s="23" t="s">
        <v>82</v>
      </c>
      <c r="B18" s="138" t="s">
        <v>199</v>
      </c>
      <c r="C18" s="93"/>
      <c r="D18" s="72"/>
      <c r="E18" s="144"/>
    </row>
    <row r="19" spans="1:5">
      <c r="A19" s="19"/>
      <c r="B19" s="21" t="s">
        <v>0</v>
      </c>
      <c r="C19" s="90">
        <v>15</v>
      </c>
      <c r="D19" s="231"/>
      <c r="E19" s="230" t="str">
        <f>IF((D19&gt;0),SUM(C19*D19),"EUR")</f>
        <v>EUR</v>
      </c>
    </row>
    <row r="20" spans="1:5" ht="51">
      <c r="A20" s="23" t="s">
        <v>83</v>
      </c>
      <c r="B20" s="138" t="s">
        <v>200</v>
      </c>
      <c r="C20" s="93"/>
      <c r="D20" s="72"/>
      <c r="E20" s="144"/>
    </row>
    <row r="21" spans="1:5">
      <c r="A21" s="22"/>
      <c r="B21" s="27" t="s">
        <v>31</v>
      </c>
      <c r="C21" s="92">
        <v>1</v>
      </c>
      <c r="D21" s="231"/>
      <c r="E21" s="230" t="str">
        <f>IF((D21&gt;0),SUM(C21*D21),"EUR")</f>
        <v>EUR</v>
      </c>
    </row>
    <row r="22" spans="1:5" ht="25.5">
      <c r="A22" s="19"/>
      <c r="B22" s="233" t="s">
        <v>150</v>
      </c>
      <c r="C22" s="87"/>
      <c r="D22" s="86"/>
      <c r="E22" s="63"/>
    </row>
    <row r="23" spans="1:5">
      <c r="A23" s="23" t="s">
        <v>84</v>
      </c>
      <c r="B23" s="138" t="s">
        <v>151</v>
      </c>
      <c r="C23" s="88"/>
      <c r="D23" s="89"/>
      <c r="E23" s="145"/>
    </row>
    <row r="24" spans="1:5">
      <c r="A24" s="19"/>
      <c r="B24" s="21" t="s">
        <v>0</v>
      </c>
      <c r="C24" s="25">
        <v>30</v>
      </c>
      <c r="D24" s="231"/>
      <c r="E24" s="230" t="str">
        <f>IF((D24&gt;0),SUM(C24*D24),"EUR")</f>
        <v>EUR</v>
      </c>
    </row>
    <row r="25" spans="1:5">
      <c r="A25" s="23" t="s">
        <v>85</v>
      </c>
      <c r="B25" s="146" t="s">
        <v>61</v>
      </c>
      <c r="C25" s="88"/>
      <c r="D25" s="89"/>
      <c r="E25" s="144"/>
    </row>
    <row r="26" spans="1:5">
      <c r="A26" s="19"/>
      <c r="B26" s="21" t="s">
        <v>0</v>
      </c>
      <c r="C26" s="25">
        <v>100</v>
      </c>
      <c r="D26" s="231"/>
      <c r="E26" s="230" t="str">
        <f>IF((D26&gt;0),SUM(C26*D26),"EUR")</f>
        <v>EUR</v>
      </c>
    </row>
    <row r="27" spans="1:5">
      <c r="A27" s="23" t="s">
        <v>86</v>
      </c>
      <c r="B27" s="24" t="s">
        <v>50</v>
      </c>
      <c r="C27" s="88"/>
      <c r="D27" s="89"/>
      <c r="E27" s="144"/>
    </row>
    <row r="28" spans="1:5">
      <c r="A28" s="19"/>
      <c r="B28" s="140" t="s">
        <v>1</v>
      </c>
      <c r="C28" s="90">
        <v>1</v>
      </c>
      <c r="D28" s="231"/>
      <c r="E28" s="230" t="str">
        <f>IF((D28&gt;0),SUM(C28*D28),"EUR")</f>
        <v>EUR</v>
      </c>
    </row>
    <row r="29" spans="1:5" ht="25.5">
      <c r="A29" s="23" t="s">
        <v>87</v>
      </c>
      <c r="B29" s="143" t="s">
        <v>201</v>
      </c>
      <c r="C29" s="88"/>
      <c r="D29" s="89"/>
      <c r="E29" s="145"/>
    </row>
    <row r="30" spans="1:5">
      <c r="A30" s="19"/>
      <c r="B30" s="21" t="s">
        <v>63</v>
      </c>
      <c r="C30" s="25">
        <v>10</v>
      </c>
      <c r="D30" s="231"/>
      <c r="E30" s="230" t="str">
        <f>IF((D30&gt;0),SUM(C30*D30),"EUR")</f>
        <v>EUR</v>
      </c>
    </row>
    <row r="31" spans="1:5">
      <c r="A31" s="15" t="s">
        <v>88</v>
      </c>
      <c r="B31" s="141" t="s">
        <v>192</v>
      </c>
      <c r="C31" s="93"/>
      <c r="D31" s="72"/>
      <c r="E31" s="142"/>
    </row>
    <row r="32" spans="1:5">
      <c r="A32" s="16"/>
      <c r="B32" s="91" t="s">
        <v>31</v>
      </c>
      <c r="C32" s="92">
        <v>1</v>
      </c>
      <c r="D32" s="231"/>
      <c r="E32" s="230" t="str">
        <f>IF((D32&gt;0),SUM(C32*D32),"EUR")</f>
        <v>EUR</v>
      </c>
    </row>
    <row r="33" spans="1:5">
      <c r="A33" s="184">
        <v>1</v>
      </c>
      <c r="B33" s="185" t="s">
        <v>32</v>
      </c>
      <c r="C33" s="186"/>
      <c r="D33" s="187"/>
      <c r="E33" s="234">
        <f>SUM(E6:E32)</f>
        <v>0</v>
      </c>
    </row>
    <row r="34" spans="1:5">
      <c r="A34" s="19"/>
      <c r="B34" s="18"/>
      <c r="C34" s="25"/>
      <c r="D34" s="73"/>
      <c r="E34" s="26"/>
    </row>
    <row r="35" spans="1:5">
      <c r="A35" s="188">
        <v>2</v>
      </c>
      <c r="B35" s="185" t="s">
        <v>33</v>
      </c>
      <c r="C35" s="189"/>
      <c r="D35" s="190"/>
      <c r="E35" s="191"/>
    </row>
    <row r="36" spans="1:5">
      <c r="A36" s="22"/>
      <c r="B36" s="220"/>
      <c r="C36" s="92"/>
      <c r="D36" s="70"/>
      <c r="E36" s="5"/>
    </row>
    <row r="37" spans="1:5" ht="38.25">
      <c r="A37" s="19"/>
      <c r="B37" s="28" t="s">
        <v>152</v>
      </c>
      <c r="C37" s="25"/>
      <c r="D37" s="73"/>
      <c r="E37" s="20"/>
    </row>
    <row r="38" spans="1:5">
      <c r="A38" s="23" t="s">
        <v>89</v>
      </c>
      <c r="B38" s="146" t="s">
        <v>143</v>
      </c>
      <c r="C38" s="88"/>
      <c r="D38" s="89"/>
      <c r="E38" s="144"/>
    </row>
    <row r="39" spans="1:5">
      <c r="A39" s="19"/>
      <c r="B39" s="94" t="s">
        <v>1</v>
      </c>
      <c r="C39" s="25">
        <v>15</v>
      </c>
      <c r="D39" s="235"/>
      <c r="E39" s="230" t="str">
        <f>IF((D39&gt;0),SUM(C39*D39),"EUR")</f>
        <v>EUR</v>
      </c>
    </row>
    <row r="40" spans="1:5">
      <c r="A40" s="23" t="s">
        <v>90</v>
      </c>
      <c r="B40" s="146" t="s">
        <v>54</v>
      </c>
      <c r="C40" s="88"/>
      <c r="D40" s="89"/>
      <c r="E40" s="144"/>
    </row>
    <row r="41" spans="1:5">
      <c r="A41" s="19"/>
      <c r="B41" s="94" t="s">
        <v>1</v>
      </c>
      <c r="C41" s="25">
        <v>15</v>
      </c>
      <c r="D41" s="235"/>
      <c r="E41" s="230" t="str">
        <f>IF((D41&gt;0),SUM(C41*D41),"EUR")</f>
        <v>EUR</v>
      </c>
    </row>
    <row r="42" spans="1:5">
      <c r="A42" s="23" t="s">
        <v>91</v>
      </c>
      <c r="B42" s="147" t="s">
        <v>55</v>
      </c>
      <c r="C42" s="88"/>
      <c r="D42" s="89"/>
      <c r="E42" s="144"/>
    </row>
    <row r="43" spans="1:5">
      <c r="A43" s="19"/>
      <c r="B43" s="94" t="s">
        <v>1</v>
      </c>
      <c r="C43" s="25">
        <v>35</v>
      </c>
      <c r="D43" s="235"/>
      <c r="E43" s="230" t="str">
        <f>IF((D43&gt;0),SUM(C43*D43),"EUR")</f>
        <v>EUR</v>
      </c>
    </row>
    <row r="44" spans="1:5" ht="54" customHeight="1">
      <c r="A44" s="23"/>
      <c r="B44" s="148" t="s">
        <v>202</v>
      </c>
      <c r="C44" s="88"/>
      <c r="D44" s="89"/>
      <c r="E44" s="144"/>
    </row>
    <row r="45" spans="1:5">
      <c r="A45" s="23" t="s">
        <v>92</v>
      </c>
      <c r="B45" s="147" t="s">
        <v>203</v>
      </c>
      <c r="C45" s="88"/>
      <c r="D45" s="89"/>
      <c r="E45" s="144"/>
    </row>
    <row r="46" spans="1:5">
      <c r="A46" s="19"/>
      <c r="B46" s="94" t="s">
        <v>0</v>
      </c>
      <c r="C46" s="25">
        <v>1000</v>
      </c>
      <c r="D46" s="235"/>
      <c r="E46" s="230" t="str">
        <f>IF((D46&gt;0),SUM(C46*D46),"EUR")</f>
        <v>EUR</v>
      </c>
    </row>
    <row r="47" spans="1:5" ht="38.25">
      <c r="A47" s="23" t="s">
        <v>93</v>
      </c>
      <c r="B47" s="24" t="s">
        <v>137</v>
      </c>
      <c r="C47" s="88"/>
      <c r="D47" s="89"/>
      <c r="E47" s="144"/>
    </row>
    <row r="48" spans="1:5">
      <c r="A48" s="251"/>
      <c r="B48" s="27" t="s">
        <v>1</v>
      </c>
      <c r="C48" s="1">
        <v>1</v>
      </c>
      <c r="D48" s="236"/>
      <c r="E48" s="230" t="str">
        <f>IF((D48&gt;0),SUM(C48*D48),"EUR")</f>
        <v>EUR</v>
      </c>
    </row>
    <row r="49" spans="1:5">
      <c r="A49" s="23" t="s">
        <v>94</v>
      </c>
      <c r="B49" s="147" t="s">
        <v>204</v>
      </c>
      <c r="C49" s="88"/>
      <c r="D49" s="89"/>
      <c r="E49" s="144"/>
    </row>
    <row r="50" spans="1:5">
      <c r="A50" s="250"/>
      <c r="B50" s="94" t="s">
        <v>63</v>
      </c>
      <c r="C50" s="25">
        <v>50</v>
      </c>
      <c r="D50" s="235"/>
      <c r="E50" s="230" t="str">
        <f>IF((D50&gt;0),SUM(C50*D50),"EUR")</f>
        <v>EUR</v>
      </c>
    </row>
    <row r="51" spans="1:5" ht="25.5">
      <c r="A51" s="23" t="s">
        <v>95</v>
      </c>
      <c r="B51" s="147" t="s">
        <v>153</v>
      </c>
      <c r="C51" s="88"/>
      <c r="D51" s="89"/>
      <c r="E51" s="144"/>
    </row>
    <row r="52" spans="1:5">
      <c r="A52" s="251"/>
      <c r="B52" s="29" t="s">
        <v>1</v>
      </c>
      <c r="C52" s="1">
        <v>10</v>
      </c>
      <c r="D52" s="236"/>
      <c r="E52" s="230" t="str">
        <f>IF((D52&gt;0),SUM(C52*D52),"EUR")</f>
        <v>EUR</v>
      </c>
    </row>
    <row r="53" spans="1:5">
      <c r="A53" s="188">
        <v>2</v>
      </c>
      <c r="B53" s="185" t="s">
        <v>34</v>
      </c>
      <c r="C53" s="192"/>
      <c r="D53" s="193"/>
      <c r="E53" s="234">
        <f>SUM(E39:E52)</f>
        <v>0</v>
      </c>
    </row>
    <row r="55" spans="1:5">
      <c r="A55" s="179">
        <v>3</v>
      </c>
      <c r="B55" s="184" t="s">
        <v>35</v>
      </c>
      <c r="C55" s="194"/>
      <c r="D55" s="195"/>
      <c r="E55" s="196"/>
    </row>
    <row r="56" spans="1:5">
      <c r="A56" s="64"/>
      <c r="B56" s="9"/>
      <c r="C56" s="84"/>
      <c r="D56" s="85"/>
      <c r="E56" s="12"/>
    </row>
    <row r="57" spans="1:5" ht="25.5">
      <c r="A57" s="59" t="s">
        <v>96</v>
      </c>
      <c r="B57" s="149" t="s">
        <v>205</v>
      </c>
      <c r="C57" s="150"/>
      <c r="D57" s="151"/>
      <c r="E57" s="152"/>
    </row>
    <row r="58" spans="1:5">
      <c r="A58" s="47"/>
      <c r="B58" s="214" t="s">
        <v>206</v>
      </c>
      <c r="C58" s="96"/>
      <c r="D58" s="74"/>
      <c r="E58" s="215"/>
    </row>
    <row r="59" spans="1:5">
      <c r="A59" s="47"/>
      <c r="B59" s="214" t="s">
        <v>207</v>
      </c>
      <c r="C59" s="96"/>
      <c r="D59" s="74"/>
      <c r="E59" s="215"/>
    </row>
    <row r="60" spans="1:5">
      <c r="A60" s="47"/>
      <c r="B60" s="214" t="s">
        <v>208</v>
      </c>
      <c r="C60" s="96"/>
      <c r="D60" s="74"/>
      <c r="E60" s="215"/>
    </row>
    <row r="61" spans="1:5">
      <c r="A61" s="47"/>
      <c r="B61" s="214" t="s">
        <v>155</v>
      </c>
      <c r="C61" s="96"/>
      <c r="D61" s="74"/>
      <c r="E61" s="215"/>
    </row>
    <row r="62" spans="1:5">
      <c r="A62" s="47"/>
      <c r="B62" s="214" t="s">
        <v>124</v>
      </c>
      <c r="C62" s="96"/>
      <c r="D62" s="74"/>
      <c r="E62" s="215"/>
    </row>
    <row r="63" spans="1:5">
      <c r="A63" s="47"/>
      <c r="B63" s="214" t="s">
        <v>167</v>
      </c>
      <c r="C63" s="96"/>
      <c r="D63" s="74"/>
      <c r="E63" s="215"/>
    </row>
    <row r="64" spans="1:5">
      <c r="A64" s="47"/>
      <c r="B64" s="214" t="s">
        <v>138</v>
      </c>
      <c r="C64" s="96"/>
      <c r="D64" s="74"/>
      <c r="E64" s="215"/>
    </row>
    <row r="65" spans="1:5">
      <c r="A65" s="47"/>
      <c r="B65" s="214" t="s">
        <v>125</v>
      </c>
      <c r="C65" s="96"/>
      <c r="D65" s="74"/>
      <c r="E65" s="215"/>
    </row>
    <row r="66" spans="1:5">
      <c r="A66" s="47"/>
      <c r="B66" s="214" t="s">
        <v>209</v>
      </c>
      <c r="C66" s="96"/>
      <c r="D66" s="74"/>
      <c r="E66" s="215"/>
    </row>
    <row r="67" spans="1:5">
      <c r="A67" s="47"/>
      <c r="B67" s="214" t="s">
        <v>126</v>
      </c>
      <c r="C67" s="96"/>
      <c r="D67" s="74"/>
      <c r="E67" s="215"/>
    </row>
    <row r="68" spans="1:5">
      <c r="A68" s="64"/>
      <c r="B68" s="30" t="s">
        <v>1</v>
      </c>
      <c r="C68" s="97">
        <v>27</v>
      </c>
      <c r="D68" s="235"/>
      <c r="E68" s="253" t="str">
        <f>IF((D68&gt;0),SUM(C68*D68),"EUR")</f>
        <v>EUR</v>
      </c>
    </row>
    <row r="69" spans="1:5">
      <c r="A69" s="64"/>
      <c r="B69" s="30"/>
      <c r="C69" s="97"/>
      <c r="D69" s="74"/>
      <c r="E69" s="20"/>
    </row>
    <row r="70" spans="1:5">
      <c r="A70" s="64"/>
      <c r="B70" s="31" t="s">
        <v>52</v>
      </c>
      <c r="C70" s="98"/>
      <c r="D70" s="99"/>
      <c r="E70" s="100"/>
    </row>
    <row r="71" spans="1:5" ht="25.5">
      <c r="A71" s="59" t="s">
        <v>97</v>
      </c>
      <c r="B71" s="149" t="s">
        <v>210</v>
      </c>
      <c r="C71" s="150"/>
      <c r="D71" s="151"/>
      <c r="E71" s="152"/>
    </row>
    <row r="72" spans="1:5">
      <c r="A72" s="47"/>
      <c r="B72" s="214" t="s">
        <v>206</v>
      </c>
      <c r="C72" s="96"/>
      <c r="D72" s="74"/>
      <c r="E72" s="215"/>
    </row>
    <row r="73" spans="1:5">
      <c r="A73" s="47"/>
      <c r="B73" s="214" t="s">
        <v>211</v>
      </c>
      <c r="C73" s="96"/>
      <c r="D73" s="74"/>
      <c r="E73" s="215"/>
    </row>
    <row r="74" spans="1:5">
      <c r="A74" s="47"/>
      <c r="B74" s="214" t="s">
        <v>212</v>
      </c>
      <c r="C74" s="96"/>
      <c r="D74" s="74"/>
      <c r="E74" s="215"/>
    </row>
    <row r="75" spans="1:5">
      <c r="A75" s="47"/>
      <c r="B75" s="214" t="s">
        <v>155</v>
      </c>
      <c r="C75" s="96"/>
      <c r="D75" s="74"/>
      <c r="E75" s="215"/>
    </row>
    <row r="76" spans="1:5">
      <c r="A76" s="47"/>
      <c r="B76" s="214" t="s">
        <v>124</v>
      </c>
      <c r="C76" s="96"/>
      <c r="D76" s="74"/>
      <c r="E76" s="215"/>
    </row>
    <row r="77" spans="1:5">
      <c r="A77" s="47"/>
      <c r="B77" s="214" t="s">
        <v>167</v>
      </c>
      <c r="C77" s="96"/>
      <c r="D77" s="74"/>
      <c r="E77" s="215"/>
    </row>
    <row r="78" spans="1:5">
      <c r="A78" s="47"/>
      <c r="B78" s="214" t="s">
        <v>138</v>
      </c>
      <c r="C78" s="96"/>
      <c r="D78" s="74"/>
      <c r="E78" s="215"/>
    </row>
    <row r="79" spans="1:5">
      <c r="A79" s="47"/>
      <c r="B79" s="214" t="s">
        <v>125</v>
      </c>
      <c r="C79" s="96"/>
      <c r="D79" s="74"/>
      <c r="E79" s="215"/>
    </row>
    <row r="80" spans="1:5">
      <c r="A80" s="47"/>
      <c r="B80" s="214" t="s">
        <v>209</v>
      </c>
      <c r="C80" s="96"/>
      <c r="D80" s="74"/>
      <c r="E80" s="215"/>
    </row>
    <row r="81" spans="1:5">
      <c r="A81" s="47"/>
      <c r="B81" s="214" t="s">
        <v>126</v>
      </c>
      <c r="C81" s="96"/>
      <c r="D81" s="74"/>
      <c r="E81" s="215"/>
    </row>
    <row r="82" spans="1:5">
      <c r="A82" s="64"/>
      <c r="B82" s="30" t="s">
        <v>1</v>
      </c>
      <c r="C82" s="97">
        <v>5</v>
      </c>
      <c r="D82" s="235"/>
      <c r="E82" s="253" t="str">
        <f>IF((D82&gt;0),SUM(C82*D82),"EUR")</f>
        <v>EUR</v>
      </c>
    </row>
    <row r="83" spans="1:5">
      <c r="A83" s="64"/>
      <c r="B83" s="30"/>
      <c r="C83" s="97"/>
      <c r="D83" s="74"/>
      <c r="E83" s="20"/>
    </row>
    <row r="84" spans="1:5">
      <c r="A84" s="64"/>
      <c r="B84" s="31" t="s">
        <v>52</v>
      </c>
      <c r="C84" s="98"/>
      <c r="D84" s="99"/>
      <c r="E84" s="100"/>
    </row>
    <row r="85" spans="1:5" ht="25.5">
      <c r="A85" s="59" t="s">
        <v>98</v>
      </c>
      <c r="B85" s="149" t="s">
        <v>213</v>
      </c>
      <c r="C85" s="150"/>
      <c r="D85" s="151"/>
      <c r="E85" s="152"/>
    </row>
    <row r="86" spans="1:5">
      <c r="A86" s="47"/>
      <c r="B86" s="214" t="s">
        <v>168</v>
      </c>
      <c r="C86" s="96"/>
      <c r="D86" s="74"/>
      <c r="E86" s="215"/>
    </row>
    <row r="87" spans="1:5">
      <c r="A87" s="47"/>
      <c r="B87" s="214" t="s">
        <v>169</v>
      </c>
      <c r="C87" s="96"/>
      <c r="D87" s="74"/>
      <c r="E87" s="215"/>
    </row>
    <row r="88" spans="1:5">
      <c r="A88" s="47"/>
      <c r="B88" s="214" t="s">
        <v>170</v>
      </c>
      <c r="C88" s="96"/>
      <c r="D88" s="74"/>
      <c r="E88" s="215"/>
    </row>
    <row r="89" spans="1:5">
      <c r="A89" s="47"/>
      <c r="B89" s="214" t="s">
        <v>128</v>
      </c>
      <c r="C89" s="96"/>
      <c r="D89" s="74"/>
      <c r="E89" s="215"/>
    </row>
    <row r="90" spans="1:5">
      <c r="A90" s="47"/>
      <c r="B90" s="214" t="s">
        <v>124</v>
      </c>
      <c r="C90" s="96"/>
      <c r="D90" s="74"/>
      <c r="E90" s="215"/>
    </row>
    <row r="91" spans="1:5">
      <c r="A91" s="47"/>
      <c r="B91" s="214" t="s">
        <v>129</v>
      </c>
      <c r="C91" s="96"/>
      <c r="D91" s="74"/>
      <c r="E91" s="215"/>
    </row>
    <row r="92" spans="1:5">
      <c r="A92" s="47"/>
      <c r="B92" s="214" t="s">
        <v>138</v>
      </c>
      <c r="C92" s="96"/>
      <c r="D92" s="74"/>
      <c r="E92" s="215"/>
    </row>
    <row r="93" spans="1:5">
      <c r="A93" s="47"/>
      <c r="B93" s="214" t="s">
        <v>154</v>
      </c>
      <c r="C93" s="96"/>
      <c r="D93" s="74"/>
      <c r="E93" s="215"/>
    </row>
    <row r="94" spans="1:5">
      <c r="A94" s="47"/>
      <c r="B94" s="214" t="s">
        <v>125</v>
      </c>
      <c r="C94" s="96"/>
      <c r="D94" s="74"/>
      <c r="E94" s="215"/>
    </row>
    <row r="95" spans="1:5">
      <c r="A95" s="47"/>
      <c r="B95" s="214" t="s">
        <v>171</v>
      </c>
      <c r="C95" s="96"/>
      <c r="D95" s="74"/>
      <c r="E95" s="215"/>
    </row>
    <row r="96" spans="1:5">
      <c r="A96" s="47"/>
      <c r="B96" s="214" t="s">
        <v>126</v>
      </c>
      <c r="C96" s="96"/>
      <c r="D96" s="74"/>
      <c r="E96" s="215"/>
    </row>
    <row r="97" spans="1:6">
      <c r="A97" s="64"/>
      <c r="B97" s="30" t="s">
        <v>1</v>
      </c>
      <c r="C97" s="97">
        <v>8</v>
      </c>
      <c r="D97" s="235"/>
      <c r="E97" s="253" t="str">
        <f>IF((D97&gt;0),SUM(C97*D97),"EUR")</f>
        <v>EUR</v>
      </c>
    </row>
    <row r="98" spans="1:6">
      <c r="A98" s="64"/>
      <c r="B98" s="30"/>
      <c r="C98" s="97"/>
      <c r="D98" s="74"/>
      <c r="E98" s="20"/>
    </row>
    <row r="99" spans="1:6">
      <c r="A99" s="64"/>
      <c r="B99" s="31" t="s">
        <v>52</v>
      </c>
      <c r="C99" s="98"/>
      <c r="D99" s="99"/>
      <c r="E99" s="100"/>
    </row>
    <row r="100" spans="1:6" ht="15.75">
      <c r="A100" s="59" t="s">
        <v>99</v>
      </c>
      <c r="B100" s="155" t="s">
        <v>214</v>
      </c>
      <c r="C100" s="102"/>
      <c r="D100" s="103"/>
      <c r="E100" s="104"/>
    </row>
    <row r="101" spans="1:6">
      <c r="A101" s="47"/>
      <c r="B101" s="34" t="s">
        <v>158</v>
      </c>
      <c r="C101" s="84"/>
      <c r="D101" s="85"/>
      <c r="E101" s="12"/>
    </row>
    <row r="102" spans="1:6">
      <c r="A102" s="47"/>
      <c r="B102" s="214" t="s">
        <v>156</v>
      </c>
      <c r="C102" s="96"/>
      <c r="D102" s="74"/>
      <c r="E102" s="215"/>
    </row>
    <row r="103" spans="1:6">
      <c r="A103" s="47"/>
      <c r="B103" s="34" t="s">
        <v>172</v>
      </c>
      <c r="C103" s="84"/>
      <c r="D103" s="85"/>
      <c r="E103" s="12"/>
    </row>
    <row r="104" spans="1:6">
      <c r="A104" s="47"/>
      <c r="B104" s="34" t="s">
        <v>130</v>
      </c>
      <c r="C104" s="84"/>
      <c r="D104" s="85"/>
      <c r="E104" s="12"/>
    </row>
    <row r="105" spans="1:6">
      <c r="A105" s="47"/>
      <c r="B105" s="214" t="s">
        <v>157</v>
      </c>
      <c r="C105" s="96"/>
      <c r="D105" s="74"/>
      <c r="E105" s="215"/>
    </row>
    <row r="106" spans="1:6">
      <c r="A106" s="47"/>
      <c r="B106" s="34" t="s">
        <v>127</v>
      </c>
      <c r="C106" s="84"/>
      <c r="D106" s="85"/>
      <c r="E106" s="12"/>
    </row>
    <row r="107" spans="1:6">
      <c r="A107" s="47"/>
      <c r="B107" s="34" t="s">
        <v>131</v>
      </c>
      <c r="C107" s="84"/>
      <c r="D107" s="85"/>
      <c r="E107" s="12"/>
    </row>
    <row r="108" spans="1:6">
      <c r="A108" s="47"/>
      <c r="B108" s="214" t="s">
        <v>173</v>
      </c>
      <c r="C108" s="96"/>
      <c r="D108" s="74"/>
      <c r="E108" s="215"/>
    </row>
    <row r="109" spans="1:6" s="260" customFormat="1">
      <c r="A109" s="254"/>
      <c r="B109" s="255" t="s">
        <v>126</v>
      </c>
      <c r="C109" s="256"/>
      <c r="D109" s="257"/>
      <c r="E109" s="258"/>
      <c r="F109" s="259"/>
    </row>
    <row r="110" spans="1:6">
      <c r="A110" s="64"/>
      <c r="B110" s="32" t="s">
        <v>1</v>
      </c>
      <c r="C110" s="83">
        <v>3</v>
      </c>
      <c r="D110" s="237"/>
      <c r="E110" s="253" t="str">
        <f>IF((D110&gt;0),SUM(C110*D110),"EUR")</f>
        <v>EUR</v>
      </c>
    </row>
    <row r="111" spans="1:6">
      <c r="A111" s="64"/>
      <c r="B111" s="80"/>
      <c r="C111" s="105"/>
      <c r="D111" s="67"/>
      <c r="E111" s="34"/>
    </row>
    <row r="112" spans="1:6">
      <c r="A112" s="33"/>
      <c r="B112" s="31" t="s">
        <v>52</v>
      </c>
      <c r="C112" s="95"/>
      <c r="D112" s="46"/>
      <c r="E112" s="3"/>
    </row>
    <row r="113" spans="1:6" ht="15.75">
      <c r="A113" s="59" t="s">
        <v>100</v>
      </c>
      <c r="B113" s="155" t="s">
        <v>215</v>
      </c>
      <c r="C113" s="102"/>
      <c r="D113" s="103"/>
      <c r="E113" s="104"/>
    </row>
    <row r="114" spans="1:6">
      <c r="A114" s="47"/>
      <c r="B114" s="34" t="s">
        <v>216</v>
      </c>
      <c r="C114" s="84"/>
      <c r="D114" s="85"/>
      <c r="E114" s="12"/>
    </row>
    <row r="115" spans="1:6">
      <c r="A115" s="47"/>
      <c r="B115" s="214" t="s">
        <v>217</v>
      </c>
      <c r="C115" s="96"/>
      <c r="D115" s="74"/>
      <c r="E115" s="215"/>
    </row>
    <row r="116" spans="1:6">
      <c r="A116" s="47"/>
      <c r="B116" s="34" t="s">
        <v>218</v>
      </c>
      <c r="C116" s="84"/>
      <c r="D116" s="85"/>
      <c r="E116" s="12"/>
    </row>
    <row r="117" spans="1:6">
      <c r="A117" s="47"/>
      <c r="B117" s="34" t="s">
        <v>130</v>
      </c>
      <c r="C117" s="84"/>
      <c r="D117" s="85"/>
      <c r="E117" s="12"/>
    </row>
    <row r="118" spans="1:6">
      <c r="A118" s="47"/>
      <c r="B118" s="214" t="s">
        <v>157</v>
      </c>
      <c r="C118" s="96"/>
      <c r="D118" s="74"/>
      <c r="E118" s="215"/>
    </row>
    <row r="119" spans="1:6">
      <c r="A119" s="47"/>
      <c r="B119" s="34" t="s">
        <v>127</v>
      </c>
      <c r="C119" s="84"/>
      <c r="D119" s="85"/>
      <c r="E119" s="12"/>
    </row>
    <row r="120" spans="1:6">
      <c r="A120" s="47"/>
      <c r="B120" s="34" t="s">
        <v>131</v>
      </c>
      <c r="C120" s="84"/>
      <c r="D120" s="85"/>
      <c r="E120" s="12"/>
    </row>
    <row r="121" spans="1:6">
      <c r="A121" s="47"/>
      <c r="B121" s="214" t="s">
        <v>219</v>
      </c>
      <c r="C121" s="96"/>
      <c r="D121" s="74"/>
      <c r="E121" s="215"/>
    </row>
    <row r="122" spans="1:6" s="260" customFormat="1">
      <c r="A122" s="254"/>
      <c r="B122" s="255" t="s">
        <v>126</v>
      </c>
      <c r="C122" s="256"/>
      <c r="D122" s="257"/>
      <c r="E122" s="258"/>
      <c r="F122" s="259"/>
    </row>
    <row r="123" spans="1:6">
      <c r="A123" s="64"/>
      <c r="B123" s="32" t="s">
        <v>1</v>
      </c>
      <c r="C123" s="83">
        <v>2</v>
      </c>
      <c r="D123" s="237"/>
      <c r="E123" s="253" t="str">
        <f>IF((D123&gt;0),SUM(C123*D123),"EUR")</f>
        <v>EUR</v>
      </c>
    </row>
    <row r="124" spans="1:6">
      <c r="A124" s="64"/>
      <c r="B124" s="80"/>
      <c r="C124" s="105"/>
      <c r="D124" s="67"/>
      <c r="E124" s="34"/>
    </row>
    <row r="125" spans="1:6">
      <c r="A125" s="33"/>
      <c r="B125" s="31" t="s">
        <v>52</v>
      </c>
      <c r="C125" s="95"/>
      <c r="D125" s="46"/>
      <c r="E125" s="3"/>
    </row>
    <row r="126" spans="1:6" ht="38.25">
      <c r="A126" s="101"/>
      <c r="B126" s="124" t="s">
        <v>119</v>
      </c>
      <c r="C126" s="153"/>
      <c r="D126" s="128"/>
      <c r="E126" s="154"/>
    </row>
    <row r="127" spans="1:6">
      <c r="A127" s="165" t="s">
        <v>101</v>
      </c>
      <c r="B127" s="169" t="s">
        <v>57</v>
      </c>
      <c r="C127" s="153"/>
      <c r="D127" s="128"/>
      <c r="E127" s="154"/>
    </row>
    <row r="128" spans="1:6">
      <c r="A128" s="33"/>
      <c r="B128" s="170" t="s">
        <v>1</v>
      </c>
      <c r="C128" s="107">
        <v>15</v>
      </c>
      <c r="D128" s="238"/>
      <c r="E128" s="230" t="str">
        <f>IF((D128&gt;0),SUM(C128*D128),"EUR")</f>
        <v>EUR</v>
      </c>
    </row>
    <row r="129" spans="1:5">
      <c r="A129" s="165" t="s">
        <v>102</v>
      </c>
      <c r="B129" s="169" t="s">
        <v>104</v>
      </c>
      <c r="C129" s="153"/>
      <c r="D129" s="128"/>
      <c r="E129" s="154"/>
    </row>
    <row r="130" spans="1:5">
      <c r="A130" s="33"/>
      <c r="B130" s="170" t="s">
        <v>1</v>
      </c>
      <c r="C130" s="107">
        <v>10</v>
      </c>
      <c r="D130" s="238"/>
      <c r="E130" s="230" t="str">
        <f>IF((D130&gt;0),SUM(C130*D130),"EUR")</f>
        <v>EUR</v>
      </c>
    </row>
    <row r="131" spans="1:5" ht="54" customHeight="1">
      <c r="A131" s="23"/>
      <c r="B131" s="148" t="s">
        <v>220</v>
      </c>
      <c r="C131" s="88"/>
      <c r="D131" s="89"/>
      <c r="E131" s="144"/>
    </row>
    <row r="132" spans="1:5">
      <c r="A132" s="23" t="s">
        <v>103</v>
      </c>
      <c r="B132" s="147" t="s">
        <v>174</v>
      </c>
      <c r="C132" s="88"/>
      <c r="D132" s="89"/>
      <c r="E132" s="144"/>
    </row>
    <row r="133" spans="1:5">
      <c r="A133" s="22"/>
      <c r="B133" s="29" t="s">
        <v>0</v>
      </c>
      <c r="C133" s="1">
        <v>700</v>
      </c>
      <c r="D133" s="238"/>
      <c r="E133" s="230" t="str">
        <f>IF((D133&gt;0),SUM(C133*D133),"EUR")</f>
        <v>EUR</v>
      </c>
    </row>
    <row r="134" spans="1:5">
      <c r="A134" s="179">
        <v>3</v>
      </c>
      <c r="B134" s="184" t="s">
        <v>36</v>
      </c>
      <c r="C134" s="194"/>
      <c r="D134" s="195"/>
      <c r="E134" s="234">
        <f>SUM(E68:E133)</f>
        <v>0</v>
      </c>
    </row>
    <row r="135" spans="1:5">
      <c r="A135" s="39"/>
      <c r="C135" s="106"/>
      <c r="D135" s="40"/>
      <c r="E135" s="41"/>
    </row>
    <row r="136" spans="1:5">
      <c r="A136" s="197">
        <v>4</v>
      </c>
      <c r="B136" s="198" t="s">
        <v>37</v>
      </c>
      <c r="C136" s="199"/>
      <c r="D136" s="200"/>
      <c r="E136" s="201"/>
    </row>
    <row r="137" spans="1:5">
      <c r="A137" s="38"/>
      <c r="B137" s="108"/>
      <c r="C137" s="109"/>
      <c r="D137" s="46"/>
      <c r="E137" s="110"/>
    </row>
    <row r="138" spans="1:5" ht="93" customHeight="1">
      <c r="A138" s="8" t="s">
        <v>49</v>
      </c>
      <c r="B138" s="11" t="s">
        <v>175</v>
      </c>
      <c r="C138" s="226"/>
      <c r="D138" s="40"/>
      <c r="E138" s="42"/>
    </row>
    <row r="139" spans="1:5">
      <c r="A139" s="38"/>
      <c r="B139" s="43" t="s">
        <v>1</v>
      </c>
      <c r="C139" s="107">
        <v>1</v>
      </c>
      <c r="D139" s="231"/>
      <c r="E139" s="230" t="str">
        <f>IF((D139&gt;0),SUM(C139*D139),"EUR")</f>
        <v>EUR</v>
      </c>
    </row>
    <row r="140" spans="1:5" ht="29.25" customHeight="1">
      <c r="A140" s="37" t="s">
        <v>51</v>
      </c>
      <c r="B140" s="44" t="s">
        <v>144</v>
      </c>
      <c r="C140" s="106"/>
      <c r="D140" s="40"/>
      <c r="E140" s="45"/>
    </row>
    <row r="141" spans="1:5">
      <c r="A141" s="38"/>
      <c r="B141" s="43" t="s">
        <v>1</v>
      </c>
      <c r="C141" s="107">
        <v>1</v>
      </c>
      <c r="D141" s="231"/>
      <c r="E141" s="230" t="str">
        <f>IF((D141&gt;0),SUM(C141*D141),"EUR")</f>
        <v>EUR</v>
      </c>
    </row>
    <row r="142" spans="1:5" ht="29.25" customHeight="1">
      <c r="A142" s="37" t="s">
        <v>53</v>
      </c>
      <c r="B142" s="44" t="s">
        <v>145</v>
      </c>
      <c r="C142" s="106"/>
      <c r="D142" s="40"/>
      <c r="E142" s="45"/>
    </row>
    <row r="143" spans="1:5">
      <c r="A143" s="38"/>
      <c r="B143" s="43" t="s">
        <v>1</v>
      </c>
      <c r="C143" s="107">
        <v>2</v>
      </c>
      <c r="D143" s="231"/>
      <c r="E143" s="230" t="str">
        <f>IF((D143&gt;0),SUM(C143*D143),"EUR")</f>
        <v>EUR</v>
      </c>
    </row>
    <row r="144" spans="1:5" ht="51">
      <c r="A144" s="37" t="s">
        <v>56</v>
      </c>
      <c r="B144" s="227" t="s">
        <v>146</v>
      </c>
      <c r="C144" s="226"/>
      <c r="D144" s="40"/>
      <c r="E144" s="42"/>
    </row>
    <row r="145" spans="1:5">
      <c r="A145" s="38"/>
      <c r="B145" s="31" t="s">
        <v>1</v>
      </c>
      <c r="C145" s="95">
        <v>2</v>
      </c>
      <c r="D145" s="231"/>
      <c r="E145" s="230" t="str">
        <f>IF((D145&gt;0),SUM(C145*D145),"EUR")</f>
        <v>EUR</v>
      </c>
    </row>
    <row r="146" spans="1:5" ht="51">
      <c r="A146" s="37" t="s">
        <v>58</v>
      </c>
      <c r="B146" s="227" t="s">
        <v>176</v>
      </c>
      <c r="C146" s="226"/>
      <c r="D146" s="40"/>
      <c r="E146" s="42"/>
    </row>
    <row r="147" spans="1:5">
      <c r="A147" s="38"/>
      <c r="B147" s="31" t="s">
        <v>1</v>
      </c>
      <c r="C147" s="95">
        <v>1</v>
      </c>
      <c r="D147" s="231"/>
      <c r="E147" s="230" t="str">
        <f>IF((D147&gt;0),SUM(C147*D147),"EUR")</f>
        <v>EUR</v>
      </c>
    </row>
    <row r="148" spans="1:5" ht="25.5">
      <c r="A148" s="37" t="s">
        <v>59</v>
      </c>
      <c r="B148" s="227" t="s">
        <v>177</v>
      </c>
      <c r="C148" s="226"/>
      <c r="D148" s="40"/>
      <c r="E148" s="42"/>
    </row>
    <row r="149" spans="1:5">
      <c r="A149" s="38"/>
      <c r="B149" s="31" t="s">
        <v>1</v>
      </c>
      <c r="C149" s="95">
        <v>4</v>
      </c>
      <c r="D149" s="231"/>
      <c r="E149" s="230" t="str">
        <f>IF((D149&gt;0),SUM(C149*D149),"EUR")</f>
        <v>EUR</v>
      </c>
    </row>
    <row r="150" spans="1:5" ht="25.5">
      <c r="A150" s="37" t="s">
        <v>60</v>
      </c>
      <c r="B150" s="227" t="s">
        <v>178</v>
      </c>
      <c r="C150" s="226"/>
      <c r="D150" s="40"/>
      <c r="E150" s="42"/>
    </row>
    <row r="151" spans="1:5">
      <c r="A151" s="38"/>
      <c r="B151" s="31" t="s">
        <v>1</v>
      </c>
      <c r="C151" s="95">
        <v>4</v>
      </c>
      <c r="D151" s="231"/>
      <c r="E151" s="230" t="str">
        <f>IF((D151&gt;0),SUM(C151*D151),"EUR")</f>
        <v>EUR</v>
      </c>
    </row>
    <row r="152" spans="1:5">
      <c r="A152" s="37" t="s">
        <v>62</v>
      </c>
      <c r="B152" s="227" t="s">
        <v>179</v>
      </c>
      <c r="C152" s="226"/>
      <c r="D152" s="40"/>
      <c r="E152" s="42"/>
    </row>
    <row r="153" spans="1:5">
      <c r="A153" s="38"/>
      <c r="B153" s="31" t="s">
        <v>1</v>
      </c>
      <c r="C153" s="95">
        <v>40</v>
      </c>
      <c r="D153" s="231"/>
      <c r="E153" s="230" t="str">
        <f>IF((D153&gt;0),SUM(C153*D153),"EUR")</f>
        <v>EUR</v>
      </c>
    </row>
    <row r="154" spans="1:5" ht="42" customHeight="1">
      <c r="A154" s="51"/>
      <c r="B154" s="111" t="s">
        <v>147</v>
      </c>
      <c r="C154" s="119"/>
      <c r="D154" s="120"/>
      <c r="E154" s="115"/>
    </row>
    <row r="155" spans="1:5">
      <c r="A155" s="156" t="s">
        <v>64</v>
      </c>
      <c r="B155" s="157" t="s">
        <v>106</v>
      </c>
      <c r="C155" s="158"/>
      <c r="D155" s="103"/>
      <c r="E155" s="129"/>
    </row>
    <row r="156" spans="1:5">
      <c r="A156" s="48"/>
      <c r="B156" s="121" t="s">
        <v>1</v>
      </c>
      <c r="C156" s="112">
        <v>16</v>
      </c>
      <c r="D156" s="231"/>
      <c r="E156" s="230" t="str">
        <f>IF((D156&gt;0),SUM(C156*D156),"EUR")</f>
        <v>EUR</v>
      </c>
    </row>
    <row r="157" spans="1:5">
      <c r="A157" s="156" t="s">
        <v>120</v>
      </c>
      <c r="B157" s="157" t="s">
        <v>105</v>
      </c>
      <c r="C157" s="158"/>
      <c r="D157" s="103"/>
      <c r="E157" s="129"/>
    </row>
    <row r="158" spans="1:5">
      <c r="A158" s="48"/>
      <c r="B158" s="121" t="s">
        <v>1</v>
      </c>
      <c r="C158" s="112">
        <v>4</v>
      </c>
      <c r="D158" s="231"/>
      <c r="E158" s="230" t="str">
        <f>IF((D158&gt;0),SUM(C158*D158),"EUR")</f>
        <v>EUR</v>
      </c>
    </row>
    <row r="159" spans="1:5" ht="68.25" customHeight="1">
      <c r="A159" s="159" t="s">
        <v>121</v>
      </c>
      <c r="B159" s="228" t="s">
        <v>221</v>
      </c>
      <c r="C159" s="158"/>
      <c r="D159" s="160"/>
      <c r="E159" s="229"/>
    </row>
    <row r="160" spans="1:5">
      <c r="A160" s="116"/>
      <c r="B160" s="117" t="s">
        <v>0</v>
      </c>
      <c r="C160" s="118">
        <v>1500</v>
      </c>
      <c r="D160" s="231"/>
      <c r="E160" s="230" t="str">
        <f>IF((D160&gt;0),SUM(C160*D160),"EUR")</f>
        <v>EUR</v>
      </c>
    </row>
    <row r="161" spans="1:6" ht="51">
      <c r="A161" s="159" t="s">
        <v>148</v>
      </c>
      <c r="B161" s="228" t="s">
        <v>222</v>
      </c>
      <c r="C161" s="158"/>
      <c r="D161" s="160"/>
      <c r="E161" s="229"/>
    </row>
    <row r="162" spans="1:6">
      <c r="A162" s="116"/>
      <c r="B162" s="117" t="s">
        <v>0</v>
      </c>
      <c r="C162" s="118">
        <v>50</v>
      </c>
      <c r="D162" s="231"/>
      <c r="E162" s="230" t="str">
        <f>IF((D162&gt;0),SUM(C162*D162),"EUR")</f>
        <v>EUR</v>
      </c>
    </row>
    <row r="163" spans="1:6" ht="25.5">
      <c r="A163" s="19"/>
      <c r="B163" s="233" t="s">
        <v>159</v>
      </c>
      <c r="C163" s="87"/>
      <c r="D163" s="86"/>
      <c r="E163" s="63"/>
    </row>
    <row r="164" spans="1:6">
      <c r="A164" s="23" t="s">
        <v>149</v>
      </c>
      <c r="B164" s="146" t="s">
        <v>61</v>
      </c>
      <c r="C164" s="88"/>
      <c r="D164" s="89"/>
      <c r="E164" s="144"/>
    </row>
    <row r="165" spans="1:6">
      <c r="A165" s="22"/>
      <c r="B165" s="27" t="s">
        <v>0</v>
      </c>
      <c r="C165" s="1">
        <v>100</v>
      </c>
      <c r="D165" s="236"/>
      <c r="E165" s="230" t="str">
        <f>IF((D165&gt;0),SUM(C165*D165),"EUR")</f>
        <v>EUR</v>
      </c>
    </row>
    <row r="166" spans="1:6">
      <c r="A166" s="179">
        <v>4</v>
      </c>
      <c r="B166" s="184" t="s">
        <v>223</v>
      </c>
      <c r="C166" s="194"/>
      <c r="D166" s="195"/>
      <c r="E166" s="234">
        <f>SUM(E137:E165)</f>
        <v>0</v>
      </c>
    </row>
    <row r="167" spans="1:6">
      <c r="A167" s="48"/>
      <c r="B167" s="49"/>
      <c r="C167" s="112"/>
      <c r="D167" s="40"/>
      <c r="E167" s="17"/>
    </row>
    <row r="168" spans="1:6">
      <c r="A168" s="207">
        <v>5</v>
      </c>
      <c r="B168" s="208" t="s">
        <v>38</v>
      </c>
      <c r="C168" s="209"/>
      <c r="D168" s="193"/>
      <c r="E168" s="210"/>
      <c r="F168" s="47"/>
    </row>
    <row r="169" spans="1:6" ht="12.75" customHeight="1">
      <c r="A169" s="55"/>
      <c r="B169" s="54"/>
      <c r="D169" s="40"/>
      <c r="E169" s="17"/>
    </row>
    <row r="170" spans="1:6">
      <c r="A170" s="239"/>
      <c r="B170" s="240" t="s">
        <v>160</v>
      </c>
      <c r="C170" s="241"/>
      <c r="D170" s="205"/>
      <c r="E170" s="242"/>
    </row>
    <row r="171" spans="1:6" ht="25.5">
      <c r="A171" s="202"/>
      <c r="B171" s="203" t="s">
        <v>180</v>
      </c>
      <c r="C171" s="204"/>
      <c r="D171" s="205"/>
      <c r="E171" s="206"/>
      <c r="F171" s="47"/>
    </row>
    <row r="172" spans="1:6">
      <c r="A172" s="161" t="s">
        <v>107</v>
      </c>
      <c r="B172" s="162" t="s">
        <v>224</v>
      </c>
      <c r="C172" s="153"/>
      <c r="D172" s="76"/>
      <c r="E172" s="164"/>
    </row>
    <row r="173" spans="1:6">
      <c r="A173" s="64"/>
      <c r="B173" s="57" t="s">
        <v>0</v>
      </c>
      <c r="C173" s="96">
        <v>50</v>
      </c>
      <c r="D173" s="236"/>
      <c r="E173" s="230" t="str">
        <f>IF((D173&gt;0),SUM(C173*D173),"EUR")</f>
        <v>EUR</v>
      </c>
    </row>
    <row r="174" spans="1:6" ht="17.25" customHeight="1">
      <c r="A174" s="161" t="s">
        <v>108</v>
      </c>
      <c r="B174" s="162" t="s">
        <v>181</v>
      </c>
      <c r="C174" s="153"/>
      <c r="D174" s="76"/>
      <c r="E174" s="164"/>
    </row>
    <row r="175" spans="1:6">
      <c r="A175" s="64"/>
      <c r="B175" s="57" t="s">
        <v>0</v>
      </c>
      <c r="C175" s="96">
        <v>300</v>
      </c>
      <c r="D175" s="236"/>
      <c r="E175" s="230" t="str">
        <f>IF((D175&gt;0),SUM(C175*D175),"EUR")</f>
        <v>EUR</v>
      </c>
    </row>
    <row r="176" spans="1:6">
      <c r="A176" s="161" t="s">
        <v>109</v>
      </c>
      <c r="B176" s="163" t="s">
        <v>161</v>
      </c>
      <c r="C176" s="153"/>
      <c r="D176" s="76"/>
      <c r="E176" s="164"/>
    </row>
    <row r="177" spans="1:5">
      <c r="A177" s="64"/>
      <c r="B177" s="57" t="s">
        <v>0</v>
      </c>
      <c r="C177" s="96">
        <v>500</v>
      </c>
      <c r="D177" s="236"/>
      <c r="E177" s="230" t="str">
        <f>IF((D177&gt;0),SUM(C177*D177),"EUR")</f>
        <v>EUR</v>
      </c>
    </row>
    <row r="178" spans="1:5" ht="25.5">
      <c r="A178" s="161" t="s">
        <v>110</v>
      </c>
      <c r="B178" s="162" t="s">
        <v>182</v>
      </c>
      <c r="C178" s="153"/>
      <c r="D178" s="76"/>
      <c r="E178" s="164"/>
    </row>
    <row r="179" spans="1:5">
      <c r="A179" s="216"/>
      <c r="B179" s="56" t="s">
        <v>31</v>
      </c>
      <c r="C179" s="217">
        <v>1</v>
      </c>
      <c r="D179" s="236"/>
      <c r="E179" s="230" t="str">
        <f>IF((D179&gt;0),SUM(C179*D179),"EUR")</f>
        <v>EUR</v>
      </c>
    </row>
    <row r="180" spans="1:5">
      <c r="A180" s="207">
        <v>5</v>
      </c>
      <c r="B180" s="208" t="s">
        <v>39</v>
      </c>
      <c r="C180" s="209"/>
      <c r="D180" s="193"/>
      <c r="E180" s="234">
        <f>SUM(E170:E179)</f>
        <v>0</v>
      </c>
    </row>
    <row r="181" spans="1:5">
      <c r="A181" s="166"/>
      <c r="B181" s="167"/>
      <c r="C181" s="112"/>
      <c r="D181" s="40"/>
      <c r="E181" s="131"/>
    </row>
    <row r="182" spans="1:5">
      <c r="A182" s="207">
        <v>6</v>
      </c>
      <c r="B182" s="261" t="s">
        <v>40</v>
      </c>
      <c r="C182" s="261"/>
      <c r="D182" s="193"/>
      <c r="E182" s="210"/>
    </row>
    <row r="183" spans="1:5">
      <c r="A183" s="9"/>
      <c r="B183" s="36"/>
      <c r="D183" s="40"/>
      <c r="E183" s="17"/>
    </row>
    <row r="184" spans="1:5" ht="25.5">
      <c r="A184" s="59" t="s">
        <v>111</v>
      </c>
      <c r="B184" s="155" t="s">
        <v>225</v>
      </c>
      <c r="C184" s="168"/>
      <c r="D184" s="126"/>
      <c r="E184" s="127"/>
    </row>
    <row r="185" spans="1:5">
      <c r="A185" s="47"/>
      <c r="B185" s="56" t="s">
        <v>63</v>
      </c>
      <c r="C185" s="105">
        <v>150</v>
      </c>
      <c r="D185" s="246"/>
      <c r="E185" s="230" t="str">
        <f>IF((D185&gt;0),SUM(C185*D185),"EUR")</f>
        <v>EUR</v>
      </c>
    </row>
    <row r="186" spans="1:5" ht="25.5">
      <c r="A186" s="59" t="s">
        <v>112</v>
      </c>
      <c r="B186" s="155" t="s">
        <v>226</v>
      </c>
      <c r="C186" s="168"/>
      <c r="D186" s="126"/>
      <c r="E186" s="127"/>
    </row>
    <row r="187" spans="1:5">
      <c r="A187" s="47"/>
      <c r="B187" s="56" t="s">
        <v>63</v>
      </c>
      <c r="C187" s="105">
        <v>20</v>
      </c>
      <c r="D187" s="246"/>
      <c r="E187" s="230" t="str">
        <f>IF((D187&gt;0),SUM(C187*D187),"EUR")</f>
        <v>EUR</v>
      </c>
    </row>
    <row r="188" spans="1:5" ht="25.5">
      <c r="A188" s="59" t="s">
        <v>113</v>
      </c>
      <c r="B188" s="155" t="s">
        <v>228</v>
      </c>
      <c r="C188" s="168"/>
      <c r="D188" s="126"/>
      <c r="E188" s="127"/>
    </row>
    <row r="189" spans="1:5">
      <c r="A189" s="47"/>
      <c r="B189" s="56" t="s">
        <v>1</v>
      </c>
      <c r="C189" s="105">
        <v>20</v>
      </c>
      <c r="D189" s="246"/>
      <c r="E189" s="230" t="str">
        <f>IF((D189&gt;0),SUM(C189*D189),"EUR")</f>
        <v>EUR</v>
      </c>
    </row>
    <row r="190" spans="1:5" ht="25.5">
      <c r="A190" s="59" t="s">
        <v>114</v>
      </c>
      <c r="B190" s="155" t="s">
        <v>227</v>
      </c>
      <c r="C190" s="168"/>
      <c r="D190" s="126"/>
      <c r="E190" s="127"/>
    </row>
    <row r="191" spans="1:5">
      <c r="A191" s="47"/>
      <c r="B191" s="56" t="s">
        <v>1</v>
      </c>
      <c r="C191" s="105">
        <v>10</v>
      </c>
      <c r="D191" s="246"/>
      <c r="E191" s="230" t="str">
        <f>IF((D191&gt;0),SUM(C191*D191),"EUR")</f>
        <v>EUR</v>
      </c>
    </row>
    <row r="192" spans="1:5" ht="25.5">
      <c r="A192" s="59" t="s">
        <v>115</v>
      </c>
      <c r="B192" s="124" t="s">
        <v>229</v>
      </c>
      <c r="C192" s="125"/>
      <c r="D192" s="126"/>
      <c r="E192" s="127"/>
    </row>
    <row r="193" spans="1:6">
      <c r="A193" s="58"/>
      <c r="B193" s="130" t="s">
        <v>1</v>
      </c>
      <c r="C193" s="123">
        <v>2</v>
      </c>
      <c r="D193" s="247"/>
      <c r="E193" s="230" t="str">
        <f>IF((D193&gt;0),SUM(C193*D193),"EUR")</f>
        <v>EUR</v>
      </c>
    </row>
    <row r="194" spans="1:6">
      <c r="A194" s="207">
        <v>6</v>
      </c>
      <c r="B194" s="208" t="s">
        <v>41</v>
      </c>
      <c r="C194" s="208"/>
      <c r="D194" s="193"/>
      <c r="E194" s="234">
        <f>SUM(E185:E193)</f>
        <v>0</v>
      </c>
    </row>
    <row r="195" spans="1:6">
      <c r="A195" s="48"/>
      <c r="B195" s="53"/>
      <c r="C195" s="113"/>
      <c r="D195" s="40"/>
      <c r="E195" s="42"/>
    </row>
    <row r="196" spans="1:6">
      <c r="A196" s="207">
        <v>7</v>
      </c>
      <c r="B196" s="261" t="s">
        <v>42</v>
      </c>
      <c r="C196" s="261"/>
      <c r="D196" s="193"/>
      <c r="E196" s="210"/>
    </row>
    <row r="197" spans="1:6">
      <c r="A197" s="166"/>
      <c r="B197" s="167"/>
      <c r="C197" s="167"/>
      <c r="D197" s="40"/>
      <c r="E197" s="17"/>
    </row>
    <row r="198" spans="1:6" ht="38.25">
      <c r="A198" s="133" t="s">
        <v>116</v>
      </c>
      <c r="B198" s="132" t="s">
        <v>43</v>
      </c>
      <c r="C198" s="134"/>
      <c r="D198" s="128"/>
      <c r="E198" s="129"/>
    </row>
    <row r="199" spans="1:6">
      <c r="A199" s="50"/>
      <c r="B199" s="122" t="s">
        <v>31</v>
      </c>
      <c r="C199" s="114">
        <v>1</v>
      </c>
      <c r="D199" s="238"/>
      <c r="E199" s="230" t="str">
        <f>IF((D199&gt;0),SUM(C199*D199),"EUR")</f>
        <v>EUR</v>
      </c>
    </row>
    <row r="200" spans="1:6" ht="25.5">
      <c r="A200" s="48" t="s">
        <v>117</v>
      </c>
      <c r="B200" s="53" t="s">
        <v>65</v>
      </c>
      <c r="C200" s="113"/>
      <c r="D200" s="40"/>
      <c r="E200" s="42"/>
    </row>
    <row r="201" spans="1:6">
      <c r="A201" s="50"/>
      <c r="B201" s="122" t="s">
        <v>31</v>
      </c>
      <c r="C201" s="114">
        <v>1</v>
      </c>
      <c r="D201" s="238"/>
      <c r="E201" s="230" t="str">
        <f>IF((D201&gt;0),SUM(C201*D201),"EUR")</f>
        <v>EUR</v>
      </c>
    </row>
    <row r="202" spans="1:6" ht="25.5">
      <c r="A202" s="48" t="s">
        <v>122</v>
      </c>
      <c r="B202" s="53" t="s">
        <v>44</v>
      </c>
      <c r="C202" s="113"/>
      <c r="D202" s="40"/>
      <c r="E202" s="42"/>
    </row>
    <row r="203" spans="1:6">
      <c r="A203" s="50"/>
      <c r="B203" s="122" t="s">
        <v>31</v>
      </c>
      <c r="C203" s="114">
        <v>1</v>
      </c>
      <c r="D203" s="238"/>
      <c r="E203" s="230" t="str">
        <f>IF((D203&gt;0),SUM(C203*D203),"EUR")</f>
        <v>EUR</v>
      </c>
    </row>
    <row r="204" spans="1:6">
      <c r="A204" s="207">
        <v>7</v>
      </c>
      <c r="B204" s="261" t="s">
        <v>45</v>
      </c>
      <c r="C204" s="261"/>
      <c r="D204" s="193"/>
      <c r="E204" s="234">
        <f>SUM(E199:E203)</f>
        <v>0</v>
      </c>
    </row>
    <row r="205" spans="1:6">
      <c r="A205" s="51"/>
      <c r="B205" s="52"/>
      <c r="C205" s="135"/>
      <c r="D205" s="40"/>
      <c r="E205" s="60"/>
    </row>
    <row r="206" spans="1:6" ht="13.5">
      <c r="A206" s="184">
        <v>8</v>
      </c>
      <c r="B206" s="184" t="s">
        <v>118</v>
      </c>
      <c r="C206" s="211"/>
      <c r="D206" s="212"/>
      <c r="E206" s="243" t="s">
        <v>162</v>
      </c>
    </row>
    <row r="207" spans="1:6" ht="13.5">
      <c r="B207" s="62"/>
      <c r="C207" s="136"/>
      <c r="D207" s="75"/>
      <c r="E207" s="61"/>
    </row>
    <row r="208" spans="1:6" s="47" customFormat="1">
      <c r="A208" s="59">
        <v>1</v>
      </c>
      <c r="B208" s="59" t="s">
        <v>30</v>
      </c>
      <c r="C208" s="224"/>
      <c r="D208" s="76"/>
      <c r="E208" s="244">
        <f>E33</f>
        <v>0</v>
      </c>
      <c r="F208" s="39"/>
    </row>
    <row r="209" spans="1:6" s="47" customFormat="1">
      <c r="A209" s="47">
        <v>2</v>
      </c>
      <c r="B209" s="47" t="s">
        <v>33</v>
      </c>
      <c r="C209" s="105"/>
      <c r="D209" s="66"/>
      <c r="E209" s="245">
        <f>E53</f>
        <v>0</v>
      </c>
      <c r="F209" s="39"/>
    </row>
    <row r="210" spans="1:6" s="47" customFormat="1">
      <c r="A210" s="47">
        <v>3</v>
      </c>
      <c r="B210" s="47" t="s">
        <v>35</v>
      </c>
      <c r="C210" s="105"/>
      <c r="D210" s="66"/>
      <c r="E210" s="245">
        <f>E134</f>
        <v>0</v>
      </c>
      <c r="F210" s="39"/>
    </row>
    <row r="211" spans="1:6" s="47" customFormat="1">
      <c r="A211" s="47">
        <v>4</v>
      </c>
      <c r="B211" s="47" t="s">
        <v>37</v>
      </c>
      <c r="C211" s="105"/>
      <c r="D211" s="66"/>
      <c r="E211" s="245">
        <f>E166</f>
        <v>0</v>
      </c>
      <c r="F211" s="39"/>
    </row>
    <row r="212" spans="1:6" s="47" customFormat="1">
      <c r="A212" s="47">
        <v>5</v>
      </c>
      <c r="B212" s="47" t="s">
        <v>46</v>
      </c>
      <c r="C212" s="105"/>
      <c r="D212" s="66"/>
      <c r="E212" s="245">
        <f>E180</f>
        <v>0</v>
      </c>
      <c r="F212" s="39"/>
    </row>
    <row r="213" spans="1:6" s="47" customFormat="1">
      <c r="A213" s="47">
        <v>6</v>
      </c>
      <c r="B213" s="47" t="s">
        <v>40</v>
      </c>
      <c r="C213" s="105"/>
      <c r="D213" s="66"/>
      <c r="E213" s="245">
        <f>E194</f>
        <v>0</v>
      </c>
      <c r="F213" s="39"/>
    </row>
    <row r="214" spans="1:6" s="47" customFormat="1">
      <c r="A214" s="58">
        <v>7</v>
      </c>
      <c r="B214" s="58" t="s">
        <v>47</v>
      </c>
      <c r="C214" s="123"/>
      <c r="D214" s="71"/>
      <c r="E214" s="248">
        <f>E204</f>
        <v>0</v>
      </c>
      <c r="F214" s="39"/>
    </row>
    <row r="215" spans="1:6" s="47" customFormat="1">
      <c r="C215" s="105"/>
      <c r="D215" s="67"/>
      <c r="E215" s="225"/>
      <c r="F215" s="39"/>
    </row>
    <row r="216" spans="1:6" s="47" customFormat="1">
      <c r="B216" s="9" t="s">
        <v>139</v>
      </c>
      <c r="C216" s="105"/>
      <c r="D216" s="67"/>
      <c r="E216" s="249">
        <f>SUM(E208:E215)</f>
        <v>0</v>
      </c>
      <c r="F216" s="39"/>
    </row>
    <row r="217" spans="1:6" s="47" customFormat="1">
      <c r="B217" s="34" t="s">
        <v>140</v>
      </c>
      <c r="C217" s="83"/>
      <c r="D217" s="66"/>
      <c r="E217" s="249">
        <f>E216*0.25</f>
        <v>0</v>
      </c>
      <c r="F217" s="39"/>
    </row>
    <row r="218" spans="1:6" s="47" customFormat="1">
      <c r="B218" s="221" t="s">
        <v>141</v>
      </c>
      <c r="C218" s="222"/>
      <c r="D218" s="223"/>
      <c r="E218" s="249">
        <f>E216+E217</f>
        <v>0</v>
      </c>
      <c r="F218" s="39"/>
    </row>
    <row r="222" spans="1:6">
      <c r="B222" s="34" t="s">
        <v>142</v>
      </c>
    </row>
  </sheetData>
  <mergeCells count="3">
    <mergeCell ref="B204:C204"/>
    <mergeCell ref="B182:C182"/>
    <mergeCell ref="B196:C196"/>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naslovnica</vt:lpstr>
      <vt:lpstr>opći uvjeti</vt:lpstr>
      <vt:lpstr>ELEKTROINSTALACIJE</vt:lpstr>
      <vt:lpstr>ELEKTROINSTALACIJE!Podrucje_ispisa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2018-04-23T14:02:49Z</dcterms:created>
  <dcterms:modified xsi:type="dcterms:W3CDTF">2023-08-22T07:16:08Z</dcterms:modified>
</cp:coreProperties>
</file>