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412" windowHeight="12792" tabRatio="711" activeTab="0"/>
  </bookViews>
  <sheets>
    <sheet name="troškovnik" sheetId="1" r:id="rId1"/>
  </sheets>
  <externalReferences>
    <externalReference r:id="rId4"/>
    <externalReference r:id="rId5"/>
    <externalReference r:id="rId6"/>
  </externalReferences>
  <definedNames>
    <definedName name="OLE_LINK14" localSheetId="0">'troškovnik'!#REF!</definedName>
    <definedName name="OLE_LINK15" localSheetId="0">'troškovnik'!#REF!</definedName>
    <definedName name="OLE_LINK17" localSheetId="0">'troškovnik'!#REF!</definedName>
    <definedName name="OLE_LINK26" localSheetId="0">'troškovnik'!#REF!</definedName>
    <definedName name="_xlnm.Print_Area" localSheetId="0">'troškovnik'!$B$1:$G$509</definedName>
    <definedName name="_xlnm.Print_Titles" localSheetId="0">'troškovnik'!$1:$7</definedName>
    <definedName name="pt">#REF!</definedName>
  </definedNames>
  <calcPr fullCalcOnLoad="1"/>
</workbook>
</file>

<file path=xl/sharedStrings.xml><?xml version="1.0" encoding="utf-8"?>
<sst xmlns="http://schemas.openxmlformats.org/spreadsheetml/2006/main" count="254" uniqueCount="179">
  <si>
    <t>Projektant:</t>
  </si>
  <si>
    <t>kg</t>
  </si>
  <si>
    <t>Opis</t>
  </si>
  <si>
    <t>Količina</t>
  </si>
  <si>
    <t>Ukupno</t>
  </si>
  <si>
    <t>kpl</t>
  </si>
  <si>
    <t>m'</t>
  </si>
  <si>
    <t>REKAPITULACIJA</t>
  </si>
  <si>
    <t>Poz</t>
  </si>
  <si>
    <t>SVEUKUPNO</t>
  </si>
  <si>
    <t>*</t>
  </si>
  <si>
    <t>**</t>
  </si>
  <si>
    <t>INVESTITOR:</t>
  </si>
  <si>
    <t>GRAĐEVINA:</t>
  </si>
  <si>
    <t>LOKACIJA:</t>
  </si>
  <si>
    <t>NAZIV PROJEKTA:</t>
  </si>
  <si>
    <t>BROJ PROJEKTA:</t>
  </si>
  <si>
    <t>PROJEKTANT:</t>
  </si>
  <si>
    <t>OPĆE NAPOMENE UZ TROŠKOVNIK STROJARSKIH INSTALACIJA</t>
  </si>
  <si>
    <t xml:space="preserve"> U jediničnim cijenama svih navedenih stavki specifikacija, prilikom izrade ponude (nuđenje izvedbe instalacija) moraju biti sadržani i obuhvaćeni ukupni troškovi opreme i uređaja, ukupni troškovi materijala i rada za potpuno dovršenje cjelokupnog posla uključujući:</t>
  </si>
  <si>
    <t xml:space="preserve">   ‒    sve potrebne prateće građevinske i (sva “štemanja”, prodori za cjevnu instalaciju, instalaciju klimatizacije, uključivo s završnom građevinskom obradom i sl.) elektroinstalaterske radove (spajanje uređaja na izvedene elektroinstalacije i sl.),
      ‒ izradu potrebne prateće radioničke dokumentacije,
      ‒ prateća ispitivanja (tlačne, funkcionalne probe i sl.) s izradom pismenog izvješća,
      ‒ puštanje u probni pogon,
      ‒ podešavanje radnih parametara,
      ‒ puštanje u funkcijski-trajni rad,
      ‒ izradu primopredajne dokumentacije,
      ‒ izradu projekta izvedenog stanja,</t>
  </si>
  <si>
    <t xml:space="preserve">  kao i ostale radove koji nisu posebno iskazani specifikacijama, a potrebni su za potpunu i urednu izvedbu projektiranih instalacija, njihovu funkcionalnost, pogonsku gotovost i primopredaju korisniku kao npr. uputstva za rukovanje i održavanje, izradu natpisnih pločica i oznaka, pribavljanje potrebne dokumentacije za uporabnu dozvolu i sl.</t>
  </si>
  <si>
    <t xml:space="preserve">  Ponuditelji su obvezni prije podnošenja ponude temeljito pregledati građevinu i projektnu dokumentaciju, te procjeniti relevantne činjenice koje utječu na cijenu, kvalitetu i rok završetka radova, budući se naknadni prigovori i zahtjevi za povećanje cijene radi nepoznavanja ili nedovoljnog poznavanja građevine i projektne dokumentacije neće razmatrati.</t>
  </si>
  <si>
    <t xml:space="preserve">  Prateća čišćenja prostora tijekom izvedbe radova, kao i obuka osoblja korisnika u rukovanju instalacijom do konačne - službene primopredaje investitoru odnosno krajnjem korisniku, moraju biti uključena u ponudbenu cijenu.</t>
  </si>
  <si>
    <t xml:space="preserve">  U troškovima opreme i uređaja, podrazumijeva se njihova nabavna cijena (uključivo s carinom i porezima), transpotrni troškovi, svi potrebni prijenosi, utovari i istovari, uskladištenje i čuvanje, sve fco. montirano, prema projektnoj dokumentaciji, odnosno u skladu s predmetnim općim napomenama.</t>
  </si>
  <si>
    <t xml:space="preserve">  U troškovima materijala, podrazumijeva se nabavna cijena kako primarnog, tako i kompletnog pomoćnog spojnog - potrošnog materijala, uključivo sa svim potrebnim prijenosima, utovarima i istovarima, uskladištenjem i čuvanjem.</t>
  </si>
  <si>
    <t xml:space="preserve">  U ponudbenim cjenama mora biti obuhvaćen sav rad, glavni i pomoćni, kao i prateći građevinski radovi na izvedbi prodora te završne obrade istih, uporaba lakih pokretnih skela, sva potrebna podupiranja, sav unutrašnji transport te potrebna zaštita izvedenih radova.</t>
  </si>
  <si>
    <t>potreban "faktor" za pokriće radne snage,</t>
  </si>
  <si>
    <t>potreban "faktor" za pokriće organizacije gradilišta,</t>
  </si>
  <si>
    <t>potreban "faktor" za pokriće režije,</t>
  </si>
  <si>
    <t>svi ostali troškovi koji se uobičajeno pokrivaju kroz "faktor".</t>
  </si>
  <si>
    <t>Prije početka izvedbe izvoditelj radova dužan je u skladu s važećim propisima osigurati gradilište.</t>
  </si>
  <si>
    <t>Za eventualne štete uzrokovane neodgovornim ili nestručnim radom odgovara izvoditelj radova, te ih je obvezan nadoknaditi investitoru.</t>
  </si>
  <si>
    <t>Pri izvedbi instalacije obavezno je poštivati:</t>
  </si>
  <si>
    <t>HRN norme,</t>
  </si>
  <si>
    <t>DIN norme,</t>
  </si>
  <si>
    <t>DATUM:</t>
  </si>
  <si>
    <t>PDV</t>
  </si>
  <si>
    <t xml:space="preserve">  Za sve izvedene radove, ugrađene materijale i opremu, potrebno je u skladu s propisima ishodovati dokaze o kakvoći (atestna dokumentacija i sl.), koji se bez posebne naknade daju na uvid nadzornom inženjeru, a prilikom primopredaje građevine uručuju investitoru, odnosno krajnjem korisniku.</t>
  </si>
  <si>
    <t>Jedinične cijene sadrže :</t>
  </si>
  <si>
    <t>Mjera</t>
  </si>
  <si>
    <t>STROJARSKIH INSTALACIJA</t>
  </si>
  <si>
    <t>DANILO VUJNOVIĆ, dipl. ing. stroj.</t>
  </si>
  <si>
    <t>Jed. cijena</t>
  </si>
  <si>
    <r>
      <t xml:space="preserve">Danilo Vujnović, </t>
    </r>
    <r>
      <rPr>
        <sz val="10"/>
        <rFont val="Arial"/>
        <family val="2"/>
      </rPr>
      <t>dipl.ing.stroj.</t>
    </r>
  </si>
  <si>
    <r>
      <t xml:space="preserve">Cijev je predviđena sa tvorničkom izolacijom za potrebe izolacije cijevi </t>
    </r>
    <r>
      <rPr>
        <b/>
        <u val="single"/>
        <sz val="10"/>
        <rFont val="Arial"/>
        <family val="2"/>
      </rPr>
      <t>razvoda freona R-410A</t>
    </r>
    <r>
      <rPr>
        <sz val="10"/>
        <rFont val="Arial"/>
        <family val="2"/>
      </rPr>
      <t>, debljine stijenke ovisno o dimenziji cijevi, klase gorivosti B, kompletno sa ljepilom, samoljepljivim izolirajućim i samoljepljivim trakama.</t>
    </r>
  </si>
  <si>
    <t>Dobava i ugradnja rashladnog medija R-410A. Punjenje vršiti u dogovoru i prema uputama ovlaštenog servisa proizvođača opreme.</t>
  </si>
  <si>
    <t>OIB: 82206662668</t>
  </si>
  <si>
    <t>TIMING d.o.o., Josipa Kulfaneka 9/A, Rijeka</t>
  </si>
  <si>
    <t>e-mail: 001timing@gmail.com</t>
  </si>
  <si>
    <t>mob. 091-200-93-24</t>
  </si>
  <si>
    <t>HL 138</t>
  </si>
  <si>
    <t>Dobava i ugradnja izoliranih bakrenih spojnih elemenata za razvod medija R-410A za plinsku i tekuću fazu, uključivo redukcije (2 komada po kompletu: plinska + tekuća faza), kao proizvod DAIKIN Japan ili sl., slijedećih tipskih oznaka:</t>
  </si>
  <si>
    <t xml:space="preserve"> - tip KHRQ22M20T (za indeks kapaciteta do 200)</t>
  </si>
  <si>
    <t>kom</t>
  </si>
  <si>
    <r>
      <t>Dobava i ugradnja bakrenih cijevi u kolutu za potrebe razvoda freona (plinske i tekuće faze), kvalitete za rashladni medij R-410A, kompletno sa fazonskim komadima, spojnim (spojnice, ventili za punjenje freona i odzračivanje), brtvenim i sitnim potrošnim materijalom, te odmašćivanjem i sušenjem.</t>
    </r>
  </si>
  <si>
    <t xml:space="preserve"> Ø 6.4x1  mm                   </t>
  </si>
  <si>
    <t xml:space="preserve"> Ø 9.5x1  mm                   </t>
  </si>
  <si>
    <t xml:space="preserve"> Ø 12.7x1  mm                   </t>
  </si>
  <si>
    <t xml:space="preserve"> Ø 15.9x1  mm                   </t>
  </si>
  <si>
    <t xml:space="preserve">Dobava i ugradnja ugradbenog sifona za odvod kondenzata i spoja na fekalne vode, proizvod HL Austrija, kompletno sa obujmicama i brtvenim materijalom. </t>
  </si>
  <si>
    <t>Pregled tijekom gradnje od strane ovlaštenog servisera, provjera ugrađene i spojene opreme na instalaciju i električnu energiju, puštanje u pogon svih elemenata VRV sustava, kompletno sa obukom predstavnika investitora od strane ovlaštenog servisera, te izdavanje garancije.</t>
  </si>
  <si>
    <t xml:space="preserve">Hladna tlačna proba instalacije na ispitni tlak od 40 bar-a u trajanju od najmanje 48 sati, te izrada protokola o ispitivanju. </t>
  </si>
  <si>
    <t>Tehničke karakteristike uređaja:</t>
  </si>
  <si>
    <t>Boja kućišta: bijela</t>
  </si>
  <si>
    <t>Priključak tekuća faza: 6,35 mm</t>
  </si>
  <si>
    <t>Priključak plinovita faza: 12,7 mm</t>
  </si>
  <si>
    <t>Medij: R-410A</t>
  </si>
  <si>
    <t xml:space="preserve">TROŠKOVNIK UZ GLAVNI PROJEKT </t>
  </si>
  <si>
    <t xml:space="preserve">Dobava i ugradnja signalnog kabela (elektronički fleksibilni kabel izoliran i oplašten PVC-om, s Cu opletom, tip LiYCY 2x0.75 mm2) za međusobno povezivanje vanjske jedinice sa svim unutrašnjim jedinicama, kompletno sa spajanjem, puštanjem u pogon i atestiranjem. </t>
  </si>
  <si>
    <t>ZAJEDNIČKE STAVKE :</t>
  </si>
  <si>
    <t>Ispitivanje mjerenja postignutih parametara grijanja i hlađenja, učinkovitosti ventilacije, ispitivanja uređaja izvan i u strojarnici sukladno Zakonu o zaštiti na radu od ovlaštene tvrtke, te izdavanja protokola o ispitivanju.</t>
  </si>
  <si>
    <t>GRIJANJA, HLAĐENJA I VENTILACIJE</t>
  </si>
  <si>
    <t>INSTALACIJA GRIJANJA I HLAĐENJA :</t>
  </si>
  <si>
    <t>Radni medij: R-410A</t>
  </si>
  <si>
    <t xml:space="preserve"> - tip KHRQ22M29T (za indeks kapaciteta od 200 do 290)</t>
  </si>
  <si>
    <t>Dobava i ugradnja VRV/VRT (variant refigerent volume / temperature) vanjska jedinica u izvedbi aerotermalne toplinske pumpe sa ugrađenim hermetičkim kompresorima i izmjenjivačem, kao proizvod DAIKIN Japan ili sl..</t>
  </si>
  <si>
    <t xml:space="preserve">UKUPNO </t>
  </si>
  <si>
    <t>Izrada i ugradnja raznih anikorozivno zaštićenih komada iz profilnog željeza, u svrhu ugradnje opreme i cjevovoda.</t>
  </si>
  <si>
    <t>PRATEĆI GRAĐEVINSKI RADOVI :</t>
  </si>
  <si>
    <t>VRT - konfigurator omogućuje kontinuiranu promjenu temperature isparavanja i kondenzacije radnog medija prema temperaturi okoliša u svrhu dodatne uštede energije i većeg komfora zbog viših temperatura radnog medija.</t>
  </si>
  <si>
    <t>Promjenom temperature okoliša i toplinskog opterećenja prostora, mijenja se i temperatura isparavanja što osigurava veću učinkovitost i manju potrošnju električne energije. Raspon promjene temperature isparavanja je veoma širok te iznosi između 3°C i 16°C.</t>
  </si>
  <si>
    <t>Maksimalno dozvoljena ukupna duljina cjevnog razvoda iznosi 1000 metara uz ograničenja navedena u uputama proizvođača. Maksimalna dozvoljena visinska razlika između vanjske i unutarnje jedinice iznosi 90 m (neovisno da li je pozicija vanjske jedinice iznad, ili ispod pozicije unutarnjih jedinica). Maksimalna dozvoljena visinska razlika između pojedinih unutarnjih jedinica iznosi 30 m.</t>
  </si>
  <si>
    <t>Jedinica je opremljena opcijom za "Ekstra tihi rad" sa mogućnošću jednostavnog podešavanja reduciranog rada uz smanjeni nivo zvučnog tlaka na 45 dB(A) u stupnju 2, odnosno 50 dB(A) u stupnju 1 (navedene vrijednosti zvučnog tlaka odnose se na jedinice sastavljene od 1 modula).</t>
  </si>
  <si>
    <t>Konstrukcija: Jedinice su modularne izvedbe sa osnovnim nosivim okvirom i galvaniziranim čeličnim panelima sa odgovarajućom zaštitom za vanjsku i unutarnju ugradnju. Do veličine 20HP jedinice mogu biti u izvedbi 1 modula, dok su veće sastavljene od dva, ili tri modula.</t>
  </si>
  <si>
    <t>Jedinice imaju eksterni statički tlak ventilatora od 78 Pa te su prikladne i za unutarnju ugradnju.</t>
  </si>
  <si>
    <t>Svi kompresori u uređaju su inverterski, zvučno izolirani K-tip hermetički scroll izvedbe s ugrađenim motorom, optimizirani za rad sa R410a.</t>
  </si>
  <si>
    <t>Jedinice su opremljene Back-up funkcijom koja omogućava rad jedinice sa dva kompresora u slučaju kvara na jednom od njih (minimalno 50% kapaciteta).</t>
  </si>
  <si>
    <t>Jedinice su opremljene funkcijom automatskog nadopunjavanja rashladnog medija i očitanja količine rashladnog medija direktno na vanjskoj jedinici.</t>
  </si>
  <si>
    <t>Proizvod Daikin VRV IV - HIGH COP - tip RXYQ14U</t>
  </si>
  <si>
    <t>Tehničke karakteristike u hlađenju pri varijabilnoj temperaturi radne tvari (VRT), i kod nominalnih uvjeta (Tok=35°CDB i  Tpr=27°CDB/19°CWB kod 100% omjera priključenja):</t>
  </si>
  <si>
    <t>Qh =40,00 kW</t>
  </si>
  <si>
    <t>N =10,99 kW / 400 V / 50 Hz</t>
  </si>
  <si>
    <t>EER: 3,64 (100% opterećenja)</t>
  </si>
  <si>
    <t>SEER: 6,30</t>
  </si>
  <si>
    <t>Tehničke karakteristike u grijanju pri Tcond=43°C, i kod nominalnih uvjeta (Tok=7°CDB/ 6°CWB i Tpr=20°C kod 100% omjera priključenja):</t>
  </si>
  <si>
    <t>Qg = 36,30 kW</t>
  </si>
  <si>
    <t>N = 8,34 kW / 400 V / 50 Hz</t>
  </si>
  <si>
    <t>COP: 4,35 (100% opterećenja)</t>
  </si>
  <si>
    <t>SCOP: 4,00</t>
  </si>
  <si>
    <t>Kapacitet: 14 HP</t>
  </si>
  <si>
    <t>Broj kompresora: 2</t>
  </si>
  <si>
    <t>Radno područje grijanje: od -20,0°C do 15,5°C</t>
  </si>
  <si>
    <t>Radno područje hlađenje: od -5,0°C do 43,0°C</t>
  </si>
  <si>
    <t>Protok zraka grijanje: 13.380 m3/h</t>
  </si>
  <si>
    <t>Protok zraka hlađenje: 13.380 m3/h</t>
  </si>
  <si>
    <t>Nivo zvučnog tlaka: 60,0 dBA</t>
  </si>
  <si>
    <t>Dimenzije (š x d x v) :1240 x 765 x 1685 mm</t>
  </si>
  <si>
    <t>Težina: 275 kg</t>
  </si>
  <si>
    <t>Priključa tekuća faza: 12,7 mm</t>
  </si>
  <si>
    <t>Priključak plinovita faza: 28,6 mm</t>
  </si>
  <si>
    <t>Nivo zvučne snage: hlađenje: 54 dB(A)</t>
  </si>
  <si>
    <t>Dobava i ugradnja touch screen premium ''Madoka'' žičani daljinski upravljač dostupan u bijeloj boji kompaktnih dimenzija, kao proizvod Daikin Japan ili sl.. Profinjen i elegantan dizajn te ravan stražnji panel omogućavaju jednostavnu ugradnju. Mogućnost bluetooth povezivanja sa pametnim telefonom te Madoka Assistant aplikacijom koja omogućuje dodatne korisničke postavke te servisne napredne postavke za puštanje u pogon i održavanje. Aplikacija je kompatibilna i sa iOS i sa Android uređajima.</t>
  </si>
  <si>
    <t>Proizvod Daikin BRC1H52W</t>
  </si>
  <si>
    <t xml:space="preserve"> - tip KHRQ22M64T (za indeks kapaciteta od 291 do 640)</t>
  </si>
  <si>
    <t>INSTALACIJA GRIJANJA SANITARIJA :</t>
  </si>
  <si>
    <t xml:space="preserve">Dobava i ugradnja električne grijalice, zaštićen od prskanja vode IP24, kompletno sa svim potrebnim nosivim i ovjesnim materijalom, termostatom, tip eloMENT VER,  kao proizvod Vaillant Njemačka ili sl., kompletno sa spajanjem, puštanjem u pogon i izdavanjem garancije. </t>
  </si>
  <si>
    <t>Električne sobne grijalica radi na načelu prirodnog strujanja zraka (konvekcije). Zrakoispusne rešetke su smještene u razini prednje stranice. Pomoću integiranog digitalnog termostata s pozadninskim osvijetljenjem moguća je regulacija temperature u rasponu od 5 do 30 C, u zadanim vremenskim intervalima. Dodatno, korisniku je na raspolaganju zaštita od smrzavanja, zaštita od otvorenog prozora te unaprijed definiranim radni režimi "noć" ili dan".</t>
  </si>
  <si>
    <t>Električna snaga: 750 W</t>
  </si>
  <si>
    <t>Električni priključak 230V</t>
  </si>
  <si>
    <t>Pripremno završni radovi uključivo upoznavanje sa objektom, kontakti sa nadzornom službom, obilježavanje proboja i prodora kod građevinske izvedbe, usklađivanje sa ostalim sudionicima u gradnji o položaju elemenata sistema te vođenje dokumentacije gradilišta.</t>
  </si>
  <si>
    <t>Sitan potrošni materijal koji nije posebno specificiran, a neophodan je za izvođenje, te plin, kisik, žica.</t>
  </si>
  <si>
    <t>Izrada projekta izvedenog stanja u dva primjerka, te jedan primjerak u digitalnom obliku.</t>
  </si>
  <si>
    <r>
      <t>Dobava i ugradnja bakrenih cijevi u šipci za potrebe razvoda freona (plinske i tekuće faze), kvalitete za rashladni medij R-410A, kompletno sa fazonskim komadima, spojnim (spojnice, ventili za punjenje freona i odzračivanje), brtvenim i sitnim potrošnim materijalom, te odmašćivanjem i sušenjem.</t>
    </r>
  </si>
  <si>
    <t xml:space="preserve"> Ø 22.2x1  mm                   </t>
  </si>
  <si>
    <t xml:space="preserve"> Ø 28.6x1  mm                   </t>
  </si>
  <si>
    <t>Zanonova 1, Rijeka</t>
  </si>
  <si>
    <t>132/23</t>
  </si>
  <si>
    <t xml:space="preserve">Rijeka, 07.2023. </t>
  </si>
  <si>
    <t>Dobava i ugradnja unutarnjih jedinica VRV sustava sa maskom  predviđena za  montažu na zid, opremljena ventilatorom, izmjenjivačem topline s direktnom ekspanzijom freona, elektronskim ekspanzijskim ventilom, te svim potrebnim elementima za zaštitu, kontrolu i regulaciju uređaja i temperature.</t>
  </si>
  <si>
    <t>Proizvod Daikin VRV FXAQ32A</t>
  </si>
  <si>
    <t>Qh = 3,6 kW</t>
  </si>
  <si>
    <t>Qg = 4 kW</t>
  </si>
  <si>
    <t>N= 30/40 W - 230 V - 50 Hz</t>
  </si>
  <si>
    <t>Protok zraka hlađenje: 7 - 9,8 m3/min</t>
  </si>
  <si>
    <t>Nivo zvučnog tlaka: hlađenje: 28,5 - 37,5 dBA</t>
  </si>
  <si>
    <t>Nivo zvučnog tlaka: grijanje: 28,5 - 38,5 dBA</t>
  </si>
  <si>
    <t>Nivo zvučne snage: hlađenje: 55 dB(A)</t>
  </si>
  <si>
    <t>Dimenzije: (š x d x v)= 795 x 266 x 290 mm</t>
  </si>
  <si>
    <t>Težina: 12 kg</t>
  </si>
  <si>
    <t>Dobava i ugradnja unutarnjih jedinica VRV sustava sa maskom  predviđena za  montažu na pod, parapetne izvedbe sa maskom, opremljena ventilatorom, izmjenjivačem topline s direktnom ekspanzijom freona, elektronskim ekspanzijskim ventilom, te svim potrebnim elementima za zaštitu, kontrolu i regulaciju uređaja i temperature. U kompletu sa nogicama.</t>
  </si>
  <si>
    <t>Proizvod Daikin VRV FXLQ25P</t>
  </si>
  <si>
    <t>Qh = 2,8 kW</t>
  </si>
  <si>
    <t>Qg = 3,2 kW</t>
  </si>
  <si>
    <t>N= 50 W - 230 V - 50 Hz</t>
  </si>
  <si>
    <t>Protok zraka hlađenje: 6 - 7 m3/min</t>
  </si>
  <si>
    <t>Nivo zvučnog tlaka: hlađenje: 32 - 35 dBA</t>
  </si>
  <si>
    <t>Nivo zvučnog tlaka: grijanje: 32 - 35 dBA</t>
  </si>
  <si>
    <t>Dimenzije: (š x d x v)= 1000 x 232 x 600 mm</t>
  </si>
  <si>
    <t>Težina: 27 kg</t>
  </si>
  <si>
    <t>Proizvod Daikin VRV FXLQ32P</t>
  </si>
  <si>
    <t>N= 90 W - 230 V - 50 Hz</t>
  </si>
  <si>
    <t>Protok zraka hlađenje: 6 - 8 m3/min</t>
  </si>
  <si>
    <t>Dimenzije: (š x d x v)= 1140 x 232 x 600 mm</t>
  </si>
  <si>
    <t>Težina: 32 kg</t>
  </si>
  <si>
    <t xml:space="preserve">Dobava i ugradnja metalnih kanalica presjeka 10x5 cm radi vođenja cijevi radnog medija vanjskim dijelom do pozicije vanjskih jedinica, kompletno sa svim potrebnim materijalom i radom. </t>
  </si>
  <si>
    <t>Dobava i ugradnja ITC i-Touch kontroler (centralni nadzorno upravljački sustav) za regulaciju do 64 grupe unutarnjih jedinica VRV sustava. Regulator je predviđen za montažu na zid i spaja se na vanjske jedinice VRV-a.</t>
  </si>
  <si>
    <t>Mogućnosti kontrole: on / off, režim rada, setpoint, brzina ventilatora i pozicija istrujnih lamela, grupno ili individualno upravljanje (on/off, režim i setpoint), regulacija temperature, kalendar, tjedni i dnevni programi ograničavanje pristupa elektronskim upravljačima u sobama.</t>
  </si>
  <si>
    <t>Mogućnosti nadzora: grafički prikaz na računalu, rad unutarnjih i vanjskih jedinica, signalizacija greške, signalizacija zaprljanosti filtera na unutarnjim jedinicama, različite razine pristupa.</t>
  </si>
  <si>
    <t>Priključak: 230V, 50Hz</t>
  </si>
  <si>
    <t>Dimenzije:(š x d x v)= 230x147x50 mm</t>
  </si>
  <si>
    <t>Težina: 1,2 kg</t>
  </si>
  <si>
    <t>Proizvod DAIKIN tip DCS601C51</t>
  </si>
  <si>
    <t xml:space="preserve">Dobava i ugradnja signalnog kabela (elektronički fleksibilni kabel izoliran i oplašten PVC-om, s Cu opletom, tip LiYCY 2x0.75 mm2) za međusobno povezivanje vanjske jedinice sa centralnom upravljačkom jedinicom, kompletno sa spajanjem, puštanjem u pogon i atestiranjem. </t>
  </si>
  <si>
    <t xml:space="preserve">Dobava i ugradnja bakrenih cijevi za potrebe odvoda kondenzata sa unutrašnjih i vanjskih jedinica, kompletno sa obujmicama i brtvenim materijalom. </t>
  </si>
  <si>
    <t>U cijenu je potrebno uključiti i toplinsku izolaciju sa parnom branom, debljine 6 mm.</t>
  </si>
  <si>
    <t>Cu 16x1</t>
  </si>
  <si>
    <t>Cu 18x1</t>
  </si>
  <si>
    <t>Cu 22x1</t>
  </si>
  <si>
    <t>Cz 28x1.2</t>
  </si>
  <si>
    <t>tip eloMENT VER 0.75</t>
  </si>
  <si>
    <t>veličina (šxvxd) 426x450x100 mm</t>
  </si>
  <si>
    <r>
      <rPr>
        <sz val="10"/>
        <rFont val="Calibri"/>
        <family val="2"/>
      </rPr>
      <t>Ø</t>
    </r>
    <r>
      <rPr>
        <sz val="10"/>
        <rFont val="Arial"/>
        <family val="2"/>
      </rPr>
      <t>100 mm</t>
    </r>
  </si>
  <si>
    <t>Dijamanto bušenje  rupa kroz zidove širine 60-70 cm za prolaz ventilacijskih kanala. Obračun po kom prolaza kroz zid:</t>
  </si>
  <si>
    <r>
      <rPr>
        <sz val="10"/>
        <rFont val="Calibri"/>
        <family val="2"/>
      </rPr>
      <t>Ø5</t>
    </r>
    <r>
      <rPr>
        <sz val="10"/>
        <rFont val="Arial"/>
        <family val="2"/>
      </rPr>
      <t>0 mm</t>
    </r>
  </si>
  <si>
    <t>Rijeka, 07.2023.</t>
  </si>
  <si>
    <t>Štemanje zidova radi prolaska cijevi radnog medija (vertikalnih šliceva), kompletno sa grubom i finom obradom do faze ličenja. Dimenzija poprečnog presjeka kanala je 10x5 cm. Obračun je po dužnom metru šlica.</t>
  </si>
  <si>
    <t>OPĆINSKI SUD U RIJECI</t>
  </si>
  <si>
    <t>ADAPTACIJA POSLOVNOG PROSTORA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</si>
</sst>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d\ mmmm\ yyyy"/>
    <numFmt numFmtId="185" formatCode="&quot;€&quot;\ #.##000"/>
    <numFmt numFmtId="186" formatCode="_-[$€-2]\ * #,##0.00_-;\-[$€-2]\ * #,##0.00_-;_-[$€-2]\ 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#,##0.00\ &quot;kn&quot;"/>
    <numFmt numFmtId="193" formatCode="_-* #,##0.00\ [$kn-41A]_-;\-* #,##0.00\ [$kn-41A]_-;_-* &quot;-&quot;??\ [$kn-41A]_-;_-@_-"/>
    <numFmt numFmtId="194" formatCode="#,##0\ [$kn-41A]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name val="Arial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7.5"/>
      <color indexed="63"/>
      <name val="Roboto"/>
      <family val="0"/>
    </font>
    <font>
      <u val="single"/>
      <sz val="10"/>
      <name val="Arial"/>
      <family val="2"/>
    </font>
    <font>
      <sz val="8"/>
      <name val="Arial"/>
      <family val="2"/>
    </font>
    <font>
      <sz val="11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404040"/>
      <name val="Roboto"/>
      <family val="0"/>
    </font>
    <font>
      <b/>
      <sz val="10"/>
      <color rgb="FF273D4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0" tint="-0.3499799966812134"/>
      </bottom>
    </border>
    <border>
      <left/>
      <right/>
      <top style="thick">
        <color theme="0" tint="-0.3499799966812134"/>
      </top>
      <bottom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</borders>
  <cellStyleXfs count="78"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0" fillId="0" borderId="0">
      <alignment horizontal="justify" vertical="top" wrapText="1"/>
      <protection/>
    </xf>
    <xf numFmtId="0" fontId="0" fillId="0" borderId="0">
      <alignment horizontal="justify" vertical="top" wrapText="1"/>
      <protection/>
    </xf>
    <xf numFmtId="0" fontId="0" fillId="0" borderId="0">
      <alignment horizontal="justify" vertical="top" wrapText="1"/>
      <protection/>
    </xf>
    <xf numFmtId="0" fontId="0" fillId="0" borderId="0">
      <alignment horizontal="justify" vertical="top" wrapText="1"/>
      <protection/>
    </xf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Protection="0">
      <alignment horizontal="justify" vertical="top" wrapText="1"/>
    </xf>
  </cellStyleXfs>
  <cellXfs count="261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5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4" fontId="0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58" applyFont="1">
      <alignment horizontal="justify" vertical="top" wrapText="1"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59" applyFont="1">
      <alignment horizontal="justify" vertical="top" wrapText="1"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 vertical="center"/>
    </xf>
    <xf numFmtId="0" fontId="1" fillId="0" borderId="11" xfId="64" applyFont="1" applyBorder="1">
      <alignment/>
      <protection/>
    </xf>
    <xf numFmtId="0" fontId="1" fillId="0" borderId="10" xfId="0" applyFont="1" applyBorder="1" applyAlignment="1">
      <alignment horizontal="left"/>
    </xf>
    <xf numFmtId="0" fontId="1" fillId="0" borderId="12" xfId="0" applyFont="1" applyFill="1" applyBorder="1" applyAlignment="1">
      <alignment horizontal="justify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left" vertical="top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center" wrapText="1"/>
    </xf>
    <xf numFmtId="4" fontId="0" fillId="0" borderId="0" xfId="0" applyNumberFormat="1" applyFont="1" applyAlignment="1">
      <alignment horizontal="justify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59" applyFont="1" applyProtection="1">
      <alignment horizontal="justify" vertical="top" wrapText="1"/>
      <protection locked="0"/>
    </xf>
    <xf numFmtId="0" fontId="1" fillId="0" borderId="13" xfId="59" applyNumberFormat="1" applyFont="1" applyBorder="1" applyProtection="1">
      <alignment horizontal="justify" vertical="top" wrapText="1"/>
      <protection locked="0"/>
    </xf>
    <xf numFmtId="0" fontId="1" fillId="0" borderId="13" xfId="59" applyNumberFormat="1" applyFont="1" applyBorder="1" applyAlignment="1" applyProtection="1">
      <alignment horizontal="center" vertical="top" wrapText="1"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0" xfId="0" applyNumberFormat="1" applyFont="1" applyAlignment="1">
      <alignment horizontal="justify" vertical="top" wrapText="1"/>
    </xf>
    <xf numFmtId="4" fontId="0" fillId="0" borderId="0" xfId="0" applyNumberFormat="1" applyFill="1" applyAlignment="1">
      <alignment/>
    </xf>
    <xf numFmtId="4" fontId="0" fillId="0" borderId="13" xfId="0" applyNumberForma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1" fillId="0" borderId="0" xfId="59" applyNumberFormat="1" applyFont="1" applyBorder="1" applyProtection="1">
      <alignment horizontal="justify" vertical="top" wrapText="1"/>
      <protection locked="0"/>
    </xf>
    <xf numFmtId="0" fontId="1" fillId="0" borderId="0" xfId="59" applyNumberFormat="1" applyFont="1" applyBorder="1" applyAlignment="1" applyProtection="1">
      <alignment horizontal="center" vertical="top" wrapText="1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1" fillId="0" borderId="13" xfId="59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2" fontId="11" fillId="0" borderId="0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justify" vertic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192" fontId="10" fillId="0" borderId="0" xfId="0" applyNumberFormat="1" applyFont="1" applyAlignment="1">
      <alignment/>
    </xf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2" fillId="0" borderId="0" xfId="0" applyFont="1" applyAlignment="1">
      <alignment vertical="top" wrapText="1"/>
    </xf>
    <xf numFmtId="2" fontId="1" fillId="0" borderId="11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top"/>
    </xf>
    <xf numFmtId="0" fontId="1" fillId="0" borderId="0" xfId="59" applyNumberFormat="1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1" fillId="0" borderId="13" xfId="59" applyNumberFormat="1" applyFont="1" applyFill="1" applyBorder="1" applyProtection="1">
      <alignment horizontal="justify" vertical="top" wrapText="1"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 horizontal="right"/>
      <protection locked="0"/>
    </xf>
    <xf numFmtId="0" fontId="1" fillId="0" borderId="0" xfId="59" applyNumberFormat="1" applyFont="1" applyFill="1" applyBorder="1" applyProtection="1">
      <alignment horizontal="justify" vertical="top" wrapText="1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1" fillId="0" borderId="12" xfId="0" applyFont="1" applyFill="1" applyBorder="1" applyAlignment="1">
      <alignment horizontal="justify" vertical="center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ill="1" applyAlignment="1">
      <alignment horizontal="justify"/>
    </xf>
    <xf numFmtId="0" fontId="0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 vertical="top"/>
    </xf>
    <xf numFmtId="0" fontId="15" fillId="0" borderId="0" xfId="0" applyFont="1" applyBorder="1" applyAlignment="1">
      <alignment horizontal="left"/>
    </xf>
    <xf numFmtId="0" fontId="15" fillId="0" borderId="0" xfId="55" applyFont="1" applyFill="1" applyAlignment="1" applyProtection="1">
      <alignment/>
      <protection/>
    </xf>
    <xf numFmtId="0" fontId="52" fillId="0" borderId="0" xfId="0" applyFont="1" applyAlignment="1">
      <alignment horizontal="lef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>
      <alignment horizontal="left" vertical="top"/>
    </xf>
    <xf numFmtId="0" fontId="0" fillId="0" borderId="0" xfId="70" applyFont="1" applyFill="1" applyAlignment="1">
      <alignment horizontal="justify" vertical="top"/>
      <protection/>
    </xf>
    <xf numFmtId="0" fontId="0" fillId="33" borderId="0" xfId="0" applyFill="1" applyAlignment="1">
      <alignment/>
    </xf>
    <xf numFmtId="0" fontId="1" fillId="0" borderId="0" xfId="69" applyFont="1" applyFill="1" applyBorder="1" applyAlignment="1">
      <alignment horizontal="justify" vertical="top"/>
      <protection/>
    </xf>
    <xf numFmtId="0" fontId="0" fillId="0" borderId="0" xfId="0" applyFont="1" applyAlignment="1">
      <alignment horizontal="justify" vertical="top"/>
    </xf>
    <xf numFmtId="0" fontId="0" fillId="0" borderId="0" xfId="70" applyFont="1" applyAlignment="1">
      <alignment horizontal="justify" vertical="top"/>
      <protection/>
    </xf>
    <xf numFmtId="0" fontId="0" fillId="0" borderId="0" xfId="61" applyNumberFormat="1" applyFont="1" applyProtection="1">
      <alignment horizontal="justify" vertical="top" wrapText="1"/>
      <protection locked="0"/>
    </xf>
    <xf numFmtId="0" fontId="0" fillId="0" borderId="0" xfId="59" applyFont="1" applyBorder="1">
      <alignment horizontal="justify" vertical="top" wrapText="1"/>
      <protection/>
    </xf>
    <xf numFmtId="4" fontId="0" fillId="0" borderId="0" xfId="0" applyNumberFormat="1" applyFill="1" applyBorder="1" applyAlignment="1">
      <alignment/>
    </xf>
    <xf numFmtId="2" fontId="53" fillId="0" borderId="0" xfId="0" applyNumberFormat="1" applyFont="1" applyBorder="1" applyAlignment="1">
      <alignment horizontal="left" vertical="top"/>
    </xf>
    <xf numFmtId="0" fontId="1" fillId="0" borderId="0" xfId="64" applyFont="1" applyBorder="1">
      <alignment/>
      <protection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1" fillId="0" borderId="11" xfId="0" applyNumberFormat="1" applyFont="1" applyBorder="1" applyAlignment="1">
      <alignment horizontal="left" vertical="top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justify" vertical="center"/>
    </xf>
    <xf numFmtId="0" fontId="0" fillId="0" borderId="0" xfId="59">
      <alignment horizontal="justify" vertical="top" wrapText="1"/>
      <protection/>
    </xf>
    <xf numFmtId="0" fontId="1" fillId="0" borderId="13" xfId="59" applyFont="1" applyBorder="1" applyProtection="1">
      <alignment horizontal="justify" vertical="top" wrapText="1"/>
      <protection locked="0"/>
    </xf>
    <xf numFmtId="0" fontId="1" fillId="0" borderId="13" xfId="59" applyFont="1" applyBorder="1" applyAlignment="1" applyProtection="1">
      <alignment horizontal="center" vertical="top" wrapText="1"/>
      <protection locked="0"/>
    </xf>
    <xf numFmtId="0" fontId="0" fillId="0" borderId="0" xfId="61">
      <alignment horizontal="justify" vertical="top" wrapText="1"/>
      <protection/>
    </xf>
    <xf numFmtId="0" fontId="1" fillId="0" borderId="0" xfId="59" applyFont="1" applyProtection="1">
      <alignment horizontal="justify" vertical="top" wrapText="1"/>
      <protection locked="0"/>
    </xf>
    <xf numFmtId="0" fontId="1" fillId="0" borderId="0" xfId="59" applyFont="1" applyAlignment="1" applyProtection="1">
      <alignment horizontal="center" vertical="top" wrapText="1"/>
      <protection locked="0"/>
    </xf>
    <xf numFmtId="0" fontId="1" fillId="0" borderId="0" xfId="59" applyFont="1" applyBorder="1" applyProtection="1">
      <alignment horizontal="justify" vertical="top" wrapText="1"/>
      <protection locked="0"/>
    </xf>
    <xf numFmtId="0" fontId="1" fillId="0" borderId="0" xfId="59" applyFont="1" applyBorder="1" applyAlignment="1" applyProtection="1">
      <alignment horizontal="center" vertical="top" wrapText="1"/>
      <protection locked="0"/>
    </xf>
    <xf numFmtId="0" fontId="0" fillId="0" borderId="0" xfId="59" applyProtection="1">
      <alignment horizontal="justify" vertical="top" wrapText="1"/>
      <protection locked="0"/>
    </xf>
    <xf numFmtId="0" fontId="0" fillId="0" borderId="0" xfId="0" applyFont="1" applyBorder="1" applyAlignment="1">
      <alignment horizontal="right"/>
    </xf>
    <xf numFmtId="2" fontId="53" fillId="0" borderId="1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vertical="top"/>
      <protection locked="0"/>
    </xf>
    <xf numFmtId="0" fontId="0" fillId="0" borderId="14" xfId="58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58" applyFont="1" applyFill="1" applyAlignment="1" applyProtection="1">
      <alignment horizontal="center" vertical="top" wrapText="1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58" applyNumberFormat="1" applyFont="1" applyFill="1" applyBorder="1" applyAlignment="1" applyProtection="1">
      <alignment horizontal="justify" vertical="top" wrapText="1"/>
      <protection locked="0"/>
    </xf>
    <xf numFmtId="0" fontId="0" fillId="0" borderId="0" xfId="58" applyFont="1" applyBorder="1" applyAlignment="1" applyProtection="1">
      <alignment horizontal="justify" vertical="top" wrapText="1"/>
      <protection locked="0"/>
    </xf>
    <xf numFmtId="4" fontId="0" fillId="0" borderId="0" xfId="58" applyNumberFormat="1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left" vertical="center"/>
    </xf>
    <xf numFmtId="4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justify" vertical="top"/>
    </xf>
    <xf numFmtId="49" fontId="0" fillId="0" borderId="0" xfId="0" applyNumberFormat="1" applyFont="1" applyFill="1" applyBorder="1" applyAlignment="1">
      <alignment horizontal="justify" wrapText="1"/>
    </xf>
    <xf numFmtId="0" fontId="0" fillId="0" borderId="0" xfId="0" applyFont="1" applyFill="1" applyAlignment="1">
      <alignment horizontal="right"/>
    </xf>
    <xf numFmtId="4" fontId="1" fillId="0" borderId="12" xfId="0" applyNumberFormat="1" applyFont="1" applyBorder="1" applyAlignment="1">
      <alignment/>
    </xf>
    <xf numFmtId="0" fontId="1" fillId="0" borderId="0" xfId="64" applyFont="1">
      <alignment/>
      <protection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1" fillId="0" borderId="11" xfId="64" applyFont="1" applyBorder="1">
      <alignment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" fillId="0" borderId="0" xfId="64" applyFont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0" borderId="12" xfId="0" applyFont="1" applyBorder="1" applyAlignment="1">
      <alignment horizontal="justify"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59" applyFont="1" applyFill="1" applyProtection="1">
      <alignment horizontal="justify" vertical="top" wrapText="1"/>
      <protection locked="0"/>
    </xf>
    <xf numFmtId="0" fontId="1" fillId="0" borderId="0" xfId="59" applyFont="1" applyFill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/>
      <protection locked="0"/>
    </xf>
    <xf numFmtId="0" fontId="0" fillId="0" borderId="0" xfId="61" applyFont="1" applyFill="1" applyProtection="1">
      <alignment horizontal="justify" vertical="top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justify" wrapText="1"/>
    </xf>
    <xf numFmtId="0" fontId="0" fillId="0" borderId="0" xfId="0" applyFont="1" applyFill="1" applyAlignment="1">
      <alignment horizontal="justify" vertical="top"/>
    </xf>
    <xf numFmtId="0" fontId="0" fillId="0" borderId="0" xfId="61">
      <alignment horizontal="justify" vertical="top" wrapText="1"/>
      <protection/>
    </xf>
    <xf numFmtId="0" fontId="0" fillId="0" borderId="0" xfId="0" applyFill="1" applyAlignment="1">
      <alignment horizontal="justify"/>
    </xf>
    <xf numFmtId="0" fontId="0" fillId="0" borderId="0" xfId="59" applyFont="1" applyProtection="1">
      <alignment horizontal="justify" vertical="top" wrapText="1"/>
      <protection locked="0"/>
    </xf>
    <xf numFmtId="0" fontId="0" fillId="0" borderId="0" xfId="59" applyFont="1">
      <alignment horizontal="justify" vertical="top" wrapText="1"/>
      <protection/>
    </xf>
    <xf numFmtId="0" fontId="0" fillId="0" borderId="0" xfId="70" applyFont="1" applyFill="1" applyAlignment="1">
      <alignment horizontal="justify" vertical="top"/>
      <protection/>
    </xf>
    <xf numFmtId="0" fontId="0" fillId="0" borderId="0" xfId="59" applyFont="1" applyBorder="1">
      <alignment horizontal="justify" vertical="top" wrapText="1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 vertical="top"/>
    </xf>
    <xf numFmtId="17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justify" vertical="center" wrapText="1"/>
    </xf>
    <xf numFmtId="0" fontId="1" fillId="0" borderId="0" xfId="0" applyFont="1" applyBorder="1" applyAlignment="1">
      <alignment horizontal="left" vertical="top"/>
    </xf>
    <xf numFmtId="0" fontId="0" fillId="0" borderId="0" xfId="59">
      <alignment horizontal="justify" vertical="top" wrapText="1"/>
      <protection/>
    </xf>
    <xf numFmtId="0" fontId="0" fillId="0" borderId="0" xfId="0" applyFont="1" applyAlignment="1">
      <alignment horizontal="justify" vertical="top"/>
    </xf>
    <xf numFmtId="0" fontId="0" fillId="0" borderId="0" xfId="70" applyFont="1" applyAlignment="1">
      <alignment horizontal="justify" vertical="top"/>
      <protection/>
    </xf>
    <xf numFmtId="0" fontId="0" fillId="0" borderId="0" xfId="0" applyNumberFormat="1" applyFont="1" applyAlignment="1">
      <alignment horizontal="justify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gamento ipertestuale" xfId="42"/>
    <cellStyle name="Collegamento ipertestuale visitato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erge" xfId="58"/>
    <cellStyle name="merge 10" xfId="59"/>
    <cellStyle name="merge 10 2" xfId="60"/>
    <cellStyle name="merge 7" xfId="61"/>
    <cellStyle name="Neutral" xfId="62"/>
    <cellStyle name="Normal 2" xfId="63"/>
    <cellStyle name="Normal 2 5" xfId="64"/>
    <cellStyle name="Normal 3" xfId="65"/>
    <cellStyle name="Normal 30" xfId="66"/>
    <cellStyle name="Normal 4" xfId="67"/>
    <cellStyle name="Normal 9" xfId="68"/>
    <cellStyle name="Normal_TROSKOVNIK-revizija2" xfId="69"/>
    <cellStyle name="Normal_troškovnik-VRV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wrap" xfId="77"/>
  </cellStyles>
  <dxfs count="150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9"/>
      </font>
      <border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rgb="FFFFFFFF"/>
      </font>
      <border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2</xdr:col>
      <xdr:colOff>2581275</xdr:colOff>
      <xdr:row>3</xdr:row>
      <xdr:rowOff>114300</xdr:rowOff>
    </xdr:to>
    <xdr:pic>
      <xdr:nvPicPr>
        <xdr:cNvPr id="1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2333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oskovnik%20kuca%20mrakovcic%20sa%20cijena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dno\projekti%202018%20u%202019\lucka%20uprava%20386-18\troskovnik%20kuca%20Vlahov%20sa%20projektantskim%20cijenam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dno\projekti%202018%20u%202019\lucka%20uprava%20386-18\troskovnik%20kuca%20mrakovcic%20sa%20cijen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O METRI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oškovni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UTO METRI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ing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5"/>
  <sheetViews>
    <sheetView showZero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28125" style="15" customWidth="1"/>
    <col min="3" max="3" width="50.57421875" style="4" customWidth="1"/>
    <col min="4" max="4" width="6.421875" style="35" customWidth="1"/>
    <col min="5" max="5" width="9.140625" style="18" customWidth="1"/>
    <col min="6" max="6" width="13.00390625" style="60" customWidth="1"/>
    <col min="7" max="7" width="14.8515625" style="60" customWidth="1"/>
    <col min="8" max="8" width="11.00390625" style="0" customWidth="1"/>
    <col min="9" max="9" width="10.7109375" style="0" bestFit="1" customWidth="1"/>
  </cols>
  <sheetData>
    <row r="1" spans="2:9" s="7" customFormat="1" ht="12.75">
      <c r="B1" s="22"/>
      <c r="D1" s="144" t="s">
        <v>48</v>
      </c>
      <c r="E1" s="51"/>
      <c r="F1" s="21"/>
      <c r="G1" s="23"/>
      <c r="H1" s="21"/>
      <c r="I1" s="21"/>
    </row>
    <row r="2" spans="2:9" s="7" customFormat="1" ht="12.75">
      <c r="B2" s="22"/>
      <c r="D2" s="144" t="s">
        <v>47</v>
      </c>
      <c r="E2" s="51"/>
      <c r="F2" s="21"/>
      <c r="G2" s="23"/>
      <c r="H2" s="21"/>
      <c r="I2" s="21"/>
    </row>
    <row r="3" spans="2:9" s="7" customFormat="1" ht="12.75">
      <c r="B3" s="22"/>
      <c r="D3" s="145" t="s">
        <v>49</v>
      </c>
      <c r="E3" s="51"/>
      <c r="F3" s="21"/>
      <c r="G3" s="23"/>
      <c r="H3" s="21"/>
      <c r="I3" s="21"/>
    </row>
    <row r="4" spans="2:9" s="7" customFormat="1" ht="12.75">
      <c r="B4" s="22"/>
      <c r="D4" s="144" t="s">
        <v>50</v>
      </c>
      <c r="E4" s="51"/>
      <c r="F4" s="21"/>
      <c r="G4" s="23"/>
      <c r="H4" s="21"/>
      <c r="I4" s="21"/>
    </row>
    <row r="5" spans="2:9" s="7" customFormat="1" ht="12.75">
      <c r="B5" s="22"/>
      <c r="D5" s="146"/>
      <c r="E5" s="51"/>
      <c r="F5" s="21"/>
      <c r="G5" s="23"/>
      <c r="H5" s="21"/>
      <c r="I5" s="21"/>
    </row>
    <row r="6" spans="2:9" s="7" customFormat="1" ht="12.75">
      <c r="B6" s="22"/>
      <c r="D6" s="24"/>
      <c r="E6" s="51"/>
      <c r="F6" s="21"/>
      <c r="G6" s="23"/>
      <c r="H6" s="21"/>
      <c r="I6" s="21"/>
    </row>
    <row r="7" spans="2:13" ht="15" customHeight="1">
      <c r="B7" s="16" t="s">
        <v>8</v>
      </c>
      <c r="C7" s="2" t="s">
        <v>2</v>
      </c>
      <c r="D7" s="36" t="s">
        <v>40</v>
      </c>
      <c r="E7" s="9" t="s">
        <v>3</v>
      </c>
      <c r="F7" s="61" t="s">
        <v>43</v>
      </c>
      <c r="G7" s="61" t="s">
        <v>4</v>
      </c>
      <c r="L7" s="3"/>
      <c r="M7" s="3"/>
    </row>
    <row r="8" spans="2:13" s="7" customFormat="1" ht="12.75">
      <c r="B8" s="22"/>
      <c r="D8" s="24"/>
      <c r="E8" s="51"/>
      <c r="F8" s="21"/>
      <c r="G8" s="23"/>
      <c r="H8" s="21"/>
      <c r="I8" s="21"/>
      <c r="L8" s="42"/>
      <c r="M8" s="42"/>
    </row>
    <row r="9" spans="2:13" s="7" customFormat="1" ht="12.75">
      <c r="B9" s="22"/>
      <c r="D9" s="24"/>
      <c r="E9" s="51"/>
      <c r="F9" s="21"/>
      <c r="G9" s="23"/>
      <c r="H9" s="21"/>
      <c r="I9" s="21"/>
      <c r="L9" s="42"/>
      <c r="M9" s="42"/>
    </row>
    <row r="10" spans="2:13" s="7" customFormat="1" ht="12.75">
      <c r="B10" s="22"/>
      <c r="D10" s="24"/>
      <c r="E10" s="51"/>
      <c r="F10" s="21"/>
      <c r="G10" s="23"/>
      <c r="H10" s="21"/>
      <c r="I10" s="21"/>
      <c r="L10" s="246"/>
      <c r="M10" s="75"/>
    </row>
    <row r="11" spans="2:13" s="7" customFormat="1" ht="12.75">
      <c r="B11" s="22"/>
      <c r="D11" s="24"/>
      <c r="E11" s="51"/>
      <c r="F11" s="21"/>
      <c r="G11" s="23"/>
      <c r="H11" s="21"/>
      <c r="I11" s="21"/>
      <c r="L11" s="246"/>
      <c r="M11" s="75"/>
    </row>
    <row r="12" spans="2:13" s="7" customFormat="1" ht="12.75">
      <c r="B12" s="22"/>
      <c r="D12" s="24"/>
      <c r="E12" s="51"/>
      <c r="F12" s="21"/>
      <c r="G12" s="23"/>
      <c r="H12" s="21"/>
      <c r="I12" s="21"/>
      <c r="L12" s="246"/>
      <c r="M12" s="75"/>
    </row>
    <row r="13" spans="2:13" s="7" customFormat="1" ht="12.75">
      <c r="B13" s="22"/>
      <c r="D13" s="24"/>
      <c r="E13" s="51"/>
      <c r="F13" s="21"/>
      <c r="G13" s="23"/>
      <c r="H13" s="21"/>
      <c r="I13" s="21"/>
      <c r="L13" s="246"/>
      <c r="M13" s="246"/>
    </row>
    <row r="14" spans="2:13" s="7" customFormat="1" ht="12.75">
      <c r="B14" s="22"/>
      <c r="D14" s="24"/>
      <c r="E14" s="51"/>
      <c r="F14" s="21"/>
      <c r="G14" s="23"/>
      <c r="H14" s="21"/>
      <c r="I14" s="21"/>
      <c r="L14" s="246"/>
      <c r="M14" s="246"/>
    </row>
    <row r="15" spans="2:13" s="7" customFormat="1" ht="12.75">
      <c r="B15" s="22"/>
      <c r="D15" s="24"/>
      <c r="E15" s="51"/>
      <c r="F15" s="21"/>
      <c r="G15" s="23"/>
      <c r="H15" s="21"/>
      <c r="I15" s="21"/>
      <c r="L15" s="246"/>
      <c r="M15" s="246"/>
    </row>
    <row r="16" spans="2:13" s="7" customFormat="1" ht="12.75">
      <c r="B16" s="22"/>
      <c r="D16" s="24"/>
      <c r="E16" s="51"/>
      <c r="F16" s="21"/>
      <c r="G16" s="23"/>
      <c r="H16" s="21"/>
      <c r="I16" s="21"/>
      <c r="L16" s="246"/>
      <c r="M16" s="246"/>
    </row>
    <row r="17" spans="2:13" s="7" customFormat="1" ht="12.75">
      <c r="B17" s="22"/>
      <c r="D17" s="24"/>
      <c r="E17" s="51"/>
      <c r="F17" s="21"/>
      <c r="G17" s="23"/>
      <c r="H17" s="21"/>
      <c r="I17" s="21"/>
      <c r="L17" s="246"/>
      <c r="M17" s="246"/>
    </row>
    <row r="18" spans="2:13" s="7" customFormat="1" ht="12.75">
      <c r="B18" s="22"/>
      <c r="D18" s="24"/>
      <c r="E18" s="51"/>
      <c r="F18" s="21"/>
      <c r="G18" s="23"/>
      <c r="H18" s="21"/>
      <c r="I18" s="21"/>
      <c r="L18" s="246"/>
      <c r="M18" s="246"/>
    </row>
    <row r="19" spans="2:13" s="7" customFormat="1" ht="12.75">
      <c r="B19" s="22"/>
      <c r="D19" s="24"/>
      <c r="E19" s="51"/>
      <c r="F19" s="21"/>
      <c r="G19" s="23"/>
      <c r="H19" s="21"/>
      <c r="I19" s="21"/>
      <c r="L19" s="246"/>
      <c r="M19" s="246"/>
    </row>
    <row r="20" spans="2:13" s="7" customFormat="1" ht="12.75">
      <c r="B20" s="22"/>
      <c r="D20" s="24"/>
      <c r="E20" s="51"/>
      <c r="F20" s="21"/>
      <c r="G20" s="23"/>
      <c r="H20" s="21"/>
      <c r="I20" s="21"/>
      <c r="L20" s="246"/>
      <c r="M20" s="246"/>
    </row>
    <row r="21" spans="2:13" s="7" customFormat="1" ht="12.75">
      <c r="B21" s="22"/>
      <c r="D21" s="24"/>
      <c r="E21" s="51"/>
      <c r="F21" s="21"/>
      <c r="G21" s="23"/>
      <c r="H21" s="41"/>
      <c r="I21" s="41"/>
      <c r="J21" s="42"/>
      <c r="K21" s="42"/>
      <c r="L21" s="246"/>
      <c r="M21" s="254"/>
    </row>
    <row r="22" spans="2:13" s="7" customFormat="1" ht="24" customHeight="1" thickBot="1">
      <c r="B22" s="181"/>
      <c r="C22" s="182"/>
      <c r="D22" s="183"/>
      <c r="E22" s="184"/>
      <c r="F22" s="185"/>
      <c r="G22" s="186"/>
      <c r="H22" s="187"/>
      <c r="I22" s="188"/>
      <c r="J22" s="42"/>
      <c r="K22" s="42"/>
      <c r="L22" s="246"/>
      <c r="M22" s="254"/>
    </row>
    <row r="23" spans="2:13" s="7" customFormat="1" ht="13.5" thickTop="1">
      <c r="B23" s="189"/>
      <c r="C23" s="130"/>
      <c r="D23" s="190"/>
      <c r="E23" s="191"/>
      <c r="F23" s="192"/>
      <c r="G23" s="193"/>
      <c r="H23" s="189"/>
      <c r="I23" s="193"/>
      <c r="J23" s="42"/>
      <c r="K23" s="42"/>
      <c r="L23" s="75"/>
      <c r="M23" s="75"/>
    </row>
    <row r="24" spans="2:13" s="7" customFormat="1" ht="12.75">
      <c r="B24" s="189"/>
      <c r="C24" s="256" t="s">
        <v>12</v>
      </c>
      <c r="D24" s="236" t="s">
        <v>177</v>
      </c>
      <c r="E24" s="233"/>
      <c r="F24" s="192"/>
      <c r="G24" s="193"/>
      <c r="H24" s="189"/>
      <c r="I24" s="193"/>
      <c r="J24" s="42"/>
      <c r="K24" s="42"/>
      <c r="L24" s="75"/>
      <c r="M24" s="75"/>
    </row>
    <row r="25" spans="2:13" s="7" customFormat="1" ht="13.5">
      <c r="B25" s="25"/>
      <c r="C25" s="256"/>
      <c r="E25" s="86"/>
      <c r="F25" s="27"/>
      <c r="G25" s="27"/>
      <c r="H25" s="42"/>
      <c r="I25" s="41"/>
      <c r="J25" s="42"/>
      <c r="K25" s="42"/>
      <c r="L25" s="75"/>
      <c r="M25" s="75"/>
    </row>
    <row r="26" spans="2:13" s="7" customFormat="1" ht="13.5">
      <c r="B26" s="25"/>
      <c r="C26" s="256"/>
      <c r="D26" s="236"/>
      <c r="E26" s="86"/>
      <c r="F26" s="27"/>
      <c r="G26" s="27"/>
      <c r="H26" s="42"/>
      <c r="I26" s="41"/>
      <c r="J26" s="42"/>
      <c r="K26" s="42"/>
      <c r="L26" s="75"/>
      <c r="M26" s="75"/>
    </row>
    <row r="27" spans="2:13" s="7" customFormat="1" ht="13.5">
      <c r="B27" s="25"/>
      <c r="C27" s="130"/>
      <c r="D27" s="28"/>
      <c r="E27" s="26"/>
      <c r="F27" s="27"/>
      <c r="G27" s="27"/>
      <c r="H27" s="42"/>
      <c r="I27" s="41"/>
      <c r="J27" s="42"/>
      <c r="K27" s="42"/>
      <c r="L27" s="75"/>
      <c r="M27" s="75"/>
    </row>
    <row r="28" spans="2:13" s="7" customFormat="1" ht="13.5">
      <c r="B28" s="25"/>
      <c r="C28" s="247" t="s">
        <v>13</v>
      </c>
      <c r="D28" s="237" t="s">
        <v>178</v>
      </c>
      <c r="E28" s="26"/>
      <c r="F28" s="27"/>
      <c r="G28" s="27"/>
      <c r="H28" s="42"/>
      <c r="I28" s="41"/>
      <c r="J28" s="42"/>
      <c r="K28" s="42"/>
      <c r="L28" s="76"/>
      <c r="M28" s="75"/>
    </row>
    <row r="29" spans="2:13" s="7" customFormat="1" ht="13.5">
      <c r="B29" s="25"/>
      <c r="C29" s="247"/>
      <c r="D29" s="236" t="s">
        <v>126</v>
      </c>
      <c r="E29" s="26"/>
      <c r="F29" s="27"/>
      <c r="G29" s="27"/>
      <c r="H29" s="42"/>
      <c r="I29" s="41"/>
      <c r="J29" s="42"/>
      <c r="K29" s="42"/>
      <c r="L29" s="76"/>
      <c r="M29" s="75"/>
    </row>
    <row r="30" spans="2:13" s="7" customFormat="1" ht="13.5">
      <c r="B30" s="25"/>
      <c r="C30" s="247"/>
      <c r="D30" s="237"/>
      <c r="E30" s="26"/>
      <c r="F30" s="27"/>
      <c r="G30" s="27"/>
      <c r="H30" s="42"/>
      <c r="I30" s="41"/>
      <c r="J30" s="42"/>
      <c r="K30" s="42"/>
      <c r="L30" s="76"/>
      <c r="M30" s="75"/>
    </row>
    <row r="31" spans="2:13" s="7" customFormat="1" ht="13.5">
      <c r="B31" s="25"/>
      <c r="C31" s="1"/>
      <c r="D31" s="234"/>
      <c r="E31" s="26"/>
      <c r="F31" s="27"/>
      <c r="G31" s="29"/>
      <c r="H31" s="42"/>
      <c r="I31" s="41"/>
      <c r="J31" s="42"/>
      <c r="K31" s="42"/>
      <c r="L31" s="76"/>
      <c r="M31" s="75"/>
    </row>
    <row r="32" spans="2:13" s="7" customFormat="1" ht="18.75" customHeight="1">
      <c r="B32" s="25"/>
      <c r="C32" s="1"/>
      <c r="D32" s="194"/>
      <c r="E32" s="26"/>
      <c r="F32" s="27"/>
      <c r="G32" s="27"/>
      <c r="H32" s="42"/>
      <c r="I32" s="41"/>
      <c r="J32" s="42"/>
      <c r="K32" s="42"/>
      <c r="L32" s="246"/>
      <c r="M32" s="246"/>
    </row>
    <row r="33" spans="2:13" s="7" customFormat="1" ht="13.5">
      <c r="B33" s="25"/>
      <c r="C33" s="247" t="s">
        <v>14</v>
      </c>
      <c r="D33" s="234" t="s">
        <v>126</v>
      </c>
      <c r="E33" s="26"/>
      <c r="F33" s="27"/>
      <c r="G33" s="27"/>
      <c r="H33" s="42"/>
      <c r="I33" s="41"/>
      <c r="J33" s="42"/>
      <c r="K33" s="42"/>
      <c r="L33" s="246"/>
      <c r="M33" s="246"/>
    </row>
    <row r="34" spans="2:13" s="7" customFormat="1" ht="13.5">
      <c r="B34" s="25"/>
      <c r="C34" s="247"/>
      <c r="D34" s="59"/>
      <c r="E34" s="26"/>
      <c r="F34" s="27"/>
      <c r="G34" s="27"/>
      <c r="H34" s="42"/>
      <c r="I34" s="41"/>
      <c r="J34" s="42"/>
      <c r="K34" s="42"/>
      <c r="L34" s="246"/>
      <c r="M34" s="246"/>
    </row>
    <row r="35" spans="2:13" s="7" customFormat="1" ht="13.5">
      <c r="B35" s="25"/>
      <c r="C35" s="247" t="s">
        <v>15</v>
      </c>
      <c r="D35" s="194" t="s">
        <v>68</v>
      </c>
      <c r="E35" s="26"/>
      <c r="F35" s="27"/>
      <c r="G35" s="27"/>
      <c r="H35" s="42"/>
      <c r="I35" s="41"/>
      <c r="J35" s="42"/>
      <c r="K35" s="42"/>
      <c r="L35" s="246"/>
      <c r="M35" s="246"/>
    </row>
    <row r="36" spans="2:13" s="7" customFormat="1" ht="13.5">
      <c r="B36" s="25"/>
      <c r="C36" s="247"/>
      <c r="D36" s="194" t="s">
        <v>41</v>
      </c>
      <c r="E36" s="26"/>
      <c r="F36" s="27"/>
      <c r="G36" s="29"/>
      <c r="H36" s="42"/>
      <c r="I36" s="41"/>
      <c r="J36" s="42"/>
      <c r="K36" s="42"/>
      <c r="L36" s="75"/>
      <c r="M36" s="75"/>
    </row>
    <row r="37" spans="2:13" s="7" customFormat="1" ht="13.5">
      <c r="B37" s="25"/>
      <c r="C37" s="247"/>
      <c r="D37" s="194" t="s">
        <v>72</v>
      </c>
      <c r="E37" s="26"/>
      <c r="F37" s="27"/>
      <c r="G37" s="29"/>
      <c r="H37" s="42"/>
      <c r="I37" s="41"/>
      <c r="J37" s="42"/>
      <c r="K37" s="42"/>
      <c r="L37" s="75"/>
      <c r="M37" s="75"/>
    </row>
    <row r="38" spans="2:13" s="7" customFormat="1" ht="13.5">
      <c r="B38" s="25"/>
      <c r="C38" s="247"/>
      <c r="D38" s="194"/>
      <c r="E38" s="26"/>
      <c r="F38" s="27"/>
      <c r="G38" s="29"/>
      <c r="H38" s="42"/>
      <c r="I38" s="41"/>
      <c r="J38" s="42"/>
      <c r="K38" s="42"/>
      <c r="L38" s="246"/>
      <c r="M38" s="246"/>
    </row>
    <row r="39" spans="2:13" s="7" customFormat="1" ht="13.5">
      <c r="B39" s="25"/>
      <c r="C39" s="1"/>
      <c r="E39" s="26"/>
      <c r="F39" s="27"/>
      <c r="G39" s="29"/>
      <c r="H39" s="42"/>
      <c r="I39" s="41"/>
      <c r="J39" s="42"/>
      <c r="K39" s="42"/>
      <c r="L39" s="246"/>
      <c r="M39" s="246"/>
    </row>
    <row r="40" spans="2:13" s="7" customFormat="1" ht="13.5">
      <c r="B40" s="25"/>
      <c r="C40" s="1"/>
      <c r="D40" s="1"/>
      <c r="E40" s="26"/>
      <c r="F40" s="27"/>
      <c r="G40" s="29"/>
      <c r="H40" s="42"/>
      <c r="I40" s="41"/>
      <c r="J40" s="42"/>
      <c r="K40" s="42"/>
      <c r="L40" s="246"/>
      <c r="M40" s="246"/>
    </row>
    <row r="41" spans="2:13" s="7" customFormat="1" ht="13.5">
      <c r="B41" s="25"/>
      <c r="C41" s="1"/>
      <c r="D41" s="1"/>
      <c r="E41" s="26"/>
      <c r="F41" s="27"/>
      <c r="G41" s="27"/>
      <c r="H41" s="42"/>
      <c r="I41" s="41"/>
      <c r="J41" s="42"/>
      <c r="K41" s="42"/>
      <c r="L41" s="75"/>
      <c r="M41" s="75"/>
    </row>
    <row r="42" spans="2:13" s="7" customFormat="1" ht="13.5">
      <c r="B42" s="25"/>
      <c r="C42" s="1" t="s">
        <v>16</v>
      </c>
      <c r="D42" s="143" t="s">
        <v>127</v>
      </c>
      <c r="E42" s="26"/>
      <c r="F42" s="27"/>
      <c r="G42" s="27"/>
      <c r="H42" s="42"/>
      <c r="I42" s="41"/>
      <c r="J42" s="42"/>
      <c r="K42" s="42"/>
      <c r="L42" s="42"/>
      <c r="M42" s="42"/>
    </row>
    <row r="43" spans="2:13" s="7" customFormat="1" ht="13.5" thickBot="1">
      <c r="B43" s="189"/>
      <c r="C43" s="195"/>
      <c r="D43" s="196"/>
      <c r="E43" s="197"/>
      <c r="F43" s="198"/>
      <c r="G43" s="199"/>
      <c r="H43" s="200"/>
      <c r="I43" s="192"/>
      <c r="J43" s="42"/>
      <c r="K43" s="42"/>
      <c r="L43" s="42"/>
      <c r="M43" s="42"/>
    </row>
    <row r="44" spans="2:13" s="7" customFormat="1" ht="13.5" thickTop="1">
      <c r="B44" s="201"/>
      <c r="C44" s="31"/>
      <c r="D44" s="202"/>
      <c r="E44" s="203"/>
      <c r="F44" s="204"/>
      <c r="G44" s="29"/>
      <c r="H44" s="42"/>
      <c r="I44" s="41"/>
      <c r="J44" s="42"/>
      <c r="K44" s="42"/>
      <c r="L44" s="42"/>
      <c r="M44" s="42"/>
    </row>
    <row r="45" spans="2:13" s="7" customFormat="1" ht="31.5" customHeight="1">
      <c r="B45" s="25"/>
      <c r="C45" s="30" t="s">
        <v>17</v>
      </c>
      <c r="D45" s="1" t="s">
        <v>42</v>
      </c>
      <c r="E45" s="26"/>
      <c r="F45" s="29"/>
      <c r="G45" s="29"/>
      <c r="H45" s="42"/>
      <c r="I45" s="41"/>
      <c r="J45" s="42"/>
      <c r="K45" s="42"/>
      <c r="L45" s="42"/>
      <c r="M45" s="42"/>
    </row>
    <row r="46" spans="2:13" s="7" customFormat="1" ht="12.75">
      <c r="B46" s="31"/>
      <c r="C46" s="31"/>
      <c r="D46" s="28"/>
      <c r="E46" s="26"/>
      <c r="F46" s="29"/>
      <c r="G46" s="29"/>
      <c r="H46" s="42"/>
      <c r="I46" s="41"/>
      <c r="J46" s="42"/>
      <c r="K46" s="42"/>
      <c r="L46" s="42"/>
      <c r="M46" s="42"/>
    </row>
    <row r="47" spans="2:13" s="7" customFormat="1" ht="12.75">
      <c r="B47" s="31"/>
      <c r="C47" s="31"/>
      <c r="D47" s="28"/>
      <c r="E47" s="26"/>
      <c r="F47" s="29"/>
      <c r="G47" s="29"/>
      <c r="H47" s="42"/>
      <c r="I47" s="41"/>
      <c r="J47" s="42"/>
      <c r="K47" s="42"/>
      <c r="L47" s="42"/>
      <c r="M47" s="42"/>
    </row>
    <row r="48" spans="2:13" s="7" customFormat="1" ht="12.75">
      <c r="B48" s="31"/>
      <c r="C48" s="31"/>
      <c r="D48" s="28"/>
      <c r="E48" s="26"/>
      <c r="F48" s="29"/>
      <c r="G48" s="29"/>
      <c r="H48" s="42"/>
      <c r="I48" s="41"/>
      <c r="J48" s="42"/>
      <c r="K48" s="42"/>
      <c r="L48" s="42"/>
      <c r="M48" s="42"/>
    </row>
    <row r="49" spans="2:13" s="7" customFormat="1" ht="12.75">
      <c r="B49" s="31"/>
      <c r="C49" s="31"/>
      <c r="D49" s="28"/>
      <c r="E49" s="26"/>
      <c r="F49" s="29"/>
      <c r="G49" s="29"/>
      <c r="H49" s="42"/>
      <c r="I49" s="41"/>
      <c r="J49" s="42"/>
      <c r="K49" s="42"/>
      <c r="L49" s="42"/>
      <c r="M49" s="42"/>
    </row>
    <row r="50" spans="2:13" s="7" customFormat="1" ht="12.75">
      <c r="B50" s="31"/>
      <c r="C50" s="31"/>
      <c r="D50" s="28"/>
      <c r="E50" s="26"/>
      <c r="F50" s="29"/>
      <c r="G50" s="29"/>
      <c r="H50" s="42"/>
      <c r="I50" s="41"/>
      <c r="J50" s="42"/>
      <c r="K50" s="42"/>
      <c r="L50" s="42"/>
      <c r="M50" s="42"/>
    </row>
    <row r="51" spans="2:13" s="7" customFormat="1" ht="12.75">
      <c r="B51" s="31"/>
      <c r="C51" s="31"/>
      <c r="D51" s="28"/>
      <c r="E51" s="26"/>
      <c r="F51" s="29"/>
      <c r="G51" s="29"/>
      <c r="H51" s="42"/>
      <c r="I51" s="41"/>
      <c r="J51" s="42"/>
      <c r="K51" s="42"/>
      <c r="L51" s="42"/>
      <c r="M51" s="42"/>
    </row>
    <row r="52" spans="2:13" s="7" customFormat="1" ht="12.75">
      <c r="B52" s="31"/>
      <c r="C52" s="31"/>
      <c r="D52" s="28"/>
      <c r="E52" s="26"/>
      <c r="F52" s="29"/>
      <c r="G52" s="29"/>
      <c r="H52" s="42"/>
      <c r="I52" s="41"/>
      <c r="J52" s="42"/>
      <c r="K52" s="42"/>
      <c r="L52" s="42"/>
      <c r="M52" s="42"/>
    </row>
    <row r="53" spans="2:13" s="7" customFormat="1" ht="12.75">
      <c r="B53" s="31"/>
      <c r="C53" s="31"/>
      <c r="D53" s="28"/>
      <c r="E53" s="26"/>
      <c r="F53" s="29"/>
      <c r="G53" s="29"/>
      <c r="H53" s="42"/>
      <c r="I53" s="41"/>
      <c r="J53" s="42"/>
      <c r="K53" s="42"/>
      <c r="L53" s="42"/>
      <c r="M53" s="42"/>
    </row>
    <row r="54" spans="2:13" s="7" customFormat="1" ht="12.75">
      <c r="B54" s="31"/>
      <c r="C54" s="31"/>
      <c r="D54" s="28"/>
      <c r="E54" s="26"/>
      <c r="F54" s="29"/>
      <c r="G54" s="29"/>
      <c r="H54" s="42"/>
      <c r="I54" s="41"/>
      <c r="J54" s="42"/>
      <c r="K54" s="42"/>
      <c r="L54" s="42"/>
      <c r="M54" s="42"/>
    </row>
    <row r="55" spans="2:13" s="7" customFormat="1" ht="12.75">
      <c r="B55" s="31"/>
      <c r="C55" s="31"/>
      <c r="D55" s="28"/>
      <c r="E55" s="26"/>
      <c r="F55" s="29"/>
      <c r="G55" s="29"/>
      <c r="H55" s="42"/>
      <c r="I55" s="41"/>
      <c r="J55" s="42"/>
      <c r="K55" s="42"/>
      <c r="L55" s="42"/>
      <c r="M55" s="42"/>
    </row>
    <row r="56" spans="2:13" s="7" customFormat="1" ht="12.75">
      <c r="B56" s="31"/>
      <c r="C56" s="31"/>
      <c r="D56" s="28"/>
      <c r="E56" s="26"/>
      <c r="F56" s="29"/>
      <c r="G56" s="29"/>
      <c r="H56" s="42"/>
      <c r="I56" s="41"/>
      <c r="J56" s="42"/>
      <c r="K56" s="42"/>
      <c r="L56" s="42"/>
      <c r="M56" s="42"/>
    </row>
    <row r="57" spans="2:13" s="7" customFormat="1" ht="12.75">
      <c r="B57" s="31"/>
      <c r="C57" s="31"/>
      <c r="D57" s="28"/>
      <c r="E57" s="26"/>
      <c r="F57" s="29"/>
      <c r="G57" s="29"/>
      <c r="H57" s="42"/>
      <c r="I57" s="41"/>
      <c r="J57" s="42"/>
      <c r="K57" s="42"/>
      <c r="L57" s="42"/>
      <c r="M57" s="42"/>
    </row>
    <row r="58" spans="2:11" s="7" customFormat="1" ht="13.5">
      <c r="B58" s="25"/>
      <c r="C58" s="30"/>
      <c r="D58" s="1"/>
      <c r="E58" s="26"/>
      <c r="F58" s="29"/>
      <c r="G58" s="29"/>
      <c r="H58" s="42"/>
      <c r="I58" s="41"/>
      <c r="J58" s="42"/>
      <c r="K58" s="42"/>
    </row>
    <row r="59" spans="2:11" s="7" customFormat="1" ht="13.5">
      <c r="B59" s="25"/>
      <c r="C59" s="30"/>
      <c r="D59" s="1"/>
      <c r="E59" s="26"/>
      <c r="F59" s="29"/>
      <c r="G59" s="29"/>
      <c r="H59" s="42"/>
      <c r="I59" s="41"/>
      <c r="J59" s="42"/>
      <c r="K59" s="42"/>
    </row>
    <row r="60" spans="2:11" s="7" customFormat="1" ht="13.5">
      <c r="B60" s="25"/>
      <c r="C60" s="30"/>
      <c r="D60" s="1"/>
      <c r="E60" s="86"/>
      <c r="F60" s="29"/>
      <c r="G60" s="29"/>
      <c r="H60" s="42"/>
      <c r="I60" s="41"/>
      <c r="J60" s="42"/>
      <c r="K60" s="42"/>
    </row>
    <row r="61" spans="2:9" s="7" customFormat="1" ht="13.5">
      <c r="B61" s="25"/>
      <c r="C61" s="30"/>
      <c r="D61" s="1"/>
      <c r="E61" s="26"/>
      <c r="F61" s="29"/>
      <c r="G61" s="29"/>
      <c r="I61" s="21"/>
    </row>
    <row r="62" spans="2:9" s="7" customFormat="1" ht="13.5">
      <c r="B62" s="25"/>
      <c r="C62" s="30"/>
      <c r="D62" s="1"/>
      <c r="E62" s="26"/>
      <c r="F62" s="29"/>
      <c r="G62" s="29"/>
      <c r="I62" s="21"/>
    </row>
    <row r="63" spans="2:9" s="7" customFormat="1" ht="13.5">
      <c r="B63" s="25"/>
      <c r="C63" s="30"/>
      <c r="D63" s="1"/>
      <c r="E63" s="26"/>
      <c r="F63" s="29"/>
      <c r="G63" s="29"/>
      <c r="I63" s="21"/>
    </row>
    <row r="64" spans="2:11" s="7" customFormat="1" ht="22.5" customHeight="1">
      <c r="B64" s="25"/>
      <c r="C64" s="30" t="s">
        <v>36</v>
      </c>
      <c r="D64" s="1" t="s">
        <v>128</v>
      </c>
      <c r="E64" s="26"/>
      <c r="F64" s="29"/>
      <c r="G64" s="29"/>
      <c r="H64" s="42"/>
      <c r="I64" s="41"/>
      <c r="J64" s="42"/>
      <c r="K64" s="42"/>
    </row>
    <row r="65" spans="2:11" ht="12.75">
      <c r="B65" s="32"/>
      <c r="C65" s="33"/>
      <c r="D65" s="13"/>
      <c r="E65" s="52"/>
      <c r="F65" s="34"/>
      <c r="G65" s="34"/>
      <c r="H65" s="19"/>
      <c r="I65" s="19"/>
      <c r="J65" s="3"/>
      <c r="K65" s="3"/>
    </row>
    <row r="66" spans="1:9" s="11" customFormat="1" ht="13.5">
      <c r="A66" s="10"/>
      <c r="B66" s="248" t="s">
        <v>18</v>
      </c>
      <c r="C66" s="249"/>
      <c r="D66" s="249"/>
      <c r="E66" s="249"/>
      <c r="F66" s="249"/>
      <c r="G66" s="249"/>
      <c r="H66" s="249"/>
      <c r="I66" s="77"/>
    </row>
    <row r="67" spans="1:9" s="11" customFormat="1" ht="13.5">
      <c r="A67" s="10"/>
      <c r="B67" s="78"/>
      <c r="D67" s="79"/>
      <c r="E67" s="77"/>
      <c r="F67" s="80"/>
      <c r="G67" s="80"/>
      <c r="H67" s="80"/>
      <c r="I67" s="77"/>
    </row>
    <row r="68" spans="1:8" s="11" customFormat="1" ht="12.75" customHeight="1">
      <c r="A68" s="12"/>
      <c r="B68" s="260" t="s">
        <v>19</v>
      </c>
      <c r="C68" s="260"/>
      <c r="D68" s="260"/>
      <c r="E68" s="81"/>
      <c r="F68" s="91"/>
      <c r="G68" s="91"/>
      <c r="H68" s="81"/>
    </row>
    <row r="69" spans="1:8" s="11" customFormat="1" ht="12.75" customHeight="1">
      <c r="A69" s="12"/>
      <c r="B69" s="260"/>
      <c r="C69" s="260"/>
      <c r="D69" s="260"/>
      <c r="E69" s="81"/>
      <c r="F69" s="91"/>
      <c r="G69" s="91"/>
      <c r="H69" s="81"/>
    </row>
    <row r="70" spans="1:8" s="11" customFormat="1" ht="12.75" customHeight="1">
      <c r="A70" s="12"/>
      <c r="B70" s="260"/>
      <c r="C70" s="260"/>
      <c r="D70" s="260"/>
      <c r="E70" s="81"/>
      <c r="F70" s="91"/>
      <c r="G70" s="91"/>
      <c r="H70" s="81"/>
    </row>
    <row r="71" spans="1:8" s="11" customFormat="1" ht="12.75" customHeight="1">
      <c r="A71" s="12"/>
      <c r="B71" s="260"/>
      <c r="C71" s="260"/>
      <c r="D71" s="260"/>
      <c r="E71" s="81"/>
      <c r="F71" s="91"/>
      <c r="G71" s="91"/>
      <c r="H71" s="81"/>
    </row>
    <row r="72" spans="1:8" s="11" customFormat="1" ht="12.75" customHeight="1">
      <c r="A72" s="12"/>
      <c r="B72" s="250" t="s">
        <v>20</v>
      </c>
      <c r="C72" s="250"/>
      <c r="D72" s="250"/>
      <c r="E72" s="82"/>
      <c r="F72" s="83"/>
      <c r="G72" s="83"/>
      <c r="H72" s="82"/>
    </row>
    <row r="73" spans="1:8" s="11" customFormat="1" ht="12.75" customHeight="1">
      <c r="A73" s="12"/>
      <c r="B73" s="250"/>
      <c r="C73" s="250"/>
      <c r="D73" s="250"/>
      <c r="E73" s="82"/>
      <c r="F73" s="83"/>
      <c r="G73" s="83"/>
      <c r="H73" s="82"/>
    </row>
    <row r="74" spans="1:8" s="11" customFormat="1" ht="12.75" customHeight="1">
      <c r="A74" s="12"/>
      <c r="B74" s="250"/>
      <c r="C74" s="250"/>
      <c r="D74" s="250"/>
      <c r="E74" s="82"/>
      <c r="F74" s="83"/>
      <c r="G74" s="83"/>
      <c r="H74" s="82"/>
    </row>
    <row r="75" spans="1:8" s="11" customFormat="1" ht="12.75" customHeight="1">
      <c r="A75" s="12"/>
      <c r="B75" s="250"/>
      <c r="C75" s="250"/>
      <c r="D75" s="250"/>
      <c r="E75" s="82"/>
      <c r="F75" s="83"/>
      <c r="G75" s="83"/>
      <c r="H75" s="82"/>
    </row>
    <row r="76" spans="1:8" s="11" customFormat="1" ht="12.75" customHeight="1">
      <c r="A76" s="12"/>
      <c r="B76" s="250"/>
      <c r="C76" s="250"/>
      <c r="D76" s="250"/>
      <c r="E76" s="82"/>
      <c r="F76" s="83"/>
      <c r="G76" s="83"/>
      <c r="H76" s="82"/>
    </row>
    <row r="77" spans="1:8" s="11" customFormat="1" ht="12.75" customHeight="1">
      <c r="A77" s="12"/>
      <c r="B77" s="250"/>
      <c r="C77" s="250"/>
      <c r="D77" s="250"/>
      <c r="E77" s="82"/>
      <c r="F77" s="83"/>
      <c r="G77" s="83"/>
      <c r="H77" s="82"/>
    </row>
    <row r="78" spans="1:8" s="11" customFormat="1" ht="12.75" customHeight="1">
      <c r="A78" s="12"/>
      <c r="B78" s="250"/>
      <c r="C78" s="250"/>
      <c r="D78" s="250"/>
      <c r="E78" s="82"/>
      <c r="F78" s="83"/>
      <c r="G78" s="83"/>
      <c r="H78" s="82"/>
    </row>
    <row r="79" spans="1:8" s="11" customFormat="1" ht="12.75" customHeight="1">
      <c r="A79" s="12"/>
      <c r="B79" s="250"/>
      <c r="C79" s="250"/>
      <c r="D79" s="250"/>
      <c r="E79" s="82"/>
      <c r="F79" s="83"/>
      <c r="G79" s="83"/>
      <c r="H79" s="82"/>
    </row>
    <row r="80" spans="1:8" s="11" customFormat="1" ht="12.75" customHeight="1">
      <c r="A80" s="12"/>
      <c r="B80" s="250"/>
      <c r="C80" s="250"/>
      <c r="D80" s="250"/>
      <c r="E80" s="82"/>
      <c r="F80" s="83"/>
      <c r="G80" s="83"/>
      <c r="H80" s="82"/>
    </row>
    <row r="81" spans="1:8" s="11" customFormat="1" ht="12.75" customHeight="1">
      <c r="A81" s="12"/>
      <c r="B81" s="250"/>
      <c r="C81" s="250"/>
      <c r="D81" s="250"/>
      <c r="E81" s="82"/>
      <c r="F81" s="83"/>
      <c r="G81" s="83"/>
      <c r="H81" s="82"/>
    </row>
    <row r="82" spans="1:8" s="11" customFormat="1" ht="12.75" customHeight="1">
      <c r="A82" s="12"/>
      <c r="B82" s="250"/>
      <c r="C82" s="250"/>
      <c r="D82" s="250"/>
      <c r="E82" s="82"/>
      <c r="F82" s="83"/>
      <c r="G82" s="83"/>
      <c r="H82" s="83"/>
    </row>
    <row r="83" spans="1:8" s="11" customFormat="1" ht="12.75" customHeight="1">
      <c r="A83" s="12"/>
      <c r="B83" s="250"/>
      <c r="C83" s="250"/>
      <c r="D83" s="250"/>
      <c r="E83" s="82"/>
      <c r="F83" s="83"/>
      <c r="G83" s="83"/>
      <c r="H83" s="83"/>
    </row>
    <row r="84" spans="1:8" s="11" customFormat="1" ht="12.75" customHeight="1">
      <c r="A84" s="12"/>
      <c r="B84" s="255" t="s">
        <v>21</v>
      </c>
      <c r="C84" s="255"/>
      <c r="D84" s="255"/>
      <c r="E84" s="84"/>
      <c r="F84" s="83"/>
      <c r="G84" s="83"/>
      <c r="H84" s="84"/>
    </row>
    <row r="85" spans="1:8" s="11" customFormat="1" ht="12.75" customHeight="1">
      <c r="A85" s="12"/>
      <c r="B85" s="255"/>
      <c r="C85" s="255"/>
      <c r="D85" s="255"/>
      <c r="E85" s="84"/>
      <c r="F85" s="83"/>
      <c r="G85" s="83"/>
      <c r="H85" s="84"/>
    </row>
    <row r="86" spans="1:8" s="11" customFormat="1" ht="12.75" customHeight="1">
      <c r="A86" s="12"/>
      <c r="B86" s="255"/>
      <c r="C86" s="255"/>
      <c r="D86" s="255"/>
      <c r="E86" s="84"/>
      <c r="F86" s="83"/>
      <c r="G86" s="83"/>
      <c r="H86" s="84"/>
    </row>
    <row r="87" spans="1:8" s="11" customFormat="1" ht="12.75" customHeight="1">
      <c r="A87" s="12"/>
      <c r="B87" s="255"/>
      <c r="C87" s="255"/>
      <c r="D87" s="255"/>
      <c r="E87" s="84"/>
      <c r="F87" s="83"/>
      <c r="G87" s="83"/>
      <c r="H87" s="84"/>
    </row>
    <row r="88" spans="1:8" s="11" customFormat="1" ht="12.75" customHeight="1">
      <c r="A88" s="12"/>
      <c r="B88" s="255"/>
      <c r="C88" s="255"/>
      <c r="D88" s="255"/>
      <c r="E88" s="84"/>
      <c r="F88" s="83"/>
      <c r="G88" s="83"/>
      <c r="H88" s="84"/>
    </row>
    <row r="89" spans="1:8" s="11" customFormat="1" ht="12.75" customHeight="1">
      <c r="A89" s="12"/>
      <c r="B89" s="255" t="s">
        <v>22</v>
      </c>
      <c r="C89" s="255"/>
      <c r="D89" s="255"/>
      <c r="E89" s="84"/>
      <c r="F89" s="83"/>
      <c r="G89" s="83"/>
      <c r="H89" s="84"/>
    </row>
    <row r="90" spans="1:8" s="11" customFormat="1" ht="12.75" customHeight="1">
      <c r="A90" s="12"/>
      <c r="B90" s="255"/>
      <c r="C90" s="255"/>
      <c r="D90" s="255"/>
      <c r="E90" s="84"/>
      <c r="F90" s="83"/>
      <c r="G90" s="83"/>
      <c r="H90" s="84"/>
    </row>
    <row r="91" spans="1:8" s="11" customFormat="1" ht="12.75" customHeight="1">
      <c r="A91" s="12"/>
      <c r="B91" s="255"/>
      <c r="C91" s="255"/>
      <c r="D91" s="255"/>
      <c r="E91" s="84"/>
      <c r="F91" s="83"/>
      <c r="G91" s="83"/>
      <c r="H91" s="84"/>
    </row>
    <row r="92" spans="1:8" s="11" customFormat="1" ht="12.75" customHeight="1">
      <c r="A92" s="12"/>
      <c r="B92" s="255"/>
      <c r="C92" s="255"/>
      <c r="D92" s="255"/>
      <c r="E92" s="84"/>
      <c r="F92" s="83"/>
      <c r="G92" s="83"/>
      <c r="H92" s="84"/>
    </row>
    <row r="93" spans="1:8" s="11" customFormat="1" ht="12.75" customHeight="1">
      <c r="A93" s="12"/>
      <c r="B93" s="255"/>
      <c r="C93" s="255"/>
      <c r="D93" s="255"/>
      <c r="E93" s="84"/>
      <c r="F93" s="83"/>
      <c r="G93" s="83"/>
      <c r="H93" s="83"/>
    </row>
    <row r="94" spans="1:8" s="11" customFormat="1" ht="12.75" customHeight="1">
      <c r="A94" s="12"/>
      <c r="B94" s="250" t="s">
        <v>23</v>
      </c>
      <c r="C94" s="250"/>
      <c r="D94" s="250"/>
      <c r="E94" s="82"/>
      <c r="F94" s="83"/>
      <c r="G94" s="83"/>
      <c r="H94" s="82"/>
    </row>
    <row r="95" spans="1:8" s="11" customFormat="1" ht="12.75" customHeight="1">
      <c r="A95" s="12"/>
      <c r="B95" s="250"/>
      <c r="C95" s="250"/>
      <c r="D95" s="250"/>
      <c r="E95" s="82"/>
      <c r="F95" s="83"/>
      <c r="G95" s="83"/>
      <c r="H95" s="82"/>
    </row>
    <row r="96" spans="1:8" s="11" customFormat="1" ht="12.75" customHeight="1">
      <c r="A96" s="12"/>
      <c r="B96" s="250"/>
      <c r="C96" s="250"/>
      <c r="D96" s="250"/>
      <c r="E96" s="82"/>
      <c r="F96" s="83"/>
      <c r="G96" s="83"/>
      <c r="H96" s="82"/>
    </row>
    <row r="97" spans="1:8" s="11" customFormat="1" ht="12.75" customHeight="1">
      <c r="A97" s="12"/>
      <c r="B97" s="250"/>
      <c r="C97" s="250"/>
      <c r="D97" s="250"/>
      <c r="E97" s="82"/>
      <c r="F97" s="83"/>
      <c r="G97" s="83"/>
      <c r="H97" s="82"/>
    </row>
    <row r="98" spans="1:8" s="11" customFormat="1" ht="12.75" customHeight="1">
      <c r="A98" s="12"/>
      <c r="B98" s="255" t="s">
        <v>24</v>
      </c>
      <c r="C98" s="255"/>
      <c r="D98" s="255"/>
      <c r="E98" s="84"/>
      <c r="F98" s="83"/>
      <c r="G98" s="83"/>
      <c r="H98" s="84"/>
    </row>
    <row r="99" spans="1:8" s="11" customFormat="1" ht="12.75" customHeight="1">
      <c r="A99" s="12"/>
      <c r="B99" s="255"/>
      <c r="C99" s="255"/>
      <c r="D99" s="255"/>
      <c r="E99" s="84"/>
      <c r="F99" s="83"/>
      <c r="G99" s="83"/>
      <c r="H99" s="84"/>
    </row>
    <row r="100" spans="1:8" s="11" customFormat="1" ht="12.75" customHeight="1">
      <c r="A100" s="12"/>
      <c r="B100" s="255"/>
      <c r="C100" s="255"/>
      <c r="D100" s="255"/>
      <c r="E100" s="84"/>
      <c r="F100" s="83"/>
      <c r="G100" s="83"/>
      <c r="H100" s="84"/>
    </row>
    <row r="101" spans="1:8" s="11" customFormat="1" ht="12.75" customHeight="1">
      <c r="A101" s="12"/>
      <c r="B101" s="255"/>
      <c r="C101" s="255"/>
      <c r="D101" s="255"/>
      <c r="E101" s="84"/>
      <c r="F101" s="83"/>
      <c r="G101" s="83"/>
      <c r="H101" s="84"/>
    </row>
    <row r="102" spans="1:8" s="11" customFormat="1" ht="12.75" customHeight="1">
      <c r="A102" s="12"/>
      <c r="B102" s="255"/>
      <c r="C102" s="255"/>
      <c r="D102" s="255"/>
      <c r="E102" s="84"/>
      <c r="F102" s="83"/>
      <c r="G102" s="83"/>
      <c r="H102" s="84"/>
    </row>
    <row r="103" spans="1:8" s="11" customFormat="1" ht="12.75" customHeight="1">
      <c r="A103" s="12"/>
      <c r="B103" s="250" t="s">
        <v>25</v>
      </c>
      <c r="C103" s="250"/>
      <c r="D103" s="250"/>
      <c r="E103" s="82"/>
      <c r="F103" s="83"/>
      <c r="G103" s="83"/>
      <c r="H103" s="82"/>
    </row>
    <row r="104" spans="1:8" s="11" customFormat="1" ht="12.75" customHeight="1">
      <c r="A104" s="12"/>
      <c r="B104" s="250"/>
      <c r="C104" s="250"/>
      <c r="D104" s="250"/>
      <c r="E104" s="82"/>
      <c r="F104" s="83"/>
      <c r="G104" s="83"/>
      <c r="H104" s="82"/>
    </row>
    <row r="105" spans="1:8" s="11" customFormat="1" ht="12.75" customHeight="1">
      <c r="A105" s="12"/>
      <c r="B105" s="250"/>
      <c r="C105" s="250"/>
      <c r="D105" s="250"/>
      <c r="E105" s="82"/>
      <c r="F105" s="83"/>
      <c r="G105" s="83"/>
      <c r="H105" s="82"/>
    </row>
    <row r="106" spans="1:8" s="11" customFormat="1" ht="12.75" customHeight="1">
      <c r="A106" s="12"/>
      <c r="B106" s="250"/>
      <c r="C106" s="250"/>
      <c r="D106" s="250"/>
      <c r="E106" s="82"/>
      <c r="F106" s="83"/>
      <c r="G106" s="83"/>
      <c r="H106" s="82"/>
    </row>
    <row r="107" spans="1:8" s="11" customFormat="1" ht="12.75" customHeight="1">
      <c r="A107" s="12"/>
      <c r="B107" s="255" t="s">
        <v>38</v>
      </c>
      <c r="C107" s="255"/>
      <c r="D107" s="255"/>
      <c r="E107" s="84"/>
      <c r="F107" s="83"/>
      <c r="G107" s="83"/>
      <c r="H107" s="84"/>
    </row>
    <row r="108" spans="1:8" s="11" customFormat="1" ht="12.75" customHeight="1">
      <c r="A108" s="12"/>
      <c r="B108" s="255"/>
      <c r="C108" s="255"/>
      <c r="D108" s="255"/>
      <c r="E108" s="84"/>
      <c r="F108" s="83"/>
      <c r="G108" s="83"/>
      <c r="H108" s="84"/>
    </row>
    <row r="109" spans="1:8" s="11" customFormat="1" ht="12.75" customHeight="1">
      <c r="A109" s="12"/>
      <c r="B109" s="255"/>
      <c r="C109" s="255"/>
      <c r="D109" s="255"/>
      <c r="E109" s="84"/>
      <c r="F109" s="83"/>
      <c r="G109" s="83"/>
      <c r="H109" s="84"/>
    </row>
    <row r="110" spans="1:8" s="11" customFormat="1" ht="12.75" customHeight="1">
      <c r="A110" s="12"/>
      <c r="B110" s="255"/>
      <c r="C110" s="255"/>
      <c r="D110" s="255"/>
      <c r="E110" s="84"/>
      <c r="F110" s="83"/>
      <c r="G110" s="83"/>
      <c r="H110" s="84"/>
    </row>
    <row r="111" spans="1:8" s="11" customFormat="1" ht="12.75" customHeight="1">
      <c r="A111" s="12"/>
      <c r="B111" s="255"/>
      <c r="C111" s="255"/>
      <c r="D111" s="255"/>
      <c r="E111" s="84"/>
      <c r="F111" s="83"/>
      <c r="G111" s="83"/>
      <c r="H111" s="84"/>
    </row>
    <row r="112" spans="1:8" s="11" customFormat="1" ht="12.75" customHeight="1">
      <c r="A112" s="12"/>
      <c r="B112" s="255" t="s">
        <v>26</v>
      </c>
      <c r="C112" s="255"/>
      <c r="D112" s="255"/>
      <c r="E112" s="84"/>
      <c r="F112" s="83"/>
      <c r="G112" s="83"/>
      <c r="H112" s="84"/>
    </row>
    <row r="113" spans="1:8" s="11" customFormat="1" ht="12.75">
      <c r="A113" s="12"/>
      <c r="B113" s="255"/>
      <c r="C113" s="255"/>
      <c r="D113" s="255"/>
      <c r="E113" s="84"/>
      <c r="F113" s="83"/>
      <c r="G113" s="83"/>
      <c r="H113" s="84"/>
    </row>
    <row r="114" spans="1:8" s="11" customFormat="1" ht="12.75">
      <c r="A114" s="12"/>
      <c r="B114" s="255"/>
      <c r="C114" s="255"/>
      <c r="D114" s="255"/>
      <c r="E114" s="84"/>
      <c r="F114" s="83"/>
      <c r="G114" s="83"/>
      <c r="H114" s="84"/>
    </row>
    <row r="115" spans="1:8" s="11" customFormat="1" ht="12.75">
      <c r="A115" s="12"/>
      <c r="B115" s="255"/>
      <c r="C115" s="255"/>
      <c r="D115" s="255"/>
      <c r="E115" s="84"/>
      <c r="F115" s="83"/>
      <c r="G115" s="83"/>
      <c r="H115" s="84"/>
    </row>
    <row r="116" spans="1:8" s="11" customFormat="1" ht="12.75">
      <c r="A116" s="12"/>
      <c r="B116" s="85"/>
      <c r="C116" s="8"/>
      <c r="D116" s="20"/>
      <c r="E116" s="8"/>
      <c r="F116" s="69"/>
      <c r="G116" s="69"/>
      <c r="H116" s="69"/>
    </row>
    <row r="117" spans="1:8" s="11" customFormat="1" ht="12.75" customHeight="1">
      <c r="A117" s="12"/>
      <c r="B117" s="251" t="s">
        <v>39</v>
      </c>
      <c r="C117" s="251"/>
      <c r="D117" s="251"/>
      <c r="E117" s="131"/>
      <c r="F117" s="131"/>
      <c r="G117" s="131"/>
      <c r="H117" s="131"/>
    </row>
    <row r="118" spans="1:8" s="11" customFormat="1" ht="12.75">
      <c r="A118" s="12"/>
      <c r="B118" s="20" t="s">
        <v>27</v>
      </c>
      <c r="C118" s="8"/>
      <c r="D118" s="20"/>
      <c r="E118" s="8"/>
      <c r="F118" s="69"/>
      <c r="G118" s="69"/>
      <c r="H118" s="69"/>
    </row>
    <row r="119" spans="1:8" s="11" customFormat="1" ht="12.75">
      <c r="A119" s="12"/>
      <c r="B119" s="20" t="s">
        <v>28</v>
      </c>
      <c r="C119" s="8"/>
      <c r="D119" s="20"/>
      <c r="E119" s="8"/>
      <c r="F119" s="69"/>
      <c r="G119" s="69"/>
      <c r="H119" s="69"/>
    </row>
    <row r="120" spans="1:8" s="11" customFormat="1" ht="12.75">
      <c r="A120" s="12"/>
      <c r="B120" s="20" t="s">
        <v>29</v>
      </c>
      <c r="C120" s="8"/>
      <c r="D120" s="20"/>
      <c r="E120" s="8"/>
      <c r="F120" s="69"/>
      <c r="G120" s="69"/>
      <c r="H120" s="69"/>
    </row>
    <row r="121" spans="1:8" s="11" customFormat="1" ht="12.75">
      <c r="A121" s="12"/>
      <c r="B121" s="20" t="s">
        <v>30</v>
      </c>
      <c r="C121" s="8"/>
      <c r="D121" s="20"/>
      <c r="E121" s="8"/>
      <c r="F121" s="69"/>
      <c r="G121" s="69"/>
      <c r="H121" s="69"/>
    </row>
    <row r="122" spans="1:8" s="11" customFormat="1" ht="12.75" customHeight="1">
      <c r="A122" s="12"/>
      <c r="B122" s="250" t="s">
        <v>31</v>
      </c>
      <c r="C122" s="250"/>
      <c r="D122" s="250"/>
      <c r="E122" s="82"/>
      <c r="F122" s="83"/>
      <c r="G122" s="83"/>
      <c r="H122" s="82"/>
    </row>
    <row r="123" spans="1:8" s="11" customFormat="1" ht="12.75" customHeight="1">
      <c r="A123" s="12"/>
      <c r="B123" s="250"/>
      <c r="C123" s="250"/>
      <c r="D123" s="250"/>
      <c r="E123" s="82"/>
      <c r="F123" s="83"/>
      <c r="G123" s="83"/>
      <c r="H123" s="82"/>
    </row>
    <row r="124" spans="1:8" s="11" customFormat="1" ht="12.75" customHeight="1">
      <c r="A124" s="12"/>
      <c r="B124" s="250" t="s">
        <v>32</v>
      </c>
      <c r="C124" s="250"/>
      <c r="D124" s="250"/>
      <c r="E124" s="82"/>
      <c r="F124" s="83"/>
      <c r="G124" s="83"/>
      <c r="H124" s="82"/>
    </row>
    <row r="125" spans="1:8" s="11" customFormat="1" ht="12.75" customHeight="1">
      <c r="A125" s="12"/>
      <c r="B125" s="250"/>
      <c r="C125" s="250"/>
      <c r="D125" s="250"/>
      <c r="E125" s="82"/>
      <c r="F125" s="83"/>
      <c r="G125" s="83"/>
      <c r="H125" s="82"/>
    </row>
    <row r="126" spans="1:8" s="11" customFormat="1" ht="12.75" customHeight="1">
      <c r="A126" s="12"/>
      <c r="B126" s="250" t="s">
        <v>33</v>
      </c>
      <c r="C126" s="250"/>
      <c r="D126" s="82"/>
      <c r="E126" s="82"/>
      <c r="F126" s="82"/>
      <c r="G126" s="82"/>
      <c r="H126" s="82"/>
    </row>
    <row r="127" spans="1:8" s="11" customFormat="1" ht="12.75">
      <c r="A127" s="12"/>
      <c r="B127" s="20" t="s">
        <v>34</v>
      </c>
      <c r="C127" s="8"/>
      <c r="D127" s="20"/>
      <c r="E127" s="8"/>
      <c r="F127" s="69"/>
      <c r="G127" s="69"/>
      <c r="H127" s="69"/>
    </row>
    <row r="128" spans="1:8" s="11" customFormat="1" ht="12.75">
      <c r="A128" s="12"/>
      <c r="B128" s="20" t="s">
        <v>35</v>
      </c>
      <c r="C128" s="8"/>
      <c r="D128" s="20"/>
      <c r="E128" s="8"/>
      <c r="F128" s="69"/>
      <c r="G128" s="69"/>
      <c r="H128" s="69"/>
    </row>
    <row r="129" spans="2:7" ht="12.75">
      <c r="B129" s="15">
        <f>IF(A129="*",INT(MAX(#REF!)+1),IF(A129="**",ROUNDDOWN(MAX(#REF!)+0.01,2),IF(A129="***",MAX(#REF!)+0.01,0)))</f>
        <v>0</v>
      </c>
      <c r="F129" s="19"/>
      <c r="G129" s="19"/>
    </row>
    <row r="130" spans="6:7" ht="13.5" thickBot="1">
      <c r="F130" s="19"/>
      <c r="G130" s="19"/>
    </row>
    <row r="131" spans="1:7" s="3" customFormat="1" ht="13.5" thickBot="1">
      <c r="A131" s="166" t="s">
        <v>10</v>
      </c>
      <c r="B131" s="167">
        <f>IF(A131="*",INT(MAX(B$127:B129)+1),IF(A131="**",ROUNDDOWN(MAX(B$127:B129)+0.01,2),IF(A131="***",MAX(B$127:B129)+0.01,0)))</f>
        <v>1</v>
      </c>
      <c r="C131" s="138" t="s">
        <v>73</v>
      </c>
      <c r="D131" s="37"/>
      <c r="E131" s="5"/>
      <c r="F131" s="168"/>
      <c r="G131" s="168"/>
    </row>
    <row r="132" spans="1:7" s="3" customFormat="1" ht="12.75">
      <c r="A132" s="166"/>
      <c r="B132" s="17"/>
      <c r="C132" s="169"/>
      <c r="D132" s="37"/>
      <c r="E132" s="5"/>
      <c r="F132" s="168"/>
      <c r="G132" s="168"/>
    </row>
    <row r="133" spans="1:8" ht="12.75" customHeight="1">
      <c r="A133" s="8" t="s">
        <v>11</v>
      </c>
      <c r="B133" s="17">
        <f>IF(A133="*",INT(MAX(B$94:B132)+1),IF(A133="**",ROUNDDOWN(MAX(B$94:B132)+0.01,2),IF(A133="***",MAX(B$94:B132)+0.01,0)))</f>
        <v>1.01</v>
      </c>
      <c r="C133" s="258" t="s">
        <v>76</v>
      </c>
      <c r="D133" s="150"/>
      <c r="E133" s="150"/>
      <c r="F133" s="34"/>
      <c r="G133"/>
      <c r="H133" s="34"/>
    </row>
    <row r="134" spans="2:8" ht="12.75">
      <c r="B134" s="17">
        <f>IF(A134="*",INT(MAX(B$94:B133)+1),IF(A134="**",ROUNDDOWN(MAX(B$94:B133)+0.01,2),IF(A134="***",MAX(B$94:B133)+0.01,0)))</f>
        <v>0</v>
      </c>
      <c r="C134" s="258"/>
      <c r="D134" s="150"/>
      <c r="E134" s="150"/>
      <c r="F134" s="34"/>
      <c r="G134"/>
      <c r="H134" s="34"/>
    </row>
    <row r="135" spans="2:8" ht="12.75">
      <c r="B135" s="17">
        <f>IF(A135="*",INT(MAX(B$94:B134)+1),IF(A135="**",ROUNDDOWN(MAX(B$94:B134)+0.01,2),IF(A135="***",MAX(B$94:B134)+0.01,0)))</f>
        <v>0</v>
      </c>
      <c r="C135" s="258"/>
      <c r="D135" s="150"/>
      <c r="E135" s="150"/>
      <c r="F135" s="34"/>
      <c r="G135"/>
      <c r="H135" s="34"/>
    </row>
    <row r="136" spans="2:8" ht="12.75">
      <c r="B136" s="17">
        <f>IF(A136="*",INT(MAX(B$94:B135)+1),IF(A136="**",ROUNDDOWN(MAX(B$94:B135)+0.01,2),IF(A136="***",MAX(B$94:B135)+0.01,0)))</f>
        <v>0</v>
      </c>
      <c r="C136" s="258"/>
      <c r="D136" s="150"/>
      <c r="E136" s="150"/>
      <c r="F136" s="34"/>
      <c r="G136"/>
      <c r="H136" s="34"/>
    </row>
    <row r="137" spans="2:8" ht="12.75" customHeight="1">
      <c r="B137" s="17">
        <f>IF(A137="*",INT(MAX(B$93:B99)+1),IF(A137="**",ROUNDDOWN(MAX(B$93:B99)+0.01,2),IF(A137="***",MAX(B$93:B99)+0.01,0)))</f>
        <v>0</v>
      </c>
      <c r="C137" s="252" t="s">
        <v>80</v>
      </c>
      <c r="D137" s="150"/>
      <c r="E137" s="150"/>
      <c r="F137" s="34"/>
      <c r="G137"/>
      <c r="H137" s="34"/>
    </row>
    <row r="138" spans="2:8" ht="12.75" customHeight="1">
      <c r="B138" s="17">
        <f>IF(A138="*",INT(MAX(B$93:B137)+1),IF(A138="**",ROUNDDOWN(MAX(B$93:B137)+0.01,2),IF(A138="***",MAX(B$93:B137)+0.01,0)))</f>
        <v>0</v>
      </c>
      <c r="C138" s="252"/>
      <c r="D138" s="150"/>
      <c r="E138" s="150"/>
      <c r="F138" s="34"/>
      <c r="G138"/>
      <c r="H138" s="34"/>
    </row>
    <row r="139" spans="2:8" ht="12.75" customHeight="1">
      <c r="B139" s="17">
        <f>IF(A139="*",INT(MAX(B$93:B138)+1),IF(A139="**",ROUNDDOWN(MAX(B$93:B138)+0.01,2),IF(A139="***",MAX(B$93:B138)+0.01,0)))</f>
        <v>0</v>
      </c>
      <c r="C139" s="252"/>
      <c r="D139" s="150"/>
      <c r="E139" s="150"/>
      <c r="F139" s="34"/>
      <c r="G139"/>
      <c r="H139" s="34"/>
    </row>
    <row r="140" spans="2:8" ht="12.75" customHeight="1">
      <c r="B140" s="17">
        <f>IF(A140="*",INT(MAX(B$93:B139)+1),IF(A140="**",ROUNDDOWN(MAX(B$93:B139)+0.01,2),IF(A140="***",MAX(B$93:B139)+0.01,0)))</f>
        <v>0</v>
      </c>
      <c r="C140" s="252"/>
      <c r="D140" s="150"/>
      <c r="E140" s="150"/>
      <c r="F140" s="34"/>
      <c r="G140"/>
      <c r="H140" s="34"/>
    </row>
    <row r="141" spans="2:8" ht="12.75" customHeight="1">
      <c r="B141" s="17">
        <f>IF(A141="*",INT(MAX(B$93:B106)+1),IF(A141="**",ROUNDDOWN(MAX(B$93:B106)+0.01,2),IF(A141="***",MAX(B$93:B106)+0.01,0)))</f>
        <v>0</v>
      </c>
      <c r="C141" s="252" t="s">
        <v>81</v>
      </c>
      <c r="D141" s="150"/>
      <c r="E141" s="150"/>
      <c r="F141" s="34"/>
      <c r="G141"/>
      <c r="H141" s="34"/>
    </row>
    <row r="142" spans="2:8" ht="12.75" customHeight="1">
      <c r="B142" s="17">
        <f>IF(A142="*",INT(MAX(B$93:B141)+1),IF(A142="**",ROUNDDOWN(MAX(B$93:B141)+0.01,2),IF(A142="***",MAX(B$93:B141)+0.01,0)))</f>
        <v>0</v>
      </c>
      <c r="C142" s="252"/>
      <c r="D142" s="150"/>
      <c r="E142" s="150"/>
      <c r="F142" s="34"/>
      <c r="G142"/>
      <c r="H142" s="34"/>
    </row>
    <row r="143" spans="2:8" ht="12.75" customHeight="1">
      <c r="B143" s="17">
        <f>IF(A143="*",INT(MAX(B$93:B142)+1),IF(A143="**",ROUNDDOWN(MAX(B$93:B142)+0.01,2),IF(A143="***",MAX(B$93:B142)+0.01,0)))</f>
        <v>0</v>
      </c>
      <c r="C143" s="252"/>
      <c r="D143" s="150"/>
      <c r="E143" s="150"/>
      <c r="F143" s="34"/>
      <c r="G143"/>
      <c r="H143" s="34"/>
    </row>
    <row r="144" spans="2:8" ht="12.75" customHeight="1">
      <c r="B144" s="17">
        <f>IF(A144="*",INT(MAX(B$93:B143)+1),IF(A144="**",ROUNDDOWN(MAX(B$93:B143)+0.01,2),IF(A144="***",MAX(B$93:B143)+0.01,0)))</f>
        <v>0</v>
      </c>
      <c r="C144" s="252"/>
      <c r="D144" s="150"/>
      <c r="E144" s="150"/>
      <c r="F144" s="34"/>
      <c r="G144"/>
      <c r="H144" s="34"/>
    </row>
    <row r="145" spans="2:8" ht="12.75" customHeight="1">
      <c r="B145" s="17"/>
      <c r="C145" s="252"/>
      <c r="D145" s="150"/>
      <c r="E145" s="150"/>
      <c r="F145" s="34"/>
      <c r="G145"/>
      <c r="H145" s="34"/>
    </row>
    <row r="146" spans="2:8" ht="12.75" customHeight="1">
      <c r="B146" s="17">
        <f>IF(A146="*",INT(MAX(B$93:B113)+1),IF(A146="**",ROUNDDOWN(MAX(B$93:B113)+0.01,2),IF(A146="***",MAX(B$93:B113)+0.01,0)))</f>
        <v>0</v>
      </c>
      <c r="C146" s="252" t="s">
        <v>82</v>
      </c>
      <c r="D146" s="150"/>
      <c r="E146" s="150"/>
      <c r="F146" s="34"/>
      <c r="G146"/>
      <c r="H146" s="34"/>
    </row>
    <row r="147" spans="2:8" ht="12.75" customHeight="1">
      <c r="B147" s="17">
        <f>IF(A147="*",INT(MAX(B$93:B146)+1),IF(A147="**",ROUNDDOWN(MAX(B$93:B146)+0.01,2),IF(A147="***",MAX(B$93:B146)+0.01,0)))</f>
        <v>0</v>
      </c>
      <c r="C147" s="252"/>
      <c r="D147" s="150"/>
      <c r="E147" s="150"/>
      <c r="F147" s="34"/>
      <c r="G147"/>
      <c r="H147" s="34"/>
    </row>
    <row r="148" spans="2:8" ht="12.75" customHeight="1">
      <c r="B148" s="17">
        <f>IF(A148="*",INT(MAX(B$93:B147)+1),IF(A148="**",ROUNDDOWN(MAX(B$93:B147)+0.01,2),IF(A148="***",MAX(B$93:B147)+0.01,0)))</f>
        <v>0</v>
      </c>
      <c r="C148" s="252"/>
      <c r="D148" s="150"/>
      <c r="E148" s="150"/>
      <c r="F148" s="34"/>
      <c r="G148"/>
      <c r="H148" s="34"/>
    </row>
    <row r="149" spans="2:8" ht="12.75" customHeight="1">
      <c r="B149" s="17">
        <f>IF(A149="*",INT(MAX(B$93:B148)+1),IF(A149="**",ROUNDDOWN(MAX(B$93:B148)+0.01,2),IF(A149="***",MAX(B$93:B148)+0.01,0)))</f>
        <v>0</v>
      </c>
      <c r="C149" s="252"/>
      <c r="D149" s="150"/>
      <c r="E149" s="150"/>
      <c r="F149" s="34"/>
      <c r="G149"/>
      <c r="H149" s="34"/>
    </row>
    <row r="150" spans="2:8" ht="12.75" customHeight="1">
      <c r="B150" s="17"/>
      <c r="C150" s="252"/>
      <c r="D150" s="150"/>
      <c r="E150" s="150"/>
      <c r="F150" s="34"/>
      <c r="G150"/>
      <c r="H150" s="34"/>
    </row>
    <row r="151" spans="2:8" ht="12.75" customHeight="1">
      <c r="B151" s="17"/>
      <c r="C151" s="252"/>
      <c r="D151" s="150"/>
      <c r="E151" s="150"/>
      <c r="F151" s="34"/>
      <c r="G151"/>
      <c r="H151" s="34"/>
    </row>
    <row r="152" spans="2:8" ht="12.75" customHeight="1">
      <c r="B152" s="17"/>
      <c r="C152" s="252"/>
      <c r="D152" s="150"/>
      <c r="E152" s="150"/>
      <c r="F152" s="34"/>
      <c r="G152"/>
      <c r="H152" s="34"/>
    </row>
    <row r="153" spans="2:8" ht="12.75" customHeight="1">
      <c r="B153" s="17">
        <f>IF(A153="*",INT(MAX(B$93:B120)+1),IF(A153="**",ROUNDDOWN(MAX(B$93:B120)+0.01,2),IF(A153="***",MAX(B$93:B120)+0.01,0)))</f>
        <v>0</v>
      </c>
      <c r="C153" s="252" t="s">
        <v>83</v>
      </c>
      <c r="D153" s="150"/>
      <c r="E153" s="150"/>
      <c r="F153" s="34"/>
      <c r="G153"/>
      <c r="H153" s="34"/>
    </row>
    <row r="154" spans="2:8" ht="12.75" customHeight="1">
      <c r="B154" s="17">
        <f>IF(A154="*",INT(MAX(B$93:B153)+1),IF(A154="**",ROUNDDOWN(MAX(B$93:B153)+0.01,2),IF(A154="***",MAX(B$93:B153)+0.01,0)))</f>
        <v>0</v>
      </c>
      <c r="C154" s="252"/>
      <c r="D154" s="150"/>
      <c r="E154" s="150"/>
      <c r="F154" s="34"/>
      <c r="G154"/>
      <c r="H154" s="34"/>
    </row>
    <row r="155" spans="2:8" ht="12.75" customHeight="1">
      <c r="B155" s="17">
        <f>IF(A155="*",INT(MAX(B$93:B154)+1),IF(A155="**",ROUNDDOWN(MAX(B$93:B154)+0.01,2),IF(A155="***",MAX(B$93:B154)+0.01,0)))</f>
        <v>0</v>
      </c>
      <c r="C155" s="252"/>
      <c r="D155" s="150"/>
      <c r="E155" s="150"/>
      <c r="F155" s="34"/>
      <c r="G155"/>
      <c r="H155" s="34"/>
    </row>
    <row r="156" spans="2:8" ht="12.75" customHeight="1">
      <c r="B156" s="17">
        <f>IF(A156="*",INT(MAX(B$93:B155)+1),IF(A156="**",ROUNDDOWN(MAX(B$93:B155)+0.01,2),IF(A156="***",MAX(B$93:B155)+0.01,0)))</f>
        <v>0</v>
      </c>
      <c r="C156" s="252"/>
      <c r="D156" s="150"/>
      <c r="E156" s="150"/>
      <c r="F156" s="34"/>
      <c r="G156"/>
      <c r="H156" s="34"/>
    </row>
    <row r="157" spans="2:8" ht="12.75" customHeight="1">
      <c r="B157" s="17"/>
      <c r="C157" s="252"/>
      <c r="D157" s="150"/>
      <c r="E157" s="150"/>
      <c r="F157" s="34"/>
      <c r="G157"/>
      <c r="H157" s="34"/>
    </row>
    <row r="158" spans="2:8" ht="12.75" customHeight="1">
      <c r="B158" s="17">
        <f>IF(A158="*",INT(MAX(B$93:B127)+1),IF(A158="**",ROUNDDOWN(MAX(B$93:B127)+0.01,2),IF(A158="***",MAX(B$93:B127)+0.01,0)))</f>
        <v>0</v>
      </c>
      <c r="C158" s="252" t="s">
        <v>84</v>
      </c>
      <c r="D158" s="150"/>
      <c r="E158" s="150"/>
      <c r="F158" s="34"/>
      <c r="G158"/>
      <c r="H158" s="34"/>
    </row>
    <row r="159" spans="2:8" ht="12.75" customHeight="1">
      <c r="B159" s="17">
        <f>IF(A159="*",INT(MAX(B$93:B158)+1),IF(A159="**",ROUNDDOWN(MAX(B$93:B158)+0.01,2),IF(A159="***",MAX(B$93:B158)+0.01,0)))</f>
        <v>0</v>
      </c>
      <c r="C159" s="252"/>
      <c r="D159" s="150"/>
      <c r="E159" s="150"/>
      <c r="F159" s="34"/>
      <c r="G159"/>
      <c r="H159" s="34"/>
    </row>
    <row r="160" spans="2:8" ht="12.75" customHeight="1">
      <c r="B160" s="17">
        <f>IF(A160="*",INT(MAX(B$93:B159)+1),IF(A160="**",ROUNDDOWN(MAX(B$93:B159)+0.01,2),IF(A160="***",MAX(B$93:B159)+0.01,0)))</f>
        <v>0</v>
      </c>
      <c r="C160" s="252"/>
      <c r="D160" s="150"/>
      <c r="E160" s="150"/>
      <c r="F160" s="34"/>
      <c r="G160"/>
      <c r="H160" s="34"/>
    </row>
    <row r="161" spans="2:8" ht="12.75" customHeight="1">
      <c r="B161" s="17">
        <f>IF(A161="*",INT(MAX(B$93:B160)+1),IF(A161="**",ROUNDDOWN(MAX(B$93:B160)+0.01,2),IF(A161="***",MAX(B$93:B160)+0.01,0)))</f>
        <v>0</v>
      </c>
      <c r="C161" s="252"/>
      <c r="D161" s="150"/>
      <c r="E161" s="150"/>
      <c r="F161" s="34"/>
      <c r="G161"/>
      <c r="H161" s="34"/>
    </row>
    <row r="162" spans="2:8" ht="12.75" customHeight="1">
      <c r="B162" s="17"/>
      <c r="C162" s="252"/>
      <c r="D162" s="150"/>
      <c r="E162" s="150"/>
      <c r="F162" s="34"/>
      <c r="G162"/>
      <c r="H162" s="34"/>
    </row>
    <row r="163" spans="2:8" ht="12.75" customHeight="1">
      <c r="B163" s="17">
        <f>IF(A163="*",INT(MAX(B$93:B134)+1),IF(A163="**",ROUNDDOWN(MAX(B$93:B134)+0.01,2),IF(A163="***",MAX(B$93:B134)+0.01,0)))</f>
        <v>0</v>
      </c>
      <c r="C163" s="252" t="s">
        <v>85</v>
      </c>
      <c r="D163" s="150"/>
      <c r="E163" s="150"/>
      <c r="F163" s="34"/>
      <c r="G163"/>
      <c r="H163" s="34"/>
    </row>
    <row r="164" spans="2:8" ht="12.75" customHeight="1">
      <c r="B164" s="17">
        <f>IF(A164="*",INT(MAX(B$93:B163)+1),IF(A164="**",ROUNDDOWN(MAX(B$93:B163)+0.01,2),IF(A164="***",MAX(B$93:B163)+0.01,0)))</f>
        <v>0</v>
      </c>
      <c r="C164" s="252"/>
      <c r="D164" s="150"/>
      <c r="E164" s="150"/>
      <c r="F164" s="34"/>
      <c r="G164"/>
      <c r="H164" s="34"/>
    </row>
    <row r="165" spans="2:8" ht="12.75" customHeight="1">
      <c r="B165" s="17">
        <f>IF(A165="*",INT(MAX(B$93:B136)+1),IF(A165="**",ROUNDDOWN(MAX(B$93:B136)+0.01,2),IF(A165="***",MAX(B$93:B136)+0.01,0)))</f>
        <v>0</v>
      </c>
      <c r="C165" s="252" t="s">
        <v>86</v>
      </c>
      <c r="D165" s="150"/>
      <c r="E165" s="150"/>
      <c r="F165" s="34"/>
      <c r="G165"/>
      <c r="H165" s="34"/>
    </row>
    <row r="166" spans="2:8" ht="12.75" customHeight="1">
      <c r="B166" s="17">
        <f>IF(A166="*",INT(MAX(B$93:B165)+1),IF(A166="**",ROUNDDOWN(MAX(B$93:B165)+0.01,2),IF(A166="***",MAX(B$93:B165)+0.01,0)))</f>
        <v>0</v>
      </c>
      <c r="C166" s="252"/>
      <c r="D166" s="150"/>
      <c r="E166" s="150"/>
      <c r="F166" s="34"/>
      <c r="G166"/>
      <c r="H166" s="34"/>
    </row>
    <row r="167" spans="2:8" ht="12.75" customHeight="1">
      <c r="B167" s="17">
        <f>IF(A167="*",INT(MAX(B$93:B166)+1),IF(A167="**",ROUNDDOWN(MAX(B$93:B166)+0.01,2),IF(A167="***",MAX(B$93:B166)+0.01,0)))</f>
        <v>0</v>
      </c>
      <c r="C167" s="252"/>
      <c r="D167" s="150"/>
      <c r="E167" s="150"/>
      <c r="F167" s="34"/>
      <c r="G167"/>
      <c r="H167" s="34"/>
    </row>
    <row r="168" spans="2:8" ht="12.75" customHeight="1">
      <c r="B168" s="17">
        <f>IF(A168="*",INT(MAX(B$93:B164)+1),IF(A168="**",ROUNDDOWN(MAX(B$93:B164)+0.01,2),IF(A168="***",MAX(B$93:B164)+0.01,0)))</f>
        <v>0</v>
      </c>
      <c r="C168" s="252" t="s">
        <v>87</v>
      </c>
      <c r="D168" s="150"/>
      <c r="E168" s="150"/>
      <c r="F168" s="34"/>
      <c r="G168"/>
      <c r="H168" s="34"/>
    </row>
    <row r="169" spans="2:8" ht="12.75" customHeight="1">
      <c r="B169" s="17">
        <f>IF(A169="*",INT(MAX(B$93:B168)+1),IF(A169="**",ROUNDDOWN(MAX(B$93:B168)+0.01,2),IF(A169="***",MAX(B$93:B168)+0.01,0)))</f>
        <v>0</v>
      </c>
      <c r="C169" s="252"/>
      <c r="D169" s="150"/>
      <c r="E169" s="150"/>
      <c r="F169" s="34"/>
      <c r="G169"/>
      <c r="H169" s="34"/>
    </row>
    <row r="170" spans="2:8" ht="12.75" customHeight="1">
      <c r="B170" s="17">
        <f>IF(A170="*",INT(MAX(B$93:B169)+1),IF(A170="**",ROUNDDOWN(MAX(B$93:B169)+0.01,2),IF(A170="***",MAX(B$93:B169)+0.01,0)))</f>
        <v>0</v>
      </c>
      <c r="C170" s="252"/>
      <c r="D170" s="150"/>
      <c r="E170" s="150"/>
      <c r="F170" s="34"/>
      <c r="G170"/>
      <c r="H170" s="34"/>
    </row>
    <row r="171" spans="2:8" ht="12.75" customHeight="1">
      <c r="B171" s="17">
        <f>IF(A171="*",INT(MAX(B$93:B167)+1),IF(A171="**",ROUNDDOWN(MAX(B$93:B167)+0.01,2),IF(A171="***",MAX(B$93:B167)+0.01,0)))</f>
        <v>0</v>
      </c>
      <c r="C171" s="252" t="s">
        <v>88</v>
      </c>
      <c r="D171" s="150"/>
      <c r="E171" s="150"/>
      <c r="F171" s="34"/>
      <c r="G171"/>
      <c r="H171" s="34"/>
    </row>
    <row r="172" spans="2:8" ht="12.75" customHeight="1">
      <c r="B172" s="17">
        <f>IF(A172="*",INT(MAX(B$93:B171)+1),IF(A172="**",ROUNDDOWN(MAX(B$93:B171)+0.01,2),IF(A172="***",MAX(B$93:B171)+0.01,0)))</f>
        <v>0</v>
      </c>
      <c r="C172" s="252"/>
      <c r="D172" s="150"/>
      <c r="E172" s="150"/>
      <c r="F172" s="34"/>
      <c r="G172"/>
      <c r="H172" s="34"/>
    </row>
    <row r="173" spans="2:8" ht="12.75" customHeight="1">
      <c r="B173" s="17">
        <f>IF(A173="*",INT(MAX(B$93:B172)+1),IF(A173="**",ROUNDDOWN(MAX(B$93:B172)+0.01,2),IF(A173="***",MAX(B$93:B172)+0.01,0)))</f>
        <v>0</v>
      </c>
      <c r="C173" s="252"/>
      <c r="D173" s="150"/>
      <c r="E173" s="150"/>
      <c r="F173" s="34"/>
      <c r="G173"/>
      <c r="H173" s="34"/>
    </row>
    <row r="174" spans="2:8" ht="12.75">
      <c r="B174" s="17"/>
      <c r="C174" s="205" t="s">
        <v>89</v>
      </c>
      <c r="D174" s="150"/>
      <c r="E174" s="150"/>
      <c r="F174" s="34"/>
      <c r="G174"/>
      <c r="H174" s="34"/>
    </row>
    <row r="175" spans="2:8" ht="12.75" customHeight="1">
      <c r="B175" s="17">
        <f>IF(A175="*",INT(MAX(B$93:B171)+1),IF(A175="**",ROUNDDOWN(MAX(B$93:B171)+0.01,2),IF(A175="***",MAX(B$93:B171)+0.01,0)))</f>
        <v>0</v>
      </c>
      <c r="C175" s="252" t="s">
        <v>90</v>
      </c>
      <c r="D175" s="150"/>
      <c r="E175" s="150"/>
      <c r="F175" s="34"/>
      <c r="G175"/>
      <c r="H175" s="34"/>
    </row>
    <row r="176" spans="2:8" ht="12.75" customHeight="1">
      <c r="B176" s="17">
        <f>IF(A176="*",INT(MAX(B$93:B175)+1),IF(A176="**",ROUNDDOWN(MAX(B$93:B175)+0.01,2),IF(A176="***",MAX(B$93:B175)+0.01,0)))</f>
        <v>0</v>
      </c>
      <c r="C176" s="252"/>
      <c r="D176" s="150"/>
      <c r="E176" s="150"/>
      <c r="F176" s="34"/>
      <c r="G176"/>
      <c r="H176" s="34"/>
    </row>
    <row r="177" spans="2:8" ht="12.75" customHeight="1">
      <c r="B177" s="17">
        <f>IF(A177="*",INT(MAX(B$93:B176)+1),IF(A177="**",ROUNDDOWN(MAX(B$93:B176)+0.01,2),IF(A177="***",MAX(B$93:B176)+0.01,0)))</f>
        <v>0</v>
      </c>
      <c r="C177" s="252"/>
      <c r="D177" s="150"/>
      <c r="E177" s="150"/>
      <c r="F177" s="34"/>
      <c r="G177"/>
      <c r="H177" s="34"/>
    </row>
    <row r="178" spans="2:8" ht="12.75">
      <c r="B178" s="17"/>
      <c r="C178" s="158" t="s">
        <v>91</v>
      </c>
      <c r="D178" s="150"/>
      <c r="E178" s="150"/>
      <c r="F178" s="34"/>
      <c r="G178"/>
      <c r="H178" s="34"/>
    </row>
    <row r="179" spans="2:8" ht="12.75">
      <c r="B179" s="17"/>
      <c r="C179" s="158" t="s">
        <v>92</v>
      </c>
      <c r="D179" s="150"/>
      <c r="E179" s="150"/>
      <c r="F179" s="34"/>
      <c r="G179"/>
      <c r="H179" s="34"/>
    </row>
    <row r="180" spans="2:8" ht="12.75">
      <c r="B180" s="17"/>
      <c r="C180" s="158" t="s">
        <v>93</v>
      </c>
      <c r="D180" s="150"/>
      <c r="E180" s="150"/>
      <c r="F180" s="34"/>
      <c r="G180"/>
      <c r="H180" s="34"/>
    </row>
    <row r="181" spans="2:8" ht="12.75">
      <c r="B181" s="17"/>
      <c r="C181" s="158" t="s">
        <v>94</v>
      </c>
      <c r="D181" s="150"/>
      <c r="E181" s="150"/>
      <c r="F181" s="34"/>
      <c r="G181"/>
      <c r="H181" s="34"/>
    </row>
    <row r="182" spans="2:8" ht="12.75" customHeight="1">
      <c r="B182" s="17">
        <f>IF(A182="*",INT(MAX(B$93:B172)+1),IF(A182="**",ROUNDDOWN(MAX(B$93:B172)+0.01,2),IF(A182="***",MAX(B$93:B172)+0.01,0)))</f>
        <v>0</v>
      </c>
      <c r="C182" s="253" t="s">
        <v>95</v>
      </c>
      <c r="D182" s="150"/>
      <c r="E182" s="150"/>
      <c r="F182" s="34"/>
      <c r="G182"/>
      <c r="H182" s="34"/>
    </row>
    <row r="183" spans="2:8" ht="12.75" customHeight="1">
      <c r="B183" s="17">
        <f>IF(A183="*",INT(MAX(B$93:B182)+1),IF(A183="**",ROUNDDOWN(MAX(B$93:B182)+0.01,2),IF(A183="***",MAX(B$93:B182)+0.01,0)))</f>
        <v>0</v>
      </c>
      <c r="C183" s="252"/>
      <c r="D183" s="150"/>
      <c r="E183" s="150"/>
      <c r="F183" s="34"/>
      <c r="G183"/>
      <c r="H183" s="34"/>
    </row>
    <row r="184" spans="2:8" ht="12.75" customHeight="1">
      <c r="B184" s="17">
        <f>IF(A184="*",INT(MAX(B$93:B183)+1),IF(A184="**",ROUNDDOWN(MAX(B$93:B183)+0.01,2),IF(A184="***",MAX(B$93:B183)+0.01,0)))</f>
        <v>0</v>
      </c>
      <c r="C184" s="252"/>
      <c r="D184" s="150"/>
      <c r="E184" s="150"/>
      <c r="F184" s="34"/>
      <c r="G184"/>
      <c r="H184" s="34"/>
    </row>
    <row r="185" spans="2:8" ht="12.75">
      <c r="B185" s="17"/>
      <c r="C185" s="226" t="s">
        <v>96</v>
      </c>
      <c r="D185" s="150"/>
      <c r="E185" s="150"/>
      <c r="F185" s="34"/>
      <c r="G185"/>
      <c r="H185" s="34"/>
    </row>
    <row r="186" spans="2:8" ht="12.75" customHeight="1">
      <c r="B186" s="17"/>
      <c r="C186" s="226" t="s">
        <v>97</v>
      </c>
      <c r="D186" s="150"/>
      <c r="E186" s="150"/>
      <c r="F186" s="34"/>
      <c r="G186"/>
      <c r="H186" s="34"/>
    </row>
    <row r="187" spans="2:8" ht="12.75" customHeight="1">
      <c r="B187" s="17"/>
      <c r="C187" s="226" t="s">
        <v>98</v>
      </c>
      <c r="D187" s="150"/>
      <c r="E187" s="150"/>
      <c r="F187" s="34"/>
      <c r="G187"/>
      <c r="H187" s="34"/>
    </row>
    <row r="188" spans="2:8" ht="12.75" customHeight="1">
      <c r="B188" s="17">
        <f>IF(A188="*",INT(MAX(B$93:B178)+1),IF(A188="**",ROUNDDOWN(MAX(B$93:B178)+0.01,2),IF(A188="***",MAX(B$93:B178)+0.01,0)))</f>
        <v>0</v>
      </c>
      <c r="C188" s="226" t="s">
        <v>99</v>
      </c>
      <c r="D188" s="150"/>
      <c r="E188" s="150"/>
      <c r="F188" s="34"/>
      <c r="G188"/>
      <c r="H188" s="34"/>
    </row>
    <row r="189" spans="2:8" ht="12.75" customHeight="1">
      <c r="B189" s="17">
        <f>IF(A189="*",INT(MAX(B$93:B188)+1),IF(A189="**",ROUNDDOWN(MAX(B$93:B188)+0.01,2),IF(A189="***",MAX(B$93:B188)+0.01,0)))</f>
        <v>0</v>
      </c>
      <c r="C189" s="226" t="s">
        <v>100</v>
      </c>
      <c r="D189" s="150"/>
      <c r="E189" s="150"/>
      <c r="F189" s="34"/>
      <c r="G189"/>
      <c r="H189" s="34"/>
    </row>
    <row r="190" spans="2:8" ht="12.75" customHeight="1">
      <c r="B190" s="17">
        <f>IF(A190="*",INT(MAX(B$93:B189)+1),IF(A190="**",ROUNDDOWN(MAX(B$93:B189)+0.01,2),IF(A190="***",MAX(B$93:B189)+0.01,0)))</f>
        <v>0</v>
      </c>
      <c r="C190" s="226" t="s">
        <v>101</v>
      </c>
      <c r="D190" s="150"/>
      <c r="E190" s="150"/>
      <c r="F190" s="34"/>
      <c r="G190"/>
      <c r="H190" s="34"/>
    </row>
    <row r="191" spans="2:8" ht="12.75">
      <c r="B191" s="17"/>
      <c r="C191" s="226" t="s">
        <v>102</v>
      </c>
      <c r="D191" s="150"/>
      <c r="E191" s="150"/>
      <c r="F191" s="34"/>
      <c r="G191"/>
      <c r="H191" s="34"/>
    </row>
    <row r="192" spans="2:8" ht="12.75" customHeight="1">
      <c r="B192" s="17"/>
      <c r="C192" s="226" t="s">
        <v>103</v>
      </c>
      <c r="D192" s="150"/>
      <c r="E192" s="150"/>
      <c r="F192" s="34"/>
      <c r="G192"/>
      <c r="H192" s="34"/>
    </row>
    <row r="193" spans="2:8" ht="12.75" customHeight="1">
      <c r="B193" s="17"/>
      <c r="C193" s="226" t="s">
        <v>104</v>
      </c>
      <c r="D193" s="150"/>
      <c r="E193" s="150"/>
      <c r="F193" s="34"/>
      <c r="G193"/>
      <c r="H193" s="34"/>
    </row>
    <row r="194" spans="2:8" ht="12.75" customHeight="1">
      <c r="B194" s="17"/>
      <c r="C194" s="226"/>
      <c r="D194" s="150"/>
      <c r="E194" s="150"/>
      <c r="F194" s="34"/>
      <c r="G194"/>
      <c r="H194" s="34"/>
    </row>
    <row r="195" spans="2:8" ht="12.75" customHeight="1">
      <c r="B195" s="17"/>
      <c r="C195" s="226"/>
      <c r="D195" s="150"/>
      <c r="E195" s="150"/>
      <c r="F195" s="34"/>
      <c r="G195"/>
      <c r="H195" s="34"/>
    </row>
    <row r="196" spans="2:8" ht="12.75" customHeight="1">
      <c r="B196" s="17"/>
      <c r="C196" s="226" t="s">
        <v>105</v>
      </c>
      <c r="D196" s="150"/>
      <c r="E196" s="150"/>
      <c r="F196" s="34"/>
      <c r="G196"/>
      <c r="H196" s="34"/>
    </row>
    <row r="197" spans="2:8" ht="12.75">
      <c r="B197" s="17"/>
      <c r="C197" s="226" t="s">
        <v>106</v>
      </c>
      <c r="D197" s="150"/>
      <c r="E197" s="150"/>
      <c r="F197" s="34"/>
      <c r="G197"/>
      <c r="H197" s="34"/>
    </row>
    <row r="198" spans="2:8" ht="12.75">
      <c r="B198" s="17"/>
      <c r="C198" s="226" t="s">
        <v>107</v>
      </c>
      <c r="D198" s="150"/>
      <c r="E198" s="150"/>
      <c r="F198" s="34"/>
      <c r="G198"/>
      <c r="H198" s="34"/>
    </row>
    <row r="199" spans="2:8" ht="12.75">
      <c r="B199" s="17"/>
      <c r="C199" s="226" t="s">
        <v>108</v>
      </c>
      <c r="D199" s="150"/>
      <c r="E199" s="150"/>
      <c r="F199" s="34"/>
      <c r="G199"/>
      <c r="H199" s="34"/>
    </row>
    <row r="200" spans="2:8" ht="12.75" customHeight="1">
      <c r="B200" s="17"/>
      <c r="C200" s="226" t="s">
        <v>64</v>
      </c>
      <c r="D200" s="150"/>
      <c r="E200" s="150"/>
      <c r="F200" s="34"/>
      <c r="G200"/>
      <c r="H200" s="34"/>
    </row>
    <row r="201" spans="2:8" ht="12.75" customHeight="1">
      <c r="B201" s="17"/>
      <c r="C201" s="226" t="s">
        <v>109</v>
      </c>
      <c r="D201" s="150"/>
      <c r="E201" s="150"/>
      <c r="F201" s="34"/>
      <c r="G201"/>
      <c r="H201" s="34"/>
    </row>
    <row r="202" spans="2:8" ht="12.75" customHeight="1">
      <c r="B202" s="17"/>
      <c r="C202" s="226" t="s">
        <v>110</v>
      </c>
      <c r="D202" s="150"/>
      <c r="E202" s="150"/>
      <c r="F202" s="34"/>
      <c r="G202"/>
      <c r="H202" s="34"/>
    </row>
    <row r="203" spans="2:8" ht="12.75">
      <c r="B203" s="17"/>
      <c r="C203" s="226" t="s">
        <v>74</v>
      </c>
      <c r="D203" s="88" t="s">
        <v>5</v>
      </c>
      <c r="E203" s="89">
        <v>1</v>
      </c>
      <c r="F203" s="90">
        <v>0</v>
      </c>
      <c r="G203" s="93">
        <f>E203*F203</f>
        <v>0</v>
      </c>
      <c r="H203" s="34"/>
    </row>
    <row r="204" spans="2:8" ht="12.75">
      <c r="B204" s="17"/>
      <c r="C204" s="226"/>
      <c r="D204" s="95"/>
      <c r="E204" s="96"/>
      <c r="F204" s="41"/>
      <c r="G204" s="97"/>
      <c r="H204" s="34"/>
    </row>
    <row r="205" spans="1:8" ht="12.75" customHeight="1">
      <c r="A205" s="8" t="s">
        <v>11</v>
      </c>
      <c r="B205" s="17">
        <f>IF(A205="*",INT(MAX(B$93:B204)+1),IF(A205="**",ROUNDDOWN(MAX(B$93:B204)+0.01,2),IF(A205="***",MAX(B$93:B204)+0.01,0)))</f>
        <v>1.02</v>
      </c>
      <c r="C205" s="244" t="s">
        <v>129</v>
      </c>
      <c r="D205" s="155"/>
      <c r="E205" s="155"/>
      <c r="F205" s="34"/>
      <c r="G205"/>
      <c r="H205" s="34"/>
    </row>
    <row r="206" spans="2:9" ht="12.75">
      <c r="B206" s="17">
        <f>IF(A206="*",INT(MAX(B$93:B205)+1),IF(A206="**",ROUNDDOWN(MAX(B$93:B205)+0.01,2),IF(A206="***",MAX(B$93:B205)+0.01,0)))</f>
        <v>0</v>
      </c>
      <c r="C206" s="244"/>
      <c r="D206" s="155"/>
      <c r="E206" s="155"/>
      <c r="F206" s="34"/>
      <c r="G206"/>
      <c r="H206" s="34"/>
      <c r="I206" s="156"/>
    </row>
    <row r="207" spans="2:8" ht="12.75">
      <c r="B207" s="17">
        <f>IF(A207="*",INT(MAX(B$93:B206)+1),IF(A207="**",ROUNDDOWN(MAX(B$93:B206)+0.01,2),IF(A207="***",MAX(B$93:B206)+0.01,0)))</f>
        <v>0</v>
      </c>
      <c r="C207" s="244"/>
      <c r="D207" s="155"/>
      <c r="E207" s="155"/>
      <c r="F207" s="34"/>
      <c r="G207"/>
      <c r="H207" s="34"/>
    </row>
    <row r="208" spans="2:8" ht="12.75">
      <c r="B208" s="17">
        <f>IF(A208="*",INT(MAX(B$93:B207)+1),IF(A208="**",ROUNDDOWN(MAX(B$93:B207)+0.01,2),IF(A208="***",MAX(B$93:B207)+0.01,0)))</f>
        <v>0</v>
      </c>
      <c r="C208" s="244"/>
      <c r="D208" s="155"/>
      <c r="E208" s="155"/>
      <c r="F208" s="34"/>
      <c r="G208"/>
      <c r="H208" s="34"/>
    </row>
    <row r="209" spans="2:8" ht="12.75">
      <c r="B209" s="17">
        <f>IF(A209="*",INT(MAX(B$93:B208)+1),IF(A209="**",ROUNDDOWN(MAX(B$93:B208)+0.01,2),IF(A209="***",MAX(B$93:B208)+0.01,0)))</f>
        <v>0</v>
      </c>
      <c r="C209" s="244"/>
      <c r="D209" s="155"/>
      <c r="E209" s="155"/>
      <c r="F209" s="34"/>
      <c r="G209"/>
      <c r="H209" s="34"/>
    </row>
    <row r="210" spans="2:8" ht="12.75" customHeight="1">
      <c r="B210" s="17">
        <f>IF(A210="*",INT(MAX(B$93:B204)+1),IF(A210="**",ROUNDDOWN(MAX(B$93:B204)+0.01,2),IF(A210="***",MAX(B$93:B204)+0.01,0)))</f>
        <v>0</v>
      </c>
      <c r="C210" s="244"/>
      <c r="D210" s="155"/>
      <c r="E210" s="155"/>
      <c r="F210" s="34"/>
      <c r="G210"/>
      <c r="H210" s="34"/>
    </row>
    <row r="211" spans="2:8" ht="12.75">
      <c r="B211" s="17"/>
      <c r="C211" s="158"/>
      <c r="D211" s="95"/>
      <c r="E211" s="96"/>
      <c r="F211" s="41"/>
      <c r="G211" s="97"/>
      <c r="H211" s="34"/>
    </row>
    <row r="212" spans="2:8" ht="12.75">
      <c r="B212" s="17"/>
      <c r="C212" s="205" t="s">
        <v>130</v>
      </c>
      <c r="D212" s="95"/>
      <c r="E212" s="96"/>
      <c r="F212" s="41"/>
      <c r="G212" s="97"/>
      <c r="H212" s="34"/>
    </row>
    <row r="213" spans="2:8" ht="12.75">
      <c r="B213" s="17"/>
      <c r="C213" s="158" t="s">
        <v>63</v>
      </c>
      <c r="D213" s="95"/>
      <c r="E213" s="96"/>
      <c r="F213" s="41"/>
      <c r="G213" s="97"/>
      <c r="H213" s="34"/>
    </row>
    <row r="214" spans="2:8" ht="12.75">
      <c r="B214" s="17"/>
      <c r="C214" s="158" t="s">
        <v>131</v>
      </c>
      <c r="D214" s="95"/>
      <c r="E214" s="96"/>
      <c r="F214" s="41"/>
      <c r="G214" s="97"/>
      <c r="H214" s="34"/>
    </row>
    <row r="215" spans="2:8" ht="12.75">
      <c r="B215" s="17"/>
      <c r="C215" s="158" t="s">
        <v>132</v>
      </c>
      <c r="D215" s="95"/>
      <c r="E215" s="96"/>
      <c r="F215" s="41"/>
      <c r="G215" s="97"/>
      <c r="H215" s="34"/>
    </row>
    <row r="216" spans="2:8" ht="12.75">
      <c r="B216" s="17"/>
      <c r="C216" s="158" t="s">
        <v>133</v>
      </c>
      <c r="D216" s="95"/>
      <c r="E216" s="96"/>
      <c r="F216" s="41"/>
      <c r="G216" s="97"/>
      <c r="H216" s="34"/>
    </row>
    <row r="217" spans="2:8" ht="12.75">
      <c r="B217" s="17"/>
      <c r="C217" s="158" t="s">
        <v>134</v>
      </c>
      <c r="D217" s="95"/>
      <c r="E217" s="96"/>
      <c r="F217" s="41"/>
      <c r="G217" s="97"/>
      <c r="H217" s="34"/>
    </row>
    <row r="218" spans="2:8" ht="12.75">
      <c r="B218" s="17"/>
      <c r="C218" s="158" t="s">
        <v>135</v>
      </c>
      <c r="D218" s="95"/>
      <c r="E218" s="96"/>
      <c r="F218" s="41"/>
      <c r="G218" s="97"/>
      <c r="H218" s="34"/>
    </row>
    <row r="219" spans="2:8" ht="12.75">
      <c r="B219" s="17"/>
      <c r="C219" s="158" t="s">
        <v>136</v>
      </c>
      <c r="D219" s="95"/>
      <c r="E219" s="96"/>
      <c r="F219" s="41"/>
      <c r="G219" s="97"/>
      <c r="H219" s="34"/>
    </row>
    <row r="220" spans="2:8" s="74" customFormat="1" ht="12.75">
      <c r="B220" s="154"/>
      <c r="C220" s="158" t="s">
        <v>137</v>
      </c>
      <c r="D220" s="151"/>
      <c r="E220" s="151"/>
      <c r="F220" s="149"/>
      <c r="H220" s="149"/>
    </row>
    <row r="221" spans="2:8" s="74" customFormat="1" ht="12.75">
      <c r="B221" s="154"/>
      <c r="C221" s="158" t="s">
        <v>138</v>
      </c>
      <c r="D221" s="151"/>
      <c r="E221" s="151"/>
      <c r="F221" s="149"/>
      <c r="H221" s="149"/>
    </row>
    <row r="222" spans="2:8" s="74" customFormat="1" ht="12.75">
      <c r="B222" s="154"/>
      <c r="C222" s="158" t="s">
        <v>139</v>
      </c>
      <c r="D222" s="151"/>
      <c r="E222" s="151"/>
      <c r="F222" s="149"/>
      <c r="H222" s="149"/>
    </row>
    <row r="223" spans="2:8" s="74" customFormat="1" ht="12.75">
      <c r="B223" s="154"/>
      <c r="C223" s="158" t="s">
        <v>64</v>
      </c>
      <c r="D223" s="151"/>
      <c r="E223" s="151"/>
      <c r="F223" s="149"/>
      <c r="H223" s="149"/>
    </row>
    <row r="224" spans="2:8" s="74" customFormat="1" ht="12.75">
      <c r="B224" s="154"/>
      <c r="C224" s="158" t="s">
        <v>65</v>
      </c>
      <c r="D224" s="151"/>
      <c r="E224" s="151"/>
      <c r="F224" s="149"/>
      <c r="H224" s="149"/>
    </row>
    <row r="225" spans="2:8" s="74" customFormat="1" ht="12.75">
      <c r="B225" s="154"/>
      <c r="C225" s="158" t="s">
        <v>66</v>
      </c>
      <c r="D225" s="151"/>
      <c r="E225" s="151"/>
      <c r="F225" s="149"/>
      <c r="H225" s="149"/>
    </row>
    <row r="226" spans="2:8" s="74" customFormat="1" ht="12.75">
      <c r="B226" s="154"/>
      <c r="C226" s="158" t="s">
        <v>67</v>
      </c>
      <c r="D226" s="88" t="s">
        <v>54</v>
      </c>
      <c r="E226" s="89">
        <v>1</v>
      </c>
      <c r="F226" s="152">
        <v>0</v>
      </c>
      <c r="G226" s="153">
        <f>E226*F226</f>
        <v>0</v>
      </c>
      <c r="H226" s="149"/>
    </row>
    <row r="227" spans="2:8" ht="12.75">
      <c r="B227" s="17"/>
      <c r="C227" s="226"/>
      <c r="D227" s="95"/>
      <c r="E227" s="96"/>
      <c r="F227" s="41"/>
      <c r="G227" s="97"/>
      <c r="H227" s="34"/>
    </row>
    <row r="228" spans="1:8" ht="12.75" customHeight="1">
      <c r="A228" s="8" t="s">
        <v>11</v>
      </c>
      <c r="B228" s="17">
        <f>IF(A228="*",INT(MAX(B$93:B227)+1),IF(A228="**",ROUNDDOWN(MAX(B$93:B227)+0.01,2),IF(A228="***",MAX(B$93:B227)+0.01,0)))</f>
        <v>1.03</v>
      </c>
      <c r="C228" s="244" t="s">
        <v>140</v>
      </c>
      <c r="D228" s="155"/>
      <c r="E228" s="155"/>
      <c r="F228" s="34"/>
      <c r="G228"/>
      <c r="H228" s="34"/>
    </row>
    <row r="229" spans="2:9" ht="12.75">
      <c r="B229" s="17">
        <f>IF(A229="*",INT(MAX(B$93:B228)+1),IF(A229="**",ROUNDDOWN(MAX(B$93:B228)+0.01,2),IF(A229="***",MAX(B$93:B228)+0.01,0)))</f>
        <v>0</v>
      </c>
      <c r="C229" s="244"/>
      <c r="D229" s="155"/>
      <c r="E229" s="155"/>
      <c r="F229" s="34"/>
      <c r="G229"/>
      <c r="H229" s="34"/>
      <c r="I229" s="156"/>
    </row>
    <row r="230" spans="2:8" ht="12.75">
      <c r="B230" s="17">
        <f>IF(A230="*",INT(MAX(B$93:B229)+1),IF(A230="**",ROUNDDOWN(MAX(B$93:B229)+0.01,2),IF(A230="***",MAX(B$93:B229)+0.01,0)))</f>
        <v>0</v>
      </c>
      <c r="C230" s="244"/>
      <c r="D230" s="155"/>
      <c r="E230" s="155"/>
      <c r="F230" s="34"/>
      <c r="G230"/>
      <c r="H230" s="34"/>
    </row>
    <row r="231" spans="2:8" ht="12.75">
      <c r="B231" s="17">
        <f>IF(A231="*",INT(MAX(B$93:B230)+1),IF(A231="**",ROUNDDOWN(MAX(B$93:B230)+0.01,2),IF(A231="***",MAX(B$93:B230)+0.01,0)))</f>
        <v>0</v>
      </c>
      <c r="C231" s="244"/>
      <c r="D231" s="155"/>
      <c r="E231" s="155"/>
      <c r="F231" s="34"/>
      <c r="G231"/>
      <c r="H231" s="34"/>
    </row>
    <row r="232" spans="2:8" ht="12.75">
      <c r="B232" s="17">
        <f>IF(A232="*",INT(MAX(B$93:B231)+1),IF(A232="**",ROUNDDOWN(MAX(B$93:B231)+0.01,2),IF(A232="***",MAX(B$93:B231)+0.01,0)))</f>
        <v>0</v>
      </c>
      <c r="C232" s="244"/>
      <c r="D232" s="155"/>
      <c r="E232" s="155"/>
      <c r="F232" s="34"/>
      <c r="G232"/>
      <c r="H232" s="34"/>
    </row>
    <row r="233" spans="2:8" ht="12.75" customHeight="1">
      <c r="B233" s="17">
        <f>IF(A233="*",INT(MAX(B$93:B227)+1),IF(A233="**",ROUNDDOWN(MAX(B$93:B227)+0.01,2),IF(A233="***",MAX(B$93:B227)+0.01,0)))</f>
        <v>0</v>
      </c>
      <c r="C233" s="244"/>
      <c r="D233" s="155"/>
      <c r="E233" s="155"/>
      <c r="F233" s="34"/>
      <c r="G233"/>
      <c r="H233" s="34"/>
    </row>
    <row r="234" spans="2:8" ht="12.75">
      <c r="B234" s="17"/>
      <c r="C234" s="244"/>
      <c r="D234" s="95"/>
      <c r="E234" s="96"/>
      <c r="F234" s="41"/>
      <c r="G234" s="97"/>
      <c r="H234" s="34"/>
    </row>
    <row r="235" spans="2:8" ht="12.75">
      <c r="B235" s="17"/>
      <c r="C235" s="158"/>
      <c r="D235" s="95"/>
      <c r="E235" s="96"/>
      <c r="F235" s="41"/>
      <c r="G235" s="97"/>
      <c r="H235" s="34"/>
    </row>
    <row r="236" spans="2:8" ht="12.75">
      <c r="B236" s="17"/>
      <c r="C236" s="205" t="s">
        <v>141</v>
      </c>
      <c r="D236" s="95"/>
      <c r="E236" s="96"/>
      <c r="F236" s="41"/>
      <c r="G236" s="97"/>
      <c r="H236" s="34"/>
    </row>
    <row r="237" spans="2:8" ht="12.75">
      <c r="B237" s="17"/>
      <c r="C237" s="158" t="s">
        <v>63</v>
      </c>
      <c r="D237" s="95"/>
      <c r="E237" s="96"/>
      <c r="F237" s="41"/>
      <c r="G237" s="97"/>
      <c r="H237" s="34"/>
    </row>
    <row r="238" spans="2:8" ht="12.75">
      <c r="B238" s="17"/>
      <c r="C238" s="158" t="s">
        <v>142</v>
      </c>
      <c r="D238" s="95"/>
      <c r="E238" s="96"/>
      <c r="F238" s="41"/>
      <c r="G238" s="97"/>
      <c r="H238" s="34"/>
    </row>
    <row r="239" spans="2:8" ht="12.75">
      <c r="B239" s="17"/>
      <c r="C239" s="158" t="s">
        <v>143</v>
      </c>
      <c r="D239" s="95"/>
      <c r="E239" s="96"/>
      <c r="F239" s="41"/>
      <c r="G239" s="97"/>
      <c r="H239" s="34"/>
    </row>
    <row r="240" spans="2:8" ht="12.75">
      <c r="B240" s="17"/>
      <c r="C240" s="158" t="s">
        <v>144</v>
      </c>
      <c r="D240" s="95"/>
      <c r="E240" s="96"/>
      <c r="F240" s="41"/>
      <c r="G240" s="97"/>
      <c r="H240" s="34"/>
    </row>
    <row r="241" spans="2:8" ht="12.75">
      <c r="B241" s="17"/>
      <c r="C241" s="158" t="s">
        <v>145</v>
      </c>
      <c r="D241" s="95"/>
      <c r="E241" s="96"/>
      <c r="F241" s="41"/>
      <c r="G241" s="97"/>
      <c r="H241" s="34"/>
    </row>
    <row r="242" spans="2:8" ht="12.75">
      <c r="B242" s="17"/>
      <c r="C242" s="158" t="s">
        <v>146</v>
      </c>
      <c r="D242" s="95"/>
      <c r="E242" s="96"/>
      <c r="F242" s="41"/>
      <c r="G242" s="97"/>
      <c r="H242" s="34"/>
    </row>
    <row r="243" spans="2:8" ht="12.75">
      <c r="B243" s="17"/>
      <c r="C243" s="158" t="s">
        <v>147</v>
      </c>
      <c r="D243" s="95"/>
      <c r="E243" s="96"/>
      <c r="F243" s="41"/>
      <c r="G243" s="97"/>
      <c r="H243" s="34"/>
    </row>
    <row r="244" spans="2:8" s="74" customFormat="1" ht="12.75">
      <c r="B244" s="154"/>
      <c r="C244" s="158" t="s">
        <v>111</v>
      </c>
      <c r="D244" s="151"/>
      <c r="E244" s="151"/>
      <c r="F244" s="149"/>
      <c r="H244" s="149"/>
    </row>
    <row r="245" spans="2:8" s="74" customFormat="1" ht="12.75">
      <c r="B245" s="154"/>
      <c r="C245" s="158" t="s">
        <v>148</v>
      </c>
      <c r="D245" s="151"/>
      <c r="E245" s="151"/>
      <c r="F245" s="149"/>
      <c r="H245" s="149"/>
    </row>
    <row r="246" spans="2:8" s="74" customFormat="1" ht="12.75">
      <c r="B246" s="154"/>
      <c r="C246" s="158" t="s">
        <v>149</v>
      </c>
      <c r="D246" s="151"/>
      <c r="E246" s="151"/>
      <c r="F246" s="149"/>
      <c r="H246" s="149"/>
    </row>
    <row r="247" spans="2:8" s="74" customFormat="1" ht="12.75">
      <c r="B247" s="154"/>
      <c r="C247" s="158" t="s">
        <v>64</v>
      </c>
      <c r="D247" s="151"/>
      <c r="E247" s="151"/>
      <c r="F247" s="149"/>
      <c r="H247" s="149"/>
    </row>
    <row r="248" spans="2:8" s="74" customFormat="1" ht="12.75">
      <c r="B248" s="154"/>
      <c r="C248" s="158" t="s">
        <v>65</v>
      </c>
      <c r="D248" s="151"/>
      <c r="E248" s="151"/>
      <c r="F248" s="149"/>
      <c r="H248" s="149"/>
    </row>
    <row r="249" spans="2:8" s="74" customFormat="1" ht="12.75">
      <c r="B249" s="154"/>
      <c r="C249" s="158" t="s">
        <v>66</v>
      </c>
      <c r="D249" s="151"/>
      <c r="E249" s="151"/>
      <c r="F249" s="149"/>
      <c r="H249" s="149"/>
    </row>
    <row r="250" spans="2:8" s="74" customFormat="1" ht="12.75">
      <c r="B250" s="154"/>
      <c r="C250" s="158" t="s">
        <v>67</v>
      </c>
      <c r="D250" s="88" t="s">
        <v>54</v>
      </c>
      <c r="E250" s="89">
        <v>6</v>
      </c>
      <c r="F250" s="152">
        <v>0</v>
      </c>
      <c r="G250" s="153">
        <f>E250*F250</f>
        <v>0</v>
      </c>
      <c r="H250" s="149"/>
    </row>
    <row r="251" spans="2:8" ht="12.75">
      <c r="B251" s="17"/>
      <c r="C251" s="158"/>
      <c r="D251" s="95"/>
      <c r="E251" s="96"/>
      <c r="F251" s="41"/>
      <c r="G251" s="97"/>
      <c r="H251" s="34"/>
    </row>
    <row r="252" spans="2:8" ht="12.75">
      <c r="B252" s="17"/>
      <c r="C252" s="205" t="s">
        <v>150</v>
      </c>
      <c r="D252" s="95"/>
      <c r="E252" s="96"/>
      <c r="F252" s="41"/>
      <c r="G252" s="97"/>
      <c r="H252" s="34"/>
    </row>
    <row r="253" spans="2:8" ht="12.75">
      <c r="B253" s="17"/>
      <c r="C253" s="158" t="s">
        <v>63</v>
      </c>
      <c r="D253" s="95"/>
      <c r="E253" s="96"/>
      <c r="F253" s="41"/>
      <c r="G253" s="97"/>
      <c r="H253" s="34"/>
    </row>
    <row r="254" spans="2:8" ht="12.75">
      <c r="B254" s="17"/>
      <c r="C254" s="158" t="s">
        <v>131</v>
      </c>
      <c r="D254" s="95"/>
      <c r="E254" s="96"/>
      <c r="F254" s="41"/>
      <c r="G254" s="97"/>
      <c r="H254" s="34"/>
    </row>
    <row r="255" spans="2:8" ht="12.75">
      <c r="B255" s="17"/>
      <c r="C255" s="158" t="s">
        <v>132</v>
      </c>
      <c r="D255" s="95"/>
      <c r="E255" s="96"/>
      <c r="F255" s="41"/>
      <c r="G255" s="97"/>
      <c r="H255" s="34"/>
    </row>
    <row r="256" spans="2:8" ht="12.75">
      <c r="B256" s="17"/>
      <c r="C256" s="158" t="s">
        <v>151</v>
      </c>
      <c r="D256" s="95"/>
      <c r="E256" s="96"/>
      <c r="F256" s="41"/>
      <c r="G256" s="97"/>
      <c r="H256" s="34"/>
    </row>
    <row r="257" spans="2:8" ht="12.75">
      <c r="B257" s="17"/>
      <c r="C257" s="158" t="s">
        <v>152</v>
      </c>
      <c r="D257" s="95"/>
      <c r="E257" s="96"/>
      <c r="F257" s="41"/>
      <c r="G257" s="97"/>
      <c r="H257" s="34"/>
    </row>
    <row r="258" spans="2:8" ht="12.75">
      <c r="B258" s="17"/>
      <c r="C258" s="158" t="s">
        <v>146</v>
      </c>
      <c r="D258" s="95"/>
      <c r="E258" s="96"/>
      <c r="F258" s="41"/>
      <c r="G258" s="97"/>
      <c r="H258" s="34"/>
    </row>
    <row r="259" spans="2:8" ht="12.75">
      <c r="B259" s="17"/>
      <c r="C259" s="158" t="s">
        <v>147</v>
      </c>
      <c r="D259" s="95"/>
      <c r="E259" s="96"/>
      <c r="F259" s="41"/>
      <c r="G259" s="97"/>
      <c r="H259" s="34"/>
    </row>
    <row r="260" spans="2:8" ht="12.75">
      <c r="B260" s="17"/>
      <c r="C260" s="158"/>
      <c r="D260" s="95"/>
      <c r="E260" s="96"/>
      <c r="F260" s="41"/>
      <c r="G260" s="97"/>
      <c r="H260" s="34"/>
    </row>
    <row r="261" spans="2:8" ht="12.75">
      <c r="B261" s="17"/>
      <c r="C261" s="158"/>
      <c r="D261" s="95"/>
      <c r="E261" s="96"/>
      <c r="F261" s="41"/>
      <c r="G261" s="97"/>
      <c r="H261" s="34"/>
    </row>
    <row r="262" spans="2:8" s="74" customFormat="1" ht="12.75">
      <c r="B262" s="154"/>
      <c r="C262" s="158" t="s">
        <v>111</v>
      </c>
      <c r="D262" s="151"/>
      <c r="E262" s="151"/>
      <c r="F262" s="149"/>
      <c r="H262" s="149"/>
    </row>
    <row r="263" spans="2:8" s="74" customFormat="1" ht="12.75">
      <c r="B263" s="154"/>
      <c r="C263" s="158" t="s">
        <v>153</v>
      </c>
      <c r="D263" s="151"/>
      <c r="E263" s="151"/>
      <c r="F263" s="149"/>
      <c r="H263" s="149"/>
    </row>
    <row r="264" spans="2:8" s="74" customFormat="1" ht="12.75">
      <c r="B264" s="154"/>
      <c r="C264" s="158" t="s">
        <v>154</v>
      </c>
      <c r="D264" s="151"/>
      <c r="E264" s="151"/>
      <c r="F264" s="149"/>
      <c r="H264" s="149"/>
    </row>
    <row r="265" spans="2:8" s="74" customFormat="1" ht="12.75">
      <c r="B265" s="154"/>
      <c r="C265" s="158" t="s">
        <v>64</v>
      </c>
      <c r="D265" s="151"/>
      <c r="E265" s="151"/>
      <c r="F265" s="149"/>
      <c r="H265" s="149"/>
    </row>
    <row r="266" spans="2:8" s="74" customFormat="1" ht="12.75">
      <c r="B266" s="154"/>
      <c r="C266" s="158" t="s">
        <v>65</v>
      </c>
      <c r="D266" s="151"/>
      <c r="E266" s="151"/>
      <c r="F266" s="149"/>
      <c r="H266" s="149"/>
    </row>
    <row r="267" spans="2:8" s="74" customFormat="1" ht="12.75">
      <c r="B267" s="154"/>
      <c r="C267" s="158" t="s">
        <v>66</v>
      </c>
      <c r="D267" s="151"/>
      <c r="E267" s="151"/>
      <c r="F267" s="149"/>
      <c r="H267" s="149"/>
    </row>
    <row r="268" spans="2:8" s="74" customFormat="1" ht="12.75">
      <c r="B268" s="154"/>
      <c r="C268" s="158" t="s">
        <v>67</v>
      </c>
      <c r="D268" s="88" t="s">
        <v>54</v>
      </c>
      <c r="E268" s="89">
        <v>7</v>
      </c>
      <c r="F268" s="152">
        <v>0</v>
      </c>
      <c r="G268" s="153">
        <f>E268*F268</f>
        <v>0</v>
      </c>
      <c r="H268" s="149"/>
    </row>
    <row r="269" spans="2:8" ht="12.75">
      <c r="B269" s="17"/>
      <c r="C269" s="158"/>
      <c r="D269" s="95"/>
      <c r="E269" s="96"/>
      <c r="F269" s="41"/>
      <c r="G269" s="97"/>
      <c r="H269" s="34"/>
    </row>
    <row r="270" spans="1:8" ht="12.75" customHeight="1">
      <c r="A270" s="8" t="s">
        <v>11</v>
      </c>
      <c r="B270" s="17">
        <f>IF(A270="*",INT(MAX(B$93:B269)+1),IF(A270="**",ROUNDDOWN(MAX(B$93:B269)+0.01,2),IF(A270="***",MAX(B$93:B269)+0.01,0)))</f>
        <v>1.04</v>
      </c>
      <c r="C270" s="244" t="s">
        <v>112</v>
      </c>
      <c r="D270" s="155"/>
      <c r="E270" s="155"/>
      <c r="F270" s="34"/>
      <c r="G270"/>
      <c r="H270" s="34"/>
    </row>
    <row r="271" spans="2:9" ht="12.75">
      <c r="B271" s="17">
        <f>IF(A271="*",INT(MAX(B$93:B270)+1),IF(A271="**",ROUNDDOWN(MAX(B$93:B270)+0.01,2),IF(A271="***",MAX(B$93:B270)+0.01,0)))</f>
        <v>0</v>
      </c>
      <c r="C271" s="244"/>
      <c r="D271" s="155"/>
      <c r="E271" s="155"/>
      <c r="F271" s="34"/>
      <c r="G271"/>
      <c r="H271" s="34"/>
      <c r="I271" s="156"/>
    </row>
    <row r="272" spans="2:8" ht="12.75">
      <c r="B272" s="17">
        <f>IF(A272="*",INT(MAX(B$93:B271)+1),IF(A272="**",ROUNDDOWN(MAX(B$93:B271)+0.01,2),IF(A272="***",MAX(B$93:B271)+0.01,0)))</f>
        <v>0</v>
      </c>
      <c r="C272" s="244"/>
      <c r="D272" s="155"/>
      <c r="E272" s="155"/>
      <c r="F272" s="34"/>
      <c r="G272"/>
      <c r="H272" s="34"/>
    </row>
    <row r="273" spans="2:8" ht="12.75">
      <c r="B273" s="17">
        <f>IF(A273="*",INT(MAX(B$93:B272)+1),IF(A273="**",ROUNDDOWN(MAX(B$93:B272)+0.01,2),IF(A273="***",MAX(B$93:B272)+0.01,0)))</f>
        <v>0</v>
      </c>
      <c r="C273" s="244"/>
      <c r="D273" s="155"/>
      <c r="E273" s="155"/>
      <c r="F273" s="34"/>
      <c r="G273"/>
      <c r="H273" s="34"/>
    </row>
    <row r="274" spans="2:8" ht="12.75">
      <c r="B274" s="17">
        <f>IF(A274="*",INT(MAX(B$93:B273)+1),IF(A274="**",ROUNDDOWN(MAX(B$93:B273)+0.01,2),IF(A274="***",MAX(B$93:B273)+0.01,0)))</f>
        <v>0</v>
      </c>
      <c r="C274" s="244"/>
      <c r="D274" s="155"/>
      <c r="E274" s="155"/>
      <c r="F274" s="34"/>
      <c r="G274"/>
      <c r="H274" s="34"/>
    </row>
    <row r="275" spans="2:8" ht="12.75" customHeight="1">
      <c r="B275" s="17">
        <f>IF(A275="*",INT(MAX(B$93:B269)+1),IF(A275="**",ROUNDDOWN(MAX(B$93:B269)+0.01,2),IF(A275="***",MAX(B$93:B269)+0.01,0)))</f>
        <v>0</v>
      </c>
      <c r="C275" s="244"/>
      <c r="D275" s="155"/>
      <c r="E275" s="155"/>
      <c r="F275" s="34"/>
      <c r="G275"/>
      <c r="H275" s="34"/>
    </row>
    <row r="276" spans="2:9" ht="12.75">
      <c r="B276" s="17">
        <f>IF(A276="*",INT(MAX(B$93:B275)+1),IF(A276="**",ROUNDDOWN(MAX(B$93:B275)+0.01,2),IF(A276="***",MAX(B$93:B275)+0.01,0)))</f>
        <v>0</v>
      </c>
      <c r="C276" s="244"/>
      <c r="D276" s="155"/>
      <c r="E276" s="155"/>
      <c r="F276" s="34"/>
      <c r="G276"/>
      <c r="H276" s="34"/>
      <c r="I276" s="156"/>
    </row>
    <row r="277" spans="2:8" ht="12.75" customHeight="1">
      <c r="B277" s="17">
        <f>IF(A277="*",INT(MAX(B$93:B274)+1),IF(A277="**",ROUNDDOWN(MAX(B$93:B274)+0.01,2),IF(A277="***",MAX(B$93:B274)+0.01,0)))</f>
        <v>0</v>
      </c>
      <c r="C277" s="244"/>
      <c r="D277" s="155"/>
      <c r="E277" s="155"/>
      <c r="F277" s="34"/>
      <c r="G277"/>
      <c r="H277" s="34"/>
    </row>
    <row r="278" spans="2:9" ht="12.75">
      <c r="B278" s="17">
        <f>IF(A278="*",INT(MAX(B$93:B277)+1),IF(A278="**",ROUNDDOWN(MAX(B$93:B277)+0.01,2),IF(A278="***",MAX(B$93:B277)+0.01,0)))</f>
        <v>0</v>
      </c>
      <c r="C278" s="244"/>
      <c r="D278" s="155"/>
      <c r="E278" s="155"/>
      <c r="F278" s="34"/>
      <c r="G278"/>
      <c r="H278" s="34"/>
      <c r="I278" s="156"/>
    </row>
    <row r="279" spans="2:8" s="43" customFormat="1" ht="12.75">
      <c r="B279" s="121"/>
      <c r="C279" s="205" t="s">
        <v>113</v>
      </c>
      <c r="D279" s="124" t="s">
        <v>5</v>
      </c>
      <c r="E279" s="98">
        <v>10</v>
      </c>
      <c r="F279" s="125">
        <v>0</v>
      </c>
      <c r="G279" s="126">
        <f>E279*F279</f>
        <v>0</v>
      </c>
      <c r="H279" s="92"/>
    </row>
    <row r="280" spans="2:8" s="43" customFormat="1" ht="12.75">
      <c r="B280" s="121"/>
      <c r="C280" s="205"/>
      <c r="D280" s="127"/>
      <c r="E280" s="122"/>
      <c r="F280" s="123"/>
      <c r="G280" s="128"/>
      <c r="H280" s="92"/>
    </row>
    <row r="281" spans="1:8" ht="12.75" customHeight="1">
      <c r="A281" s="8" t="s">
        <v>11</v>
      </c>
      <c r="B281" s="17">
        <f>IF(A281="*",INT(MAX(B$93:B276)+1),IF(A281="**",ROUNDDOWN(MAX(B$93:B276)+0.01,2),IF(A281="***",MAX(B$93:B276)+0.01,0)))</f>
        <v>1.05</v>
      </c>
      <c r="C281" s="244" t="s">
        <v>156</v>
      </c>
      <c r="D281" s="155"/>
      <c r="E281" s="155"/>
      <c r="F281" s="34"/>
      <c r="G281"/>
      <c r="H281" s="34"/>
    </row>
    <row r="282" spans="2:9" ht="12.75">
      <c r="B282" s="17">
        <f>IF(A282="*",INT(MAX(B$93:B281)+1),IF(A282="**",ROUNDDOWN(MAX(B$93:B281)+0.01,2),IF(A282="***",MAX(B$93:B281)+0.01,0)))</f>
        <v>0</v>
      </c>
      <c r="C282" s="244"/>
      <c r="D282" s="155"/>
      <c r="E282" s="155"/>
      <c r="F282" s="34"/>
      <c r="G282"/>
      <c r="H282" s="34"/>
      <c r="I282" s="156"/>
    </row>
    <row r="283" spans="2:8" ht="12.75">
      <c r="B283" s="17">
        <f>IF(A283="*",INT(MAX(B$93:B282)+1),IF(A283="**",ROUNDDOWN(MAX(B$93:B282)+0.01,2),IF(A283="***",MAX(B$93:B282)+0.01,0)))</f>
        <v>0</v>
      </c>
      <c r="C283" s="244"/>
      <c r="D283" s="155"/>
      <c r="E283" s="155"/>
      <c r="F283" s="34"/>
      <c r="G283"/>
      <c r="H283" s="34"/>
    </row>
    <row r="284" spans="2:8" ht="12.75">
      <c r="B284" s="17">
        <f>IF(A284="*",INT(MAX(B$93:B283)+1),IF(A284="**",ROUNDDOWN(MAX(B$93:B283)+0.01,2),IF(A284="***",MAX(B$93:B283)+0.01,0)))</f>
        <v>0</v>
      </c>
      <c r="C284" s="244"/>
      <c r="D284" s="155"/>
      <c r="E284" s="155"/>
      <c r="F284" s="34"/>
      <c r="G284"/>
      <c r="H284" s="34"/>
    </row>
    <row r="285" spans="1:8" ht="12.75" customHeight="1">
      <c r="A285" s="8"/>
      <c r="B285" s="17">
        <f>IF(A285="*",INT(MAX(B$93:B275)+1),IF(A285="**",ROUNDDOWN(MAX(B$93:B275)+0.01,2),IF(A285="***",MAX(B$93:B275)+0.01,0)))</f>
        <v>0</v>
      </c>
      <c r="C285" s="244" t="s">
        <v>157</v>
      </c>
      <c r="D285" s="155"/>
      <c r="E285" s="155"/>
      <c r="F285" s="34"/>
      <c r="G285"/>
      <c r="H285" s="34"/>
    </row>
    <row r="286" spans="2:9" ht="12.75">
      <c r="B286" s="17">
        <f>IF(A286="*",INT(MAX(B$93:B285)+1),IF(A286="**",ROUNDDOWN(MAX(B$93:B285)+0.01,2),IF(A286="***",MAX(B$93:B285)+0.01,0)))</f>
        <v>0</v>
      </c>
      <c r="C286" s="244"/>
      <c r="D286" s="155"/>
      <c r="E286" s="155"/>
      <c r="F286" s="34"/>
      <c r="G286"/>
      <c r="H286" s="34"/>
      <c r="I286" s="156"/>
    </row>
    <row r="287" spans="2:8" ht="12.75">
      <c r="B287" s="17">
        <f>IF(A287="*",INT(MAX(B$93:B286)+1),IF(A287="**",ROUNDDOWN(MAX(B$93:B286)+0.01,2),IF(A287="***",MAX(B$93:B286)+0.01,0)))</f>
        <v>0</v>
      </c>
      <c r="C287" s="244"/>
      <c r="D287" s="155"/>
      <c r="E287" s="155"/>
      <c r="F287" s="34"/>
      <c r="G287"/>
      <c r="H287" s="34"/>
    </row>
    <row r="288" spans="2:8" ht="12.75">
      <c r="B288" s="17">
        <f>IF(A288="*",INT(MAX(B$93:B287)+1),IF(A288="**",ROUNDDOWN(MAX(B$93:B287)+0.01,2),IF(A288="***",MAX(B$93:B287)+0.01,0)))</f>
        <v>0</v>
      </c>
      <c r="C288" s="244"/>
      <c r="D288" s="155"/>
      <c r="E288" s="155"/>
      <c r="F288" s="34"/>
      <c r="G288"/>
      <c r="H288" s="34"/>
    </row>
    <row r="289" spans="2:8" ht="12.75">
      <c r="B289" s="17"/>
      <c r="C289" s="244"/>
      <c r="D289" s="155"/>
      <c r="E289" s="155"/>
      <c r="F289" s="34"/>
      <c r="G289"/>
      <c r="H289" s="34"/>
    </row>
    <row r="290" spans="1:8" ht="12.75" customHeight="1">
      <c r="A290" s="8"/>
      <c r="B290" s="17">
        <f>IF(A290="*",INT(MAX(B$93:B280)+1),IF(A290="**",ROUNDDOWN(MAX(B$93:B280)+0.01,2),IF(A290="***",MAX(B$93:B280)+0.01,0)))</f>
        <v>0</v>
      </c>
      <c r="C290" s="244" t="s">
        <v>158</v>
      </c>
      <c r="D290" s="155"/>
      <c r="E290" s="155"/>
      <c r="F290" s="34"/>
      <c r="G290"/>
      <c r="H290" s="34"/>
    </row>
    <row r="291" spans="2:9" ht="12.75">
      <c r="B291" s="17">
        <f>IF(A291="*",INT(MAX(B$93:B290)+1),IF(A291="**",ROUNDDOWN(MAX(B$93:B290)+0.01,2),IF(A291="***",MAX(B$93:B290)+0.01,0)))</f>
        <v>0</v>
      </c>
      <c r="C291" s="244"/>
      <c r="D291" s="155"/>
      <c r="E291" s="155"/>
      <c r="F291" s="34"/>
      <c r="G291"/>
      <c r="H291" s="34"/>
      <c r="I291" s="156"/>
    </row>
    <row r="292" spans="2:8" ht="12.75">
      <c r="B292" s="17">
        <f>IF(A292="*",INT(MAX(B$93:B291)+1),IF(A292="**",ROUNDDOWN(MAX(B$93:B291)+0.01,2),IF(A292="***",MAX(B$93:B291)+0.01,0)))</f>
        <v>0</v>
      </c>
      <c r="C292" s="244"/>
      <c r="D292" s="155"/>
      <c r="E292" s="155"/>
      <c r="F292" s="34"/>
      <c r="G292"/>
      <c r="H292" s="34"/>
    </row>
    <row r="293" spans="2:8" ht="12.75">
      <c r="B293" s="17">
        <f>IF(A293="*",INT(MAX(B$93:B292)+1),IF(A293="**",ROUNDDOWN(MAX(B$93:B292)+0.01,2),IF(A293="***",MAX(B$93:B292)+0.01,0)))</f>
        <v>0</v>
      </c>
      <c r="C293" s="244"/>
      <c r="D293" s="155"/>
      <c r="E293" s="155"/>
      <c r="F293" s="34"/>
      <c r="G293"/>
      <c r="H293" s="34"/>
    </row>
    <row r="294" spans="2:8" ht="12.75">
      <c r="B294" s="17"/>
      <c r="C294" s="158" t="s">
        <v>159</v>
      </c>
      <c r="D294" s="155"/>
      <c r="E294" s="155"/>
      <c r="F294" s="34"/>
      <c r="G294"/>
      <c r="H294" s="34"/>
    </row>
    <row r="295" spans="2:8" ht="12.75">
      <c r="B295" s="17"/>
      <c r="C295" s="158" t="s">
        <v>160</v>
      </c>
      <c r="D295" s="155"/>
      <c r="E295" s="155"/>
      <c r="F295" s="34"/>
      <c r="G295"/>
      <c r="H295" s="34"/>
    </row>
    <row r="296" spans="2:8" ht="12.75">
      <c r="B296" s="17"/>
      <c r="C296" s="158" t="s">
        <v>161</v>
      </c>
      <c r="D296" s="155"/>
      <c r="E296" s="155"/>
      <c r="F296" s="34"/>
      <c r="G296"/>
      <c r="H296" s="34"/>
    </row>
    <row r="297" spans="2:8" s="43" customFormat="1" ht="12.75">
      <c r="B297" s="121"/>
      <c r="C297" s="205" t="s">
        <v>162</v>
      </c>
      <c r="D297" s="124" t="s">
        <v>5</v>
      </c>
      <c r="E297" s="98">
        <v>1</v>
      </c>
      <c r="F297" s="125">
        <v>0</v>
      </c>
      <c r="G297" s="126">
        <f>E297*F297</f>
        <v>0</v>
      </c>
      <c r="H297" s="92"/>
    </row>
    <row r="298" spans="2:8" s="43" customFormat="1" ht="12.75">
      <c r="B298" s="121"/>
      <c r="C298" s="157"/>
      <c r="D298" s="127"/>
      <c r="E298" s="122"/>
      <c r="F298" s="123"/>
      <c r="G298" s="128"/>
      <c r="H298" s="92"/>
    </row>
    <row r="299" spans="1:8" ht="12.75" customHeight="1">
      <c r="A299" s="8" t="s">
        <v>11</v>
      </c>
      <c r="B299" s="17">
        <f>IF(A299="*",INT(MAX(B$83:B295)+1),IF(A299="**",ROUNDDOWN(MAX(B$83:B295)+0.01,2),IF(A299="***",MAX(B$83:B295)+0.01,0)))</f>
        <v>1.06</v>
      </c>
      <c r="C299" s="244" t="s">
        <v>69</v>
      </c>
      <c r="D299" s="155"/>
      <c r="E299" s="155"/>
      <c r="F299" s="34"/>
      <c r="G299"/>
      <c r="H299" s="34"/>
    </row>
    <row r="300" spans="2:8" ht="12.75">
      <c r="B300" s="17">
        <f>IF(A300="*",INT(MAX(B$83:B299)+1),IF(A300="**",ROUNDDOWN(MAX(B$83:B299)+0.01,2),IF(A300="***",MAX(B$83:B299)+0.01,0)))</f>
        <v>0</v>
      </c>
      <c r="C300" s="244"/>
      <c r="D300" s="155"/>
      <c r="E300" s="155"/>
      <c r="F300" s="34"/>
      <c r="G300"/>
      <c r="H300" s="34"/>
    </row>
    <row r="301" spans="2:8" ht="12.75">
      <c r="B301" s="17">
        <f>IF(A301="*",INT(MAX(B$83:B300)+1),IF(A301="**",ROUNDDOWN(MAX(B$83:B300)+0.01,2),IF(A301="***",MAX(B$83:B300)+0.01,0)))</f>
        <v>0</v>
      </c>
      <c r="C301" s="244"/>
      <c r="D301" s="155"/>
      <c r="E301" s="155"/>
      <c r="F301" s="34"/>
      <c r="G301"/>
      <c r="H301" s="34"/>
    </row>
    <row r="302" spans="2:8" ht="12.75">
      <c r="B302" s="17">
        <f>IF(A302="*",INT(MAX(B$83:B301)+1),IF(A302="**",ROUNDDOWN(MAX(B$83:B301)+0.01,2),IF(A302="***",MAX(B$83:B301)+0.01,0)))</f>
        <v>0</v>
      </c>
      <c r="C302" s="244"/>
      <c r="D302" s="155"/>
      <c r="E302" s="155"/>
      <c r="F302" s="34"/>
      <c r="G302"/>
      <c r="H302" s="34"/>
    </row>
    <row r="303" spans="2:8" ht="12.75">
      <c r="B303" s="17">
        <f>IF(A303="*",INT(MAX(B$83:B302)+1),IF(A303="**",ROUNDDOWN(MAX(B$83:B302)+0.01,2),IF(A303="***",MAX(B$83:B302)+0.01,0)))</f>
        <v>0</v>
      </c>
      <c r="C303" s="244"/>
      <c r="D303" s="88" t="s">
        <v>6</v>
      </c>
      <c r="E303" s="98">
        <v>300</v>
      </c>
      <c r="F303" s="90">
        <v>0</v>
      </c>
      <c r="G303" s="93">
        <f>E303*F303</f>
        <v>0</v>
      </c>
      <c r="H303" s="34"/>
    </row>
    <row r="304" spans="2:8" ht="12.75">
      <c r="B304" s="17"/>
      <c r="C304" s="155"/>
      <c r="D304" s="95"/>
      <c r="E304" s="122"/>
      <c r="F304" s="41"/>
      <c r="G304" s="97"/>
      <c r="H304" s="34"/>
    </row>
    <row r="305" spans="1:8" ht="12.75" customHeight="1">
      <c r="A305" s="8" t="s">
        <v>11</v>
      </c>
      <c r="B305" s="17">
        <f>IF(A305="*",INT(MAX(B$83:B298)+1),IF(A305="**",ROUNDDOWN(MAX(B$83:B298)+0.01,2),IF(A305="***",MAX(B$83:B298)+0.01,0)))</f>
        <v>1.06</v>
      </c>
      <c r="C305" s="244" t="s">
        <v>163</v>
      </c>
      <c r="D305" s="155"/>
      <c r="E305" s="155"/>
      <c r="F305" s="34"/>
      <c r="G305"/>
      <c r="H305" s="34"/>
    </row>
    <row r="306" spans="2:8" ht="12.75">
      <c r="B306" s="17">
        <f>IF(A306="*",INT(MAX(B$83:B305)+1),IF(A306="**",ROUNDDOWN(MAX(B$83:B305)+0.01,2),IF(A306="***",MAX(B$83:B305)+0.01,0)))</f>
        <v>0</v>
      </c>
      <c r="C306" s="244"/>
      <c r="D306" s="155"/>
      <c r="E306" s="155"/>
      <c r="F306" s="34"/>
      <c r="G306"/>
      <c r="H306" s="34"/>
    </row>
    <row r="307" spans="2:8" ht="12.75">
      <c r="B307" s="17">
        <f>IF(A307="*",INT(MAX(B$83:B306)+1),IF(A307="**",ROUNDDOWN(MAX(B$83:B306)+0.01,2),IF(A307="***",MAX(B$83:B306)+0.01,0)))</f>
        <v>0</v>
      </c>
      <c r="C307" s="244"/>
      <c r="D307" s="155"/>
      <c r="E307" s="155"/>
      <c r="F307" s="34"/>
      <c r="G307"/>
      <c r="H307" s="34"/>
    </row>
    <row r="308" spans="2:8" ht="12.75">
      <c r="B308" s="17">
        <f>IF(A308="*",INT(MAX(B$83:B307)+1),IF(A308="**",ROUNDDOWN(MAX(B$83:B307)+0.01,2),IF(A308="***",MAX(B$83:B307)+0.01,0)))</f>
        <v>0</v>
      </c>
      <c r="C308" s="244"/>
      <c r="D308" s="155"/>
      <c r="E308" s="155"/>
      <c r="F308" s="34"/>
      <c r="G308"/>
      <c r="H308" s="34"/>
    </row>
    <row r="309" spans="2:8" ht="12.75">
      <c r="B309" s="17">
        <f>IF(A309="*",INT(MAX(B$83:B308)+1),IF(A309="**",ROUNDDOWN(MAX(B$83:B308)+0.01,2),IF(A309="***",MAX(B$83:B308)+0.01,0)))</f>
        <v>0</v>
      </c>
      <c r="C309" s="244"/>
      <c r="D309" s="88" t="s">
        <v>6</v>
      </c>
      <c r="E309" s="98">
        <v>40</v>
      </c>
      <c r="F309" s="90">
        <v>0</v>
      </c>
      <c r="G309" s="93">
        <f>E309*F309</f>
        <v>0</v>
      </c>
      <c r="H309" s="34"/>
    </row>
    <row r="310" spans="2:8" ht="12.75">
      <c r="B310" s="17"/>
      <c r="C310" s="155"/>
      <c r="D310" s="95"/>
      <c r="E310" s="122"/>
      <c r="F310" s="41"/>
      <c r="G310" s="97"/>
      <c r="H310" s="34"/>
    </row>
    <row r="311" spans="1:8" ht="12.75" customHeight="1">
      <c r="A311" s="8" t="s">
        <v>11</v>
      </c>
      <c r="B311" s="17">
        <f>IF(A311="*",INT(MAX(B$93:B310)+1),IF(A311="**",ROUNDDOWN(MAX(B$93:B310)+0.01,2),IF(A311="***",MAX(B$93:B310)+0.01,0)))</f>
        <v>1.07</v>
      </c>
      <c r="C311" s="259" t="s">
        <v>52</v>
      </c>
      <c r="D311" s="159"/>
      <c r="E311" s="159"/>
      <c r="F311" s="34"/>
      <c r="G311"/>
      <c r="H311" s="34"/>
    </row>
    <row r="312" spans="2:8" ht="12.75">
      <c r="B312" s="17">
        <f>IF(A312="*",INT(MAX(B$93:B311)+1),IF(A312="**",ROUNDDOWN(MAX(B$93:B311)+0.01,2),IF(A312="***",MAX(B$93:B311)+0.01,0)))</f>
        <v>0</v>
      </c>
      <c r="C312" s="259"/>
      <c r="D312" s="159"/>
      <c r="E312" s="159"/>
      <c r="F312" s="34"/>
      <c r="G312"/>
      <c r="H312" s="34"/>
    </row>
    <row r="313" spans="2:8" ht="12.75">
      <c r="B313" s="17">
        <f>IF(A313="*",INT(MAX(B$93:B312)+1),IF(A313="**",ROUNDDOWN(MAX(B$93:B312)+0.01,2),IF(A313="***",MAX(B$93:B312)+0.01,0)))</f>
        <v>0</v>
      </c>
      <c r="C313" s="259"/>
      <c r="D313" s="159"/>
      <c r="E313" s="159"/>
      <c r="F313" s="34"/>
      <c r="G313"/>
      <c r="H313" s="34"/>
    </row>
    <row r="314" spans="2:8" ht="12.75">
      <c r="B314" s="17">
        <f>IF(A314="*",INT(MAX(B$93:B313)+1),IF(A314="**",ROUNDDOWN(MAX(B$93:B313)+0.01,2),IF(A314="***",MAX(B$93:B313)+0.01,0)))</f>
        <v>0</v>
      </c>
      <c r="C314" s="259"/>
      <c r="D314" s="159"/>
      <c r="E314" s="159"/>
      <c r="F314" s="34"/>
      <c r="G314"/>
      <c r="H314" s="34"/>
    </row>
    <row r="315" spans="2:8" s="8" customFormat="1" ht="12.75">
      <c r="B315" s="17">
        <f>IF(A315="*",INT(MAX(B$93:B314)+1),IF(A315="**",ROUNDDOWN(MAX(B$93:B314)+0.01,2),IF(A315="***",MAX(B$93:B314)+0.01,0)))</f>
        <v>0</v>
      </c>
      <c r="C315" s="150" t="s">
        <v>53</v>
      </c>
      <c r="D315" s="88" t="s">
        <v>54</v>
      </c>
      <c r="E315" s="98">
        <v>9</v>
      </c>
      <c r="F315" s="90">
        <v>0</v>
      </c>
      <c r="G315" s="93">
        <f>E315*F315</f>
        <v>0</v>
      </c>
      <c r="H315" s="69"/>
    </row>
    <row r="316" spans="2:8" s="8" customFormat="1" ht="12.75">
      <c r="B316" s="17">
        <f>IF(A316="*",INT(MAX(B$93:B313)+1),IF(A316="**",ROUNDDOWN(MAX(B$93:B313)+0.01,2),IF(A316="***",MAX(B$93:B313)+0.01,0)))</f>
        <v>0</v>
      </c>
      <c r="C316" s="150" t="s">
        <v>75</v>
      </c>
      <c r="D316" s="88" t="s">
        <v>54</v>
      </c>
      <c r="E316" s="98">
        <v>1</v>
      </c>
      <c r="F316" s="90">
        <v>0</v>
      </c>
      <c r="G316" s="93">
        <f>E316*F316</f>
        <v>0</v>
      </c>
      <c r="H316" s="69"/>
    </row>
    <row r="317" spans="2:8" s="8" customFormat="1" ht="12.75">
      <c r="B317" s="17">
        <f>IF(A317="*",INT(MAX(B$93:B314)+1),IF(A317="**",ROUNDDOWN(MAX(B$93:B314)+0.01,2),IF(A317="***",MAX(B$93:B314)+0.01,0)))</f>
        <v>0</v>
      </c>
      <c r="C317" s="150" t="s">
        <v>114</v>
      </c>
      <c r="D317" s="88" t="s">
        <v>54</v>
      </c>
      <c r="E317" s="98">
        <v>3</v>
      </c>
      <c r="F317" s="90">
        <v>0</v>
      </c>
      <c r="G317" s="93">
        <f>E317*F317</f>
        <v>0</v>
      </c>
      <c r="H317" s="69"/>
    </row>
    <row r="318" spans="2:8" s="8" customFormat="1" ht="12.75">
      <c r="B318" s="17"/>
      <c r="C318" s="150"/>
      <c r="D318" s="95"/>
      <c r="E318" s="122"/>
      <c r="F318" s="41"/>
      <c r="G318" s="97"/>
      <c r="H318" s="69"/>
    </row>
    <row r="319" spans="1:15" s="134" customFormat="1" ht="12.75" customHeight="1">
      <c r="A319" s="134" t="s">
        <v>11</v>
      </c>
      <c r="B319" s="17">
        <f>IF(A319="*",INT(MAX(B$93:B278)+1),IF(A319="**",ROUNDDOWN(MAX(B$93:B278)+0.01,2),IF(A319="***",MAX(B$93:B278)+0.01,0)))</f>
        <v>1.05</v>
      </c>
      <c r="C319" s="242" t="s">
        <v>55</v>
      </c>
      <c r="D319" s="87"/>
      <c r="E319" s="87"/>
      <c r="F319" s="139"/>
      <c r="G319" s="140"/>
      <c r="H319" s="139"/>
      <c r="J319" s="140"/>
      <c r="K319" s="140"/>
      <c r="L319" s="140"/>
      <c r="M319" s="140"/>
      <c r="N319" s="140"/>
      <c r="O319" s="140"/>
    </row>
    <row r="320" spans="2:15" s="134" customFormat="1" ht="12.75">
      <c r="B320" s="17">
        <f>IF(A320="*",INT(MAX(B$93:B319)+1),IF(A320="**",ROUNDDOWN(MAX(B$93:B319)+0.01,2),IF(A320="***",MAX(B$93:B319)+0.01,0)))</f>
        <v>0</v>
      </c>
      <c r="C320" s="242"/>
      <c r="D320" s="87"/>
      <c r="E320" s="87"/>
      <c r="F320" s="139"/>
      <c r="G320" s="140"/>
      <c r="H320" s="139"/>
      <c r="J320" s="140"/>
      <c r="K320" s="140"/>
      <c r="L320" s="140"/>
      <c r="M320" s="140"/>
      <c r="N320" s="140"/>
      <c r="O320" s="140"/>
    </row>
    <row r="321" spans="2:15" s="134" customFormat="1" ht="12.75">
      <c r="B321" s="17">
        <f>IF(A321="*",INT(MAX(B$93:B320)+1),IF(A321="**",ROUNDDOWN(MAX(B$93:B320)+0.01,2),IF(A321="***",MAX(B$93:B320)+0.01,0)))</f>
        <v>0</v>
      </c>
      <c r="C321" s="242"/>
      <c r="D321" s="87"/>
      <c r="E321" s="87"/>
      <c r="F321" s="139"/>
      <c r="G321" s="140"/>
      <c r="H321" s="139"/>
      <c r="J321" s="140"/>
      <c r="K321" s="140"/>
      <c r="L321" s="140"/>
      <c r="M321" s="140"/>
      <c r="N321" s="140"/>
      <c r="O321" s="140"/>
    </row>
    <row r="322" spans="2:15" s="134" customFormat="1" ht="12.75">
      <c r="B322" s="17">
        <f>IF(A322="*",INT(MAX(B$93:B321)+1),IF(A322="**",ROUNDDOWN(MAX(B$93:B321)+0.01,2),IF(A322="***",MAX(B$93:B321)+0.01,0)))</f>
        <v>0</v>
      </c>
      <c r="C322" s="242"/>
      <c r="D322" s="87"/>
      <c r="E322" s="87"/>
      <c r="F322" s="139"/>
      <c r="G322" s="140"/>
      <c r="H322" s="139"/>
      <c r="J322" s="140"/>
      <c r="K322" s="140"/>
      <c r="L322" s="140"/>
      <c r="M322" s="140"/>
      <c r="N322" s="140"/>
      <c r="O322" s="140"/>
    </row>
    <row r="323" spans="2:15" s="134" customFormat="1" ht="12.75">
      <c r="B323" s="17">
        <f>IF(A323="*",INT(MAX(B$93:B322)+1),IF(A323="**",ROUNDDOWN(MAX(B$93:B322)+0.01,2),IF(A323="***",MAX(B$93:B322)+0.01,0)))</f>
        <v>0</v>
      </c>
      <c r="C323" s="242"/>
      <c r="D323" s="87"/>
      <c r="E323" s="87"/>
      <c r="F323" s="139"/>
      <c r="G323" s="140"/>
      <c r="H323" s="139"/>
      <c r="J323" s="140"/>
      <c r="K323" s="140"/>
      <c r="L323" s="140"/>
      <c r="M323" s="140"/>
      <c r="N323" s="140"/>
      <c r="O323" s="140"/>
    </row>
    <row r="324" spans="2:15" s="134" customFormat="1" ht="12.75">
      <c r="B324" s="17">
        <f>IF(A324="*",INT(MAX(B$93:B323)+1),IF(A324="**",ROUNDDOWN(MAX(B$93:B323)+0.01,2),IF(A324="***",MAX(B$93:B323)+0.01,0)))</f>
        <v>0</v>
      </c>
      <c r="C324" s="242"/>
      <c r="D324" s="87"/>
      <c r="E324" s="87"/>
      <c r="F324" s="139"/>
      <c r="G324" s="140"/>
      <c r="H324" s="139"/>
      <c r="J324" s="140"/>
      <c r="K324" s="140"/>
      <c r="L324" s="140"/>
      <c r="M324" s="140"/>
      <c r="N324" s="140"/>
      <c r="O324" s="140"/>
    </row>
    <row r="325" spans="2:15" s="134" customFormat="1" ht="12.75">
      <c r="B325" s="17"/>
      <c r="C325" s="87"/>
      <c r="D325" s="87"/>
      <c r="E325" s="87"/>
      <c r="F325" s="139"/>
      <c r="G325" s="140"/>
      <c r="H325" s="139"/>
      <c r="J325" s="140"/>
      <c r="K325" s="140"/>
      <c r="L325" s="140"/>
      <c r="M325" s="140"/>
      <c r="N325" s="140"/>
      <c r="O325" s="140"/>
    </row>
    <row r="326" spans="2:15" s="134" customFormat="1" ht="12.75">
      <c r="B326" s="17"/>
      <c r="C326" s="87"/>
      <c r="D326" s="87"/>
      <c r="E326" s="87"/>
      <c r="F326" s="139"/>
      <c r="G326" s="140"/>
      <c r="H326" s="139"/>
      <c r="J326" s="140"/>
      <c r="K326" s="140"/>
      <c r="L326" s="140"/>
      <c r="M326" s="140"/>
      <c r="N326" s="140"/>
      <c r="O326" s="140"/>
    </row>
    <row r="327" spans="2:15" s="134" customFormat="1" ht="12.75">
      <c r="B327" s="17"/>
      <c r="C327" s="87"/>
      <c r="D327" s="87"/>
      <c r="E327" s="87"/>
      <c r="F327" s="139"/>
      <c r="G327" s="140"/>
      <c r="H327" s="139"/>
      <c r="J327" s="140"/>
      <c r="K327" s="140"/>
      <c r="L327" s="140"/>
      <c r="M327" s="140"/>
      <c r="N327" s="140"/>
      <c r="O327" s="140"/>
    </row>
    <row r="328" spans="1:8" ht="12.75" customHeight="1">
      <c r="A328" s="13"/>
      <c r="B328" s="17">
        <f>IF(A328="*",INT(MAX(B$93:B324)+1),IF(A328="**",ROUNDDOWN(MAX(B$93:B324)+0.01,2),IF(A328="***",MAX(B$93:B324)+0.01,0)))</f>
        <v>0</v>
      </c>
      <c r="C328" s="243" t="s">
        <v>45</v>
      </c>
      <c r="D328" s="44"/>
      <c r="E328" s="44"/>
      <c r="F328" s="34"/>
      <c r="G328" s="45">
        <f>IF(N(D328)=0,0,"Kn")</f>
        <v>0</v>
      </c>
      <c r="H328" s="19">
        <f>G328</f>
        <v>0</v>
      </c>
    </row>
    <row r="329" spans="1:8" ht="12.75">
      <c r="A329" s="13"/>
      <c r="B329" s="17">
        <f>IF(A329="*",INT(MAX(B$93:B328)+1),IF(A329="**",ROUNDDOWN(MAX(B$93:B328)+0.01,2),IF(A329="***",MAX(B$93:B328)+0.01,0)))</f>
        <v>0</v>
      </c>
      <c r="C329" s="243"/>
      <c r="D329" s="44"/>
      <c r="E329" s="44"/>
      <c r="F329" s="34"/>
      <c r="G329" s="45">
        <f>IF(N(D329)=0,0,"Kn")</f>
        <v>0</v>
      </c>
      <c r="H329" s="19">
        <f>G329</f>
        <v>0</v>
      </c>
    </row>
    <row r="330" spans="1:8" ht="12.75">
      <c r="A330" s="13"/>
      <c r="B330" s="17">
        <f>IF(A330="*",INT(MAX(B$93:B329)+1),IF(A330="**",ROUNDDOWN(MAX(B$93:B329)+0.01,2),IF(A330="***",MAX(B$93:B329)+0.01,0)))</f>
        <v>0</v>
      </c>
      <c r="C330" s="243"/>
      <c r="D330" s="44"/>
      <c r="E330" s="44"/>
      <c r="F330" s="34"/>
      <c r="G330" s="45">
        <f>IF(N(D330)=0,0,"Kn")</f>
        <v>0</v>
      </c>
      <c r="H330" s="19">
        <f>G330</f>
        <v>0</v>
      </c>
    </row>
    <row r="331" spans="1:8" ht="12.75">
      <c r="A331" s="13"/>
      <c r="B331" s="17">
        <f>IF(A331="*",INT(MAX(B$93:B330)+1),IF(A331="**",ROUNDDOWN(MAX(B$93:B330)+0.01,2),IF(A331="***",MAX(B$93:B330)+0.01,0)))</f>
        <v>0</v>
      </c>
      <c r="C331" s="243"/>
      <c r="D331" s="44"/>
      <c r="E331" s="44"/>
      <c r="F331" s="34"/>
      <c r="G331" s="45">
        <f>IF(N(D331)=0,0,"Kn")</f>
        <v>0</v>
      </c>
      <c r="H331" s="19">
        <f>G331</f>
        <v>0</v>
      </c>
    </row>
    <row r="332" spans="2:8" s="134" customFormat="1" ht="12.75" customHeight="1">
      <c r="B332" s="17">
        <f>IF(A332="*",INT(MAX(B$93:B331)+1),IF(A332="**",ROUNDDOWN(MAX(B$93:B331)+0.01,2),IF(A332="***",MAX(B$93:B331)+0.01,0)))</f>
        <v>0</v>
      </c>
      <c r="C332" s="160" t="s">
        <v>56</v>
      </c>
      <c r="D332" s="124" t="s">
        <v>6</v>
      </c>
      <c r="E332" s="98">
        <v>100</v>
      </c>
      <c r="F332" s="125">
        <v>0</v>
      </c>
      <c r="G332" s="126">
        <f>E332*F332</f>
        <v>0</v>
      </c>
      <c r="H332" s="135"/>
    </row>
    <row r="333" spans="2:8" s="134" customFormat="1" ht="12.75" customHeight="1">
      <c r="B333" s="17">
        <f>IF(A333="*",INT(MAX(B$93:B332)+1),IF(A333="**",ROUNDDOWN(MAX(B$93:B332)+0.01,2),IF(A333="***",MAX(B$93:B332)+0.01,0)))</f>
        <v>0</v>
      </c>
      <c r="C333" s="160" t="s">
        <v>57</v>
      </c>
      <c r="D333" s="124" t="s">
        <v>6</v>
      </c>
      <c r="E333" s="98">
        <v>55</v>
      </c>
      <c r="F333" s="125">
        <v>0</v>
      </c>
      <c r="G333" s="126">
        <f>E333*F333</f>
        <v>0</v>
      </c>
      <c r="H333" s="135"/>
    </row>
    <row r="334" spans="2:8" s="134" customFormat="1" ht="12.75" customHeight="1">
      <c r="B334" s="17">
        <f>IF(A334="*",INT(MAX(B$93:B333)+1),IF(A334="**",ROUNDDOWN(MAX(B$93:B333)+0.01,2),IF(A334="***",MAX(B$93:B333)+0.01,0)))</f>
        <v>0</v>
      </c>
      <c r="C334" s="160" t="s">
        <v>58</v>
      </c>
      <c r="D334" s="124" t="s">
        <v>6</v>
      </c>
      <c r="E334" s="98">
        <v>100</v>
      </c>
      <c r="F334" s="125">
        <v>0</v>
      </c>
      <c r="G334" s="126">
        <f>E334*F334</f>
        <v>0</v>
      </c>
      <c r="H334" s="135"/>
    </row>
    <row r="335" spans="2:8" s="134" customFormat="1" ht="12.75" customHeight="1">
      <c r="B335" s="17">
        <f>IF(A335="*",INT(MAX(B$93:B334)+1),IF(A335="**",ROUNDDOWN(MAX(B$93:B334)+0.01,2),IF(A335="***",MAX(B$93:B334)+0.01,0)))</f>
        <v>0</v>
      </c>
      <c r="C335" s="160" t="s">
        <v>59</v>
      </c>
      <c r="D335" s="124" t="s">
        <v>6</v>
      </c>
      <c r="E335" s="98">
        <v>50</v>
      </c>
      <c r="F335" s="125">
        <v>0</v>
      </c>
      <c r="G335" s="126">
        <f>E335*F335</f>
        <v>0</v>
      </c>
      <c r="H335" s="135"/>
    </row>
    <row r="336" spans="2:8" s="134" customFormat="1" ht="12.75" customHeight="1">
      <c r="B336" s="17"/>
      <c r="C336" s="160"/>
      <c r="D336" s="127"/>
      <c r="E336" s="122"/>
      <c r="F336" s="123"/>
      <c r="G336" s="128"/>
      <c r="H336" s="135"/>
    </row>
    <row r="337" spans="1:15" s="134" customFormat="1" ht="12.75" customHeight="1">
      <c r="A337" s="134" t="s">
        <v>11</v>
      </c>
      <c r="B337" s="17">
        <f>IF(A337="*",INT(MAX(B$93:B318)+1),IF(A337="**",ROUNDDOWN(MAX(B$93:B318)+0.01,2),IF(A337="***",MAX(B$93:B318)+0.01,0)))</f>
        <v>1.08</v>
      </c>
      <c r="C337" s="242" t="s">
        <v>123</v>
      </c>
      <c r="D337" s="87"/>
      <c r="E337" s="87"/>
      <c r="F337" s="139"/>
      <c r="G337" s="140"/>
      <c r="H337" s="139"/>
      <c r="J337" s="140"/>
      <c r="K337" s="140"/>
      <c r="L337" s="140"/>
      <c r="M337" s="140"/>
      <c r="N337" s="140"/>
      <c r="O337" s="140"/>
    </row>
    <row r="338" spans="2:15" s="134" customFormat="1" ht="12.75">
      <c r="B338" s="17">
        <f>IF(A338="*",INT(MAX(B$93:B337)+1),IF(A338="**",ROUNDDOWN(MAX(B$93:B337)+0.01,2),IF(A338="***",MAX(B$93:B337)+0.01,0)))</f>
        <v>0</v>
      </c>
      <c r="C338" s="242"/>
      <c r="D338" s="87"/>
      <c r="E338" s="87"/>
      <c r="F338" s="139"/>
      <c r="G338" s="140"/>
      <c r="H338" s="139"/>
      <c r="J338" s="140"/>
      <c r="K338" s="140"/>
      <c r="L338" s="140"/>
      <c r="M338" s="140"/>
      <c r="N338" s="140"/>
      <c r="O338" s="140"/>
    </row>
    <row r="339" spans="2:15" s="134" customFormat="1" ht="12.75">
      <c r="B339" s="17">
        <f>IF(A339="*",INT(MAX(B$93:B338)+1),IF(A339="**",ROUNDDOWN(MAX(B$93:B338)+0.01,2),IF(A339="***",MAX(B$93:B338)+0.01,0)))</f>
        <v>0</v>
      </c>
      <c r="C339" s="242"/>
      <c r="D339" s="87"/>
      <c r="E339" s="87"/>
      <c r="F339" s="139"/>
      <c r="G339" s="140"/>
      <c r="H339" s="139"/>
      <c r="J339" s="140"/>
      <c r="K339" s="140"/>
      <c r="L339" s="140"/>
      <c r="M339" s="140"/>
      <c r="N339" s="140"/>
      <c r="O339" s="140"/>
    </row>
    <row r="340" spans="2:15" s="134" customFormat="1" ht="12.75">
      <c r="B340" s="17">
        <f>IF(A340="*",INT(MAX(B$93:B339)+1),IF(A340="**",ROUNDDOWN(MAX(B$93:B339)+0.01,2),IF(A340="***",MAX(B$93:B339)+0.01,0)))</f>
        <v>0</v>
      </c>
      <c r="C340" s="242"/>
      <c r="D340" s="87"/>
      <c r="E340" s="87"/>
      <c r="F340" s="139"/>
      <c r="G340" s="140"/>
      <c r="H340" s="139"/>
      <c r="J340" s="140"/>
      <c r="K340" s="140"/>
      <c r="L340" s="140"/>
      <c r="M340" s="140"/>
      <c r="N340" s="140"/>
      <c r="O340" s="140"/>
    </row>
    <row r="341" spans="2:15" s="134" customFormat="1" ht="12.75">
      <c r="B341" s="17">
        <f>IF(A341="*",INT(MAX(B$93:B340)+1),IF(A341="**",ROUNDDOWN(MAX(B$93:B340)+0.01,2),IF(A341="***",MAX(B$93:B340)+0.01,0)))</f>
        <v>0</v>
      </c>
      <c r="C341" s="242"/>
      <c r="D341" s="87"/>
      <c r="E341" s="87"/>
      <c r="F341" s="139"/>
      <c r="G341" s="140"/>
      <c r="H341" s="139"/>
      <c r="J341" s="140"/>
      <c r="K341" s="140"/>
      <c r="L341" s="140"/>
      <c r="M341" s="140"/>
      <c r="N341" s="140"/>
      <c r="O341" s="140"/>
    </row>
    <row r="342" spans="2:15" s="134" customFormat="1" ht="12.75">
      <c r="B342" s="17">
        <f>IF(A342="*",INT(MAX(B$93:B341)+1),IF(A342="**",ROUNDDOWN(MAX(B$93:B341)+0.01,2),IF(A342="***",MAX(B$93:B341)+0.01,0)))</f>
        <v>0</v>
      </c>
      <c r="C342" s="242"/>
      <c r="D342" s="87"/>
      <c r="E342" s="87"/>
      <c r="F342" s="139"/>
      <c r="G342" s="140"/>
      <c r="H342" s="139"/>
      <c r="J342" s="140"/>
      <c r="K342" s="140"/>
      <c r="L342" s="140"/>
      <c r="M342" s="140"/>
      <c r="N342" s="140"/>
      <c r="O342" s="140"/>
    </row>
    <row r="343" spans="1:8" ht="12.75" customHeight="1">
      <c r="A343" s="13"/>
      <c r="B343" s="17">
        <f>IF(A343="*",INT(MAX(B$93:B342)+1),IF(A343="**",ROUNDDOWN(MAX(B$93:B342)+0.01,2),IF(A343="***",MAX(B$93:B342)+0.01,0)))</f>
        <v>0</v>
      </c>
      <c r="C343" s="243" t="s">
        <v>45</v>
      </c>
      <c r="D343" s="44"/>
      <c r="E343" s="44"/>
      <c r="F343" s="34"/>
      <c r="G343" s="45">
        <f>IF(N(D343)=0,0,"Kn")</f>
        <v>0</v>
      </c>
      <c r="H343" s="19">
        <f>G343</f>
        <v>0</v>
      </c>
    </row>
    <row r="344" spans="1:8" ht="12.75">
      <c r="A344" s="13"/>
      <c r="B344" s="17">
        <f>IF(A344="*",INT(MAX(B$93:B343)+1),IF(A344="**",ROUNDDOWN(MAX(B$93:B343)+0.01,2),IF(A344="***",MAX(B$93:B343)+0.01,0)))</f>
        <v>0</v>
      </c>
      <c r="C344" s="243"/>
      <c r="D344" s="44"/>
      <c r="E344" s="44"/>
      <c r="F344" s="34"/>
      <c r="G344" s="45">
        <f>IF(N(D344)=0,0,"Kn")</f>
        <v>0</v>
      </c>
      <c r="H344" s="19">
        <f>G344</f>
        <v>0</v>
      </c>
    </row>
    <row r="345" spans="1:8" ht="12.75">
      <c r="A345" s="13"/>
      <c r="B345" s="17">
        <f>IF(A345="*",INT(MAX(B$93:B344)+1),IF(A345="**",ROUNDDOWN(MAX(B$93:B344)+0.01,2),IF(A345="***",MAX(B$93:B344)+0.01,0)))</f>
        <v>0</v>
      </c>
      <c r="C345" s="243"/>
      <c r="D345" s="44"/>
      <c r="E345" s="44"/>
      <c r="F345" s="34"/>
      <c r="G345" s="45">
        <f>IF(N(D345)=0,0,"Kn")</f>
        <v>0</v>
      </c>
      <c r="H345" s="19">
        <f>G345</f>
        <v>0</v>
      </c>
    </row>
    <row r="346" spans="1:8" ht="12.75">
      <c r="A346" s="13"/>
      <c r="B346" s="17">
        <f>IF(A346="*",INT(MAX(B$93:B345)+1),IF(A346="**",ROUNDDOWN(MAX(B$93:B345)+0.01,2),IF(A346="***",MAX(B$93:B345)+0.01,0)))</f>
        <v>0</v>
      </c>
      <c r="C346" s="243"/>
      <c r="D346" s="44"/>
      <c r="E346" s="44"/>
      <c r="F346" s="34"/>
      <c r="G346" s="45">
        <f>IF(N(D346)=0,0,"Kn")</f>
        <v>0</v>
      </c>
      <c r="H346" s="19">
        <f>G346</f>
        <v>0</v>
      </c>
    </row>
    <row r="347" spans="2:8" s="134" customFormat="1" ht="12.75" customHeight="1">
      <c r="B347" s="17">
        <f>IF(A347="*",INT(MAX(B$93:B345)+1),IF(A347="**",ROUNDDOWN(MAX(B$93:B345)+0.01,2),IF(A347="***",MAX(B$93:B345)+0.01,0)))</f>
        <v>0</v>
      </c>
      <c r="C347" s="160" t="s">
        <v>124</v>
      </c>
      <c r="D347" s="124" t="s">
        <v>6</v>
      </c>
      <c r="E347" s="98">
        <v>6</v>
      </c>
      <c r="F347" s="125">
        <v>0</v>
      </c>
      <c r="G347" s="126">
        <f>E347*F347</f>
        <v>0</v>
      </c>
      <c r="H347" s="135"/>
    </row>
    <row r="348" spans="2:8" s="134" customFormat="1" ht="12.75" customHeight="1">
      <c r="B348" s="17">
        <f>IF(A348="*",INT(MAX(B$93:B346)+1),IF(A348="**",ROUNDDOWN(MAX(B$93:B346)+0.01,2),IF(A348="***",MAX(B$93:B346)+0.01,0)))</f>
        <v>0</v>
      </c>
      <c r="C348" s="160" t="s">
        <v>125</v>
      </c>
      <c r="D348" s="124" t="s">
        <v>6</v>
      </c>
      <c r="E348" s="98">
        <v>22</v>
      </c>
      <c r="F348" s="125">
        <v>0</v>
      </c>
      <c r="G348" s="126">
        <f>E348*F348</f>
        <v>0</v>
      </c>
      <c r="H348" s="135"/>
    </row>
    <row r="349" spans="2:8" s="134" customFormat="1" ht="12.75" customHeight="1">
      <c r="B349" s="17"/>
      <c r="C349" s="160"/>
      <c r="D349" s="127"/>
      <c r="E349" s="122"/>
      <c r="F349" s="123"/>
      <c r="G349" s="128"/>
      <c r="H349" s="135"/>
    </row>
    <row r="350" spans="1:256" s="7" customFormat="1" ht="12.75" customHeight="1">
      <c r="A350" s="8" t="s">
        <v>11</v>
      </c>
      <c r="B350" s="17">
        <f>IF(A350="*",INT(MAX(B$93:B349)+1),IF(A350="**",ROUNDDOWN(MAX(B$93:B349)+0.01,2),IF(A350="***",MAX(B$93:B349)+0.01,0)))</f>
        <v>1.09</v>
      </c>
      <c r="C350" s="245" t="s">
        <v>46</v>
      </c>
      <c r="D350" s="161"/>
      <c r="E350" s="161"/>
      <c r="F350" s="19"/>
      <c r="G350" s="101"/>
      <c r="H350" s="19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s="7" customFormat="1" ht="12.75">
      <c r="A351"/>
      <c r="B351" s="17">
        <f>IF(A351="*",INT(MAX(B$93:B350)+1),IF(A351="**",ROUNDDOWN(MAX(B$93:B350)+0.01,2),IF(A351="***",MAX(B$93:B350)+0.01,0)))</f>
        <v>0</v>
      </c>
      <c r="C351" s="245"/>
      <c r="D351" s="161"/>
      <c r="E351" s="161"/>
      <c r="F351" s="19"/>
      <c r="G351" s="101"/>
      <c r="H351" s="19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s="137" customFormat="1" ht="12.75">
      <c r="A352" s="43"/>
      <c r="B352" s="121">
        <f>IF(A352="*",INT(MAX(B$93:B351)+1),IF(A352="**",ROUNDDOWN(MAX(B$93:B351)+0.01,2),IF(A352="***",MAX(B$93:B351)+0.01,0)))</f>
        <v>0</v>
      </c>
      <c r="C352" s="245"/>
      <c r="D352" s="124" t="s">
        <v>1</v>
      </c>
      <c r="E352" s="98">
        <v>10</v>
      </c>
      <c r="F352" s="125">
        <v>0</v>
      </c>
      <c r="G352" s="126">
        <f>E352*F352</f>
        <v>0</v>
      </c>
      <c r="H352" s="162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43"/>
      <c r="EO352" s="43"/>
      <c r="EP352" s="43"/>
      <c r="EQ352" s="43"/>
      <c r="ER352" s="43"/>
      <c r="ES352" s="43"/>
      <c r="ET352" s="43"/>
      <c r="EU352" s="43"/>
      <c r="EV352" s="43"/>
      <c r="EW352" s="43"/>
      <c r="EX352" s="43"/>
      <c r="EY352" s="43"/>
      <c r="EZ352" s="43"/>
      <c r="FA352" s="43"/>
      <c r="FB352" s="43"/>
      <c r="FC352" s="43"/>
      <c r="FD352" s="43"/>
      <c r="FE352" s="43"/>
      <c r="FF352" s="43"/>
      <c r="FG352" s="43"/>
      <c r="FH352" s="43"/>
      <c r="FI352" s="43"/>
      <c r="FJ352" s="43"/>
      <c r="FK352" s="43"/>
      <c r="FL352" s="43"/>
      <c r="FM352" s="43"/>
      <c r="FN352" s="43"/>
      <c r="FO352" s="43"/>
      <c r="FP352" s="43"/>
      <c r="FQ352" s="43"/>
      <c r="FR352" s="43"/>
      <c r="FS352" s="43"/>
      <c r="FT352" s="43"/>
      <c r="FU352" s="43"/>
      <c r="FV352" s="43"/>
      <c r="FW352" s="43"/>
      <c r="FX352" s="43"/>
      <c r="FY352" s="43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  <c r="HE352" s="43"/>
      <c r="HF352" s="43"/>
      <c r="HG352" s="43"/>
      <c r="HH352" s="43"/>
      <c r="HI352" s="43"/>
      <c r="HJ352" s="43"/>
      <c r="HK352" s="43"/>
      <c r="HL352" s="43"/>
      <c r="HM352" s="43"/>
      <c r="HN352" s="43"/>
      <c r="HO352" s="43"/>
      <c r="HP352" s="43"/>
      <c r="HQ352" s="43"/>
      <c r="HR352" s="43"/>
      <c r="HS352" s="43"/>
      <c r="HT352" s="43"/>
      <c r="HU352" s="43"/>
      <c r="HV352" s="43"/>
      <c r="HW352" s="43"/>
      <c r="HX352" s="43"/>
      <c r="HY352" s="43"/>
      <c r="HZ352" s="43"/>
      <c r="IA352" s="43"/>
      <c r="IB352" s="43"/>
      <c r="IC352" s="43"/>
      <c r="ID352" s="43"/>
      <c r="IE352" s="43"/>
      <c r="IF352" s="43"/>
      <c r="IG352" s="43"/>
      <c r="IH352" s="43"/>
      <c r="II352" s="43"/>
      <c r="IJ352" s="43"/>
      <c r="IK352" s="43"/>
      <c r="IL352" s="43"/>
      <c r="IM352" s="43"/>
      <c r="IN352" s="43"/>
      <c r="IO352" s="43"/>
      <c r="IP352" s="43"/>
      <c r="IQ352" s="43"/>
      <c r="IR352" s="43"/>
      <c r="IS352" s="43"/>
      <c r="IT352" s="43"/>
      <c r="IU352" s="43"/>
      <c r="IV352" s="43"/>
    </row>
    <row r="353" spans="1:256" s="7" customFormat="1" ht="12.75">
      <c r="A353"/>
      <c r="B353" s="17">
        <f>IF(A353="*",INT(MAX(B$93:B352)+1),IF(A353="**",ROUNDDOWN(MAX(B$93:B352)+0.01,2),IF(A353="***",MAX(B$93:B352)+0.01,0)))</f>
        <v>0</v>
      </c>
      <c r="C353" s="161"/>
      <c r="D353" s="3"/>
      <c r="E353" s="101"/>
      <c r="F353" s="19"/>
      <c r="G353" s="101"/>
      <c r="H353" s="19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11" s="134" customFormat="1" ht="12.75" customHeight="1">
      <c r="A354" s="134" t="s">
        <v>11</v>
      </c>
      <c r="B354" s="17">
        <f>IF(A354="*",INT(MAX(B$83:B350)+1),IF(A354="**",ROUNDDOWN(MAX(B$83:B350)+0.01,2),IF(A354="***",MAX(B$83:B350)+0.01,0)))</f>
        <v>1.1</v>
      </c>
      <c r="C354" s="242" t="s">
        <v>164</v>
      </c>
      <c r="D354" s="87"/>
      <c r="E354" s="87"/>
      <c r="F354" s="139"/>
      <c r="G354" s="140"/>
      <c r="H354" s="139"/>
      <c r="J354" s="140"/>
      <c r="K354" s="140"/>
    </row>
    <row r="355" spans="2:11" s="134" customFormat="1" ht="12.75">
      <c r="B355" s="17">
        <f>IF(A355="*",INT(MAX(B$83:B354)+1),IF(A355="**",ROUNDDOWN(MAX(B$83:B354)+0.01,2),IF(A355="***",MAX(B$83:B354)+0.01,0)))</f>
        <v>0</v>
      </c>
      <c r="C355" s="242"/>
      <c r="D355" s="87"/>
      <c r="E355" s="87"/>
      <c r="F355" s="139"/>
      <c r="G355" s="140"/>
      <c r="H355" s="139"/>
      <c r="J355" s="140"/>
      <c r="K355" s="140"/>
    </row>
    <row r="356" spans="2:11" s="134" customFormat="1" ht="12.75">
      <c r="B356" s="17">
        <f>IF(A356="*",INT(MAX(B$83:B355)+1),IF(A356="**",ROUNDDOWN(MAX(B$83:B355)+0.01,2),IF(A356="***",MAX(B$83:B355)+0.01,0)))</f>
        <v>0</v>
      </c>
      <c r="C356" s="242"/>
      <c r="D356" s="87"/>
      <c r="E356" s="87"/>
      <c r="F356" s="135"/>
      <c r="H356" s="135"/>
      <c r="J356" s="140"/>
      <c r="K356" s="140"/>
    </row>
    <row r="357" spans="2:11" s="134" customFormat="1" ht="12.75" customHeight="1">
      <c r="B357" s="17">
        <f>IF(A357="*",INT(MAX(B$83:B353)+1),IF(A357="**",ROUNDDOWN(MAX(B$83:B353)+0.01,2),IF(A357="***",MAX(B$83:B353)+0.01,0)))</f>
        <v>0</v>
      </c>
      <c r="C357" s="242" t="s">
        <v>165</v>
      </c>
      <c r="D357" s="87"/>
      <c r="E357" s="87"/>
      <c r="F357" s="139"/>
      <c r="G357" s="140"/>
      <c r="H357" s="139"/>
      <c r="J357" s="140"/>
      <c r="K357" s="140"/>
    </row>
    <row r="358" spans="2:11" s="134" customFormat="1" ht="12.75">
      <c r="B358" s="17">
        <f>IF(A358="*",INT(MAX(B$83:B357)+1),IF(A358="**",ROUNDDOWN(MAX(B$83:B357)+0.01,2),IF(A358="***",MAX(B$83:B357)+0.01,0)))</f>
        <v>0</v>
      </c>
      <c r="C358" s="242"/>
      <c r="D358" s="87"/>
      <c r="E358" s="87"/>
      <c r="F358" s="139"/>
      <c r="G358" s="140"/>
      <c r="H358" s="139"/>
      <c r="J358" s="140"/>
      <c r="K358" s="140"/>
    </row>
    <row r="359" spans="2:11" s="134" customFormat="1" ht="12.75">
      <c r="B359" s="17">
        <f>IF(A359="*",INT(MAX(B$83:B358)+1),IF(A359="**",ROUNDDOWN(MAX(B$83:B358)+0.01,2),IF(A359="***",MAX(B$83:B358)+0.01,0)))</f>
        <v>0</v>
      </c>
      <c r="C359" s="87" t="s">
        <v>166</v>
      </c>
      <c r="D359" s="124" t="s">
        <v>6</v>
      </c>
      <c r="E359" s="98">
        <v>6</v>
      </c>
      <c r="F359" s="125">
        <v>0</v>
      </c>
      <c r="G359" s="126">
        <f>E359*F359</f>
        <v>0</v>
      </c>
      <c r="H359" s="135"/>
      <c r="J359" s="140"/>
      <c r="K359" s="140"/>
    </row>
    <row r="360" spans="2:11" s="134" customFormat="1" ht="12.75">
      <c r="B360" s="17"/>
      <c r="C360" s="87" t="s">
        <v>167</v>
      </c>
      <c r="D360" s="124" t="s">
        <v>6</v>
      </c>
      <c r="E360" s="98">
        <v>50</v>
      </c>
      <c r="F360" s="125">
        <v>0</v>
      </c>
      <c r="G360" s="126">
        <f>E360*F360</f>
        <v>0</v>
      </c>
      <c r="H360" s="135"/>
      <c r="J360" s="140"/>
      <c r="K360" s="140"/>
    </row>
    <row r="361" spans="2:11" s="134" customFormat="1" ht="12.75">
      <c r="B361" s="17"/>
      <c r="C361" s="87" t="s">
        <v>168</v>
      </c>
      <c r="D361" s="124" t="s">
        <v>6</v>
      </c>
      <c r="E361" s="98">
        <v>15</v>
      </c>
      <c r="F361" s="125">
        <v>0</v>
      </c>
      <c r="G361" s="126">
        <f>E361*F361</f>
        <v>0</v>
      </c>
      <c r="H361" s="135"/>
      <c r="J361" s="140"/>
      <c r="K361" s="140"/>
    </row>
    <row r="362" spans="2:11" s="134" customFormat="1" ht="12.75">
      <c r="B362" s="17"/>
      <c r="C362" s="87" t="s">
        <v>169</v>
      </c>
      <c r="D362" s="124" t="s">
        <v>6</v>
      </c>
      <c r="E362" s="98">
        <v>5</v>
      </c>
      <c r="F362" s="125">
        <v>0</v>
      </c>
      <c r="G362" s="126">
        <f>E362*F362</f>
        <v>0</v>
      </c>
      <c r="H362" s="135"/>
      <c r="J362" s="140"/>
      <c r="K362" s="140"/>
    </row>
    <row r="363" spans="2:11" s="134" customFormat="1" ht="12.75">
      <c r="B363" s="17"/>
      <c r="C363" s="178"/>
      <c r="D363" s="176"/>
      <c r="E363" s="177"/>
      <c r="F363" s="123"/>
      <c r="G363" s="128"/>
      <c r="H363" s="135"/>
      <c r="J363" s="140"/>
      <c r="K363" s="140"/>
    </row>
    <row r="364" spans="1:11" s="134" customFormat="1" ht="12.75" customHeight="1">
      <c r="A364" s="134" t="s">
        <v>11</v>
      </c>
      <c r="B364" s="17">
        <f>IF(A364="*",INT(MAX(B$93:B363)+1),IF(A364="**",ROUNDDOWN(MAX(B$93:B363)+0.01,2),IF(A364="***",MAX(B$93:B363)+0.01,0)))</f>
        <v>1.11</v>
      </c>
      <c r="C364" s="242" t="s">
        <v>60</v>
      </c>
      <c r="D364" s="87"/>
      <c r="E364" s="87"/>
      <c r="F364" s="139"/>
      <c r="G364" s="140"/>
      <c r="H364" s="139"/>
      <c r="J364" s="140"/>
      <c r="K364" s="140"/>
    </row>
    <row r="365" spans="2:11" s="134" customFormat="1" ht="12.75">
      <c r="B365" s="17">
        <f>IF(A365="*",INT(MAX(B$93:B364)+1),IF(A365="**",ROUNDDOWN(MAX(B$93:B364)+0.01,2),IF(A365="***",MAX(B$93:B364)+0.01,0)))</f>
        <v>0</v>
      </c>
      <c r="C365" s="242"/>
      <c r="D365" s="87"/>
      <c r="E365" s="87"/>
      <c r="F365" s="139"/>
      <c r="G365" s="140"/>
      <c r="H365" s="139"/>
      <c r="J365" s="140"/>
      <c r="K365" s="140"/>
    </row>
    <row r="366" spans="2:11" s="134" customFormat="1" ht="12.75">
      <c r="B366" s="17">
        <f>IF(A366="*",INT(MAX(B$93:B365)+1),IF(A366="**",ROUNDDOWN(MAX(B$93:B365)+0.01,2),IF(A366="***",MAX(B$93:B365)+0.01,0)))</f>
        <v>0</v>
      </c>
      <c r="C366" s="242"/>
      <c r="D366" s="87"/>
      <c r="E366" s="87"/>
      <c r="F366" s="135"/>
      <c r="H366" s="135"/>
      <c r="J366" s="140"/>
      <c r="K366" s="140"/>
    </row>
    <row r="367" spans="2:11" s="134" customFormat="1" ht="12.75">
      <c r="B367" s="17">
        <f>IF(A367="*",INT(MAX(B$93:B366)+1),IF(A367="**",ROUNDDOWN(MAX(B$93:B366)+0.01,2),IF(A367="***",MAX(B$93:B366)+0.01,0)))</f>
        <v>0</v>
      </c>
      <c r="C367" s="87" t="s">
        <v>51</v>
      </c>
      <c r="D367" s="124" t="s">
        <v>5</v>
      </c>
      <c r="E367" s="98">
        <v>1</v>
      </c>
      <c r="F367" s="125">
        <v>0</v>
      </c>
      <c r="G367" s="126">
        <f>E367*F367</f>
        <v>0</v>
      </c>
      <c r="H367" s="135"/>
      <c r="J367" s="140"/>
      <c r="K367" s="140"/>
    </row>
    <row r="368" spans="2:11" s="134" customFormat="1" ht="12.75">
      <c r="B368" s="17"/>
      <c r="C368" s="87"/>
      <c r="D368" s="127"/>
      <c r="E368" s="122"/>
      <c r="F368" s="123"/>
      <c r="G368" s="128"/>
      <c r="H368" s="135"/>
      <c r="J368" s="140"/>
      <c r="K368" s="140"/>
    </row>
    <row r="369" spans="1:8" s="8" customFormat="1" ht="12.75" customHeight="1">
      <c r="A369" s="20" t="s">
        <v>11</v>
      </c>
      <c r="B369" s="17">
        <f>IF(A369="*",INT(MAX(B$93:B368)+1),IF(A369="**",ROUNDDOWN(MAX(B$93:B368)+0.01,2),IF(A369="***",MAX(B$93:B368)+0.01,0)))</f>
        <v>1.12</v>
      </c>
      <c r="C369" s="243" t="s">
        <v>78</v>
      </c>
      <c r="D369" s="44"/>
      <c r="E369" s="44"/>
      <c r="F369" s="69"/>
      <c r="G369" s="94">
        <f>IF(N(D369)=0,0,"Kn")</f>
        <v>0</v>
      </c>
      <c r="H369" s="69">
        <f>IF(N(D369)=0,0,F369*D369)</f>
        <v>0</v>
      </c>
    </row>
    <row r="370" spans="1:8" s="8" customFormat="1" ht="12.75">
      <c r="A370" s="20"/>
      <c r="B370" s="17">
        <f>IF(A370="*",INT(MAX(B$93:B369)+1),IF(A370="**",ROUNDDOWN(MAX(B$93:B369)+0.01,2),IF(A370="***",MAX(B$93:B369)+0.01,0)))</f>
        <v>0</v>
      </c>
      <c r="C370" s="243"/>
      <c r="D370" s="124" t="s">
        <v>1</v>
      </c>
      <c r="E370" s="98">
        <v>60</v>
      </c>
      <c r="F370" s="125">
        <v>0</v>
      </c>
      <c r="G370" s="126">
        <f>E370*F370</f>
        <v>0</v>
      </c>
      <c r="H370" s="69">
        <f>IF(N(D370)=0,0,F370*D370)</f>
        <v>0</v>
      </c>
    </row>
    <row r="371" spans="1:8" s="8" customFormat="1" ht="12.75">
      <c r="A371" s="20"/>
      <c r="B371" s="17"/>
      <c r="C371" s="44"/>
      <c r="D371" s="127"/>
      <c r="E371" s="122"/>
      <c r="F371" s="123"/>
      <c r="G371" s="128"/>
      <c r="H371" s="69"/>
    </row>
    <row r="372" spans="1:11" s="134" customFormat="1" ht="12.75" customHeight="1">
      <c r="A372" s="134" t="s">
        <v>11</v>
      </c>
      <c r="B372" s="17">
        <f>IF(A372="*",INT(MAX(B$93:B368)+1),IF(A372="**",ROUNDDOWN(MAX(B$93:B368)+0.01,2),IF(A372="***",MAX(B$93:B368)+0.01,0)))</f>
        <v>1.12</v>
      </c>
      <c r="C372" s="242" t="s">
        <v>155</v>
      </c>
      <c r="D372" s="87"/>
      <c r="E372" s="87"/>
      <c r="F372" s="139"/>
      <c r="G372" s="140"/>
      <c r="H372" s="139"/>
      <c r="J372" s="140"/>
      <c r="K372" s="140"/>
    </row>
    <row r="373" spans="2:11" s="134" customFormat="1" ht="12.75">
      <c r="B373" s="17">
        <f>IF(A373="*",INT(MAX(B$93:B372)+1),IF(A373="**",ROUNDDOWN(MAX(B$93:B372)+0.01,2),IF(A373="***",MAX(B$93:B372)+0.01,0)))</f>
        <v>0</v>
      </c>
      <c r="C373" s="242"/>
      <c r="D373" s="87"/>
      <c r="E373" s="87"/>
      <c r="F373" s="139"/>
      <c r="G373" s="140"/>
      <c r="H373" s="139"/>
      <c r="J373" s="140"/>
      <c r="K373" s="140"/>
    </row>
    <row r="374" spans="2:11" s="134" customFormat="1" ht="12.75">
      <c r="B374" s="17">
        <f>IF(A374="*",INT(MAX(B$93:B373)+1),IF(A374="**",ROUNDDOWN(MAX(B$93:B373)+0.01,2),IF(A374="***",MAX(B$93:B373)+0.01,0)))</f>
        <v>0</v>
      </c>
      <c r="C374" s="242"/>
      <c r="H374" s="135"/>
      <c r="J374" s="140"/>
      <c r="K374" s="140"/>
    </row>
    <row r="375" spans="2:11" s="134" customFormat="1" ht="12.75">
      <c r="B375" s="17"/>
      <c r="C375" s="242"/>
      <c r="D375" s="124" t="s">
        <v>6</v>
      </c>
      <c r="E375" s="98">
        <v>1</v>
      </c>
      <c r="F375" s="125">
        <v>0</v>
      </c>
      <c r="G375" s="126">
        <f>E375*F375</f>
        <v>0</v>
      </c>
      <c r="H375" s="135"/>
      <c r="J375" s="140"/>
      <c r="K375" s="140"/>
    </row>
    <row r="376" spans="2:11" s="134" customFormat="1" ht="12.75">
      <c r="B376" s="17"/>
      <c r="C376" s="87"/>
      <c r="D376" s="127"/>
      <c r="E376" s="122"/>
      <c r="F376" s="123"/>
      <c r="G376" s="128"/>
      <c r="H376" s="135"/>
      <c r="J376" s="140"/>
      <c r="K376" s="140"/>
    </row>
    <row r="377" spans="1:8" s="43" customFormat="1" ht="12.75" customHeight="1">
      <c r="A377" s="74" t="s">
        <v>11</v>
      </c>
      <c r="B377" s="121">
        <f>IF(A377="*",INT(MAX(B$93:B376)+1),IF(A377="**",ROUNDDOWN(MAX(B$93:B376)+0.01,2),IF(A377="***",MAX(B$93:B376)+0.01,0)))</f>
        <v>1.13</v>
      </c>
      <c r="C377" s="239" t="s">
        <v>61</v>
      </c>
      <c r="D377" s="151"/>
      <c r="E377" s="151"/>
      <c r="F377" s="92"/>
      <c r="H377" s="92"/>
    </row>
    <row r="378" spans="2:8" s="43" customFormat="1" ht="12.75">
      <c r="B378" s="121">
        <f>IF(A378="*",INT(MAX(B$93:B377)+1),IF(A378="**",ROUNDDOWN(MAX(B$93:B377)+0.01,2),IF(A378="***",MAX(B$93:B377)+0.01,0)))</f>
        <v>0</v>
      </c>
      <c r="C378" s="239"/>
      <c r="D378" s="151"/>
      <c r="E378" s="151"/>
      <c r="F378" s="92"/>
      <c r="H378" s="92"/>
    </row>
    <row r="379" spans="2:8" s="43" customFormat="1" ht="12.75">
      <c r="B379" s="121">
        <f>IF(A379="*",INT(MAX(B$93:B378)+1),IF(A379="**",ROUNDDOWN(MAX(B$93:B378)+0.01,2),IF(A379="***",MAX(B$93:B378)+0.01,0)))</f>
        <v>0</v>
      </c>
      <c r="C379" s="239"/>
      <c r="D379" s="151"/>
      <c r="E379" s="151"/>
      <c r="F379" s="92"/>
      <c r="H379" s="92"/>
    </row>
    <row r="380" spans="1:8" s="74" customFormat="1" ht="12.75">
      <c r="A380" s="142"/>
      <c r="B380" s="121">
        <f>IF(A380="*",INT(MAX(B$93:B379)+1),IF(A380="**",ROUNDDOWN(MAX(B$93:B379)+0.01,2),IF(A380="***",MAX(B$93:B379)+0.01,0)))</f>
        <v>0</v>
      </c>
      <c r="C380" s="239"/>
      <c r="D380" s="151"/>
      <c r="E380" s="151"/>
      <c r="F380" s="136"/>
      <c r="G380" s="133"/>
      <c r="H380" s="136"/>
    </row>
    <row r="381" spans="1:8" s="74" customFormat="1" ht="12.75">
      <c r="A381" s="142"/>
      <c r="B381" s="121">
        <f>IF(A381="*",INT(MAX(B$93:B380)+1),IF(A381="**",ROUNDDOWN(MAX(B$93:B380)+0.01,2),IF(A381="***",MAX(B$93:B380)+0.01,0)))</f>
        <v>0</v>
      </c>
      <c r="C381" s="239"/>
      <c r="D381" s="124" t="s">
        <v>5</v>
      </c>
      <c r="E381" s="98">
        <v>1</v>
      </c>
      <c r="F381" s="125">
        <v>0</v>
      </c>
      <c r="G381" s="126">
        <f>E381*F381</f>
        <v>0</v>
      </c>
      <c r="H381" s="136"/>
    </row>
    <row r="382" spans="1:8" s="74" customFormat="1" ht="12.75">
      <c r="A382" s="142"/>
      <c r="B382" s="121"/>
      <c r="C382" s="151"/>
      <c r="D382" s="127"/>
      <c r="E382" s="122"/>
      <c r="F382" s="123"/>
      <c r="G382" s="128"/>
      <c r="H382" s="136"/>
    </row>
    <row r="383" spans="1:10" s="43" customFormat="1" ht="12.75" customHeight="1">
      <c r="A383" s="142" t="s">
        <v>11</v>
      </c>
      <c r="B383" s="121">
        <f>IF(A383="*",INT(MAX(B$93:B382)+1),IF(A383="**",ROUNDDOWN(MAX(B$93:B382)+0.01,2),IF(A383="***",MAX(B$93:B382)+0.01,0)))</f>
        <v>1.14</v>
      </c>
      <c r="C383" s="241" t="s">
        <v>62</v>
      </c>
      <c r="D383" s="141"/>
      <c r="E383" s="141"/>
      <c r="F383" s="92"/>
      <c r="G383" s="100">
        <f>IF(N(D383)=0,0,"Kn")</f>
        <v>0</v>
      </c>
      <c r="H383" s="92"/>
      <c r="J383" s="132"/>
    </row>
    <row r="384" spans="1:10" s="43" customFormat="1" ht="12.75">
      <c r="A384" s="99"/>
      <c r="B384" s="121">
        <f>IF(A384="*",INT(MAX(B$93:B383)+1),IF(A384="**",ROUNDDOWN(MAX(B$93:B383)+0.01,2),IF(A384="***",MAX(B$93:B383)+0.01,0)))</f>
        <v>0</v>
      </c>
      <c r="C384" s="241"/>
      <c r="D384" s="124" t="s">
        <v>5</v>
      </c>
      <c r="E384" s="98">
        <v>1</v>
      </c>
      <c r="F384" s="125">
        <v>0</v>
      </c>
      <c r="G384" s="126">
        <f>E384*F384</f>
        <v>0</v>
      </c>
      <c r="H384" s="92"/>
      <c r="J384" s="132"/>
    </row>
    <row r="385" spans="1:10" s="43" customFormat="1" ht="12.75">
      <c r="A385" s="99"/>
      <c r="B385" s="121"/>
      <c r="C385" s="141"/>
      <c r="D385" s="127"/>
      <c r="E385" s="122"/>
      <c r="F385" s="123"/>
      <c r="G385" s="128"/>
      <c r="H385" s="92"/>
      <c r="J385" s="132"/>
    </row>
    <row r="386" spans="1:10" ht="12.75">
      <c r="A386" s="13"/>
      <c r="B386" s="17">
        <f>IF(A386="*",INT(MAX(B$93:B384)+1),IF(A386="**",ROUNDDOWN(MAX(B$93:B384)+0.01,2),IF(A386="***",MAX(B$93:B384)+0.01,0)))</f>
        <v>0</v>
      </c>
      <c r="C386"/>
      <c r="D386"/>
      <c r="E386" s="45">
        <f>IF(OR(D386="",D386=1),"","a")</f>
      </c>
      <c r="F386" s="34"/>
      <c r="G386" s="45">
        <f>IF(N(D386)=0,0,"Kn")</f>
        <v>0</v>
      </c>
      <c r="H386" s="34"/>
      <c r="J386" s="3"/>
    </row>
    <row r="387" spans="2:13" s="3" customFormat="1" ht="13.5" thickBot="1">
      <c r="B387" s="17">
        <f>IF(A387="*",INT(MAX(B$93:B386)+1),IF(A387="**",ROUNDDOWN(MAX(B$93:B386)+0.01,2),IF(A387="***",MAX(B$93:B386)+0.01,0)))</f>
        <v>0</v>
      </c>
      <c r="C387" s="47"/>
      <c r="D387" s="46"/>
      <c r="E387" s="54"/>
      <c r="F387" s="63"/>
      <c r="G387" s="63"/>
      <c r="M387" s="6"/>
    </row>
    <row r="388" spans="2:13" s="3" customFormat="1" ht="13.5" thickBot="1">
      <c r="B388" s="17">
        <f>IF(A388="*",INT(MAX(B$93:B387)+1),IF(A388="**",ROUNDDOWN(MAX(B$93:B387)+0.01,2),IF(A388="***",MAX(B$93:B387)+0.01,0)))</f>
        <v>0</v>
      </c>
      <c r="C388" s="48" t="str">
        <f>"UKUPNO "&amp;ROUNDDOWN(B383,0)</f>
        <v>UKUPNO 1</v>
      </c>
      <c r="D388" s="49"/>
      <c r="E388" s="55"/>
      <c r="F388" s="64"/>
      <c r="G388" s="65">
        <f>SUM(G136:G387)</f>
        <v>0</v>
      </c>
      <c r="M388" s="6"/>
    </row>
    <row r="389" spans="2:11" s="134" customFormat="1" ht="12.75">
      <c r="B389" s="17"/>
      <c r="C389" s="87"/>
      <c r="D389" s="127"/>
      <c r="E389" s="122"/>
      <c r="F389" s="123"/>
      <c r="G389" s="128"/>
      <c r="H389" s="135"/>
      <c r="J389" s="140"/>
      <c r="K389" s="140"/>
    </row>
    <row r="390" spans="2:7" s="3" customFormat="1" ht="12.75">
      <c r="B390" s="163"/>
      <c r="C390" s="164"/>
      <c r="D390" s="39"/>
      <c r="E390" s="56"/>
      <c r="F390" s="62"/>
      <c r="G390" s="165"/>
    </row>
    <row r="391" spans="2:11" s="134" customFormat="1" ht="13.5" thickBot="1">
      <c r="B391" s="17"/>
      <c r="C391" s="178"/>
      <c r="D391" s="174"/>
      <c r="E391" s="175"/>
      <c r="F391" s="123"/>
      <c r="G391" s="128"/>
      <c r="H391" s="135"/>
      <c r="J391" s="140"/>
      <c r="K391" s="140"/>
    </row>
    <row r="392" spans="1:7" s="3" customFormat="1" ht="13.5" thickBot="1">
      <c r="A392" s="166" t="s">
        <v>10</v>
      </c>
      <c r="B392" s="167">
        <f>IF(A392="*",INT(MAX(B$126:B389)+1),IF(A392="**",ROUNDDOWN(MAX(B$126:B389)+0.01,2),IF(A392="***",MAX(B$126:B389)+0.01,0)))</f>
        <v>2</v>
      </c>
      <c r="C392" s="227" t="s">
        <v>115</v>
      </c>
      <c r="D392" s="37"/>
      <c r="E392" s="5"/>
      <c r="F392" s="168"/>
      <c r="G392" s="168"/>
    </row>
    <row r="393" spans="1:7" s="3" customFormat="1" ht="12.75">
      <c r="A393" s="166"/>
      <c r="B393" s="17"/>
      <c r="C393" s="169"/>
      <c r="D393" s="37"/>
      <c r="E393" s="5"/>
      <c r="F393" s="168"/>
      <c r="G393" s="168"/>
    </row>
    <row r="394" spans="1:8" s="43" customFormat="1" ht="12.75" customHeight="1">
      <c r="A394" s="132" t="s">
        <v>11</v>
      </c>
      <c r="B394" s="121">
        <f>IF(A394="*",INT(MAX(B$83:B393)+1),IF(A394="**",ROUNDDOWN(MAX(B$83:B393)+0.01,2),IF(A394="***",MAX(B$83:B393)+0.01,0)))</f>
        <v>2.01</v>
      </c>
      <c r="C394" s="257" t="s">
        <v>116</v>
      </c>
      <c r="D394" s="170"/>
      <c r="E394" s="170"/>
      <c r="F394" s="92"/>
      <c r="G394" s="100">
        <f>IF(N(D394)=0,0,"Kn")</f>
        <v>0</v>
      </c>
      <c r="H394" s="92">
        <f>IF(N(D394)=0,0,F394*D394)</f>
        <v>0</v>
      </c>
    </row>
    <row r="395" spans="1:8" s="43" customFormat="1" ht="12.75">
      <c r="A395" s="99"/>
      <c r="B395" s="121">
        <f>IF(A395="*",INT(MAX(B$83:B394)+1),IF(A395="**",ROUNDDOWN(MAX(B$83:B394)+0.01,2),IF(A395="***",MAX(B$83:B394)+0.01,0)))</f>
        <v>0</v>
      </c>
      <c r="C395" s="257"/>
      <c r="D395" s="170"/>
      <c r="E395" s="170"/>
      <c r="F395" s="92"/>
      <c r="G395" s="100">
        <f>IF(N(D395)=0,0,"Kn")</f>
        <v>0</v>
      </c>
      <c r="H395" s="92">
        <f>IF(N(D395)=0,0,F395*D395)</f>
        <v>0</v>
      </c>
    </row>
    <row r="396" spans="1:8" s="43" customFormat="1" ht="12.75">
      <c r="A396" s="99"/>
      <c r="B396" s="121">
        <f>IF(A396="*",INT(MAX(B$83:B395)+1),IF(A396="**",ROUNDDOWN(MAX(B$83:B395)+0.01,2),IF(A396="***",MAX(B$83:B395)+0.01,0)))</f>
        <v>0</v>
      </c>
      <c r="C396" s="257"/>
      <c r="D396" s="170"/>
      <c r="E396" s="170"/>
      <c r="F396" s="92"/>
      <c r="G396" s="100">
        <f>IF(N(D396)=0,0,"Kn")</f>
        <v>0</v>
      </c>
      <c r="H396" s="92">
        <f>IF(N(D396)=0,0,F396*D396)</f>
        <v>0</v>
      </c>
    </row>
    <row r="397" spans="1:8" s="43" customFormat="1" ht="12.75">
      <c r="A397" s="99"/>
      <c r="B397" s="121">
        <f>IF(A397="*",INT(MAX(B$83:B396)+1),IF(A397="**",ROUNDDOWN(MAX(B$83:B396)+0.01,2),IF(A397="***",MAX(B$83:B396)+0.01,0)))</f>
        <v>0</v>
      </c>
      <c r="C397" s="257"/>
      <c r="D397" s="170"/>
      <c r="E397" s="170"/>
      <c r="F397" s="92"/>
      <c r="G397" s="100"/>
      <c r="H397" s="92"/>
    </row>
    <row r="398" spans="1:8" s="43" customFormat="1" ht="12.75">
      <c r="A398" s="99"/>
      <c r="B398" s="121">
        <f>IF(A398="*",INT(MAX(B$83:B397)+1),IF(A398="**",ROUNDDOWN(MAX(B$83:B397)+0.01,2),IF(A398="***",MAX(B$83:B397)+0.01,0)))</f>
        <v>0</v>
      </c>
      <c r="C398" s="257"/>
      <c r="D398" s="170"/>
      <c r="E398" s="170"/>
      <c r="F398" s="92"/>
      <c r="G398" s="100"/>
      <c r="H398" s="92"/>
    </row>
    <row r="399" spans="1:8" s="43" customFormat="1" ht="12.75" customHeight="1">
      <c r="A399" s="74"/>
      <c r="B399" s="121">
        <f>IF(A399="*",INT(MAX(B$82:B398)+1),IF(A399="**",ROUNDDOWN(MAX(B$82:B398)+0.01,2),IF(A399="***",MAX(B$82:B398)+0.01,0)))</f>
        <v>0</v>
      </c>
      <c r="C399" s="239" t="s">
        <v>117</v>
      </c>
      <c r="D399" s="151"/>
      <c r="E399" s="151"/>
      <c r="F399" s="92"/>
      <c r="H399" s="92"/>
    </row>
    <row r="400" spans="2:8" s="43" customFormat="1" ht="12.75">
      <c r="B400" s="121">
        <f>IF(A400="*",INT(MAX(B$82:B399)+1),IF(A400="**",ROUNDDOWN(MAX(B$82:B399)+0.01,2),IF(A400="***",MAX(B$82:B399)+0.01,0)))</f>
        <v>0</v>
      </c>
      <c r="C400" s="239"/>
      <c r="D400" s="151"/>
      <c r="E400" s="151"/>
      <c r="F400" s="92"/>
      <c r="H400" s="92"/>
    </row>
    <row r="401" spans="2:8" s="43" customFormat="1" ht="12.75">
      <c r="B401" s="121">
        <f>IF(A401="*",INT(MAX(B$82:B400)+1),IF(A401="**",ROUNDDOWN(MAX(B$82:B400)+0.01,2),IF(A401="***",MAX(B$82:B400)+0.01,0)))</f>
        <v>0</v>
      </c>
      <c r="C401" s="239"/>
      <c r="D401" s="151"/>
      <c r="E401" s="151"/>
      <c r="F401" s="92"/>
      <c r="H401" s="92"/>
    </row>
    <row r="402" spans="1:8" s="74" customFormat="1" ht="12.75">
      <c r="A402" s="142"/>
      <c r="B402" s="121">
        <f>IF(A402="*",INT(MAX(B$82:B401)+1),IF(A402="**",ROUNDDOWN(MAX(B$82:B401)+0.01,2),IF(A402="***",MAX(B$82:B401)+0.01,0)))</f>
        <v>0</v>
      </c>
      <c r="C402" s="239"/>
      <c r="D402" s="151"/>
      <c r="E402" s="151"/>
      <c r="F402" s="136"/>
      <c r="G402" s="133"/>
      <c r="H402" s="136"/>
    </row>
    <row r="403" spans="1:8" s="74" customFormat="1" ht="12.75">
      <c r="A403" s="142"/>
      <c r="B403" s="121">
        <f>IF(A403="*",INT(MAX(B$82:B402)+1),IF(A403="**",ROUNDDOWN(MAX(B$82:B402)+0.01,2),IF(A403="***",MAX(B$82:B402)+0.01,0)))</f>
        <v>0</v>
      </c>
      <c r="C403" s="239"/>
      <c r="D403" s="174"/>
      <c r="E403" s="175"/>
      <c r="F403" s="123"/>
      <c r="G403" s="128"/>
      <c r="H403" s="136"/>
    </row>
    <row r="404" spans="1:8" s="74" customFormat="1" ht="12.75">
      <c r="A404" s="142"/>
      <c r="B404" s="121"/>
      <c r="C404" s="239"/>
      <c r="D404" s="174"/>
      <c r="E404" s="175"/>
      <c r="F404" s="123"/>
      <c r="G404" s="128"/>
      <c r="H404" s="136"/>
    </row>
    <row r="405" spans="1:8" s="74" customFormat="1" ht="12.75">
      <c r="A405" s="142"/>
      <c r="B405" s="121"/>
      <c r="C405" s="239"/>
      <c r="D405" s="174"/>
      <c r="E405" s="175"/>
      <c r="F405" s="123"/>
      <c r="G405" s="128"/>
      <c r="H405" s="136"/>
    </row>
    <row r="406" spans="1:8" s="74" customFormat="1" ht="12.75">
      <c r="A406" s="142"/>
      <c r="B406" s="121"/>
      <c r="C406" s="239"/>
      <c r="D406" s="174"/>
      <c r="E406" s="175"/>
      <c r="F406" s="123"/>
      <c r="G406" s="128"/>
      <c r="H406" s="136"/>
    </row>
    <row r="407" spans="2:8" s="7" customFormat="1" ht="12.75">
      <c r="B407" s="17"/>
      <c r="C407" s="235" t="s">
        <v>170</v>
      </c>
      <c r="D407" s="95"/>
      <c r="E407" s="122"/>
      <c r="F407" s="41"/>
      <c r="G407" s="97"/>
      <c r="H407" s="41"/>
    </row>
    <row r="408" spans="2:8" s="137" customFormat="1" ht="12.75">
      <c r="B408" s="121">
        <f>IF(A408="*",INT(MAX(B$82:B398)+1),IF(A408="**",ROUNDDOWN(MAX(B$82:B398)+0.01,2),IF(A408="***",MAX(B$82:B398)+0.01,0)))</f>
        <v>0</v>
      </c>
      <c r="C408" s="230" t="s">
        <v>171</v>
      </c>
      <c r="D408" s="228"/>
      <c r="E408" s="229"/>
      <c r="F408" s="123"/>
      <c r="G408" s="229"/>
      <c r="H408" s="123"/>
    </row>
    <row r="409" spans="2:8" s="137" customFormat="1" ht="12.75">
      <c r="B409" s="121">
        <f>IF(A409="*",INT(MAX(B$82:B408)+1),IF(A409="**",ROUNDDOWN(MAX(B$82:B408)+0.01,2),IF(A409="***",MAX(B$82:B408)+0.01,0)))</f>
        <v>0</v>
      </c>
      <c r="C409" s="230" t="s">
        <v>118</v>
      </c>
      <c r="D409" s="228"/>
      <c r="E409" s="229"/>
      <c r="F409" s="123"/>
      <c r="G409" s="229"/>
      <c r="H409" s="123"/>
    </row>
    <row r="410" spans="2:8" s="137" customFormat="1" ht="12.75">
      <c r="B410" s="121">
        <f>IF(A410="*",INT(MAX(B$82:B409)+1),IF(A410="**",ROUNDDOWN(MAX(B$82:B409)+0.01,2),IF(A410="***",MAX(B$82:B409)+0.01,0)))</f>
        <v>0</v>
      </c>
      <c r="C410" s="228" t="s">
        <v>119</v>
      </c>
      <c r="D410" s="124" t="s">
        <v>5</v>
      </c>
      <c r="E410" s="98">
        <v>3</v>
      </c>
      <c r="F410" s="125">
        <v>0</v>
      </c>
      <c r="G410" s="126">
        <f>E410*F410</f>
        <v>0</v>
      </c>
      <c r="H410" s="123"/>
    </row>
    <row r="411" spans="2:8" s="137" customFormat="1" ht="12.75">
      <c r="B411" s="121">
        <f>IF(A411="*",INT(MAX(B$82:B410)+1),IF(A411="**",ROUNDDOWN(MAX(B$82:B410)+0.01,2),IF(A411="***",MAX(B$82:B410)+0.01,0)))</f>
        <v>0</v>
      </c>
      <c r="C411" s="228"/>
      <c r="D411" s="231"/>
      <c r="E411" s="232"/>
      <c r="F411" s="123"/>
      <c r="G411" s="128"/>
      <c r="H411" s="123"/>
    </row>
    <row r="412" spans="1:8" s="8" customFormat="1" ht="12.75">
      <c r="A412" s="20"/>
      <c r="B412" s="121">
        <f>IF(A412="*",INT(MAX(B$82:B411)+1),IF(A412="**",ROUNDDOWN(MAX(B$82:B411)+0.01,2),IF(A412="***",MAX(B$82:B411)+0.01,0)))</f>
        <v>0</v>
      </c>
      <c r="C412" s="173"/>
      <c r="D412" s="174"/>
      <c r="E412" s="175"/>
      <c r="F412" s="123"/>
      <c r="G412" s="128"/>
      <c r="H412" s="69"/>
    </row>
    <row r="413" spans="2:11" s="7" customFormat="1" ht="12.75" customHeight="1" thickBot="1">
      <c r="B413" s="121">
        <f>IF(A413="*",INT(MAX(B$82:B412)+1),IF(A413="**",ROUNDDOWN(MAX(B$82:B412)+0.01,2),IF(A413="***",MAX(B$82:B412)+0.01,0)))</f>
        <v>0</v>
      </c>
      <c r="C413" s="174"/>
      <c r="D413" s="174"/>
      <c r="E413" s="174"/>
      <c r="F413" s="21"/>
      <c r="G413" s="147"/>
      <c r="H413" s="21"/>
      <c r="J413" s="178"/>
      <c r="K413" s="178"/>
    </row>
    <row r="414" spans="2:13" s="3" customFormat="1" ht="13.5" thickBot="1">
      <c r="B414" s="121">
        <f>IF(A414="*",INT(MAX(B$82:B413)+1),IF(A414="**",ROUNDDOWN(MAX(B$82:B413)+0.01,2),IF(A414="***",MAX(B$82:B413)+0.01,0)))</f>
        <v>0</v>
      </c>
      <c r="C414" s="48" t="str">
        <f>"UKUPNO "&amp;ROUNDDOWN(B394,0)</f>
        <v>UKUPNO 2</v>
      </c>
      <c r="D414" s="49"/>
      <c r="E414" s="55"/>
      <c r="F414" s="64"/>
      <c r="G414" s="208">
        <f>SUM(G410:G413)</f>
        <v>0</v>
      </c>
      <c r="M414" s="6"/>
    </row>
    <row r="415" spans="2:13" s="3" customFormat="1" ht="12.75">
      <c r="B415" s="121">
        <f>IF(A415="*",INT(MAX(B$82:B414)+1),IF(A415="**",ROUNDDOWN(MAX(B$82:B414)+0.01,2),IF(A415="***",MAX(B$82:B414)+0.01,0)))</f>
        <v>0</v>
      </c>
      <c r="C415" s="217"/>
      <c r="D415" s="218"/>
      <c r="E415" s="219"/>
      <c r="F415" s="220"/>
      <c r="G415" s="220"/>
      <c r="M415" s="6"/>
    </row>
    <row r="416" spans="2:13" s="3" customFormat="1" ht="12.75">
      <c r="B416" s="121">
        <f>IF(A416="*",INT(MAX(B$82:B415)+1),IF(A416="**",ROUNDDOWN(MAX(B$82:B415)+0.01,2),IF(A416="***",MAX(B$82:B415)+0.01,0)))</f>
        <v>0</v>
      </c>
      <c r="C416" s="217"/>
      <c r="D416" s="218"/>
      <c r="E416" s="219"/>
      <c r="F416" s="220"/>
      <c r="G416" s="220"/>
      <c r="M416" s="6"/>
    </row>
    <row r="417" spans="2:7" s="3" customFormat="1" ht="12.75">
      <c r="B417" s="163"/>
      <c r="C417" s="164"/>
      <c r="D417" s="39"/>
      <c r="E417" s="56"/>
      <c r="F417" s="62"/>
      <c r="G417" s="165"/>
    </row>
    <row r="418" spans="2:11" s="134" customFormat="1" ht="12.75">
      <c r="B418" s="17"/>
      <c r="C418" s="87"/>
      <c r="D418" s="127"/>
      <c r="E418" s="122"/>
      <c r="F418" s="123"/>
      <c r="G418" s="128"/>
      <c r="H418" s="135"/>
      <c r="J418" s="140"/>
      <c r="K418" s="140"/>
    </row>
    <row r="419" spans="2:11" s="134" customFormat="1" ht="13.5" thickBot="1">
      <c r="B419" s="17"/>
      <c r="C419" s="87"/>
      <c r="D419" s="127"/>
      <c r="E419" s="122"/>
      <c r="F419" s="123"/>
      <c r="G419" s="128"/>
      <c r="H419" s="135"/>
      <c r="J419" s="140"/>
      <c r="K419" s="140"/>
    </row>
    <row r="420" spans="1:7" s="132" customFormat="1" ht="13.5" thickBot="1">
      <c r="A420" s="221" t="s">
        <v>10</v>
      </c>
      <c r="B420" s="222">
        <f>IF(A420="*",INT(MAX(B$127:B417)+1),IF(A420="**",ROUNDDOWN(MAX(B$127:B417)+0.01,2),IF(A420="***",MAX(B$127:B417)+0.01,0)))</f>
        <v>3</v>
      </c>
      <c r="C420" s="138" t="s">
        <v>79</v>
      </c>
      <c r="D420" s="223"/>
      <c r="E420" s="224"/>
      <c r="F420" s="225"/>
      <c r="G420" s="225"/>
    </row>
    <row r="421" spans="1:7" s="3" customFormat="1" ht="12.75">
      <c r="A421" s="166"/>
      <c r="B421" s="17"/>
      <c r="C421" s="169"/>
      <c r="D421" s="37"/>
      <c r="E421" s="5"/>
      <c r="F421" s="168"/>
      <c r="G421" s="168"/>
    </row>
    <row r="422" spans="1:8" s="43" customFormat="1" ht="12.75" customHeight="1">
      <c r="A422" s="74" t="s">
        <v>11</v>
      </c>
      <c r="B422" s="121">
        <f>IF(A422="*",INT(MAX(B$82:B421)+1),IF(A422="**",ROUNDDOWN(MAX(B$82:B421)+0.01,2),IF(A422="***",MAX(B$82:B421)+0.01,0)))</f>
        <v>3.01</v>
      </c>
      <c r="C422" s="239" t="s">
        <v>173</v>
      </c>
      <c r="D422" s="151"/>
      <c r="E422" s="151"/>
      <c r="F422" s="92"/>
      <c r="H422" s="92"/>
    </row>
    <row r="423" spans="2:8" s="43" customFormat="1" ht="12.75">
      <c r="B423" s="121">
        <f>IF(A423="*",INT(MAX(B$82:B422)+1),IF(A423="**",ROUNDDOWN(MAX(B$82:B422)+0.01,2),IF(A423="***",MAX(B$82:B422)+0.01,0)))</f>
        <v>0</v>
      </c>
      <c r="C423" s="239"/>
      <c r="D423" s="151"/>
      <c r="E423" s="151"/>
      <c r="F423" s="92"/>
      <c r="H423" s="92"/>
    </row>
    <row r="424" spans="1:8" s="43" customFormat="1" ht="13.5">
      <c r="A424" s="99"/>
      <c r="B424" s="121"/>
      <c r="C424" s="8" t="s">
        <v>172</v>
      </c>
      <c r="D424" s="124" t="s">
        <v>5</v>
      </c>
      <c r="E424" s="98">
        <v>7</v>
      </c>
      <c r="F424" s="125">
        <v>0</v>
      </c>
      <c r="G424" s="126">
        <f>E424*F424</f>
        <v>0</v>
      </c>
      <c r="H424" s="92"/>
    </row>
    <row r="425" spans="1:8" s="43" customFormat="1" ht="13.5">
      <c r="A425" s="99"/>
      <c r="B425" s="121"/>
      <c r="C425" s="8" t="s">
        <v>174</v>
      </c>
      <c r="D425" s="124" t="s">
        <v>5</v>
      </c>
      <c r="E425" s="98">
        <v>4</v>
      </c>
      <c r="F425" s="125">
        <v>0</v>
      </c>
      <c r="G425" s="126">
        <f>E425*F425</f>
        <v>0</v>
      </c>
      <c r="H425" s="92"/>
    </row>
    <row r="426" spans="1:8" s="43" customFormat="1" ht="12.75">
      <c r="A426" s="99"/>
      <c r="B426" s="121"/>
      <c r="C426" s="8"/>
      <c r="D426" s="127"/>
      <c r="E426" s="122"/>
      <c r="F426" s="123"/>
      <c r="G426" s="128"/>
      <c r="H426" s="92"/>
    </row>
    <row r="427" spans="1:8" s="43" customFormat="1" ht="12.75" customHeight="1">
      <c r="A427" s="74" t="s">
        <v>11</v>
      </c>
      <c r="B427" s="121">
        <f>IF(A427="*",INT(MAX(B$82:B426)+1),IF(A427="**",ROUNDDOWN(MAX(B$82:B426)+0.01,2),IF(A427="***",MAX(B$82:B426)+0.01,0)))</f>
        <v>3.02</v>
      </c>
      <c r="C427" s="239" t="s">
        <v>176</v>
      </c>
      <c r="D427" s="151"/>
      <c r="E427" s="151"/>
      <c r="F427" s="92"/>
      <c r="H427" s="92"/>
    </row>
    <row r="428" spans="2:8" s="43" customFormat="1" ht="12.75">
      <c r="B428" s="121">
        <f>IF(A428="*",INT(MAX(B$82:B427)+1),IF(A428="**",ROUNDDOWN(MAX(B$82:B427)+0.01,2),IF(A428="***",MAX(B$82:B427)+0.01,0)))</f>
        <v>0</v>
      </c>
      <c r="C428" s="239"/>
      <c r="D428" s="151"/>
      <c r="E428" s="151"/>
      <c r="F428" s="92"/>
      <c r="H428" s="92"/>
    </row>
    <row r="429" spans="1:8" s="43" customFormat="1" ht="12.75">
      <c r="A429" s="99"/>
      <c r="B429" s="121"/>
      <c r="C429" s="239"/>
      <c r="D429" s="127"/>
      <c r="E429" s="122"/>
      <c r="F429" s="123"/>
      <c r="G429" s="128"/>
      <c r="H429" s="92"/>
    </row>
    <row r="430" spans="1:8" s="43" customFormat="1" ht="12.75">
      <c r="A430" s="99"/>
      <c r="B430" s="121"/>
      <c r="C430" s="239"/>
      <c r="D430" s="124" t="s">
        <v>6</v>
      </c>
      <c r="E430" s="98">
        <v>52</v>
      </c>
      <c r="F430" s="125">
        <v>0</v>
      </c>
      <c r="G430" s="126">
        <f>E430*F430</f>
        <v>0</v>
      </c>
      <c r="H430" s="92"/>
    </row>
    <row r="431" spans="1:8" s="43" customFormat="1" ht="12.75">
      <c r="A431" s="99"/>
      <c r="B431" s="121"/>
      <c r="C431" s="151"/>
      <c r="D431" s="127"/>
      <c r="E431" s="122"/>
      <c r="F431" s="123"/>
      <c r="G431" s="128"/>
      <c r="H431" s="92"/>
    </row>
    <row r="432" spans="1:8" s="8" customFormat="1" ht="12.75">
      <c r="A432" s="20"/>
      <c r="B432" s="121">
        <f>IF(A432="*",INT(MAX(B$83:B424)+1),IF(A432="**",ROUNDDOWN(MAX(B$83:B424)+0.01,2),IF(A432="***",MAX(B$83:B424)+0.01,0)))</f>
        <v>0</v>
      </c>
      <c r="C432" s="173"/>
      <c r="D432" s="174"/>
      <c r="E432" s="175"/>
      <c r="F432" s="123"/>
      <c r="G432" s="128"/>
      <c r="H432" s="69"/>
    </row>
    <row r="433" spans="2:11" s="7" customFormat="1" ht="12.75" customHeight="1" thickBot="1">
      <c r="B433" s="121">
        <f>IF(A433="*",INT(MAX(B$83:B432)+1),IF(A433="**",ROUNDDOWN(MAX(B$83:B432)+0.01,2),IF(A433="***",MAX(B$83:B432)+0.01,0)))</f>
        <v>0</v>
      </c>
      <c r="C433" s="174"/>
      <c r="D433" s="174"/>
      <c r="E433" s="174"/>
      <c r="F433" s="21"/>
      <c r="G433" s="147"/>
      <c r="H433" s="21"/>
      <c r="J433" s="178"/>
      <c r="K433" s="178"/>
    </row>
    <row r="434" spans="2:13" s="3" customFormat="1" ht="13.5" thickBot="1">
      <c r="B434" s="121">
        <f>IF(A434="*",INT(MAX(B$83:B433)+1),IF(A434="**",ROUNDDOWN(MAX(B$83:B433)+0.01,2),IF(A434="***",MAX(B$83:B433)+0.01,0)))</f>
        <v>0</v>
      </c>
      <c r="C434" s="48" t="str">
        <f>"UKUPNO "&amp;ROUNDDOWN(B422,0)</f>
        <v>UKUPNO 3</v>
      </c>
      <c r="D434" s="49"/>
      <c r="E434" s="55"/>
      <c r="F434" s="64"/>
      <c r="G434" s="208">
        <f>SUM(G424:G433)</f>
        <v>0</v>
      </c>
      <c r="M434" s="6"/>
    </row>
    <row r="435" spans="2:13" s="3" customFormat="1" ht="12.75">
      <c r="B435" s="121">
        <f>IF(A435="*",INT(MAX(B$83:B434)+1),IF(A435="**",ROUNDDOWN(MAX(B$83:B434)+0.01,2),IF(A435="***",MAX(B$83:B434)+0.01,0)))</f>
        <v>0</v>
      </c>
      <c r="C435" s="217"/>
      <c r="D435" s="218"/>
      <c r="E435" s="219"/>
      <c r="F435" s="220"/>
      <c r="G435" s="220"/>
      <c r="M435" s="6"/>
    </row>
    <row r="436" spans="2:11" s="134" customFormat="1" ht="12.75">
      <c r="B436" s="121">
        <f>IF(A436="*",INT(MAX(B$83:B435)+1),IF(A436="**",ROUNDDOWN(MAX(B$83:B435)+0.01,2),IF(A436="***",MAX(B$83:B435)+0.01,0)))</f>
        <v>0</v>
      </c>
      <c r="C436" s="87"/>
      <c r="D436" s="127"/>
      <c r="E436" s="122"/>
      <c r="F436" s="123"/>
      <c r="G436" s="128"/>
      <c r="H436" s="135"/>
      <c r="J436" s="140"/>
      <c r="K436" s="140"/>
    </row>
    <row r="437" spans="2:11" s="134" customFormat="1" ht="12.75">
      <c r="B437" s="17"/>
      <c r="C437" s="87"/>
      <c r="D437" s="127"/>
      <c r="E437" s="122"/>
      <c r="F437" s="123"/>
      <c r="G437" s="128"/>
      <c r="H437" s="135"/>
      <c r="J437" s="140"/>
      <c r="K437" s="140"/>
    </row>
    <row r="438" spans="2:7" s="3" customFormat="1" ht="13.5" thickBot="1">
      <c r="B438" s="17"/>
      <c r="C438" s="209"/>
      <c r="D438" s="39"/>
      <c r="E438" s="56"/>
      <c r="F438" s="62"/>
      <c r="G438" s="165"/>
    </row>
    <row r="439" spans="1:7" ht="13.5" thickBot="1">
      <c r="A439" t="s">
        <v>10</v>
      </c>
      <c r="B439" s="180">
        <f>IF(A439="*",INT(MAX(B$120:B438)+1),IF(A439="**",ROUNDDOWN(MAX(B$120:B438)+0.01,2),IF(A439="***",MAX(B$120:B438)+0.01,0)))</f>
        <v>4</v>
      </c>
      <c r="C439" s="50" t="s">
        <v>70</v>
      </c>
      <c r="D439" s="39"/>
      <c r="E439" s="56"/>
      <c r="F439" s="27"/>
      <c r="G439" s="62"/>
    </row>
    <row r="440" spans="1:8" s="43" customFormat="1" ht="12.75">
      <c r="A440" s="99"/>
      <c r="B440" s="17"/>
      <c r="C440" s="210"/>
      <c r="D440" s="210"/>
      <c r="E440" s="210"/>
      <c r="F440" s="211"/>
      <c r="G440" s="100"/>
      <c r="H440" s="92"/>
    </row>
    <row r="441" spans="1:8" s="8" customFormat="1" ht="12.75" customHeight="1">
      <c r="A441" s="3" t="s">
        <v>11</v>
      </c>
      <c r="B441" s="17">
        <f>IF(A441="*",INT(MAX(B$83:B440)+1),IF(A441="**",ROUNDDOWN(MAX(B$83:B440)+0.01,2),IF(A441="***",MAX(B$83:B440)+0.01,0)))</f>
        <v>4.01</v>
      </c>
      <c r="C441" s="240" t="s">
        <v>120</v>
      </c>
      <c r="D441" s="173"/>
      <c r="E441" s="173"/>
      <c r="F441" s="148"/>
      <c r="G441" s="179"/>
      <c r="H441" s="148"/>
    </row>
    <row r="442" spans="2:8" s="8" customFormat="1" ht="12.75">
      <c r="B442" s="17">
        <f>IF(A442="*",INT(MAX(B$83:B441)+1),IF(A442="**",ROUNDDOWN(MAX(B$83:B441)+0.01,2),IF(A442="***",MAX(B$83:B441)+0.01,0)))</f>
        <v>0</v>
      </c>
      <c r="C442" s="240"/>
      <c r="D442" s="173"/>
      <c r="E442" s="173"/>
      <c r="F442" s="148"/>
      <c r="G442" s="179"/>
      <c r="H442" s="148"/>
    </row>
    <row r="443" spans="2:8" s="8" customFormat="1" ht="12.75">
      <c r="B443" s="17">
        <f>IF(A443="*",INT(MAX(B$83:B442)+1),IF(A443="**",ROUNDDOWN(MAX(B$83:B442)+0.01,2),IF(A443="***",MAX(B$83:B442)+0.01,0)))</f>
        <v>0</v>
      </c>
      <c r="C443" s="240"/>
      <c r="D443" s="173"/>
      <c r="E443" s="173"/>
      <c r="F443" s="148"/>
      <c r="G443" s="179"/>
      <c r="H443" s="148"/>
    </row>
    <row r="444" spans="2:8" s="8" customFormat="1" ht="12.75">
      <c r="B444" s="17">
        <f>IF(A444="*",INT(MAX(B$83:B443)+1),IF(A444="**",ROUNDDOWN(MAX(B$83:B443)+0.01,2),IF(A444="***",MAX(B$83:B443)+0.01,0)))</f>
        <v>0</v>
      </c>
      <c r="C444" s="240"/>
      <c r="D444" s="173"/>
      <c r="E444" s="173"/>
      <c r="F444" s="148"/>
      <c r="G444" s="179"/>
      <c r="H444" s="148"/>
    </row>
    <row r="445" spans="2:8" s="8" customFormat="1" ht="12.75" customHeight="1">
      <c r="B445" s="17">
        <f>IF(A445="*",INT(MAX(B$83:B444)+1),IF(A445="**",ROUNDDOWN(MAX(B$83:B444)+0.01,2),IF(A445="***",MAX(B$83:B444)+0.01,0)))</f>
        <v>0</v>
      </c>
      <c r="C445" s="240"/>
      <c r="D445" s="171" t="s">
        <v>5</v>
      </c>
      <c r="E445" s="172">
        <v>1</v>
      </c>
      <c r="F445" s="90">
        <v>0</v>
      </c>
      <c r="G445" s="93">
        <f>E445*F445</f>
        <v>0</v>
      </c>
      <c r="H445" s="69"/>
    </row>
    <row r="446" spans="2:9" s="43" customFormat="1" ht="12.75" customHeight="1">
      <c r="B446" s="17">
        <f>IF(A446="*",INT(MAX(B$83:B445)+1),IF(A446="**",ROUNDDOWN(MAX(B$83:B445)+0.01,2),IF(A446="***",MAX(B$83:B445)+0.01,0)))</f>
        <v>0</v>
      </c>
      <c r="C446" s="170"/>
      <c r="F446" s="92"/>
      <c r="H446" s="92"/>
      <c r="I446" s="132"/>
    </row>
    <row r="447" spans="1:8" s="74" customFormat="1" ht="12.75" customHeight="1">
      <c r="A447" s="74" t="s">
        <v>11</v>
      </c>
      <c r="B447" s="17">
        <f>IF(A447="*",INT(MAX(B$83:B446)+1),IF(A447="**",ROUNDDOWN(MAX(B$83:B446)+0.01,2),IF(A447="***",MAX(B$83:B446)+0.01,0)))</f>
        <v>4.02</v>
      </c>
      <c r="C447" s="238" t="s">
        <v>121</v>
      </c>
      <c r="D447" s="206"/>
      <c r="E447" s="206"/>
      <c r="F447" s="149"/>
      <c r="G447" s="207"/>
      <c r="H447" s="149"/>
    </row>
    <row r="448" spans="2:8" s="74" customFormat="1" ht="12.75" customHeight="1">
      <c r="B448" s="17">
        <f>IF(A448="*",INT(MAX(B$83:B447)+1),IF(A448="**",ROUNDDOWN(MAX(B$83:B447)+0.01,2),IF(A448="***",MAX(B$83:B447)+0.01,0)))</f>
        <v>0</v>
      </c>
      <c r="C448" s="238"/>
      <c r="D448" s="171" t="s">
        <v>5</v>
      </c>
      <c r="E448" s="172">
        <v>1</v>
      </c>
      <c r="F448" s="90">
        <v>0</v>
      </c>
      <c r="G448" s="93">
        <f>E448*F448</f>
        <v>0</v>
      </c>
      <c r="H448" s="149"/>
    </row>
    <row r="449" spans="2:8" s="74" customFormat="1" ht="12.75" customHeight="1">
      <c r="B449" s="17">
        <f>IF(A449="*",INT(MAX(B$83:B448)+1),IF(A449="**",ROUNDDOWN(MAX(B$83:B448)+0.01,2),IF(A449="***",MAX(B$83:B448)+0.01,0)))</f>
        <v>0</v>
      </c>
      <c r="C449" s="170"/>
      <c r="D449" s="174"/>
      <c r="E449" s="175"/>
      <c r="F449" s="123"/>
      <c r="G449" s="128"/>
      <c r="H449" s="136"/>
    </row>
    <row r="450" spans="1:8" s="74" customFormat="1" ht="12.75" customHeight="1">
      <c r="A450" s="74" t="s">
        <v>11</v>
      </c>
      <c r="B450" s="17">
        <f>IF(A450="*",INT(MAX(B$83:B449)+1),IF(A450="**",ROUNDDOWN(MAX(B$83:B449)+0.01,2),IF(A450="***",MAX(B$83:B449)+0.01,0)))</f>
        <v>4.03</v>
      </c>
      <c r="C450" s="238" t="s">
        <v>71</v>
      </c>
      <c r="D450" s="206"/>
      <c r="E450" s="206"/>
      <c r="F450" s="149"/>
      <c r="G450" s="207"/>
      <c r="H450" s="149"/>
    </row>
    <row r="451" spans="2:8" s="74" customFormat="1" ht="12.75" customHeight="1">
      <c r="B451" s="17">
        <f>IF(A451="*",INT(MAX(B$83:B450)+1),IF(A451="**",ROUNDDOWN(MAX(B$83:B450)+0.01,2),IF(A451="***",MAX(B$83:B450)+0.01,0)))</f>
        <v>0</v>
      </c>
      <c r="C451" s="238"/>
      <c r="D451" s="206"/>
      <c r="E451" s="206"/>
      <c r="F451" s="149"/>
      <c r="G451" s="207"/>
      <c r="H451" s="149"/>
    </row>
    <row r="452" spans="2:8" s="74" customFormat="1" ht="12.75" customHeight="1">
      <c r="B452" s="17">
        <f>IF(A452="*",INT(MAX(B$83:B451)+1),IF(A452="**",ROUNDDOWN(MAX(B$83:B451)+0.01,2),IF(A452="***",MAX(B$83:B451)+0.01,0)))</f>
        <v>0</v>
      </c>
      <c r="C452" s="238"/>
      <c r="D452" s="206"/>
      <c r="E452" s="206"/>
      <c r="F452" s="149"/>
      <c r="G452" s="207"/>
      <c r="H452" s="149"/>
    </row>
    <row r="453" spans="2:8" s="74" customFormat="1" ht="12.75" customHeight="1">
      <c r="B453" s="17">
        <f>IF(A453="*",INT(MAX(B$83:B452)+1),IF(A453="**",ROUNDDOWN(MAX(B$83:B452)+0.01,2),IF(A453="***",MAX(B$83:B452)+0.01,0)))</f>
        <v>0</v>
      </c>
      <c r="C453" s="238"/>
      <c r="D453" s="171" t="s">
        <v>5</v>
      </c>
      <c r="E453" s="172">
        <v>1</v>
      </c>
      <c r="F453" s="90">
        <v>0</v>
      </c>
      <c r="G453" s="93">
        <f>E453*F453</f>
        <v>0</v>
      </c>
      <c r="H453" s="149"/>
    </row>
    <row r="454" spans="2:8" s="74" customFormat="1" ht="12.75" customHeight="1">
      <c r="B454" s="17">
        <f>IF(A454="*",INT(MAX(B$83:B453)+1),IF(A454="**",ROUNDDOWN(MAX(B$83:B453)+0.01,2),IF(A454="***",MAX(B$83:B453)+0.01,0)))</f>
        <v>0</v>
      </c>
      <c r="C454" s="206"/>
      <c r="D454" s="174"/>
      <c r="E454" s="175"/>
      <c r="F454" s="41"/>
      <c r="G454" s="97"/>
      <c r="H454" s="149"/>
    </row>
    <row r="455" spans="1:8" s="74" customFormat="1" ht="12.75" customHeight="1">
      <c r="A455" s="74" t="s">
        <v>11</v>
      </c>
      <c r="B455" s="17">
        <f>IF(A455="*",INT(MAX(B$83:B454)+1),IF(A455="**",ROUNDDOWN(MAX(B$83:B454)+0.01,2),IF(A455="***",MAX(B$83:B454)+0.01,0)))</f>
        <v>4.04</v>
      </c>
      <c r="C455" s="238" t="s">
        <v>122</v>
      </c>
      <c r="D455" s="206"/>
      <c r="E455" s="206"/>
      <c r="F455" s="149"/>
      <c r="G455" s="207"/>
      <c r="H455" s="149"/>
    </row>
    <row r="456" spans="2:8" s="74" customFormat="1" ht="12.75" customHeight="1">
      <c r="B456" s="17">
        <f>IF(A456="*",INT(MAX(B$83:B455)+1),IF(A456="**",ROUNDDOWN(MAX(B$83:B455)+0.01,2),IF(A456="***",MAX(B$83:B455)+0.01,0)))</f>
        <v>0</v>
      </c>
      <c r="C456" s="238"/>
      <c r="D456" s="171" t="s">
        <v>5</v>
      </c>
      <c r="E456" s="172">
        <v>1</v>
      </c>
      <c r="F456" s="90">
        <v>0</v>
      </c>
      <c r="G456" s="93">
        <f>E456*F456</f>
        <v>0</v>
      </c>
      <c r="H456" s="149"/>
    </row>
    <row r="457" spans="2:8" s="74" customFormat="1" ht="12.75" customHeight="1">
      <c r="B457" s="17">
        <f>IF(A457="*",INT(MAX(B$83:B456)+1),IF(A457="**",ROUNDDOWN(MAX(B$83:B456)+0.01,2),IF(A457="***",MAX(B$83:B456)+0.01,0)))</f>
        <v>0</v>
      </c>
      <c r="C457" s="206"/>
      <c r="D457" s="174"/>
      <c r="E457" s="175"/>
      <c r="F457" s="41"/>
      <c r="G457" s="97"/>
      <c r="H457" s="149"/>
    </row>
    <row r="458" spans="1:8" s="8" customFormat="1" ht="12.75">
      <c r="A458" s="20"/>
      <c r="B458" s="17">
        <f>IF(A458="*",INT(MAX(B$83:B457)+1),IF(A458="**",ROUNDDOWN(MAX(B$83:B457)+0.01,2),IF(A458="***",MAX(B$83:B457)+0.01,0)))</f>
        <v>0</v>
      </c>
      <c r="C458" s="173"/>
      <c r="D458" s="174"/>
      <c r="E458" s="175"/>
      <c r="F458" s="41"/>
      <c r="G458" s="97"/>
      <c r="H458" s="69"/>
    </row>
    <row r="459" spans="2:8" s="8" customFormat="1" ht="13.5" thickBot="1">
      <c r="B459" s="17">
        <f>IF(A459="*",INT(MAX(B$83:B458)+1),IF(A459="**",ROUNDDOWN(MAX(B$83:B458)+0.01,2),IF(A459="***",MAX(B$83:B458)+0.01,0)))</f>
        <v>0</v>
      </c>
      <c r="C459" s="173"/>
      <c r="D459" s="173"/>
      <c r="E459" s="173"/>
      <c r="F459" s="148"/>
      <c r="G459" s="179"/>
      <c r="H459" s="148"/>
    </row>
    <row r="460" spans="2:7" s="3" customFormat="1" ht="13.5" thickBot="1">
      <c r="B460" s="17">
        <f>IF(A460="*",INT(MAX(B$83:B459)+1),IF(A460="**",ROUNDDOWN(MAX(B$83:B459)+0.01,2),IF(A460="***",MAX(B$83:B459)+0.01,0)))</f>
        <v>0</v>
      </c>
      <c r="C460" s="212" t="str">
        <f>"UKUPNO "&amp;ROUNDDOWN(B455,0)</f>
        <v>UKUPNO 4</v>
      </c>
      <c r="D460" s="213"/>
      <c r="E460" s="214"/>
      <c r="F460" s="215"/>
      <c r="G460" s="216">
        <f>SUM(G442:G459)</f>
        <v>0</v>
      </c>
    </row>
    <row r="461" spans="2:7" s="3" customFormat="1" ht="12.75">
      <c r="B461" s="163"/>
      <c r="C461" s="209"/>
      <c r="D461" s="39"/>
      <c r="E461" s="56"/>
      <c r="F461" s="62"/>
      <c r="G461" s="165"/>
    </row>
    <row r="462" spans="2:7" s="3" customFormat="1" ht="12.75">
      <c r="B462" s="163"/>
      <c r="C462" s="209"/>
      <c r="D462" s="39"/>
      <c r="E462" s="56"/>
      <c r="F462" s="62"/>
      <c r="G462" s="165"/>
    </row>
    <row r="463" spans="2:7" s="3" customFormat="1" ht="12.75">
      <c r="B463" s="163"/>
      <c r="C463" s="209"/>
      <c r="D463" s="39"/>
      <c r="E463" s="56"/>
      <c r="F463" s="62"/>
      <c r="G463" s="165"/>
    </row>
    <row r="464" spans="2:7" s="3" customFormat="1" ht="12.75">
      <c r="B464" s="163"/>
      <c r="C464" s="209"/>
      <c r="D464" s="39"/>
      <c r="E464" s="56"/>
      <c r="F464" s="62"/>
      <c r="G464" s="165"/>
    </row>
    <row r="465" spans="2:7" s="3" customFormat="1" ht="12.75">
      <c r="B465" s="163"/>
      <c r="C465" s="209"/>
      <c r="D465" s="39"/>
      <c r="E465" s="56"/>
      <c r="F465" s="62"/>
      <c r="G465" s="165"/>
    </row>
    <row r="466" spans="2:7" s="3" customFormat="1" ht="12.75">
      <c r="B466" s="163"/>
      <c r="C466" s="164"/>
      <c r="D466" s="39"/>
      <c r="E466" s="56"/>
      <c r="F466" s="62"/>
      <c r="G466" s="165"/>
    </row>
    <row r="467" spans="2:7" s="3" customFormat="1" ht="12.75">
      <c r="B467" s="163"/>
      <c r="C467" s="164"/>
      <c r="D467" s="39"/>
      <c r="E467" s="56"/>
      <c r="F467" s="62"/>
      <c r="G467" s="165"/>
    </row>
    <row r="468" spans="2:7" s="3" customFormat="1" ht="12.75">
      <c r="B468" s="163"/>
      <c r="C468" s="164"/>
      <c r="D468" s="39"/>
      <c r="E468" s="56"/>
      <c r="F468" s="62"/>
      <c r="G468" s="165"/>
    </row>
    <row r="469" spans="2:7" s="3" customFormat="1" ht="12.75">
      <c r="B469" s="163"/>
      <c r="C469" s="164"/>
      <c r="D469" s="39"/>
      <c r="E469" s="56"/>
      <c r="F469" s="62"/>
      <c r="G469" s="165"/>
    </row>
    <row r="470" spans="2:7" s="3" customFormat="1" ht="12.75">
      <c r="B470" s="163"/>
      <c r="C470" s="164"/>
      <c r="D470" s="39"/>
      <c r="E470" s="56"/>
      <c r="F470" s="62"/>
      <c r="G470" s="165"/>
    </row>
    <row r="471" spans="2:7" s="3" customFormat="1" ht="12.75">
      <c r="B471" s="163"/>
      <c r="C471" s="164"/>
      <c r="D471" s="39"/>
      <c r="E471" s="56"/>
      <c r="F471" s="62"/>
      <c r="G471" s="165"/>
    </row>
    <row r="472" spans="2:7" s="3" customFormat="1" ht="12.75">
      <c r="B472" s="163"/>
      <c r="C472" s="164"/>
      <c r="D472" s="39"/>
      <c r="E472" s="56"/>
      <c r="F472" s="62"/>
      <c r="G472" s="165"/>
    </row>
    <row r="473" spans="2:7" ht="12.75">
      <c r="B473" s="71"/>
      <c r="C473" s="72"/>
      <c r="D473" s="70"/>
      <c r="E473" s="70"/>
      <c r="F473" s="73"/>
      <c r="G473" s="73"/>
    </row>
    <row r="474" spans="2:7" ht="12.75">
      <c r="B474" s="71"/>
      <c r="C474" s="72"/>
      <c r="D474" s="70"/>
      <c r="E474" s="70"/>
      <c r="F474" s="73"/>
      <c r="G474" s="73"/>
    </row>
    <row r="475" spans="2:7" ht="12.75">
      <c r="B475" s="71"/>
      <c r="C475" s="72"/>
      <c r="D475" s="70"/>
      <c r="E475" s="70"/>
      <c r="F475" s="73"/>
      <c r="G475" s="73"/>
    </row>
    <row r="476" spans="2:7" ht="17.25">
      <c r="B476" s="71"/>
      <c r="C476" s="118" t="s">
        <v>7</v>
      </c>
      <c r="D476" s="70"/>
      <c r="E476" s="70"/>
      <c r="F476" s="73"/>
      <c r="G476" s="73"/>
    </row>
    <row r="477" spans="3:7" ht="12.75">
      <c r="C477" s="15"/>
      <c r="D477" s="38"/>
      <c r="E477" s="14"/>
      <c r="F477" s="67"/>
      <c r="G477" s="67"/>
    </row>
    <row r="478" spans="3:7" ht="12.75">
      <c r="C478" s="15"/>
      <c r="D478" s="38"/>
      <c r="E478" s="14"/>
      <c r="F478" s="67"/>
      <c r="G478" s="67"/>
    </row>
    <row r="479" spans="3:7" ht="12.75">
      <c r="C479" s="15"/>
      <c r="D479" s="38"/>
      <c r="E479" s="14"/>
      <c r="F479" s="67"/>
      <c r="G479" s="67"/>
    </row>
    <row r="480" spans="3:7" ht="12.75">
      <c r="C480" s="15"/>
      <c r="D480" s="38"/>
      <c r="E480" s="14"/>
      <c r="F480" s="67"/>
      <c r="G480" s="67"/>
    </row>
    <row r="481" spans="3:7" ht="13.5" thickBot="1">
      <c r="C481" s="15"/>
      <c r="D481" s="38"/>
      <c r="E481" s="14"/>
      <c r="F481" s="67"/>
      <c r="G481" s="67"/>
    </row>
    <row r="482" spans="2:7" ht="13.5" thickBot="1">
      <c r="B482" s="119">
        <f>B131</f>
        <v>1</v>
      </c>
      <c r="C482" s="120" t="str">
        <f>C131</f>
        <v>INSTALACIJA GRIJANJA I HLAĐENJA :</v>
      </c>
      <c r="D482" s="40"/>
      <c r="E482" s="53"/>
      <c r="F482" s="68"/>
      <c r="G482" s="66">
        <f>G388</f>
        <v>0</v>
      </c>
    </row>
    <row r="483" spans="3:7" ht="13.5" thickBot="1">
      <c r="C483" s="15"/>
      <c r="D483" s="38"/>
      <c r="E483" s="14"/>
      <c r="F483" s="67"/>
      <c r="G483" s="67"/>
    </row>
    <row r="484" spans="2:7" ht="13.5" thickBot="1">
      <c r="B484" s="119">
        <f>B392</f>
        <v>2</v>
      </c>
      <c r="C484" s="120" t="str">
        <f>C392</f>
        <v>INSTALACIJA GRIJANJA SANITARIJA :</v>
      </c>
      <c r="D484" s="40"/>
      <c r="E484" s="53"/>
      <c r="F484" s="68"/>
      <c r="G484" s="66">
        <f>G414</f>
        <v>0</v>
      </c>
    </row>
    <row r="485" spans="3:7" ht="13.5" thickBot="1">
      <c r="C485" s="15"/>
      <c r="D485" s="38"/>
      <c r="E485" s="14"/>
      <c r="F485" s="67"/>
      <c r="G485" s="67"/>
    </row>
    <row r="486" spans="2:7" ht="13.5" thickBot="1">
      <c r="B486" s="119">
        <f>B420</f>
        <v>3</v>
      </c>
      <c r="C486" s="120" t="str">
        <f>C420</f>
        <v>PRATEĆI GRAĐEVINSKI RADOVI :</v>
      </c>
      <c r="D486" s="40"/>
      <c r="E486" s="53"/>
      <c r="F486" s="68"/>
      <c r="G486" s="66">
        <f>G434</f>
        <v>0</v>
      </c>
    </row>
    <row r="487" spans="3:7" ht="13.5" thickBot="1">
      <c r="C487" s="15"/>
      <c r="D487" s="38"/>
      <c r="E487" s="14"/>
      <c r="F487" s="67"/>
      <c r="G487" s="67"/>
    </row>
    <row r="488" spans="2:7" ht="13.5" thickBot="1">
      <c r="B488" s="119">
        <f>B439</f>
        <v>4</v>
      </c>
      <c r="C488" s="120" t="str">
        <f>C439</f>
        <v>ZAJEDNIČKE STAVKE :</v>
      </c>
      <c r="D488" s="40"/>
      <c r="E488" s="53"/>
      <c r="F488" s="68"/>
      <c r="G488" s="66">
        <f>G460</f>
        <v>0</v>
      </c>
    </row>
    <row r="489" spans="3:7" ht="12.75">
      <c r="C489" s="15"/>
      <c r="D489" s="38"/>
      <c r="E489" s="14"/>
      <c r="F489" s="67"/>
      <c r="G489" s="67"/>
    </row>
    <row r="490" spans="3:7" ht="12.75">
      <c r="C490" s="15"/>
      <c r="D490" s="38"/>
      <c r="E490" s="14"/>
      <c r="F490" s="67"/>
      <c r="G490" s="67"/>
    </row>
    <row r="491" spans="3:7" ht="13.5" thickBot="1">
      <c r="C491" s="15"/>
      <c r="D491" s="38"/>
      <c r="E491" s="14"/>
      <c r="F491" s="67"/>
      <c r="G491" s="67"/>
    </row>
    <row r="492" spans="2:9" s="102" customFormat="1" ht="15.75" thickBot="1">
      <c r="B492" s="103"/>
      <c r="C492" s="104" t="s">
        <v>77</v>
      </c>
      <c r="D492" s="105"/>
      <c r="E492" s="106"/>
      <c r="F492" s="107"/>
      <c r="G492" s="108">
        <f>SUM(G481:G491)</f>
        <v>0</v>
      </c>
      <c r="I492" s="109"/>
    </row>
    <row r="493" spans="2:7" s="102" customFormat="1" ht="15">
      <c r="B493" s="103"/>
      <c r="C493" s="110"/>
      <c r="D493" s="111"/>
      <c r="E493" s="112"/>
      <c r="F493" s="113"/>
      <c r="G493" s="113"/>
    </row>
    <row r="494" spans="2:7" s="102" customFormat="1" ht="15">
      <c r="B494" s="103"/>
      <c r="C494" s="110" t="s">
        <v>37</v>
      </c>
      <c r="D494" s="111"/>
      <c r="E494" s="112"/>
      <c r="F494" s="113"/>
      <c r="G494" s="113">
        <f>G492*0.25</f>
        <v>0</v>
      </c>
    </row>
    <row r="495" spans="2:7" s="102" customFormat="1" ht="15.75" thickBot="1">
      <c r="B495" s="103"/>
      <c r="C495" s="114"/>
      <c r="D495" s="115"/>
      <c r="E495" s="116"/>
      <c r="F495" s="117"/>
      <c r="G495" s="117"/>
    </row>
    <row r="496" spans="2:7" s="102" customFormat="1" ht="15.75" thickBot="1">
      <c r="B496" s="103"/>
      <c r="C496" s="104" t="s">
        <v>9</v>
      </c>
      <c r="D496" s="105"/>
      <c r="E496" s="106"/>
      <c r="F496" s="107"/>
      <c r="G496" s="108">
        <f>SUM(G492:G495)</f>
        <v>0</v>
      </c>
    </row>
    <row r="499" ht="12.75">
      <c r="C499" s="129"/>
    </row>
    <row r="502" spans="3:5" ht="12.75">
      <c r="C502" s="129" t="s">
        <v>175</v>
      </c>
      <c r="E502" s="18" t="s">
        <v>0</v>
      </c>
    </row>
    <row r="504" ht="12.75">
      <c r="E504" s="57" t="s">
        <v>44</v>
      </c>
    </row>
    <row r="505" ht="12.75">
      <c r="E505" s="58"/>
    </row>
  </sheetData>
  <sheetProtection/>
  <mergeCells count="74">
    <mergeCell ref="C228:C234"/>
    <mergeCell ref="C281:C284"/>
    <mergeCell ref="C290:C293"/>
    <mergeCell ref="C285:C289"/>
    <mergeCell ref="C354:C356"/>
    <mergeCell ref="C337:C342"/>
    <mergeCell ref="C343:C346"/>
    <mergeCell ref="C270:C278"/>
    <mergeCell ref="L10:L12"/>
    <mergeCell ref="L13:L14"/>
    <mergeCell ref="L15:L16"/>
    <mergeCell ref="B68:D71"/>
    <mergeCell ref="B124:D125"/>
    <mergeCell ref="C205:C210"/>
    <mergeCell ref="B107:D111"/>
    <mergeCell ref="B112:D115"/>
    <mergeCell ref="B84:D88"/>
    <mergeCell ref="L19:L20"/>
    <mergeCell ref="L21:L22"/>
    <mergeCell ref="B72:D83"/>
    <mergeCell ref="B98:D102"/>
    <mergeCell ref="B89:D93"/>
    <mergeCell ref="C24:C26"/>
    <mergeCell ref="C28:C30"/>
    <mergeCell ref="M13:M14"/>
    <mergeCell ref="M15:M16"/>
    <mergeCell ref="L17:L18"/>
    <mergeCell ref="M17:M18"/>
    <mergeCell ref="M19:M20"/>
    <mergeCell ref="M21:M22"/>
    <mergeCell ref="C165:C167"/>
    <mergeCell ref="B126:C126"/>
    <mergeCell ref="B122:D123"/>
    <mergeCell ref="C158:C162"/>
    <mergeCell ref="C372:C375"/>
    <mergeCell ref="C153:C157"/>
    <mergeCell ref="C137:C140"/>
    <mergeCell ref="C141:C145"/>
    <mergeCell ref="C168:C170"/>
    <mergeCell ref="C133:C136"/>
    <mergeCell ref="B66:H66"/>
    <mergeCell ref="C305:C309"/>
    <mergeCell ref="B94:D97"/>
    <mergeCell ref="B117:D117"/>
    <mergeCell ref="B103:D106"/>
    <mergeCell ref="C171:C173"/>
    <mergeCell ref="C146:C152"/>
    <mergeCell ref="C175:C177"/>
    <mergeCell ref="C182:C184"/>
    <mergeCell ref="C163:C164"/>
    <mergeCell ref="L32:L35"/>
    <mergeCell ref="M32:M35"/>
    <mergeCell ref="C33:C34"/>
    <mergeCell ref="C35:C38"/>
    <mergeCell ref="L38:L40"/>
    <mergeCell ref="M38:M40"/>
    <mergeCell ref="C319:C324"/>
    <mergeCell ref="C328:C331"/>
    <mergeCell ref="C299:C303"/>
    <mergeCell ref="C369:C370"/>
    <mergeCell ref="C364:C366"/>
    <mergeCell ref="C350:C352"/>
    <mergeCell ref="C357:C358"/>
    <mergeCell ref="C311:C314"/>
    <mergeCell ref="C450:C453"/>
    <mergeCell ref="C455:C456"/>
    <mergeCell ref="C399:C406"/>
    <mergeCell ref="C441:C445"/>
    <mergeCell ref="C447:C448"/>
    <mergeCell ref="C377:C381"/>
    <mergeCell ref="C383:C384"/>
    <mergeCell ref="C422:C423"/>
    <mergeCell ref="C394:C398"/>
    <mergeCell ref="C427:C430"/>
  </mergeCells>
  <conditionalFormatting sqref="A343:A347 A328:A335 B137:B269">
    <cfRule type="cellIs" priority="13907" dxfId="0" operator="equal" stopIfTrue="1">
      <formula>#REF!</formula>
    </cfRule>
  </conditionalFormatting>
  <conditionalFormatting sqref="B476 B174 B178:B181 B185:B187 B191:B269">
    <cfRule type="cellIs" priority="16870" dxfId="0" operator="equal" stopIfTrue="1">
      <formula>#REF!</formula>
    </cfRule>
  </conditionalFormatting>
  <conditionalFormatting sqref="B475 B174 B178:B181 B185:B187 B191:B269">
    <cfRule type="cellIs" priority="16872" dxfId="0" operator="equal" stopIfTrue="1">
      <formula>#REF!</formula>
    </cfRule>
  </conditionalFormatting>
  <conditionalFormatting sqref="B474 B174 B178:B181 B185:B187 B191:B269">
    <cfRule type="cellIs" priority="16874" dxfId="0" operator="equal" stopIfTrue="1">
      <formula>#REF!</formula>
    </cfRule>
  </conditionalFormatting>
  <conditionalFormatting sqref="B473 B174 B178:B181 B185:B187 B191:B269">
    <cfRule type="cellIs" priority="16876" dxfId="0" operator="equal" stopIfTrue="1">
      <formula>#REF!</formula>
    </cfRule>
  </conditionalFormatting>
  <conditionalFormatting sqref="B174 B178:B181 B185:B187 B191:B269">
    <cfRule type="cellIs" priority="16892" dxfId="0" operator="equal" stopIfTrue="1">
      <formula>#REF!</formula>
    </cfRule>
  </conditionalFormatting>
  <conditionalFormatting sqref="B472 B72 B116:B128 B112 B107 B103 B98 B94 B82 B89 B84 B66:B68 B174 B178:B181 B185:B187 B191:B269">
    <cfRule type="cellIs" priority="13100" dxfId="0" operator="equal" stopIfTrue="1">
      <formula>#REF!</formula>
    </cfRule>
  </conditionalFormatting>
  <conditionalFormatting sqref="B98">
    <cfRule type="cellIs" priority="13099" dxfId="0" operator="equal" stopIfTrue="1">
      <formula>#REF!</formula>
    </cfRule>
  </conditionalFormatting>
  <conditionalFormatting sqref="B251:B258 B103 B211:B218 B234:B242">
    <cfRule type="cellIs" priority="13098" dxfId="0" operator="equal" stopIfTrue="1">
      <formula>#REF!</formula>
    </cfRule>
  </conditionalFormatting>
  <conditionalFormatting sqref="B174 B227:B234">
    <cfRule type="cellIs" priority="13097" dxfId="0" operator="equal" stopIfTrue="1">
      <formula>B128</formula>
    </cfRule>
  </conditionalFormatting>
  <conditionalFormatting sqref="B174">
    <cfRule type="cellIs" priority="13096" dxfId="0" operator="equal" stopIfTrue="1">
      <formula>B125</formula>
    </cfRule>
  </conditionalFormatting>
  <conditionalFormatting sqref="B178:B180">
    <cfRule type="cellIs" priority="13095" dxfId="0" operator="equal" stopIfTrue="1">
      <formula>B134</formula>
    </cfRule>
  </conditionalFormatting>
  <conditionalFormatting sqref="B66 B72 B174 B179:B180 B191:B194 B211:B226 B235:B236 B257:B258">
    <cfRule type="cellIs" priority="13092" dxfId="0" operator="equal" stopIfTrue="1">
      <formula>B9</formula>
    </cfRule>
  </conditionalFormatting>
  <conditionalFormatting sqref="B191:B194 B202:B210 B258 B252:B254 B261">
    <cfRule type="cellIs" priority="13090" dxfId="0" operator="equal" stopIfTrue="1">
      <formula>B111</formula>
    </cfRule>
  </conditionalFormatting>
  <conditionalFormatting sqref="B107">
    <cfRule type="cellIs" priority="13089" dxfId="0" operator="equal" stopIfTrue="1">
      <formula>#REF!</formula>
    </cfRule>
  </conditionalFormatting>
  <conditionalFormatting sqref="B119 B174 B179:B181 B195 B203:B210 B239:B241 B253:B255 B259:B260">
    <cfRule type="cellIs" priority="13087" dxfId="0" operator="equal" stopIfTrue="1">
      <formula>B38</formula>
    </cfRule>
  </conditionalFormatting>
  <conditionalFormatting sqref="B174 B179:B181 B196:B199 B244:B246 B241:B242 B254:B256 B262:B266">
    <cfRule type="cellIs" priority="13086" dxfId="0" operator="equal" stopIfTrue="1">
      <formula>B111</formula>
    </cfRule>
  </conditionalFormatting>
  <conditionalFormatting sqref="B178:B181 B193:B196 B251:B253 B261">
    <cfRule type="cellIs" priority="16913" dxfId="0" operator="equal" stopIfTrue="1">
      <formula>B118</formula>
    </cfRule>
  </conditionalFormatting>
  <conditionalFormatting sqref="B127:B128 B191:B195 B197 B202 B211:B226 B261 B265:B269">
    <cfRule type="cellIs" priority="16926" dxfId="0" operator="equal" stopIfTrue="1">
      <formula>B58</formula>
    </cfRule>
  </conditionalFormatting>
  <conditionalFormatting sqref="B259:B269 B243:B250 B126 B219:B226">
    <cfRule type="cellIs" priority="16929" dxfId="0" operator="equal" stopIfTrue="1">
      <formula>#REF!</formula>
    </cfRule>
  </conditionalFormatting>
  <conditionalFormatting sqref="B122">
    <cfRule type="cellIs" priority="16933" dxfId="0" operator="equal" stopIfTrue="1">
      <formula>#REF!</formula>
    </cfRule>
  </conditionalFormatting>
  <conditionalFormatting sqref="A433 A413 A394:A411 A133:A269 A422:A431">
    <cfRule type="cellIs" priority="13075" dxfId="0" operator="equal" stopIfTrue="1">
      <formula>#REF!</formula>
    </cfRule>
  </conditionalFormatting>
  <conditionalFormatting sqref="A433 A413 A394:A411 B259:B269 B243:B250 B219:B226 B181 B191:B192 B185:B186 A133:A269 A422:A431">
    <cfRule type="cellIs" priority="13074" dxfId="0" operator="equal" stopIfTrue="1">
      <formula>#REF!</formula>
    </cfRule>
  </conditionalFormatting>
  <conditionalFormatting sqref="A461:A472 A433 A417 A413 A390 A394:A411 A133:A269 A422:A431">
    <cfRule type="cellIs" priority="13073" dxfId="0" operator="equal" stopIfTrue="1">
      <formula>#REF!</formula>
    </cfRule>
  </conditionalFormatting>
  <conditionalFormatting sqref="H436:H437 H418:H419 H391 H394:H410 H343:H347 H328:H335 H350:H389 H133:H269 H422:H431">
    <cfRule type="cellIs" priority="13009" dxfId="1508" operator="equal" stopIfTrue="1">
      <formula>"kn"</formula>
    </cfRule>
  </conditionalFormatting>
  <conditionalFormatting sqref="A394 A407:A410 A133:A269">
    <cfRule type="cellIs" priority="13008" dxfId="0" operator="equal" stopIfTrue="1">
      <formula>#REF!</formula>
    </cfRule>
  </conditionalFormatting>
  <conditionalFormatting sqref="A394 A133">
    <cfRule type="cellIs" priority="13007" dxfId="0" operator="equal" stopIfTrue="1">
      <formula>#REF!</formula>
    </cfRule>
  </conditionalFormatting>
  <conditionalFormatting sqref="B198:B201 B174 B179:B181 B263:B268 B192:B194 B211">
    <cfRule type="cellIs" priority="12960" dxfId="0" operator="equal" stopIfTrue="1">
      <formula>B173</formula>
    </cfRule>
  </conditionalFormatting>
  <conditionalFormatting sqref="A461:A472 A436:A437 A417:A419 A394:A411 A133:A391 A422:A431">
    <cfRule type="cellIs" priority="12955" dxfId="0" operator="equal" stopIfTrue="1">
      <formula>#REF!</formula>
    </cfRule>
  </conditionalFormatting>
  <conditionalFormatting sqref="A436:A437 A418:A419 A391 A394:A410 A350:A389 B174 B178:B181 B185:B187 B191:B269 A422:A431">
    <cfRule type="cellIs" priority="12949" dxfId="0" operator="equal" stopIfTrue="1">
      <formula>#REF!</formula>
    </cfRule>
  </conditionalFormatting>
  <conditionalFormatting sqref="B174 B178:B181 B185:B187 B191:B269">
    <cfRule type="cellIs" priority="12945" dxfId="0" operator="equal" stopIfTrue="1">
      <formula>#REF!</formula>
    </cfRule>
  </conditionalFormatting>
  <conditionalFormatting sqref="B399 B174 B178:B181 B185:B187 B191:B269">
    <cfRule type="cellIs" priority="12285" dxfId="0" operator="equal" stopIfTrue="1">
      <formula>#REF!</formula>
    </cfRule>
  </conditionalFormatting>
  <conditionalFormatting sqref="B174 B178:B181 B185:B187 B191:B269">
    <cfRule type="cellIs" priority="12282" dxfId="0" operator="equal" stopIfTrue="1">
      <formula>#REF!</formula>
    </cfRule>
  </conditionalFormatting>
  <conditionalFormatting sqref="B461:B471 B424:B425 B417 B390 B394:B395 B409 B174 B178:B181 B185:B187 B191:B269">
    <cfRule type="cellIs" priority="12276" dxfId="0" operator="equal" stopIfTrue="1">
      <formula>#REF!</formula>
    </cfRule>
  </conditionalFormatting>
  <conditionalFormatting sqref="B174 B178:B181 B185:B187 B191:B269">
    <cfRule type="cellIs" priority="12270" dxfId="0" operator="equal" stopIfTrue="1">
      <formula>#REF!</formula>
    </cfRule>
  </conditionalFormatting>
  <conditionalFormatting sqref="B174 B178:B181 B185:B187 B191:B269">
    <cfRule type="cellIs" priority="12269" dxfId="0" operator="equal" stopIfTrue="1">
      <formula>#REF!</formula>
    </cfRule>
  </conditionalFormatting>
  <conditionalFormatting sqref="B174 B178:B181 B185:B187 B191:B269">
    <cfRule type="cellIs" priority="12268" dxfId="0" operator="equal" stopIfTrue="1">
      <formula>#REF!</formula>
    </cfRule>
  </conditionalFormatting>
  <conditionalFormatting sqref="B174 B178:B181 B185:B187 B191:B269">
    <cfRule type="cellIs" priority="12267" dxfId="0" operator="equal" stopIfTrue="1">
      <formula>#REF!</formula>
    </cfRule>
  </conditionalFormatting>
  <conditionalFormatting sqref="B174 B178:B181 B185:B187 B191:B269">
    <cfRule type="cellIs" priority="12265" dxfId="0" operator="equal" stopIfTrue="1">
      <formula>#REF!</formula>
    </cfRule>
  </conditionalFormatting>
  <conditionalFormatting sqref="B174 B178:B181 B185:B187 B191:B269">
    <cfRule type="cellIs" priority="12264" dxfId="0" operator="equal" stopIfTrue="1">
      <formula>#REF!</formula>
    </cfRule>
  </conditionalFormatting>
  <conditionalFormatting sqref="B174 B178:B181 B185:B187 B191:B269">
    <cfRule type="cellIs" priority="12263" dxfId="0" operator="equal" stopIfTrue="1">
      <formula>#REF!</formula>
    </cfRule>
  </conditionalFormatting>
  <conditionalFormatting sqref="B174 B178:B181 B185:B187 B191:B269">
    <cfRule type="cellIs" priority="12258" dxfId="0" operator="equal" stopIfTrue="1">
      <formula>#REF!</formula>
    </cfRule>
  </conditionalFormatting>
  <conditionalFormatting sqref="B174 B178:B181 B185:B187 B191:B269">
    <cfRule type="cellIs" priority="12257" dxfId="0" operator="equal" stopIfTrue="1">
      <formula>#REF!</formula>
    </cfRule>
  </conditionalFormatting>
  <conditionalFormatting sqref="B174 B178:B181 B185:B187 B191:B269">
    <cfRule type="cellIs" priority="12256" dxfId="0" operator="equal" stopIfTrue="1">
      <formula>#REF!</formula>
    </cfRule>
  </conditionalFormatting>
  <conditionalFormatting sqref="B174 B178:B181 B185:B187 B191:B269">
    <cfRule type="cellIs" priority="12255" dxfId="0" operator="equal" stopIfTrue="1">
      <formula>#REF!</formula>
    </cfRule>
  </conditionalFormatting>
  <conditionalFormatting sqref="B174 B178:B181 B185:B187 B191:B269">
    <cfRule type="cellIs" priority="12250" dxfId="0" operator="equal" stopIfTrue="1">
      <formula>#REF!</formula>
    </cfRule>
  </conditionalFormatting>
  <conditionalFormatting sqref="B174 B178:B181 B185:B187 B191:B269">
    <cfRule type="cellIs" priority="12248" dxfId="0" operator="equal" stopIfTrue="1">
      <formula>#REF!</formula>
    </cfRule>
  </conditionalFormatting>
  <conditionalFormatting sqref="B174 B178:B181 B185:B187 B191:B269">
    <cfRule type="cellIs" priority="12247" dxfId="0" operator="equal" stopIfTrue="1">
      <formula>#REF!</formula>
    </cfRule>
  </conditionalFormatting>
  <conditionalFormatting sqref="B174 B178:B181 B185:B187 B191:B269">
    <cfRule type="cellIs" priority="12246" dxfId="0" operator="equal" stopIfTrue="1">
      <formula>#REF!</formula>
    </cfRule>
  </conditionalFormatting>
  <conditionalFormatting sqref="B174 B178:B181 B185:B187 B191:B269">
    <cfRule type="cellIs" priority="12245" dxfId="0" operator="equal" stopIfTrue="1">
      <formula>#REF!</formula>
    </cfRule>
  </conditionalFormatting>
  <conditionalFormatting sqref="B174 B178:B181 B185:B187 B191:B269">
    <cfRule type="cellIs" priority="12244" dxfId="0" operator="equal" stopIfTrue="1">
      <formula>#REF!</formula>
    </cfRule>
  </conditionalFormatting>
  <conditionalFormatting sqref="B174 B178:B181 B185:B187 B191:B269">
    <cfRule type="cellIs" priority="12243" dxfId="0" operator="equal" stopIfTrue="1">
      <formula>#REF!</formula>
    </cfRule>
  </conditionalFormatting>
  <conditionalFormatting sqref="B174 B178:B181 B185:B187 B191:B269">
    <cfRule type="cellIs" priority="12242" dxfId="0" operator="equal" stopIfTrue="1">
      <formula>#REF!</formula>
    </cfRule>
  </conditionalFormatting>
  <conditionalFormatting sqref="B174 B178:B181 B185:B187 B191:B269">
    <cfRule type="cellIs" priority="12241" dxfId="0" operator="equal" stopIfTrue="1">
      <formula>#REF!</formula>
    </cfRule>
  </conditionalFormatting>
  <conditionalFormatting sqref="B174 B178:B181 B185:B187 B191:B269">
    <cfRule type="cellIs" priority="12240" dxfId="0" operator="equal" stopIfTrue="1">
      <formula>#REF!</formula>
    </cfRule>
  </conditionalFormatting>
  <conditionalFormatting sqref="B174 B178:B181 B185:B187 B191:B269">
    <cfRule type="cellIs" priority="12239" dxfId="0" operator="equal" stopIfTrue="1">
      <formula>#REF!</formula>
    </cfRule>
  </conditionalFormatting>
  <conditionalFormatting sqref="B174 B178:B181 B185:B187 B191:B269">
    <cfRule type="cellIs" priority="12238" dxfId="0" operator="equal" stopIfTrue="1">
      <formula>#REF!</formula>
    </cfRule>
  </conditionalFormatting>
  <conditionalFormatting sqref="B174 B178:B181 B185:B187 B191:B269">
    <cfRule type="cellIs" priority="12237" dxfId="0" operator="equal" stopIfTrue="1">
      <formula>#REF!</formula>
    </cfRule>
  </conditionalFormatting>
  <conditionalFormatting sqref="B174 B178:B181 B185:B187 B191:B269">
    <cfRule type="cellIs" priority="12236" dxfId="0" operator="equal" stopIfTrue="1">
      <formula>#REF!</formula>
    </cfRule>
  </conditionalFormatting>
  <conditionalFormatting sqref="A461:A472 A417 A390 A407:A411 A133:A269">
    <cfRule type="cellIs" priority="12234" dxfId="0" operator="equal" stopIfTrue="1">
      <formula>#REF!</formula>
    </cfRule>
  </conditionalFormatting>
  <conditionalFormatting sqref="B179:B181 B191:B197 B185:B187">
    <cfRule type="cellIs" priority="12227" dxfId="0" operator="equal" stopIfTrue="1">
      <formula>#REF!</formula>
    </cfRule>
  </conditionalFormatting>
  <conditionalFormatting sqref="B174 B178:B181 B185:B187 B191:B269">
    <cfRule type="cellIs" priority="12223" dxfId="0" operator="equal" stopIfTrue="1">
      <formula>#REF!</formula>
    </cfRule>
  </conditionalFormatting>
  <conditionalFormatting sqref="B174 B178:B181 B185:B187 B191:B269">
    <cfRule type="cellIs" priority="12220" dxfId="0" operator="equal" stopIfTrue="1">
      <formula>#REF!</formula>
    </cfRule>
  </conditionalFormatting>
  <conditionalFormatting sqref="B174 B178:B181 B185:B187 B191:B269">
    <cfRule type="cellIs" priority="12219" dxfId="0" operator="equal" stopIfTrue="1">
      <formula>#REF!</formula>
    </cfRule>
  </conditionalFormatting>
  <conditionalFormatting sqref="B174 B178:B181 B185:B187 B191:B269">
    <cfRule type="cellIs" priority="12216" dxfId="0" operator="equal" stopIfTrue="1">
      <formula>#REF!</formula>
    </cfRule>
  </conditionalFormatting>
  <conditionalFormatting sqref="B174 B178:B181 B185:B187 B191:B269">
    <cfRule type="cellIs" priority="12212" dxfId="0" operator="equal" stopIfTrue="1">
      <formula>#REF!</formula>
    </cfRule>
  </conditionalFormatting>
  <conditionalFormatting sqref="B180:B181 B191:B195 B185:B187">
    <cfRule type="cellIs" priority="12210" dxfId="0" operator="equal" stopIfTrue="1">
      <formula>#REF!</formula>
    </cfRule>
  </conditionalFormatting>
  <conditionalFormatting sqref="B174 B178:B181 B185:B187 B191:B269">
    <cfRule type="cellIs" priority="12205" dxfId="0" operator="equal" stopIfTrue="1">
      <formula>#REF!</formula>
    </cfRule>
  </conditionalFormatting>
  <conditionalFormatting sqref="B199:B234">
    <cfRule type="cellIs" priority="12190" dxfId="0" operator="equal" stopIfTrue="1">
      <formula>#REF!</formula>
    </cfRule>
  </conditionalFormatting>
  <conditionalFormatting sqref="B174 B178:B181 B185:B187 B191:B269">
    <cfRule type="cellIs" priority="12186" dxfId="0" operator="equal" stopIfTrue="1">
      <formula>#REF!</formula>
    </cfRule>
  </conditionalFormatting>
  <conditionalFormatting sqref="B174 B178:B181 B185:B187 B191:B269">
    <cfRule type="cellIs" priority="12184" dxfId="0" operator="equal" stopIfTrue="1">
      <formula>#REF!</formula>
    </cfRule>
  </conditionalFormatting>
  <conditionalFormatting sqref="B174 B178:B181 B185:B187 B191:B269">
    <cfRule type="cellIs" priority="12183" dxfId="0" operator="equal" stopIfTrue="1">
      <formula>#REF!</formula>
    </cfRule>
  </conditionalFormatting>
  <conditionalFormatting sqref="A372:A376 B174 B178:B181 B185:B187 B191:B269">
    <cfRule type="cellIs" priority="12182" dxfId="0" operator="equal" stopIfTrue="1">
      <formula>#REF!</formula>
    </cfRule>
  </conditionalFormatting>
  <conditionalFormatting sqref="B174 B178:B181 B185:B187 B191:B269">
    <cfRule type="cellIs" priority="12181" dxfId="0" operator="equal" stopIfTrue="1">
      <formula>#REF!</formula>
    </cfRule>
  </conditionalFormatting>
  <conditionalFormatting sqref="B174 B178:B181 B185:B187 B191:B269">
    <cfRule type="cellIs" priority="12169" dxfId="0" operator="equal" stopIfTrue="1">
      <formula>#REF!</formula>
    </cfRule>
  </conditionalFormatting>
  <conditionalFormatting sqref="B174 B178:B181 B185:B187 B191:B269">
    <cfRule type="cellIs" priority="12100" dxfId="0" operator="equal" stopIfTrue="1">
      <formula>#REF!</formula>
    </cfRule>
  </conditionalFormatting>
  <conditionalFormatting sqref="B174 B178:B181 B185:B187 B191:B269">
    <cfRule type="cellIs" priority="12098" dxfId="0" operator="equal" stopIfTrue="1">
      <formula>#REF!</formula>
    </cfRule>
  </conditionalFormatting>
  <conditionalFormatting sqref="B174 B178:B181 B185:B187 B191:B269">
    <cfRule type="cellIs" priority="12096" dxfId="0" operator="equal" stopIfTrue="1">
      <formula>#REF!</formula>
    </cfRule>
  </conditionalFormatting>
  <conditionalFormatting sqref="B174 B178:B181 B185:B187 B191:B269">
    <cfRule type="cellIs" priority="12094" dxfId="0" operator="equal" stopIfTrue="1">
      <formula>#REF!</formula>
    </cfRule>
  </conditionalFormatting>
  <conditionalFormatting sqref="B174 B178:B181 B185:B187 B191:B269">
    <cfRule type="cellIs" priority="12093" dxfId="0" operator="equal" stopIfTrue="1">
      <formula>#REF!</formula>
    </cfRule>
  </conditionalFormatting>
  <conditionalFormatting sqref="B174 B178:B181 B185:B187 B191:B269">
    <cfRule type="cellIs" priority="12092" dxfId="0" operator="equal" stopIfTrue="1">
      <formula>#REF!</formula>
    </cfRule>
  </conditionalFormatting>
  <conditionalFormatting sqref="B174 B178:B181 B185:B187 B191:B269">
    <cfRule type="cellIs" priority="12091" dxfId="0" operator="equal" stopIfTrue="1">
      <formula>#REF!</formula>
    </cfRule>
  </conditionalFormatting>
  <conditionalFormatting sqref="B174 B178:B181 B185:B187 B191:B269">
    <cfRule type="cellIs" priority="11936" dxfId="0" operator="equal" stopIfTrue="1">
      <formula>#REF!</formula>
    </cfRule>
  </conditionalFormatting>
  <conditionalFormatting sqref="B174 B178:B181 B185:B187 B191:B269">
    <cfRule type="cellIs" priority="11855" dxfId="0" operator="equal" stopIfTrue="1">
      <formula>#REF!</formula>
    </cfRule>
  </conditionalFormatting>
  <conditionalFormatting sqref="B118 B116 B179:B181 B216:B217 B240:B243 B235:B236 B261:B263">
    <cfRule type="cellIs" priority="26241" dxfId="0" operator="equal" stopIfTrue="1">
      <formula>B34</formula>
    </cfRule>
  </conditionalFormatting>
  <conditionalFormatting sqref="B174 B178:B181 B185:B187 B191:B269">
    <cfRule type="cellIs" priority="10568" dxfId="0" operator="equal" stopIfTrue="1">
      <formula>#REF!</formula>
    </cfRule>
  </conditionalFormatting>
  <conditionalFormatting sqref="B174 B178:B181 B185:B187 B191:B269">
    <cfRule type="cellIs" priority="10519" dxfId="0" operator="equal" stopIfTrue="1">
      <formula>#REF!</formula>
    </cfRule>
  </conditionalFormatting>
  <conditionalFormatting sqref="B407:B410 B174 B178:B181 B185:B187 B191:B269">
    <cfRule type="cellIs" priority="10516" dxfId="0" operator="equal" stopIfTrue="1">
      <formula>#REF!</formula>
    </cfRule>
  </conditionalFormatting>
  <conditionalFormatting sqref="B174 B178:B181 B185:B187 B191:B269">
    <cfRule type="cellIs" priority="10515" dxfId="0" operator="equal" stopIfTrue="1">
      <formula>#REF!</formula>
    </cfRule>
  </conditionalFormatting>
  <conditionalFormatting sqref="B174 B178:B181 B185:B187 B191:B269">
    <cfRule type="cellIs" priority="10514" dxfId="0" operator="equal" stopIfTrue="1">
      <formula>#REF!</formula>
    </cfRule>
  </conditionalFormatting>
  <conditionalFormatting sqref="H394:H412 H369:H386 H422:H432">
    <cfRule type="expression" priority="9161" dxfId="0" stopIfTrue="1">
      <formula>#REF!="ne"</formula>
    </cfRule>
  </conditionalFormatting>
  <conditionalFormatting sqref="B174 B178:B181 B185:B187 B191:B269">
    <cfRule type="cellIs" priority="9100" dxfId="0" operator="equal" stopIfTrue="1">
      <formula>#REF!</formula>
    </cfRule>
  </conditionalFormatting>
  <conditionalFormatting sqref="B174 B181 B265:B268 B195 B200:B210 B214:B226">
    <cfRule type="cellIs" priority="9058" dxfId="0" operator="equal" stopIfTrue="1">
      <formula>B171</formula>
    </cfRule>
  </conditionalFormatting>
  <conditionalFormatting sqref="B199:B202 B180:B181 B193:B195 B264:B268">
    <cfRule type="cellIs" priority="8982" dxfId="0" operator="equal" stopIfTrue="1">
      <formula>B178</formula>
    </cfRule>
  </conditionalFormatting>
  <conditionalFormatting sqref="B178 B196 B202:B210 B215:B226 B266:B268">
    <cfRule type="cellIs" priority="8979" dxfId="0" operator="equal" stopIfTrue="1">
      <formula>B174</formula>
    </cfRule>
  </conditionalFormatting>
  <conditionalFormatting sqref="B137:B269">
    <cfRule type="cellIs" priority="8378" dxfId="0" operator="equal" stopIfTrue="1">
      <formula>#REF!</formula>
    </cfRule>
  </conditionalFormatting>
  <conditionalFormatting sqref="F407:F410 F174 F178:F181 F185:F187 F191:F269">
    <cfRule type="cellIs" priority="7799" dxfId="0" operator="equal" stopIfTrue="1">
      <formula>0</formula>
    </cfRule>
  </conditionalFormatting>
  <conditionalFormatting sqref="B191:B195 B211:B223">
    <cfRule type="cellIs" priority="40161" dxfId="0" operator="equal" stopIfTrue="1">
      <formula>B178</formula>
    </cfRule>
  </conditionalFormatting>
  <conditionalFormatting sqref="B181 B191 B201:B202">
    <cfRule type="cellIs" priority="40165" dxfId="0" operator="equal" stopIfTrue="1">
      <formula>B171</formula>
    </cfRule>
  </conditionalFormatting>
  <conditionalFormatting sqref="B200:B202 B268">
    <cfRule type="cellIs" priority="40169" dxfId="0" operator="equal" stopIfTrue="1">
      <formula>B191</formula>
    </cfRule>
  </conditionalFormatting>
  <conditionalFormatting sqref="B179:B181 B199:B201">
    <cfRule type="cellIs" priority="40173" dxfId="0" operator="equal" stopIfTrue="1">
      <formula>B171</formula>
    </cfRule>
  </conditionalFormatting>
  <conditionalFormatting sqref="B178:B181 B198:B199 B266">
    <cfRule type="cellIs" priority="40177" dxfId="0" operator="equal" stopIfTrue="1">
      <formula>B171</formula>
    </cfRule>
  </conditionalFormatting>
  <conditionalFormatting sqref="B178 B180 B197:B198 B203:B210 B217:B226 B265">
    <cfRule type="cellIs" priority="40181" dxfId="0" operator="equal" stopIfTrue="1">
      <formula>B172</formula>
    </cfRule>
  </conditionalFormatting>
  <conditionalFormatting sqref="B179 B196:B197 B203:B210 B216:B226 B267:B268">
    <cfRule type="cellIs" priority="40185" dxfId="0" operator="equal" stopIfTrue="1">
      <formula>B174</formula>
    </cfRule>
  </conditionalFormatting>
  <conditionalFormatting sqref="B179:B180 B195:B197">
    <cfRule type="cellIs" priority="40308" dxfId="0" operator="equal" stopIfTrue="1">
      <formula>B163</formula>
    </cfRule>
  </conditionalFormatting>
  <conditionalFormatting sqref="B178 B192:B195 B211:B224 B265">
    <cfRule type="cellIs" priority="40384" dxfId="0" operator="equal" stopIfTrue="1">
      <formula>B164</formula>
    </cfRule>
  </conditionalFormatting>
  <conditionalFormatting sqref="B178 B191:B201 B251:B253 B264:B266">
    <cfRule type="cellIs" priority="41337" dxfId="0" operator="equal" stopIfTrue="1">
      <formula>B105</formula>
    </cfRule>
  </conditionalFormatting>
  <conditionalFormatting sqref="B197 B202:B210">
    <cfRule type="cellIs" priority="41477" dxfId="0" operator="equal" stopIfTrue="1">
      <formula>B173</formula>
    </cfRule>
  </conditionalFormatting>
  <conditionalFormatting sqref="B196 B202 B193:B194">
    <cfRule type="cellIs" priority="41489" dxfId="0" operator="equal" stopIfTrue="1">
      <formula>B171</formula>
    </cfRule>
  </conditionalFormatting>
  <conditionalFormatting sqref="B198:B199">
    <cfRule type="cellIs" priority="41501" dxfId="0" operator="equal" stopIfTrue="1">
      <formula>B163</formula>
    </cfRule>
  </conditionalFormatting>
  <conditionalFormatting sqref="B195 B200:B201 B211:B226">
    <cfRule type="cellIs" priority="41513" dxfId="0" operator="equal" stopIfTrue="1">
      <formula>B174</formula>
    </cfRule>
  </conditionalFormatting>
  <conditionalFormatting sqref="B180:B181 B197:B198 B268">
    <cfRule type="cellIs" priority="41525" dxfId="0" operator="equal" stopIfTrue="1">
      <formula>B163</formula>
    </cfRule>
  </conditionalFormatting>
  <conditionalFormatting sqref="B181 B192 B196:B199 B211:B226">
    <cfRule type="cellIs" priority="41537" dxfId="0" operator="equal" stopIfTrue="1">
      <formula>B163</formula>
    </cfRule>
  </conditionalFormatting>
  <conditionalFormatting sqref="B178:B179 B193:B196 B266">
    <cfRule type="cellIs" priority="41573" dxfId="0" operator="equal" stopIfTrue="1">
      <formula>B163</formula>
    </cfRule>
  </conditionalFormatting>
  <conditionalFormatting sqref="B191:B194 B203:B226">
    <cfRule type="cellIs" priority="41585" dxfId="0" operator="equal" stopIfTrue="1">
      <formula>B179</formula>
    </cfRule>
  </conditionalFormatting>
  <conditionalFormatting sqref="B191:B192 B202:B210 B222:B226 B262">
    <cfRule type="cellIs" priority="7707" dxfId="0" operator="equal" stopIfTrue="1">
      <formula>B180</formula>
    </cfRule>
  </conditionalFormatting>
  <conditionalFormatting sqref="B174 B178:B181 B185:B187 B191:B269">
    <cfRule type="cellIs" priority="7528" dxfId="0" operator="equal" stopIfTrue="1">
      <formula>#REF!</formula>
    </cfRule>
  </conditionalFormatting>
  <conditionalFormatting sqref="B197:B200">
    <cfRule type="cellIs" priority="7526" dxfId="0" operator="equal" stopIfTrue="1">
      <formula>#REF!</formula>
    </cfRule>
  </conditionalFormatting>
  <conditionalFormatting sqref="B174 B178:B181 B185:B187 B191:B269">
    <cfRule type="cellIs" priority="7518" dxfId="0" operator="equal" stopIfTrue="1">
      <formula>#REF!</formula>
    </cfRule>
  </conditionalFormatting>
  <conditionalFormatting sqref="B422 B174 B178:B181 B185:B187 B191:B269">
    <cfRule type="cellIs" priority="7515" dxfId="0" operator="equal" stopIfTrue="1">
      <formula>#REF!</formula>
    </cfRule>
  </conditionalFormatting>
  <conditionalFormatting sqref="B196:B201 B203:B234">
    <cfRule type="cellIs" priority="7501" dxfId="0" operator="equal" stopIfTrue="1">
      <formula>#REF!</formula>
    </cfRule>
  </conditionalFormatting>
  <conditionalFormatting sqref="B174 B178:B181 B185:B187 B191:B269">
    <cfRule type="cellIs" priority="7500" dxfId="0" operator="equal" stopIfTrue="1">
      <formula>#REF!</formula>
    </cfRule>
  </conditionalFormatting>
  <conditionalFormatting sqref="B191:B192 B199:B202 B211:B234">
    <cfRule type="cellIs" priority="7184" dxfId="0" operator="equal" stopIfTrue="1">
      <formula>B163</formula>
    </cfRule>
  </conditionalFormatting>
  <conditionalFormatting sqref="B199:B200">
    <cfRule type="cellIs" priority="7085" dxfId="0" operator="equal" stopIfTrue="1">
      <formula>B163</formula>
    </cfRule>
  </conditionalFormatting>
  <conditionalFormatting sqref="B200:B201">
    <cfRule type="cellIs" priority="7083" dxfId="0" operator="equal" stopIfTrue="1">
      <formula>B163</formula>
    </cfRule>
  </conditionalFormatting>
  <conditionalFormatting sqref="B197:B200 B227:B234">
    <cfRule type="cellIs" priority="7082" dxfId="0" operator="equal" stopIfTrue="1">
      <formula>B171</formula>
    </cfRule>
  </conditionalFormatting>
  <conditionalFormatting sqref="B174 B178:B181 B185:B187 B191:B269">
    <cfRule type="cellIs" priority="7078" dxfId="0" operator="equal" stopIfTrue="1">
      <formula>#REF!</formula>
    </cfRule>
  </conditionalFormatting>
  <conditionalFormatting sqref="B197:B200 B191:B194 B211:B226">
    <cfRule type="cellIs" priority="7075" dxfId="0" operator="equal" stopIfTrue="1">
      <formula>B172</formula>
    </cfRule>
  </conditionalFormatting>
  <conditionalFormatting sqref="B174 B178:B179 B227:B234 B251:B252">
    <cfRule type="cellIs" priority="7057" dxfId="0" operator="equal" stopIfTrue="1">
      <formula>B123</formula>
    </cfRule>
  </conditionalFormatting>
  <conditionalFormatting sqref="B174 B178:B181 B185:B187 B191:B269">
    <cfRule type="cellIs" priority="7050" dxfId="0" operator="equal" stopIfTrue="1">
      <formula>#REF!</formula>
    </cfRule>
  </conditionalFormatting>
  <conditionalFormatting sqref="B174 B178:B181 B185:B187 B191:B269">
    <cfRule type="cellIs" priority="7047" dxfId="0" operator="equal" stopIfTrue="1">
      <formula>#REF!</formula>
    </cfRule>
  </conditionalFormatting>
  <conditionalFormatting sqref="B174 B178:B181 B185:B187 B191:B269">
    <cfRule type="cellIs" priority="7046" dxfId="0" operator="equal" stopIfTrue="1">
      <formula>#REF!</formula>
    </cfRule>
  </conditionalFormatting>
  <conditionalFormatting sqref="B174 B178:B181 B185:B187 B191:B269">
    <cfRule type="cellIs" priority="7041" dxfId="0" operator="equal" stopIfTrue="1">
      <formula>#REF!</formula>
    </cfRule>
  </conditionalFormatting>
  <conditionalFormatting sqref="B174 B178:B181 B185:B187 B191:B269">
    <cfRule type="cellIs" priority="7037" dxfId="0" operator="equal" stopIfTrue="1">
      <formula>#REF!</formula>
    </cfRule>
  </conditionalFormatting>
  <conditionalFormatting sqref="B174 B178:B181 B185:B187 B191:B269">
    <cfRule type="cellIs" priority="7036" dxfId="0" operator="equal" stopIfTrue="1">
      <formula>#REF!</formula>
    </cfRule>
  </conditionalFormatting>
  <conditionalFormatting sqref="B174 B178:B181 B185:B187 B191:B269">
    <cfRule type="cellIs" priority="7034" dxfId="0" operator="equal" stopIfTrue="1">
      <formula>#REF!</formula>
    </cfRule>
  </conditionalFormatting>
  <conditionalFormatting sqref="B174 B178:B181 B185:B187 B191:B269">
    <cfRule type="cellIs" priority="7033" dxfId="0" operator="equal" stopIfTrue="1">
      <formula>#REF!</formula>
    </cfRule>
  </conditionalFormatting>
  <conditionalFormatting sqref="B174 B178:B181 B185:B187 B191:B269">
    <cfRule type="cellIs" priority="7032" dxfId="0" operator="equal" stopIfTrue="1">
      <formula>#REF!</formula>
    </cfRule>
  </conditionalFormatting>
  <conditionalFormatting sqref="B174 B178:B181 B185:B187 B191:B269">
    <cfRule type="cellIs" priority="7031" dxfId="0" operator="equal" stopIfTrue="1">
      <formula>#REF!</formula>
    </cfRule>
  </conditionalFormatting>
  <conditionalFormatting sqref="B174 B178:B181 B185:B187 B191:B269">
    <cfRule type="cellIs" priority="7030" dxfId="0" operator="equal" stopIfTrue="1">
      <formula>#REF!</formula>
    </cfRule>
  </conditionalFormatting>
  <conditionalFormatting sqref="B174 B178:B181 B185:B187 B191:B269">
    <cfRule type="cellIs" priority="7028" dxfId="0" operator="equal" stopIfTrue="1">
      <formula>#REF!</formula>
    </cfRule>
  </conditionalFormatting>
  <conditionalFormatting sqref="B174 B178:B181 B185:B187 B191:B269">
    <cfRule type="cellIs" priority="7027" dxfId="0" operator="equal" stopIfTrue="1">
      <formula>#REF!</formula>
    </cfRule>
  </conditionalFormatting>
  <conditionalFormatting sqref="B174 B178:B181 B185:B187 B191:B269">
    <cfRule type="cellIs" priority="7026" dxfId="0" operator="equal" stopIfTrue="1">
      <formula>#REF!</formula>
    </cfRule>
  </conditionalFormatting>
  <conditionalFormatting sqref="B174 B178:B181 B185:B187 B191:B269">
    <cfRule type="cellIs" priority="7025" dxfId="0" operator="equal" stopIfTrue="1">
      <formula>#REF!</formula>
    </cfRule>
  </conditionalFormatting>
  <conditionalFormatting sqref="B174 B178:B181 B185:B187 B191:B269">
    <cfRule type="cellIs" priority="7023" dxfId="0" operator="equal" stopIfTrue="1">
      <formula>#REF!</formula>
    </cfRule>
  </conditionalFormatting>
  <conditionalFormatting sqref="B257 B259:B260 B251:B254 B191:B194 B211:B212 B196 B237">
    <cfRule type="cellIs" priority="7001" dxfId="0" operator="equal" stopIfTrue="1">
      <formula>B62897</formula>
    </cfRule>
  </conditionalFormatting>
  <conditionalFormatting sqref="B174">
    <cfRule type="cellIs" priority="6988" dxfId="0" operator="equal" stopIfTrue="1">
      <formula>B133</formula>
    </cfRule>
  </conditionalFormatting>
  <conditionalFormatting sqref="B178:B180 B227:B234 B252:B253">
    <cfRule type="cellIs" priority="6987" dxfId="0" operator="equal" stopIfTrue="1">
      <formula>B126</formula>
    </cfRule>
  </conditionalFormatting>
  <conditionalFormatting sqref="B251:B254 B258:B260 B196 B202 B178 B238:B239">
    <cfRule type="cellIs" priority="6973" dxfId="0" operator="equal" stopIfTrue="1">
      <formula>B62906</formula>
    </cfRule>
  </conditionalFormatting>
  <conditionalFormatting sqref="B257 B255 B242 B202 B227:B235 B237 B261">
    <cfRule type="cellIs" priority="6964" dxfId="0" operator="equal" stopIfTrue="1">
      <formula>B62883</formula>
    </cfRule>
  </conditionalFormatting>
  <conditionalFormatting sqref="B197:B202 B215:B217 B227:B234">
    <cfRule type="cellIs" priority="6943" dxfId="0" operator="equal" stopIfTrue="1">
      <formula>B96</formula>
    </cfRule>
  </conditionalFormatting>
  <conditionalFormatting sqref="B196 B199 B203:B210 B227:B234">
    <cfRule type="cellIs" priority="6937" dxfId="0" operator="equal" stopIfTrue="1">
      <formula>B171</formula>
    </cfRule>
  </conditionalFormatting>
  <conditionalFormatting sqref="B112 B174 B178 B217:B218 B241:B243 B255:B257">
    <cfRule type="cellIs" priority="6862" dxfId="0" operator="equal" stopIfTrue="1">
      <formula>B29</formula>
    </cfRule>
  </conditionalFormatting>
  <conditionalFormatting sqref="B191 B198:B201 B227:B234">
    <cfRule type="cellIs" priority="6844" dxfId="0" operator="equal" stopIfTrue="1">
      <formula>B164</formula>
    </cfRule>
  </conditionalFormatting>
  <conditionalFormatting sqref="B197:B198 B227:B234">
    <cfRule type="cellIs" priority="6841" dxfId="0" operator="equal" stopIfTrue="1">
      <formula>B163</formula>
    </cfRule>
  </conditionalFormatting>
  <conditionalFormatting sqref="B269 B261 B252 B240:B241 B202 B227:B235 B237">
    <cfRule type="cellIs" priority="6738" dxfId="0" operator="equal" stopIfTrue="1">
      <formula>B62890</formula>
    </cfRule>
  </conditionalFormatting>
  <conditionalFormatting sqref="B174 B202:B210">
    <cfRule type="cellIs" priority="6733" dxfId="0" operator="equal" stopIfTrue="1">
      <formula>B135</formula>
    </cfRule>
  </conditionalFormatting>
  <conditionalFormatting sqref="B174">
    <cfRule type="cellIs" priority="6732" dxfId="0" operator="equal" stopIfTrue="1">
      <formula>B136</formula>
    </cfRule>
  </conditionalFormatting>
  <conditionalFormatting sqref="B117">
    <cfRule type="cellIs" priority="42930" dxfId="0" operator="equal" stopIfTrue="1">
      <formula>B34</formula>
    </cfRule>
  </conditionalFormatting>
  <conditionalFormatting sqref="B178">
    <cfRule type="cellIs" priority="44162" dxfId="0" operator="equal" stopIfTrue="1">
      <formula>B136</formula>
    </cfRule>
  </conditionalFormatting>
  <conditionalFormatting sqref="B174 B178 B195:B197 B227:B234 B252:B254 B262:B264 B259:B260">
    <cfRule type="cellIs" priority="6587" dxfId="0" operator="equal" stopIfTrue="1">
      <formula>B113</formula>
    </cfRule>
  </conditionalFormatting>
  <conditionalFormatting sqref="B174 B178:B181 B191:B194 B198:B201 B211:B226 B236:B238 B256:B258">
    <cfRule type="cellIs" priority="6585" dxfId="0" operator="equal" stopIfTrue="1">
      <formula>B109</formula>
    </cfRule>
  </conditionalFormatting>
  <conditionalFormatting sqref="B269">
    <cfRule type="cellIs" priority="6495" dxfId="0" operator="equal" stopIfTrue="1">
      <formula>B107</formula>
    </cfRule>
  </conditionalFormatting>
  <conditionalFormatting sqref="B120:B121 B125 B197:B210 B237:B239 B251:B253 B257:B261">
    <cfRule type="cellIs" priority="6476" dxfId="0" operator="equal" stopIfTrue="1">
      <formula>B41</formula>
    </cfRule>
  </conditionalFormatting>
  <conditionalFormatting sqref="B123:B124 B174">
    <cfRule type="cellIs" priority="6474" dxfId="0" operator="equal" stopIfTrue="1">
      <formula>B43</formula>
    </cfRule>
  </conditionalFormatting>
  <conditionalFormatting sqref="B201:B202">
    <cfRule type="cellIs" priority="44741" dxfId="0" operator="equal" stopIfTrue="1">
      <formula>B163</formula>
    </cfRule>
  </conditionalFormatting>
  <conditionalFormatting sqref="B269 B191:B194 B227:B235 B178 B174 B252:B255 B242:B250 B258:B261">
    <cfRule type="cellIs" priority="44755" dxfId="0" operator="equal" stopIfTrue="1">
      <formula>B62890</formula>
    </cfRule>
  </conditionalFormatting>
  <conditionalFormatting sqref="B201 B191:B196 B203:B226 B239:B241 B259:B261 B264:B269">
    <cfRule type="cellIs" priority="6408" dxfId="0" operator="equal" stopIfTrue="1">
      <formula>B123</formula>
    </cfRule>
  </conditionalFormatting>
  <conditionalFormatting sqref="F422:F423 F399:F402 F386 F383 F372:F373 F375:F380 F369">
    <cfRule type="expression" priority="6375" dxfId="0" stopIfTrue="1">
      <formula>#REF!="ne"</formula>
    </cfRule>
  </conditionalFormatting>
  <conditionalFormatting sqref="B174 B192:B196 B203:B226 B262:B263">
    <cfRule type="cellIs" priority="6271" dxfId="0" operator="equal" stopIfTrue="1">
      <formula>B104</formula>
    </cfRule>
  </conditionalFormatting>
  <conditionalFormatting sqref="B174 B180:B181 B227:B234">
    <cfRule type="cellIs" priority="6268" dxfId="0" operator="equal" stopIfTrue="1">
      <formula>B127</formula>
    </cfRule>
  </conditionalFormatting>
  <conditionalFormatting sqref="B178:B181 B227:B234">
    <cfRule type="cellIs" priority="6250" dxfId="0" operator="equal" stopIfTrue="1">
      <formula>B133</formula>
    </cfRule>
  </conditionalFormatting>
  <conditionalFormatting sqref="B262:B268 B244:B258 B198 B211:B218 B220:B226 B234:B242">
    <cfRule type="cellIs" priority="6244" dxfId="0" operator="equal" stopIfTrue="1">
      <formula>troškovnik!#REF!</formula>
    </cfRule>
  </conditionalFormatting>
  <conditionalFormatting sqref="B259:B268 B243:B250 B179 B219:B226">
    <cfRule type="cellIs" priority="6241" dxfId="0" operator="equal" stopIfTrue="1">
      <formula>troškovnik!#REF!</formula>
    </cfRule>
  </conditionalFormatting>
  <conditionalFormatting sqref="B178:B179">
    <cfRule type="cellIs" priority="6237" dxfId="0" operator="equal" stopIfTrue="1">
      <formula>B135</formula>
    </cfRule>
  </conditionalFormatting>
  <conditionalFormatting sqref="B174 B181">
    <cfRule type="cellIs" priority="6221" dxfId="0" operator="equal" stopIfTrue="1">
      <formula>B126</formula>
    </cfRule>
  </conditionalFormatting>
  <conditionalFormatting sqref="B196:B201 B203:B212 B251 B255:B257 B268:B269">
    <cfRule type="cellIs" priority="6206" dxfId="0" operator="equal" stopIfTrue="1">
      <formula>B119</formula>
    </cfRule>
  </conditionalFormatting>
  <conditionalFormatting sqref="B174 B178:B181 B227:B234 B253:B254">
    <cfRule type="cellIs" priority="6200" dxfId="0" operator="equal" stopIfTrue="1">
      <formula>B121</formula>
    </cfRule>
  </conditionalFormatting>
  <conditionalFormatting sqref="B174 B178 B251">
    <cfRule type="cellIs" priority="6199" dxfId="0" operator="equal" stopIfTrue="1">
      <formula>B124</formula>
    </cfRule>
  </conditionalFormatting>
  <conditionalFormatting sqref="B178 B227:B234 B254:B255">
    <cfRule type="cellIs" priority="45526" dxfId="0" operator="equal" stopIfTrue="1">
      <formula>B124</formula>
    </cfRule>
  </conditionalFormatting>
  <conditionalFormatting sqref="B236:B237 B256:B257 B253:B254 B251 B259:B260">
    <cfRule type="cellIs" priority="45536" dxfId="0" operator="equal" stopIfTrue="1">
      <formula>B94</formula>
    </cfRule>
  </conditionalFormatting>
  <conditionalFormatting sqref="B178 B211:B234 B241:B243 B252:B253 B261:B263 B267:B269">
    <cfRule type="cellIs" priority="45714" dxfId="0" operator="equal" stopIfTrue="1">
      <formula>B89</formula>
    </cfRule>
  </conditionalFormatting>
  <conditionalFormatting sqref="B174 B178:B181 B196:B198 B240:B241 B227:B235 B253:B255 B261">
    <cfRule type="cellIs" priority="45791" dxfId="0" operator="equal" stopIfTrue="1">
      <formula>B112</formula>
    </cfRule>
  </conditionalFormatting>
  <conditionalFormatting sqref="B252:B253">
    <cfRule type="cellIs" priority="46608" dxfId="0" operator="equal" stopIfTrue="1">
      <formula>B101</formula>
    </cfRule>
  </conditionalFormatting>
  <conditionalFormatting sqref="B174 B178:B181 B191:B195 B236:B237 B251 B258:B260">
    <cfRule type="cellIs" priority="46760" dxfId="0" operator="equal" stopIfTrue="1">
      <formula>B116</formula>
    </cfRule>
  </conditionalFormatting>
  <conditionalFormatting sqref="B251">
    <cfRule type="cellIs" priority="47188" dxfId="0" operator="equal" stopIfTrue="1">
      <formula>B63010</formula>
    </cfRule>
  </conditionalFormatting>
  <conditionalFormatting sqref="B174 B179:B181">
    <cfRule type="cellIs" priority="47524" dxfId="0" operator="equal" stopIfTrue="1">
      <formula>B62987</formula>
    </cfRule>
  </conditionalFormatting>
  <conditionalFormatting sqref="B197:B226 B191:B195">
    <cfRule type="cellIs" priority="49468" dxfId="0" operator="equal" stopIfTrue="1">
      <formula>B62960</formula>
    </cfRule>
  </conditionalFormatting>
  <conditionalFormatting sqref="B268:B269 B250 B226">
    <cfRule type="cellIs" priority="50733" dxfId="0" operator="equal" stopIfTrue="1">
      <formula>troškovnik!#REF!</formula>
    </cfRule>
  </conditionalFormatting>
  <conditionalFormatting sqref="B82 B178:B181 B195 B199:B202 B211:B226 B262:B268 B257:B260">
    <cfRule type="cellIs" priority="50871" dxfId="0" operator="equal" stopIfTrue="1">
      <formula>B16</formula>
    </cfRule>
  </conditionalFormatting>
  <conditionalFormatting sqref="B262:B269 B242 B220:B226 B240 B259:B260">
    <cfRule type="cellIs" priority="53772" dxfId="0" operator="equal" stopIfTrue="1">
      <formula>B62896</formula>
    </cfRule>
  </conditionalFormatting>
  <conditionalFormatting sqref="B257:B258 B269">
    <cfRule type="cellIs" priority="54123" dxfId="0" operator="equal" stopIfTrue="1">
      <formula>B101</formula>
    </cfRule>
  </conditionalFormatting>
  <conditionalFormatting sqref="B262:B268 B244:B250 B193:B195 B187 B220:B226">
    <cfRule type="cellIs" priority="54450" dxfId="0" operator="equal" stopIfTrue="1">
      <formula>troškovnik!#REF!</formula>
    </cfRule>
  </conditionalFormatting>
  <conditionalFormatting sqref="B258 B238 B251:B252 B227:B234">
    <cfRule type="cellIs" priority="54949" dxfId="0" operator="equal" stopIfTrue="1">
      <formula>B62905</formula>
    </cfRule>
  </conditionalFormatting>
  <conditionalFormatting sqref="B174 B178 B180:B181 B191:B192 B211:B226 B256:B257">
    <cfRule type="cellIs" priority="6186" dxfId="0" operator="equal" stopIfTrue="1">
      <formula>B118</formula>
    </cfRule>
  </conditionalFormatting>
  <conditionalFormatting sqref="B203:B234">
    <cfRule type="cellIs" priority="6185" dxfId="0" operator="equal" stopIfTrue="1">
      <formula>#REF!</formula>
    </cfRule>
  </conditionalFormatting>
  <conditionalFormatting sqref="B202">
    <cfRule type="cellIs" priority="6184" dxfId="0" operator="equal" stopIfTrue="1">
      <formula>#REF!</formula>
    </cfRule>
  </conditionalFormatting>
  <conditionalFormatting sqref="B196 B227:B234">
    <cfRule type="cellIs" priority="6170" dxfId="0" operator="equal" stopIfTrue="1">
      <formula>B163</formula>
    </cfRule>
  </conditionalFormatting>
  <conditionalFormatting sqref="B195 B202:B210">
    <cfRule type="cellIs" priority="6169" dxfId="0" operator="equal" stopIfTrue="1">
      <formula>B164</formula>
    </cfRule>
  </conditionalFormatting>
  <conditionalFormatting sqref="B254:B255 B259:B261">
    <cfRule type="cellIs" priority="6161" dxfId="0" operator="equal" stopIfTrue="1">
      <formula>B101</formula>
    </cfRule>
  </conditionalFormatting>
  <conditionalFormatting sqref="B201 B203:B234">
    <cfRule type="cellIs" priority="6159" dxfId="0" operator="equal" stopIfTrue="1">
      <formula>#REF!</formula>
    </cfRule>
  </conditionalFormatting>
  <conditionalFormatting sqref="B251:B252 B178 B202:B234">
    <cfRule type="cellIs" priority="6134" dxfId="0" operator="equal" stopIfTrue="1">
      <formula>B62936</formula>
    </cfRule>
  </conditionalFormatting>
  <conditionalFormatting sqref="B262:B269 B227:B234 B202:B210">
    <cfRule type="cellIs" priority="6128" dxfId="0" operator="equal" stopIfTrue="1">
      <formula>B62948</formula>
    </cfRule>
  </conditionalFormatting>
  <conditionalFormatting sqref="B267:B268 B249:B250 B225:B226">
    <cfRule type="cellIs" priority="57547" dxfId="0" operator="equal" stopIfTrue="1">
      <formula>troškovnik!#REF!</formula>
    </cfRule>
  </conditionalFormatting>
  <conditionalFormatting sqref="B178 B191:B194 B227:B234 B242:B243 B253:B254 B262:B264">
    <cfRule type="cellIs" priority="57658" dxfId="0" operator="equal" stopIfTrue="1">
      <formula>B88</formula>
    </cfRule>
  </conditionalFormatting>
  <conditionalFormatting sqref="B256:B257 B236:B237 B203:B226 B179:B181 B240:B242 B251:B253">
    <cfRule type="cellIs" priority="58062" dxfId="0" operator="equal" stopIfTrue="1">
      <formula>B62897</formula>
    </cfRule>
  </conditionalFormatting>
  <conditionalFormatting sqref="B89 B179:B181 B191:B199 B251 B262:B264 B267:B269">
    <cfRule type="cellIs" priority="59025" dxfId="0" operator="equal" stopIfTrue="1">
      <formula>B18</formula>
    </cfRule>
  </conditionalFormatting>
  <conditionalFormatting sqref="B84 B178">
    <cfRule type="cellIs" priority="62332" dxfId="0" operator="equal" stopIfTrue="1">
      <formula>B16</formula>
    </cfRule>
  </conditionalFormatting>
  <conditionalFormatting sqref="B196:B202 B236:B238 B251:B252 B269 B256:B260">
    <cfRule type="cellIs" priority="1643" dxfId="0" operator="equal" stopIfTrue="1">
      <formula>B118</formula>
    </cfRule>
  </conditionalFormatting>
  <conditionalFormatting sqref="B257:B258 B252 B237:B240 B197:B202 B211:B226 B243:B250">
    <cfRule type="cellIs" priority="1961" dxfId="0" operator="equal" stopIfTrue="1">
      <formula>B62908</formula>
    </cfRule>
  </conditionalFormatting>
  <conditionalFormatting sqref="B254:B255 B243:B250 B195:B196 B178 B235 B203:B210 B258:B261">
    <cfRule type="cellIs" priority="2550" dxfId="0" operator="equal" stopIfTrue="1">
      <formula>B62910</formula>
    </cfRule>
  </conditionalFormatting>
  <conditionalFormatting sqref="B269 B237:B241 B215:B218 B243 B253">
    <cfRule type="cellIs" priority="4829" dxfId="0" operator="equal" stopIfTrue="1">
      <formula>B62914</formula>
    </cfRule>
  </conditionalFormatting>
  <conditionalFormatting sqref="B269">
    <cfRule type="cellIs" priority="5165" dxfId="0" operator="equal" stopIfTrue="1">
      <formula>troškovnik!#REF!</formula>
    </cfRule>
  </conditionalFormatting>
  <conditionalFormatting sqref="B174 B203:B210">
    <cfRule type="cellIs" priority="5285" dxfId="0" operator="equal" stopIfTrue="1">
      <formula>B134</formula>
    </cfRule>
  </conditionalFormatting>
  <conditionalFormatting sqref="B196:B201 B203:B210 B243">
    <cfRule type="cellIs" priority="5296" dxfId="0" operator="equal" stopIfTrue="1">
      <formula>B96</formula>
    </cfRule>
  </conditionalFormatting>
  <conditionalFormatting sqref="B191:B201 B237:B238 B248 B257:B258 B268">
    <cfRule type="cellIs" priority="5324" dxfId="0" operator="equal" stopIfTrue="1">
      <formula>B97</formula>
    </cfRule>
  </conditionalFormatting>
  <conditionalFormatting sqref="B178 B202:B234">
    <cfRule type="cellIs" priority="5413" dxfId="0" operator="equal" stopIfTrue="1">
      <formula>troškovnik!#REF!</formula>
    </cfRule>
  </conditionalFormatting>
  <conditionalFormatting sqref="B262:B268 B244:B258 B197 B211:B218 B220:B226 B234:B242">
    <cfRule type="cellIs" priority="5418" dxfId="0" operator="equal" stopIfTrue="1">
      <formula>troškovnik!#REF!</formula>
    </cfRule>
  </conditionalFormatting>
  <conditionalFormatting sqref="B269">
    <cfRule type="cellIs" priority="5420" dxfId="0" operator="equal" stopIfTrue="1">
      <formula>troškovnik!#REF!</formula>
    </cfRule>
  </conditionalFormatting>
  <conditionalFormatting sqref="B269 B264:B265 B259:B261 B246:B247 B243 B203:B234">
    <cfRule type="cellIs" priority="5422" dxfId="0" operator="equal" stopIfTrue="1">
      <formula>troškovnik!#REF!</formula>
    </cfRule>
  </conditionalFormatting>
  <conditionalFormatting sqref="B262:B268 B244:B250 B200 B220:B226">
    <cfRule type="cellIs" priority="5424" dxfId="0" operator="equal" stopIfTrue="1">
      <formula>troškovnik!#REF!</formula>
    </cfRule>
  </conditionalFormatting>
  <conditionalFormatting sqref="B264:B265 B267:B268 B246:B247 B249:B250 B191 B185 B222:B223 B225:B226">
    <cfRule type="cellIs" priority="5433" dxfId="0" operator="equal" stopIfTrue="1">
      <formula>troškovnik!#REF!</formula>
    </cfRule>
  </conditionalFormatting>
  <conditionalFormatting sqref="B262:B263 B244:B245 B201 B220:B221">
    <cfRule type="cellIs" priority="5454" dxfId="0" operator="equal" stopIfTrue="1">
      <formula>troškovnik!#REF!</formula>
    </cfRule>
  </conditionalFormatting>
  <conditionalFormatting sqref="B267:B269 B249:B250 B225:B226">
    <cfRule type="cellIs" priority="5456" dxfId="0" operator="equal" stopIfTrue="1">
      <formula>troškovnik!#REF!</formula>
    </cfRule>
  </conditionalFormatting>
  <conditionalFormatting sqref="B259:B268 B243:B250 B181 B219:B226">
    <cfRule type="cellIs" priority="5478" dxfId="0" operator="equal" stopIfTrue="1">
      <formula>troškovnik!#REF!</formula>
    </cfRule>
  </conditionalFormatting>
  <conditionalFormatting sqref="B259:B265 B243:B247 B203:B234">
    <cfRule type="cellIs" priority="5480" dxfId="0" operator="equal" stopIfTrue="1">
      <formula>troškovnik!#REF!</formula>
    </cfRule>
  </conditionalFormatting>
  <conditionalFormatting sqref="B269">
    <cfRule type="cellIs" priority="5499" dxfId="0" operator="equal" stopIfTrue="1">
      <formula>troškovnik!#REF!</formula>
    </cfRule>
  </conditionalFormatting>
  <conditionalFormatting sqref="B259:B263 B265:B266 B243:B245 B247:B248 B180 B219:B221 B223:B224">
    <cfRule type="cellIs" priority="5503" dxfId="0" operator="equal" stopIfTrue="1">
      <formula>troškovnik!#REF!</formula>
    </cfRule>
  </conditionalFormatting>
  <conditionalFormatting sqref="B259:B261 B243 B202 B219">
    <cfRule type="cellIs" priority="5538" dxfId="0" operator="equal" stopIfTrue="1">
      <formula>troškovnik!#REF!</formula>
    </cfRule>
  </conditionalFormatting>
  <conditionalFormatting sqref="B269 B263:B265 B251:B258 B245:B247 B211:B218 B221:B223 B234:B242">
    <cfRule type="cellIs" priority="5550" dxfId="0" operator="equal" stopIfTrue="1">
      <formula>troškovnik!#REF!</formula>
    </cfRule>
  </conditionalFormatting>
  <conditionalFormatting sqref="B251:B258 B196 B211:B218 B234:B242">
    <cfRule type="cellIs" priority="5633" dxfId="0" operator="equal" stopIfTrue="1">
      <formula>troškovnik!#REF!</formula>
    </cfRule>
  </conditionalFormatting>
  <conditionalFormatting sqref="B269">
    <cfRule type="cellIs" priority="5739" dxfId="0" operator="equal" stopIfTrue="1">
      <formula>B119</formula>
    </cfRule>
  </conditionalFormatting>
  <conditionalFormatting sqref="B174 B191:B194 B196 B244:B246 B236:B237 B256:B257 B267">
    <cfRule type="cellIs" priority="7358" dxfId="0" operator="equal" stopIfTrue="1">
      <formula>B81</formula>
    </cfRule>
  </conditionalFormatting>
  <conditionalFormatting sqref="B202 B211:B226 B237:B239 B257:B260">
    <cfRule type="cellIs" priority="7460" dxfId="0" operator="equal" stopIfTrue="1">
      <formula>B117</formula>
    </cfRule>
  </conditionalFormatting>
  <conditionalFormatting sqref="B178 B191:B201 B203:B210 B227:B234 B240:B241 B261">
    <cfRule type="cellIs" priority="7473" dxfId="0" operator="equal" stopIfTrue="1">
      <formula>B81</formula>
    </cfRule>
  </conditionalFormatting>
  <conditionalFormatting sqref="B174 B179:B181 B255:B256">
    <cfRule type="cellIs" priority="7645" dxfId="0" operator="equal" stopIfTrue="1">
      <formula>B119</formula>
    </cfRule>
  </conditionalFormatting>
  <conditionalFormatting sqref="B191:B194 B202:B210 B238:B240 B258:B261">
    <cfRule type="cellIs" priority="9002" dxfId="0" operator="equal" stopIfTrue="1">
      <formula>B124</formula>
    </cfRule>
  </conditionalFormatting>
  <conditionalFormatting sqref="B262:B269 B178 B203:B234 B259:B260">
    <cfRule type="cellIs" priority="10802" dxfId="0" operator="equal" stopIfTrue="1">
      <formula>B62923</formula>
    </cfRule>
  </conditionalFormatting>
  <conditionalFormatting sqref="B262:B268">
    <cfRule type="cellIs" priority="11480" dxfId="0" operator="equal" stopIfTrue="1">
      <formula>B62886</formula>
    </cfRule>
  </conditionalFormatting>
  <conditionalFormatting sqref="B181 B192 B186">
    <cfRule type="cellIs" priority="6570" dxfId="0" operator="equal" stopIfTrue="1">
      <formula>#REF!</formula>
    </cfRule>
  </conditionalFormatting>
  <conditionalFormatting sqref="B174">
    <cfRule type="cellIs" priority="6574" dxfId="0" operator="equal" stopIfTrue="1">
      <formula>#REF!</formula>
    </cfRule>
  </conditionalFormatting>
  <conditionalFormatting sqref="B191 B193:B195 B185 B187">
    <cfRule type="cellIs" priority="6577" dxfId="0" operator="equal" stopIfTrue="1">
      <formula>#REF!</formula>
    </cfRule>
  </conditionalFormatting>
  <conditionalFormatting sqref="B198 B200">
    <cfRule type="cellIs" priority="6582" dxfId="0" operator="equal" stopIfTrue="1">
      <formula>#REF!</formula>
    </cfRule>
  </conditionalFormatting>
  <conditionalFormatting sqref="B203:B234">
    <cfRule type="cellIs" priority="6627" dxfId="0" operator="equal" stopIfTrue="1">
      <formula>#REF!</formula>
    </cfRule>
  </conditionalFormatting>
  <conditionalFormatting sqref="B200 B202">
    <cfRule type="cellIs" priority="6637" dxfId="0" operator="equal" stopIfTrue="1">
      <formula>#REF!</formula>
    </cfRule>
  </conditionalFormatting>
  <conditionalFormatting sqref="B201 B203:B234">
    <cfRule type="cellIs" priority="6642" dxfId="0" operator="equal" stopIfTrue="1">
      <formula>#REF!</formula>
    </cfRule>
  </conditionalFormatting>
  <conditionalFormatting sqref="B174">
    <cfRule type="cellIs" priority="6643" dxfId="0" operator="equal" stopIfTrue="1">
      <formula>#REF!</formula>
    </cfRule>
  </conditionalFormatting>
  <conditionalFormatting sqref="B202">
    <cfRule type="cellIs" priority="6685" dxfId="0" operator="equal" stopIfTrue="1">
      <formula>#REF!</formula>
    </cfRule>
  </conditionalFormatting>
  <conditionalFormatting sqref="B67:B68">
    <cfRule type="cellIs" priority="6808" dxfId="0" operator="equal" stopIfTrue="1">
      <formula>B12</formula>
    </cfRule>
  </conditionalFormatting>
  <conditionalFormatting sqref="B211:B226 B234:B269">
    <cfRule type="cellIs" priority="5790" dxfId="0" operator="equal" stopIfTrue="1">
      <formula>#REF!</formula>
    </cfRule>
  </conditionalFormatting>
  <conditionalFormatting sqref="B178 B174">
    <cfRule type="cellIs" priority="5792" dxfId="0" operator="equal" stopIfTrue="1">
      <formula>#REF!</formula>
    </cfRule>
  </conditionalFormatting>
  <conditionalFormatting sqref="B198:B200">
    <cfRule type="cellIs" priority="5794" dxfId="0" operator="equal" stopIfTrue="1">
      <formula>#REF!</formula>
    </cfRule>
  </conditionalFormatting>
  <conditionalFormatting sqref="B251:B258 B211:B218 B234:B242">
    <cfRule type="cellIs" priority="5796" dxfId="0" operator="equal" stopIfTrue="1">
      <formula>#REF!</formula>
    </cfRule>
  </conditionalFormatting>
  <conditionalFormatting sqref="B251:B258 B174 B211:B218 B234:B242">
    <cfRule type="cellIs" priority="5820" dxfId="0" operator="equal" stopIfTrue="1">
      <formula>#REF!</formula>
    </cfRule>
  </conditionalFormatting>
  <conditionalFormatting sqref="B202">
    <cfRule type="cellIs" priority="5824" dxfId="0" operator="equal" stopIfTrue="1">
      <formula>#REF!</formula>
    </cfRule>
  </conditionalFormatting>
  <conditionalFormatting sqref="B259:B269 B243:B250 B191:B195 B185:B187 B219:B226">
    <cfRule type="cellIs" priority="5836" dxfId="0" operator="equal" stopIfTrue="1">
      <formula>#REF!</formula>
    </cfRule>
  </conditionalFormatting>
  <conditionalFormatting sqref="B179:B181 B211:B226 B234:B269">
    <cfRule type="cellIs" priority="5848" dxfId="0" operator="equal" stopIfTrue="1">
      <formula>#REF!</formula>
    </cfRule>
  </conditionalFormatting>
  <conditionalFormatting sqref="B251:B258 B178 B174 B211:B218 B234:B242 B424:B431">
    <cfRule type="cellIs" priority="5852" dxfId="0" operator="equal" stopIfTrue="1">
      <formula>#REF!</formula>
    </cfRule>
  </conditionalFormatting>
  <conditionalFormatting sqref="B267 B192:B196 B186:B187">
    <cfRule type="cellIs" priority="5864" dxfId="0" operator="equal" stopIfTrue="1">
      <formula>#REF!</formula>
    </cfRule>
  </conditionalFormatting>
  <conditionalFormatting sqref="B259:B269 B243:B250 B180:B181 B191 B185 B219:B226">
    <cfRule type="cellIs" priority="5866" dxfId="0" operator="equal" stopIfTrue="1">
      <formula>#REF!</formula>
    </cfRule>
  </conditionalFormatting>
  <conditionalFormatting sqref="B199:B201">
    <cfRule type="cellIs" priority="5967" dxfId="0" operator="equal" stopIfTrue="1">
      <formula>#REF!</formula>
    </cfRule>
  </conditionalFormatting>
  <conditionalFormatting sqref="B251:B258 B211:B218 B234:B242">
    <cfRule type="cellIs" priority="6057" dxfId="0" operator="equal" stopIfTrue="1">
      <formula>#REF!</formula>
    </cfRule>
  </conditionalFormatting>
  <conditionalFormatting sqref="B197:B198">
    <cfRule type="cellIs" priority="6091" dxfId="0" operator="equal" stopIfTrue="1">
      <formula>#REF!</formula>
    </cfRule>
  </conditionalFormatting>
  <conditionalFormatting sqref="B241:B243 B251">
    <cfRule type="cellIs" priority="6121" dxfId="0" operator="equal" stopIfTrue="1">
      <formula>B114</formula>
    </cfRule>
  </conditionalFormatting>
  <conditionalFormatting sqref="B211:B226 B234:B269">
    <cfRule type="cellIs" priority="6197" dxfId="0" operator="equal" stopIfTrue="1">
      <formula>#REF!</formula>
    </cfRule>
  </conditionalFormatting>
  <conditionalFormatting sqref="B259:B269 B243:B250 B196:B197 B219:B226">
    <cfRule type="cellIs" priority="6389" dxfId="0" operator="equal" stopIfTrue="1">
      <formula>#REF!</formula>
    </cfRule>
  </conditionalFormatting>
  <conditionalFormatting sqref="B259:B263 B243:B245 B200:B202 B181 B191:B196 B185:B187 B219:B221">
    <cfRule type="cellIs" priority="6467" dxfId="0" operator="equal" stopIfTrue="1">
      <formula>troškovnik!#REF!</formula>
    </cfRule>
  </conditionalFormatting>
  <conditionalFormatting sqref="B202:B234">
    <cfRule type="cellIs" priority="6602" dxfId="0" operator="equal" stopIfTrue="1">
      <formula>#REF!</formula>
    </cfRule>
  </conditionalFormatting>
  <conditionalFormatting sqref="B262:B265 B244:B247 B181 B191 B185 B202:B234">
    <cfRule type="cellIs" priority="5224" dxfId="0" operator="equal" stopIfTrue="1">
      <formula>troškovnik!#REF!</formula>
    </cfRule>
  </conditionalFormatting>
  <conditionalFormatting sqref="B203:B234">
    <cfRule type="cellIs" priority="5223" dxfId="0" operator="equal" stopIfTrue="1">
      <formula>troškovnik!#REF!</formula>
    </cfRule>
  </conditionalFormatting>
  <conditionalFormatting sqref="B251:B258 B180:B181 B191 B185 B211:B218 B234:B242">
    <cfRule type="cellIs" priority="5215" dxfId="0" operator="equal" stopIfTrue="1">
      <formula>troškovnik!#REF!</formula>
    </cfRule>
  </conditionalFormatting>
  <conditionalFormatting sqref="B192:B200 B186:B187">
    <cfRule type="cellIs" priority="5212" dxfId="0" operator="equal" stopIfTrue="1">
      <formula>troškovnik!#REF!</formula>
    </cfRule>
  </conditionalFormatting>
  <conditionalFormatting sqref="B193:B194 B201:B210">
    <cfRule type="cellIs" priority="5193" dxfId="0" operator="equal" stopIfTrue="1">
      <formula>B163</formula>
    </cfRule>
  </conditionalFormatting>
  <conditionalFormatting sqref="B174 B178:B181 B192:B195 B211:B226 B251:B252 B259:B262">
    <cfRule type="cellIs" priority="5180" dxfId="0" operator="equal" stopIfTrue="1">
      <formula>B115</formula>
    </cfRule>
  </conditionalFormatting>
  <conditionalFormatting sqref="B255 B261">
    <cfRule type="cellIs" priority="5129" dxfId="0" operator="equal" stopIfTrue="1">
      <formula>B62869</formula>
    </cfRule>
  </conditionalFormatting>
  <conditionalFormatting sqref="B269">
    <cfRule type="cellIs" priority="5128" dxfId="0" operator="equal" stopIfTrue="1">
      <formula>B62919</formula>
    </cfRule>
  </conditionalFormatting>
  <conditionalFormatting sqref="B178 B203:B226 B264:B267 B258:B261">
    <cfRule type="cellIs" priority="5099" dxfId="0" operator="equal" stopIfTrue="1">
      <formula>B92</formula>
    </cfRule>
  </conditionalFormatting>
  <conditionalFormatting sqref="B178:B181 B191:B192 B197:B200 B211:B226 B242:B243 B255:B257 B262:B267">
    <cfRule type="cellIs" priority="5093" dxfId="0" operator="equal" stopIfTrue="1">
      <formula>B114</formula>
    </cfRule>
  </conditionalFormatting>
  <conditionalFormatting sqref="B195:B199 B202:B210 B235:B236 B254:B256 B269">
    <cfRule type="cellIs" priority="5092" dxfId="0" operator="equal" stopIfTrue="1">
      <formula>B119</formula>
    </cfRule>
  </conditionalFormatting>
  <conditionalFormatting sqref="B259:B266 B251:B252 B243:B248 B178:B179 B181 B191 B185 B211:B212 B219:B224 B234:B236">
    <cfRule type="cellIs" priority="5090" dxfId="0" operator="equal" stopIfTrue="1">
      <formula>troškovnik!#REF!</formula>
    </cfRule>
  </conditionalFormatting>
  <conditionalFormatting sqref="B253 B257:B264 B251 B237 B241:B246 B193:B195 B187 B200 B211 B213 B217:B222 B234:B235">
    <cfRule type="cellIs" priority="5089" dxfId="0" operator="equal" stopIfTrue="1">
      <formula>troškovnik!#REF!</formula>
    </cfRule>
  </conditionalFormatting>
  <conditionalFormatting sqref="B252 B269 B236 B200:B201 B178:B179 B212">
    <cfRule type="cellIs" priority="5088" dxfId="0" operator="equal" stopIfTrue="1">
      <formula>troškovnik!#REF!</formula>
    </cfRule>
  </conditionalFormatting>
  <conditionalFormatting sqref="B257:B258 B241:B242 B178:B181 B191 B185 B202:B234">
    <cfRule type="cellIs" priority="5086" dxfId="0" operator="equal" stopIfTrue="1">
      <formula>troškovnik!#REF!</formula>
    </cfRule>
  </conditionalFormatting>
  <conditionalFormatting sqref="B179:B181 B197:B202 B195 B249 B238:B239 B269">
    <cfRule type="cellIs" priority="5083" dxfId="0" operator="equal" stopIfTrue="1">
      <formula>B84</formula>
    </cfRule>
  </conditionalFormatting>
  <conditionalFormatting sqref="B269 B258:B261 B242:B243 B196:B199 B218:B219">
    <cfRule type="cellIs" priority="5078" dxfId="0" operator="equal" stopIfTrue="1">
      <formula>troškovnik!#REF!</formula>
    </cfRule>
  </conditionalFormatting>
  <conditionalFormatting sqref="B179:B181">
    <cfRule type="cellIs" priority="5074" dxfId="0" operator="equal" stopIfTrue="1">
      <formula>B85</formula>
    </cfRule>
  </conditionalFormatting>
  <conditionalFormatting sqref="B235">
    <cfRule type="cellIs" priority="5073" dxfId="0" operator="equal" stopIfTrue="1">
      <formula>B82</formula>
    </cfRule>
  </conditionalFormatting>
  <conditionalFormatting sqref="B269 B196 B191:B194 B235 B254:B255 B259:B261">
    <cfRule type="cellIs" priority="5065" dxfId="0" operator="equal" stopIfTrue="1">
      <formula>B62935</formula>
    </cfRule>
  </conditionalFormatting>
  <conditionalFormatting sqref="B174 B191:B195 B197:B201 B178 B227:B236 B254:B256 B259:B268">
    <cfRule type="cellIs" priority="5063" dxfId="0" operator="equal" stopIfTrue="1">
      <formula>B62928</formula>
    </cfRule>
  </conditionalFormatting>
  <conditionalFormatting sqref="B253:B254 B259:B260 B203:B210 B227:B234">
    <cfRule type="cellIs" priority="5062" dxfId="0" operator="equal" stopIfTrue="1">
      <formula>B62940</formula>
    </cfRule>
  </conditionalFormatting>
  <conditionalFormatting sqref="B203:B210 B227:B234 B174 B196">
    <cfRule type="cellIs" priority="5058" dxfId="0" operator="equal" stopIfTrue="1">
      <formula>B62915</formula>
    </cfRule>
  </conditionalFormatting>
  <conditionalFormatting sqref="B252:B254 B259:B260 B179:B181">
    <cfRule type="cellIs" priority="5055" dxfId="0" operator="equal" stopIfTrue="1">
      <formula>B62935</formula>
    </cfRule>
  </conditionalFormatting>
  <conditionalFormatting sqref="B251:B253 B203:B234 B195">
    <cfRule type="cellIs" priority="5054" dxfId="0" operator="equal" stopIfTrue="1">
      <formula>B62952</formula>
    </cfRule>
  </conditionalFormatting>
  <conditionalFormatting sqref="B174">
    <cfRule type="cellIs" priority="5049" dxfId="0" operator="equal" stopIfTrue="1">
      <formula>B110</formula>
    </cfRule>
  </conditionalFormatting>
  <conditionalFormatting sqref="B174 B191:B195">
    <cfRule type="cellIs" priority="5045" dxfId="0" operator="equal" stopIfTrue="1">
      <formula>B62978</formula>
    </cfRule>
  </conditionalFormatting>
  <conditionalFormatting sqref="B197:B201 B219 B212 B240:B241 B238 B243 B254 B258:B260">
    <cfRule type="cellIs" priority="5040" dxfId="0" operator="equal" stopIfTrue="1">
      <formula>B62857</formula>
    </cfRule>
  </conditionalFormatting>
  <conditionalFormatting sqref="B254:B255 B251 B195 B211:B226 B197:B202 B178 B235 B258:B261">
    <cfRule type="cellIs" priority="5037" dxfId="0" operator="equal" stopIfTrue="1">
      <formula>B62898</formula>
    </cfRule>
  </conditionalFormatting>
  <conditionalFormatting sqref="B253:B257 B191:B194 B227:B237 B203:B210 B179:B181 B259:B268">
    <cfRule type="cellIs" priority="5035" dxfId="0" operator="equal" stopIfTrue="1">
      <formula>B62904</formula>
    </cfRule>
  </conditionalFormatting>
  <conditionalFormatting sqref="B257 B241 B244:B251 B239 B213:B217 B237">
    <cfRule type="cellIs" priority="5027" dxfId="0" operator="equal" stopIfTrue="1">
      <formula>B62892</formula>
    </cfRule>
  </conditionalFormatting>
  <conditionalFormatting sqref="B267:B269 B249:B258 B174 B178 B199:B242">
    <cfRule type="cellIs" priority="5025" dxfId="0" operator="equal" stopIfTrue="1">
      <formula>troškovnik!#REF!</formula>
    </cfRule>
  </conditionalFormatting>
  <conditionalFormatting sqref="B251 B211:B226 B178:B181 B185:B187 B196:B201 B191:B194 B238:B239">
    <cfRule type="cellIs" priority="5023" dxfId="0" operator="equal" stopIfTrue="1">
      <formula>B62918</formula>
    </cfRule>
  </conditionalFormatting>
  <conditionalFormatting sqref="B262:B268 B179:B181 B191:B194 B237 B257 B253:B254 B259:B260">
    <cfRule type="cellIs" priority="5022" dxfId="0" operator="equal" stopIfTrue="1">
      <formula>B62874</formula>
    </cfRule>
  </conditionalFormatting>
  <conditionalFormatting sqref="B179:B181 B211:B226 B240:B242 B251:B252 B259:B260 B266:B269">
    <cfRule type="cellIs" priority="5003" dxfId="0" operator="equal" stopIfTrue="1">
      <formula>B91</formula>
    </cfRule>
  </conditionalFormatting>
  <conditionalFormatting sqref="B174 B178:B181 B244:B245 B242 B256:B258">
    <cfRule type="cellIs" priority="4999" dxfId="0" operator="equal" stopIfTrue="1">
      <formula>B90</formula>
    </cfRule>
  </conditionalFormatting>
  <conditionalFormatting sqref="B265:B269 B262:B263 B247:B258 B244:B245 B197:B198 B174 B211:B218 B223:B226 B220:B221 B234:B242">
    <cfRule type="cellIs" priority="4996" dxfId="0" operator="equal" stopIfTrue="1">
      <formula>troškovnik!#REF!</formula>
    </cfRule>
  </conditionalFormatting>
  <conditionalFormatting sqref="B251:B252 B178:B181 B191:B194 B227:B234">
    <cfRule type="cellIs" priority="11681" dxfId="0" operator="equal" stopIfTrue="1">
      <formula>B62925</formula>
    </cfRule>
  </conditionalFormatting>
  <conditionalFormatting sqref="B269 B259:B261 B227:B235 B244:B255">
    <cfRule type="cellIs" priority="13024" dxfId="0" operator="equal" stopIfTrue="1">
      <formula>B62954</formula>
    </cfRule>
  </conditionalFormatting>
  <conditionalFormatting sqref="B269">
    <cfRule type="cellIs" priority="13409" dxfId="0" operator="equal" stopIfTrue="1">
      <formula>B62874</formula>
    </cfRule>
  </conditionalFormatting>
  <conditionalFormatting sqref="B269 B251 B240 B195:B196 B236:B237">
    <cfRule type="cellIs" priority="13643" dxfId="0" operator="equal" stopIfTrue="1">
      <formula>B62887</formula>
    </cfRule>
  </conditionalFormatting>
  <conditionalFormatting sqref="B251 B213">
    <cfRule type="cellIs" priority="13703" dxfId="0" operator="equal" stopIfTrue="1">
      <formula>B62862</formula>
    </cfRule>
  </conditionalFormatting>
  <conditionalFormatting sqref="B269 B251 B220:B226 B215">
    <cfRule type="cellIs" priority="14023" dxfId="0" operator="equal" stopIfTrue="1">
      <formula>B62862</formula>
    </cfRule>
  </conditionalFormatting>
  <conditionalFormatting sqref="B253:B254 B239 B244:B251 B227:B234 B217:B219 B214 B242 B259:B260">
    <cfRule type="cellIs" priority="14025" dxfId="0" operator="equal" stopIfTrue="1">
      <formula>B62881</formula>
    </cfRule>
  </conditionalFormatting>
  <conditionalFormatting sqref="B252 B258 B256 B236 B219:B226 B212 B238:B239">
    <cfRule type="cellIs" priority="14026" dxfId="0" operator="equal" stopIfTrue="1">
      <formula>B62874</formula>
    </cfRule>
  </conditionalFormatting>
  <conditionalFormatting sqref="B254 B257:B260 B216 B243">
    <cfRule type="cellIs" priority="14052" dxfId="0" operator="equal" stopIfTrue="1">
      <formula>B62888</formula>
    </cfRule>
  </conditionalFormatting>
  <conditionalFormatting sqref="B237 B259:B260 B191:B194 B185:B187 B242 B257 B254">
    <cfRule type="cellIs" priority="14060" dxfId="0" operator="equal" stopIfTrue="1">
      <formula>B62871</formula>
    </cfRule>
  </conditionalFormatting>
  <conditionalFormatting sqref="B236 B243:B250 B211:B214 B197:B201 B238 B254 B258:B260">
    <cfRule type="cellIs" priority="14104" dxfId="0" operator="equal" stopIfTrue="1">
      <formula>B62879</formula>
    </cfRule>
  </conditionalFormatting>
  <conditionalFormatting sqref="B197:B226">
    <cfRule type="cellIs" priority="15173" dxfId="0" operator="equal" stopIfTrue="1">
      <formula>B62956</formula>
    </cfRule>
  </conditionalFormatting>
  <conditionalFormatting sqref="B251 B257:B258 B237:B238 B235 B213 B211 B195 B216 B243 B261">
    <cfRule type="cellIs" priority="15343" dxfId="0" operator="equal" stopIfTrue="1">
      <formula>B62858</formula>
    </cfRule>
  </conditionalFormatting>
  <conditionalFormatting sqref="B269 B261 B211 B227:B235">
    <cfRule type="cellIs" priority="15840" dxfId="0" operator="equal" stopIfTrue="1">
      <formula>B62847</formula>
    </cfRule>
  </conditionalFormatting>
  <conditionalFormatting sqref="B262:B268 B257:B260 B202 B185:B187 B191:B194 B243:B250 B253:B254">
    <cfRule type="cellIs" priority="15978" dxfId="0" operator="equal" stopIfTrue="1">
      <formula>B62918</formula>
    </cfRule>
  </conditionalFormatting>
  <conditionalFormatting sqref="B253:B254 B269 B259:B260">
    <cfRule type="cellIs" priority="16138" dxfId="0" operator="equal" stopIfTrue="1">
      <formula>B101</formula>
    </cfRule>
  </conditionalFormatting>
  <conditionalFormatting sqref="B237:B238 B253 B257:B258">
    <cfRule type="cellIs" priority="16406" dxfId="0" operator="equal" stopIfTrue="1">
      <formula>B108</formula>
    </cfRule>
  </conditionalFormatting>
  <conditionalFormatting sqref="B269">
    <cfRule type="cellIs" priority="18661" dxfId="0" operator="equal" stopIfTrue="1">
      <formula>B106</formula>
    </cfRule>
  </conditionalFormatting>
  <conditionalFormatting sqref="B211">
    <cfRule type="cellIs" priority="18707" dxfId="0" operator="equal" stopIfTrue="1">
      <formula>B48</formula>
    </cfRule>
  </conditionalFormatting>
  <conditionalFormatting sqref="B262:B268">
    <cfRule type="cellIs" priority="18851" dxfId="0" operator="equal" stopIfTrue="1">
      <formula>B62999</formula>
    </cfRule>
  </conditionalFormatting>
  <conditionalFormatting sqref="B253:B254 B211:B226 B191:B194 B196:B201 B243:B250 B257:B260">
    <cfRule type="cellIs" priority="18878" dxfId="0" operator="equal" stopIfTrue="1">
      <formula>B62912</formula>
    </cfRule>
  </conditionalFormatting>
  <conditionalFormatting sqref="B262:B268 B203:B226 B178 B236:B240 B252 B256:B258">
    <cfRule type="cellIs" priority="19003" dxfId="0" operator="equal" stopIfTrue="1">
      <formula>B62878</formula>
    </cfRule>
  </conditionalFormatting>
  <conditionalFormatting sqref="B219 B211:B212">
    <cfRule type="cellIs" priority="19069" dxfId="0" operator="equal" stopIfTrue="1">
      <formula>B47</formula>
    </cfRule>
  </conditionalFormatting>
  <conditionalFormatting sqref="B258">
    <cfRule type="cellIs" priority="4764" dxfId="0" operator="equal" stopIfTrue="1">
      <formula>B163</formula>
    </cfRule>
  </conditionalFormatting>
  <conditionalFormatting sqref="B254 B259:B260 B257 B241 B215 B237">
    <cfRule type="cellIs" priority="4736" dxfId="0" operator="equal" stopIfTrue="1">
      <formula>B62872</formula>
    </cfRule>
  </conditionalFormatting>
  <conditionalFormatting sqref="B251">
    <cfRule type="cellIs" priority="4735" dxfId="0" operator="equal" stopIfTrue="1">
      <formula>B62911</formula>
    </cfRule>
  </conditionalFormatting>
  <conditionalFormatting sqref="B256:B257 B253 B215 B244:B250">
    <cfRule type="cellIs" priority="4733" dxfId="0" operator="equal" stopIfTrue="1">
      <formula>B62888</formula>
    </cfRule>
  </conditionalFormatting>
  <conditionalFormatting sqref="B252">
    <cfRule type="cellIs" priority="4732" dxfId="0" operator="equal" stopIfTrue="1">
      <formula>B62938</formula>
    </cfRule>
  </conditionalFormatting>
  <conditionalFormatting sqref="B269 B261 B235 B218 B238 B258 B255">
    <cfRule type="cellIs" priority="4731" dxfId="0" operator="equal" stopIfTrue="1">
      <formula>B62874</formula>
    </cfRule>
  </conditionalFormatting>
  <conditionalFormatting sqref="B258 B241 B243:B250 B238">
    <cfRule type="cellIs" priority="4727" dxfId="0" operator="equal" stopIfTrue="1">
      <formula>B62891</formula>
    </cfRule>
  </conditionalFormatting>
  <conditionalFormatting sqref="B174">
    <cfRule type="cellIs" priority="4725" dxfId="0" operator="equal" stopIfTrue="1">
      <formula>B62899</formula>
    </cfRule>
  </conditionalFormatting>
  <conditionalFormatting sqref="B269 B261 B235:B236 B214 B174 B244:B250 B252 B255:B256 B242">
    <cfRule type="cellIs" priority="4724" dxfId="0" operator="equal" stopIfTrue="1">
      <formula>B62848</formula>
    </cfRule>
  </conditionalFormatting>
  <conditionalFormatting sqref="B262:B268 B258:B260 B211:B226 B254">
    <cfRule type="cellIs" priority="4723" dxfId="0" operator="equal" stopIfTrue="1">
      <formula>B62909</formula>
    </cfRule>
  </conditionalFormatting>
  <conditionalFormatting sqref="B255">
    <cfRule type="cellIs" priority="4718" dxfId="0" operator="equal" stopIfTrue="1">
      <formula>B62943</formula>
    </cfRule>
  </conditionalFormatting>
  <conditionalFormatting sqref="B203:B210 B218:B219">
    <cfRule type="cellIs" priority="4717" dxfId="0" operator="equal" stopIfTrue="1">
      <formula>B93</formula>
    </cfRule>
  </conditionalFormatting>
  <conditionalFormatting sqref="B254:B255 B259:B261 B251 B197:B201 B235">
    <cfRule type="cellIs" priority="4710" dxfId="0" operator="equal" stopIfTrue="1">
      <formula>B62933</formula>
    </cfRule>
  </conditionalFormatting>
  <conditionalFormatting sqref="B261 B215 B217 B220:B226 B241:B242 B255 B235">
    <cfRule type="cellIs" priority="4709" dxfId="0" operator="equal" stopIfTrue="1">
      <formula>B62874</formula>
    </cfRule>
  </conditionalFormatting>
  <conditionalFormatting sqref="B253:B254">
    <cfRule type="cellIs" priority="4706" dxfId="0" operator="equal" stopIfTrue="1">
      <formula>B62998</formula>
    </cfRule>
  </conditionalFormatting>
  <conditionalFormatting sqref="B269 B237 B211:B212">
    <cfRule type="cellIs" priority="4705" dxfId="0" operator="equal" stopIfTrue="1">
      <formula>B62865</formula>
    </cfRule>
  </conditionalFormatting>
  <conditionalFormatting sqref="B254:B255 B259:B268 B252 B213 B235">
    <cfRule type="cellIs" priority="4704" dxfId="0" operator="equal" stopIfTrue="1">
      <formula>B62879</formula>
    </cfRule>
  </conditionalFormatting>
  <conditionalFormatting sqref="B258">
    <cfRule type="cellIs" priority="4701" dxfId="0" operator="equal" stopIfTrue="1">
      <formula>B62998</formula>
    </cfRule>
  </conditionalFormatting>
  <conditionalFormatting sqref="B174 B202 B211:B236 B259:B268">
    <cfRule type="cellIs" priority="4697" dxfId="0" operator="equal" stopIfTrue="1">
      <formula>B62900</formula>
    </cfRule>
  </conditionalFormatting>
  <conditionalFormatting sqref="B262:B268 B191:B196 B179:B181 B174">
    <cfRule type="cellIs" priority="4693" dxfId="0" operator="equal" stopIfTrue="1">
      <formula>B62937</formula>
    </cfRule>
  </conditionalFormatting>
  <conditionalFormatting sqref="B262:B268">
    <cfRule type="cellIs" priority="4691" dxfId="0" operator="equal" stopIfTrue="1">
      <formula>B62998</formula>
    </cfRule>
  </conditionalFormatting>
  <conditionalFormatting sqref="B261:B268 B227:B237 B174 B191:B195">
    <cfRule type="cellIs" priority="4690" dxfId="0" operator="equal" stopIfTrue="1">
      <formula>B62927</formula>
    </cfRule>
  </conditionalFormatting>
  <conditionalFormatting sqref="B262:B268 B178 B227:B234 B197:B202 B174">
    <cfRule type="cellIs" priority="4689" dxfId="0" operator="equal" stopIfTrue="1">
      <formula>B62939</formula>
    </cfRule>
  </conditionalFormatting>
  <conditionalFormatting sqref="B256 B251:B253 B236 B203:B211 B227:B234 B241:B242">
    <cfRule type="cellIs" priority="4688" dxfId="0" operator="equal" stopIfTrue="1">
      <formula>B62910</formula>
    </cfRule>
  </conditionalFormatting>
  <conditionalFormatting sqref="B255:B258 B178 B195 B227:B239 B174 B243:B252 B261">
    <cfRule type="cellIs" priority="4686" dxfId="0" operator="equal" stopIfTrue="1">
      <formula>B62897</formula>
    </cfRule>
  </conditionalFormatting>
  <conditionalFormatting sqref="B262:B268">
    <cfRule type="cellIs" priority="4684" dxfId="0" operator="equal" stopIfTrue="1">
      <formula>B62985</formula>
    </cfRule>
  </conditionalFormatting>
  <conditionalFormatting sqref="B262:B268 B179:B181 B174 B202:B210">
    <cfRule type="cellIs" priority="4683" dxfId="0" operator="equal" stopIfTrue="1">
      <formula>B62938</formula>
    </cfRule>
  </conditionalFormatting>
  <conditionalFormatting sqref="B254 B197:B201 B239:B240 B244:B251 B203:B210 B259:B260">
    <cfRule type="cellIs" priority="4682" dxfId="0" operator="equal" stopIfTrue="1">
      <formula>B62886</formula>
    </cfRule>
  </conditionalFormatting>
  <conditionalFormatting sqref="B178 B191:B201 B244:B250">
    <cfRule type="cellIs" priority="4681" dxfId="0" operator="equal" stopIfTrue="1">
      <formula>B62929</formula>
    </cfRule>
  </conditionalFormatting>
  <conditionalFormatting sqref="B197:B210">
    <cfRule type="cellIs" priority="4680" dxfId="0" operator="equal" stopIfTrue="1">
      <formula>B62944</formula>
    </cfRule>
  </conditionalFormatting>
  <conditionalFormatting sqref="B251 B174">
    <cfRule type="cellIs" priority="4678" dxfId="0" operator="equal" stopIfTrue="1">
      <formula>B62922</formula>
    </cfRule>
  </conditionalFormatting>
  <conditionalFormatting sqref="B196:B234">
    <cfRule type="cellIs" priority="4677" dxfId="0" operator="equal" stopIfTrue="1">
      <formula>B62944</formula>
    </cfRule>
  </conditionalFormatting>
  <conditionalFormatting sqref="B269">
    <cfRule type="cellIs" priority="4675" dxfId="0" operator="equal" stopIfTrue="1">
      <formula>B62948</formula>
    </cfRule>
  </conditionalFormatting>
  <conditionalFormatting sqref="B254:B255 B235 B251 B259:B261">
    <cfRule type="cellIs" priority="4674" dxfId="0" operator="equal" stopIfTrue="1">
      <formula>B62910</formula>
    </cfRule>
  </conditionalFormatting>
  <conditionalFormatting sqref="B256 B254 B259:B260 B220:B226 B244:B250">
    <cfRule type="cellIs" priority="4673" dxfId="0" operator="equal" stopIfTrue="1">
      <formula>B62864</formula>
    </cfRule>
  </conditionalFormatting>
  <conditionalFormatting sqref="B262:B268">
    <cfRule type="cellIs" priority="4666" dxfId="0" operator="equal" stopIfTrue="1">
      <formula>B62980</formula>
    </cfRule>
  </conditionalFormatting>
  <conditionalFormatting sqref="B256">
    <cfRule type="cellIs" priority="4664" dxfId="0" operator="equal" stopIfTrue="1">
      <formula>B62938</formula>
    </cfRule>
  </conditionalFormatting>
  <conditionalFormatting sqref="B269 B258 B227:B234 B196 B202:B210 B243:B250">
    <cfRule type="cellIs" priority="4663" dxfId="0" operator="equal" stopIfTrue="1">
      <formula>B62906</formula>
    </cfRule>
  </conditionalFormatting>
  <conditionalFormatting sqref="B269">
    <cfRule type="cellIs" priority="4660" dxfId="0" operator="equal" stopIfTrue="1">
      <formula>troškovnik!#REF!</formula>
    </cfRule>
  </conditionalFormatting>
  <conditionalFormatting sqref="B195:B196">
    <cfRule type="cellIs" priority="4657" dxfId="0" operator="equal" stopIfTrue="1">
      <formula>B62932</formula>
    </cfRule>
  </conditionalFormatting>
  <conditionalFormatting sqref="B196:B234">
    <cfRule type="cellIs" priority="4656" dxfId="0" operator="equal" stopIfTrue="1">
      <formula>B62945</formula>
    </cfRule>
  </conditionalFormatting>
  <conditionalFormatting sqref="B262:B269 B252 B259:B260 B256 B236 B215 B239">
    <cfRule type="cellIs" priority="4654" dxfId="0" operator="equal" stopIfTrue="1">
      <formula>B62899</formula>
    </cfRule>
  </conditionalFormatting>
  <conditionalFormatting sqref="B269 B244:B250 B227:B234 B211 B174 B240:B242 B256">
    <cfRule type="cellIs" priority="4650" dxfId="0" operator="equal" stopIfTrue="1">
      <formula>B62870</formula>
    </cfRule>
  </conditionalFormatting>
  <conditionalFormatting sqref="B262:B268 B197:B201 B237:B238 B251:B253 B203:B226">
    <cfRule type="cellIs" priority="4649" dxfId="0" operator="equal" stopIfTrue="1">
      <formula>B62926</formula>
    </cfRule>
  </conditionalFormatting>
  <conditionalFormatting sqref="B258 B202 B196 B235 B242:B243 B253 B238:B239 B261">
    <cfRule type="cellIs" priority="4647" dxfId="0" operator="equal" stopIfTrue="1">
      <formula>B62886</formula>
    </cfRule>
  </conditionalFormatting>
  <conditionalFormatting sqref="B269 B261 B255:B256 B227:B236">
    <cfRule type="cellIs" priority="4637" dxfId="0" operator="equal" stopIfTrue="1">
      <formula>B62892</formula>
    </cfRule>
  </conditionalFormatting>
  <conditionalFormatting sqref="B196:B226">
    <cfRule type="cellIs" priority="4635" dxfId="0" operator="equal" stopIfTrue="1">
      <formula>B62956</formula>
    </cfRule>
  </conditionalFormatting>
  <conditionalFormatting sqref="B254 B217 B259:B260">
    <cfRule type="cellIs" priority="4630" dxfId="0" operator="equal" stopIfTrue="1">
      <formula>B62854</formula>
    </cfRule>
  </conditionalFormatting>
  <conditionalFormatting sqref="B257:B258">
    <cfRule type="cellIs" priority="4629" dxfId="0" operator="equal" stopIfTrue="1">
      <formula>B63008</formula>
    </cfRule>
  </conditionalFormatting>
  <conditionalFormatting sqref="B212:B213">
    <cfRule type="cellIs" priority="4623" dxfId="0" operator="equal" stopIfTrue="1">
      <formula>B47</formula>
    </cfRule>
  </conditionalFormatting>
  <conditionalFormatting sqref="B178">
    <cfRule type="cellIs" priority="4619" dxfId="0" operator="equal" stopIfTrue="1">
      <formula>B62967</formula>
    </cfRule>
  </conditionalFormatting>
  <conditionalFormatting sqref="B94 B191:B202 B252:B254">
    <cfRule type="cellIs" priority="19246" dxfId="0" operator="equal" stopIfTrue="1">
      <formula>B20</formula>
    </cfRule>
  </conditionalFormatting>
  <conditionalFormatting sqref="B262:B268 B244:B250 B220:B226">
    <cfRule type="cellIs" priority="4902" dxfId="0" operator="equal" stopIfTrue="1">
      <formula>troškovnik!#REF!</formula>
    </cfRule>
  </conditionalFormatting>
  <conditionalFormatting sqref="B178:B181 B197:B201 B191:B195 B185:B187">
    <cfRule type="cellIs" priority="4906" dxfId="0" operator="equal" stopIfTrue="1">
      <formula>troškovnik!#REF!</formula>
    </cfRule>
  </conditionalFormatting>
  <conditionalFormatting sqref="B262:B268 B244:B250 B202 B220:B226">
    <cfRule type="cellIs" priority="4991" dxfId="0" operator="equal" stopIfTrue="1">
      <formula>troškovnik!#REF!</formula>
    </cfRule>
  </conditionalFormatting>
  <conditionalFormatting sqref="B202">
    <cfRule type="cellIs" priority="5007" dxfId="0" operator="equal" stopIfTrue="1">
      <formula>troškovnik!#REF!</formula>
    </cfRule>
  </conditionalFormatting>
  <conditionalFormatting sqref="B179:B181 B191:B195 B185:B187">
    <cfRule type="cellIs" priority="5093" dxfId="0" operator="equal" stopIfTrue="1">
      <formula>troškovnik!#REF!</formula>
    </cfRule>
  </conditionalFormatting>
  <conditionalFormatting sqref="B196 B202">
    <cfRule type="cellIs" priority="5114" dxfId="0" operator="equal" stopIfTrue="1">
      <formula>troškovnik!#REF!</formula>
    </cfRule>
  </conditionalFormatting>
  <conditionalFormatting sqref="B196">
    <cfRule type="cellIs" priority="5131" dxfId="0" operator="equal" stopIfTrue="1">
      <formula>troškovnik!#REF!</formula>
    </cfRule>
  </conditionalFormatting>
  <conditionalFormatting sqref="B251:B261 B211:B219 B234:B243">
    <cfRule type="cellIs" priority="5136" dxfId="0" operator="equal" stopIfTrue="1">
      <formula>troškovnik!#REF!</formula>
    </cfRule>
  </conditionalFormatting>
  <conditionalFormatting sqref="B262:B268 B244:B250 B220:B226">
    <cfRule type="cellIs" priority="5169" dxfId="0" operator="equal" stopIfTrue="1">
      <formula>troškovnik!#REF!</formula>
    </cfRule>
  </conditionalFormatting>
  <conditionalFormatting sqref="B203:B234">
    <cfRule type="cellIs" priority="5241" dxfId="0" operator="equal" stopIfTrue="1">
      <formula>troškovnik!#REF!</formula>
    </cfRule>
  </conditionalFormatting>
  <conditionalFormatting sqref="B251:B261 B211:B219 B234:B243">
    <cfRule type="cellIs" priority="5257" dxfId="0" operator="equal" stopIfTrue="1">
      <formula>troškovnik!#REF!</formula>
    </cfRule>
  </conditionalFormatting>
  <conditionalFormatting sqref="B197:B201 B203:B234">
    <cfRule type="cellIs" priority="5306" dxfId="0" operator="equal" stopIfTrue="1">
      <formula>troškovnik!#REF!</formula>
    </cfRule>
  </conditionalFormatting>
  <conditionalFormatting sqref="B269">
    <cfRule type="cellIs" priority="5322" dxfId="0" operator="equal" stopIfTrue="1">
      <formula>troškovnik!#REF!</formula>
    </cfRule>
  </conditionalFormatting>
  <conditionalFormatting sqref="B269">
    <cfRule type="cellIs" priority="5336" dxfId="0" operator="equal" stopIfTrue="1">
      <formula>troškovnik!#REF!</formula>
    </cfRule>
  </conditionalFormatting>
  <conditionalFormatting sqref="B269">
    <cfRule type="cellIs" priority="5338" dxfId="0" operator="equal" stopIfTrue="1">
      <formula>troškovnik!#REF!</formula>
    </cfRule>
  </conditionalFormatting>
  <conditionalFormatting sqref="B251:B261 B211:B219 B234:B243">
    <cfRule type="cellIs" priority="5345" dxfId="0" operator="equal" stopIfTrue="1">
      <formula>troškovnik!#REF!</formula>
    </cfRule>
  </conditionalFormatting>
  <conditionalFormatting sqref="B203:B234">
    <cfRule type="cellIs" priority="5359" dxfId="0" operator="equal" stopIfTrue="1">
      <formula>troškovnik!#REF!</formula>
    </cfRule>
  </conditionalFormatting>
  <conditionalFormatting sqref="B255 B261 B237 B211 B213:B214 B235">
    <cfRule type="cellIs" priority="4268" dxfId="0" operator="equal" stopIfTrue="1">
      <formula>B62854</formula>
    </cfRule>
  </conditionalFormatting>
  <conditionalFormatting sqref="B253">
    <cfRule type="cellIs" priority="3810" dxfId="0" operator="equal" stopIfTrue="1">
      <formula>B62918</formula>
    </cfRule>
  </conditionalFormatting>
  <conditionalFormatting sqref="B178">
    <cfRule type="cellIs" priority="5729" dxfId="0" operator="equal" stopIfTrue="1">
      <formula>troškovnik!#REF!</formula>
    </cfRule>
  </conditionalFormatting>
  <conditionalFormatting sqref="B196">
    <cfRule type="cellIs" priority="8595" dxfId="0" operator="equal" stopIfTrue="1">
      <formula>troškovnik!#REF!</formula>
    </cfRule>
  </conditionalFormatting>
  <conditionalFormatting sqref="B174">
    <cfRule type="cellIs" priority="9256" dxfId="0" operator="equal" stopIfTrue="1">
      <formula>troškovnik!#REF!</formula>
    </cfRule>
  </conditionalFormatting>
  <conditionalFormatting sqref="B178:B181 B191:B195 B185:B187">
    <cfRule type="cellIs" priority="10779" dxfId="0" operator="equal" stopIfTrue="1">
      <formula>troškovnik!#REF!</formula>
    </cfRule>
  </conditionalFormatting>
  <conditionalFormatting sqref="B174">
    <cfRule type="cellIs" priority="11370" dxfId="0" operator="equal" stopIfTrue="1">
      <formula>troškovnik!#REF!</formula>
    </cfRule>
  </conditionalFormatting>
  <conditionalFormatting sqref="B172 B164 B166 B159 B154 B147 B142 B138 B169 B176 B189 B183">
    <cfRule type="cellIs" priority="19145" dxfId="0" operator="equal" stopIfTrue="1">
      <formula>troškovnik!#REF!</formula>
    </cfRule>
  </conditionalFormatting>
  <conditionalFormatting sqref="B171 B163 B165 B158 B153 B146 B141 B137 B168 B175 B188 B182">
    <cfRule type="cellIs" priority="19157" dxfId="0" operator="equal" stopIfTrue="1">
      <formula>troškovnik!#REF!</formula>
    </cfRule>
  </conditionalFormatting>
  <conditionalFormatting sqref="B173 B167 B160 B155 B148 B143 B139 B170 B177 B190 B184">
    <cfRule type="cellIs" priority="19386" dxfId="0" operator="equal" stopIfTrue="1">
      <formula>troškovnik!#REF!</formula>
    </cfRule>
  </conditionalFormatting>
  <conditionalFormatting sqref="A394:A411 A422:A431">
    <cfRule type="cellIs" priority="2748" dxfId="0" operator="equal" stopIfTrue="1">
      <formula>#REF!</formula>
    </cfRule>
  </conditionalFormatting>
  <conditionalFormatting sqref="A394:A411 A422:A431">
    <cfRule type="cellIs" priority="2747" dxfId="0" operator="equal" stopIfTrue="1">
      <formula>#REF!</formula>
    </cfRule>
  </conditionalFormatting>
  <conditionalFormatting sqref="B252:B253">
    <cfRule type="cellIs" priority="9542" dxfId="0" operator="equal" stopIfTrue="1">
      <formula>B62948</formula>
    </cfRule>
  </conditionalFormatting>
  <conditionalFormatting sqref="B262 B244 B220">
    <cfRule type="cellIs" priority="2564" dxfId="0" operator="equal" stopIfTrue="1">
      <formula>troškovnik!#REF!</formula>
    </cfRule>
  </conditionalFormatting>
  <conditionalFormatting sqref="B265:B266 B247:B248 B223:B224">
    <cfRule type="cellIs" priority="2573" dxfId="0" operator="equal" stopIfTrue="1">
      <formula>troškovnik!#REF!</formula>
    </cfRule>
  </conditionalFormatting>
  <conditionalFormatting sqref="B264:B265 B246:B247 B222:B223">
    <cfRule type="cellIs" priority="2581" dxfId="0" operator="equal" stopIfTrue="1">
      <formula>troškovnik!#REF!</formula>
    </cfRule>
  </conditionalFormatting>
  <conditionalFormatting sqref="B262:B263 B244:B245 B220:B221">
    <cfRule type="cellIs" priority="2586" dxfId="0" operator="equal" stopIfTrue="1">
      <formula>troškovnik!#REF!</formula>
    </cfRule>
  </conditionalFormatting>
  <conditionalFormatting sqref="B269">
    <cfRule type="cellIs" priority="2605" dxfId="0" operator="equal" stopIfTrue="1">
      <formula>troškovnik!#REF!</formula>
    </cfRule>
  </conditionalFormatting>
  <conditionalFormatting sqref="B269">
    <cfRule type="cellIs" priority="2819" dxfId="0" operator="equal" stopIfTrue="1">
      <formula>troškovnik!#REF!</formula>
    </cfRule>
  </conditionalFormatting>
  <conditionalFormatting sqref="B193:B198 B187">
    <cfRule type="cellIs" priority="2873" dxfId="0" operator="equal" stopIfTrue="1">
      <formula>troškovnik!#REF!</formula>
    </cfRule>
  </conditionalFormatting>
  <conditionalFormatting sqref="B269 B262:B267 B244:B249 B220:B225">
    <cfRule type="cellIs" priority="2944" dxfId="0" operator="equal" stopIfTrue="1">
      <formula>troškovnik!#REF!</formula>
    </cfRule>
  </conditionalFormatting>
  <conditionalFormatting sqref="B254 B238 B179:B181 B203:B234">
    <cfRule type="cellIs" priority="3004" dxfId="0" operator="equal" stopIfTrue="1">
      <formula>troškovnik!#REF!</formula>
    </cfRule>
  </conditionalFormatting>
  <conditionalFormatting sqref="B257 B241 B181 B191:B195 B185:B187 B217">
    <cfRule type="cellIs" priority="3010" dxfId="0" operator="equal" stopIfTrue="1">
      <formula>troškovnik!#REF!</formula>
    </cfRule>
  </conditionalFormatting>
  <conditionalFormatting sqref="B263:B268 B245:B250 B193:B201 B187 B221:B226">
    <cfRule type="cellIs" priority="3035" dxfId="0" operator="equal" stopIfTrue="1">
      <formula>troškovnik!#REF!</formula>
    </cfRule>
  </conditionalFormatting>
  <conditionalFormatting sqref="B269 B259:B261 B243 B192:B197 B186:B187 B219">
    <cfRule type="cellIs" priority="3042" dxfId="0" operator="equal" stopIfTrue="1">
      <formula>troškovnik!#REF!</formula>
    </cfRule>
  </conditionalFormatting>
  <conditionalFormatting sqref="B258 B242 B191:B196 B185:B187 B218">
    <cfRule type="cellIs" priority="3045" dxfId="0" operator="equal" stopIfTrue="1">
      <formula>troškovnik!#REF!</formula>
    </cfRule>
  </conditionalFormatting>
  <conditionalFormatting sqref="B251:B261 B180:B181 B191:B192 B185:B186 B211:B219 B234:B243">
    <cfRule type="cellIs" priority="3070" dxfId="0" operator="equal" stopIfTrue="1">
      <formula>troškovnik!#REF!</formula>
    </cfRule>
  </conditionalFormatting>
  <conditionalFormatting sqref="B251:B263 B200:B245">
    <cfRule type="cellIs" priority="3088" dxfId="0" operator="equal" stopIfTrue="1">
      <formula>troškovnik!#REF!</formula>
    </cfRule>
  </conditionalFormatting>
  <conditionalFormatting sqref="B259:B266 B243:B248 B219:B224">
    <cfRule type="cellIs" priority="3093" dxfId="0" operator="equal" stopIfTrue="1">
      <formula>troškovnik!#REF!</formula>
    </cfRule>
  </conditionalFormatting>
  <conditionalFormatting sqref="B262:B268 B244:B250 B220:B226">
    <cfRule type="cellIs" priority="3108" dxfId="0" operator="equal" stopIfTrue="1">
      <formula>troškovnik!#REF!</formula>
    </cfRule>
  </conditionalFormatting>
  <conditionalFormatting sqref="B253 B237 B202 B178:B180 B213">
    <cfRule type="cellIs" priority="3194" dxfId="0" operator="equal" stopIfTrue="1">
      <formula>troškovnik!#REF!</formula>
    </cfRule>
  </conditionalFormatting>
  <conditionalFormatting sqref="B265:B266 B259:B261 B247:B248 B243 B223:B224 B219">
    <cfRule type="cellIs" priority="3202" dxfId="0" operator="equal" stopIfTrue="1">
      <formula>troškovnik!#REF!</formula>
    </cfRule>
  </conditionalFormatting>
  <conditionalFormatting sqref="B197:B201">
    <cfRule type="cellIs" priority="3555" dxfId="0" operator="equal" stopIfTrue="1">
      <formula>troškovnik!#REF!</formula>
    </cfRule>
  </conditionalFormatting>
  <conditionalFormatting sqref="B163">
    <cfRule type="cellIs" priority="2692" dxfId="0" operator="equal" stopIfTrue="1">
      <formula>B123</formula>
    </cfRule>
  </conditionalFormatting>
  <conditionalFormatting sqref="B164">
    <cfRule type="cellIs" priority="2695" dxfId="0" operator="equal" stopIfTrue="1">
      <formula>B123</formula>
    </cfRule>
  </conditionalFormatting>
  <conditionalFormatting sqref="B269 B262 B244 B199:B202 B220">
    <cfRule type="cellIs" priority="3562" dxfId="0" operator="equal" stopIfTrue="1">
      <formula>troškovnik!#REF!</formula>
    </cfRule>
  </conditionalFormatting>
  <conditionalFormatting sqref="B266:B269 B248:B250 B224:B226">
    <cfRule type="cellIs" priority="3569" dxfId="0" operator="equal" stopIfTrue="1">
      <formula>troškovnik!#REF!</formula>
    </cfRule>
  </conditionalFormatting>
  <conditionalFormatting sqref="B259:B261 B243 B197:B200 B219">
    <cfRule type="cellIs" priority="3635" dxfId="0" operator="equal" stopIfTrue="1">
      <formula>troškovnik!#REF!</formula>
    </cfRule>
  </conditionalFormatting>
  <conditionalFormatting sqref="B259:B261 B266:B268 B243 B248:B250 B219 B224:B226">
    <cfRule type="cellIs" priority="3642" dxfId="0" operator="equal" stopIfTrue="1">
      <formula>troškovnik!#REF!</formula>
    </cfRule>
  </conditionalFormatting>
  <conditionalFormatting sqref="B262:B268 B244:B258 B211:B218 B220:B226 B234:B242">
    <cfRule type="cellIs" priority="3666" dxfId="0" operator="equal" stopIfTrue="1">
      <formula>troškovnik!#REF!</formula>
    </cfRule>
  </conditionalFormatting>
  <conditionalFormatting sqref="B198:B201">
    <cfRule type="cellIs" priority="3678" dxfId="0" operator="equal" stopIfTrue="1">
      <formula>troškovnik!#REF!</formula>
    </cfRule>
  </conditionalFormatting>
  <conditionalFormatting sqref="B266:B269 B262:B264 B248:B258 B244:B246 B174 B200:B242">
    <cfRule type="cellIs" priority="3792" dxfId="0" operator="equal" stopIfTrue="1">
      <formula>troškovnik!#REF!</formula>
    </cfRule>
  </conditionalFormatting>
  <conditionalFormatting sqref="B166">
    <cfRule type="cellIs" priority="2650" dxfId="0" operator="equal" stopIfTrue="1">
      <formula>B120</formula>
    </cfRule>
  </conditionalFormatting>
  <conditionalFormatting sqref="B165">
    <cfRule type="cellIs" priority="2651" dxfId="0" operator="equal" stopIfTrue="1">
      <formula>B120</formula>
    </cfRule>
  </conditionalFormatting>
  <conditionalFormatting sqref="B167">
    <cfRule type="cellIs" priority="2636" dxfId="0" operator="equal" stopIfTrue="1">
      <formula>B120</formula>
    </cfRule>
  </conditionalFormatting>
  <conditionalFormatting sqref="B264:B269 B246:B250 B196:B202 B174 B222:B226">
    <cfRule type="cellIs" priority="4533" dxfId="0" operator="equal" stopIfTrue="1">
      <formula>troškovnik!#REF!</formula>
    </cfRule>
  </conditionalFormatting>
  <conditionalFormatting sqref="B269">
    <cfRule type="cellIs" priority="4576" dxfId="0" operator="equal" stopIfTrue="1">
      <formula>troškovnik!#REF!</formula>
    </cfRule>
  </conditionalFormatting>
  <conditionalFormatting sqref="B264:B268 B254:B255 B257 B246:B250 B238:B239 B241 B192:B196 B173:B174 B170 B177:B178 B190 B186:B187 B184 B199:B201 B203:B234">
    <cfRule type="cellIs" priority="4602" dxfId="0" operator="equal" stopIfTrue="1">
      <formula>troškovnik!#REF!</formula>
    </cfRule>
  </conditionalFormatting>
  <conditionalFormatting sqref="B180:B181 B191:B197 B185:B187 B201:B234">
    <cfRule type="cellIs" priority="4610" dxfId="0" operator="equal" stopIfTrue="1">
      <formula>troškovnik!#REF!</formula>
    </cfRule>
  </conditionalFormatting>
  <conditionalFormatting sqref="B262 B244 B179 B199:B201 B220">
    <cfRule type="cellIs" priority="4611" dxfId="0" operator="equal" stopIfTrue="1">
      <formula>troškovnik!#REF!</formula>
    </cfRule>
  </conditionalFormatting>
  <conditionalFormatting sqref="B255:B256 B258:B261 B239:B240 B242:B243 B179:B180 B196:B197 B174 B201:B202 B215:B216 B218:B219">
    <cfRule type="cellIs" priority="4617" dxfId="0" operator="equal" stopIfTrue="1">
      <formula>troškovnik!#REF!</formula>
    </cfRule>
  </conditionalFormatting>
  <conditionalFormatting sqref="B256:B257 B240:B241 B197:B198 B174 B178:B181 B201:B234">
    <cfRule type="cellIs" priority="4620" dxfId="0" operator="equal" stopIfTrue="1">
      <formula>troškovnik!#REF!</formula>
    </cfRule>
  </conditionalFormatting>
  <conditionalFormatting sqref="B263:B267 B256 B253:B254 B245:B249 B240 B237:B238 B191:B195 B198:B200 B178 B172 B169 B176 B189 B185:B187 B183 B221:B225 B216 B213:B214">
    <cfRule type="cellIs" priority="4624" dxfId="0" operator="equal" stopIfTrue="1">
      <formula>troškovnik!#REF!</formula>
    </cfRule>
  </conditionalFormatting>
  <conditionalFormatting sqref="B269">
    <cfRule type="cellIs" priority="4701" dxfId="0" operator="equal" stopIfTrue="1">
      <formula>troškovnik!#REF!</formula>
    </cfRule>
  </conditionalFormatting>
  <conditionalFormatting sqref="B259:B262 B243:B244 B174 B219:B220">
    <cfRule type="cellIs" priority="4925" dxfId="0" operator="equal" stopIfTrue="1">
      <formula>troškovnik!#REF!</formula>
    </cfRule>
  </conditionalFormatting>
  <conditionalFormatting sqref="B259:B264 B243:B246 B174 B180 B219:B222">
    <cfRule type="cellIs" priority="4990" dxfId="0" operator="equal" stopIfTrue="1">
      <formula>troškovnik!#REF!</formula>
    </cfRule>
  </conditionalFormatting>
  <conditionalFormatting sqref="B259:B263 B243:B245 B174 B179 B219:B221">
    <cfRule type="cellIs" priority="4992" dxfId="0" operator="equal" stopIfTrue="1">
      <formula>troškovnik!#REF!</formula>
    </cfRule>
  </conditionalFormatting>
  <conditionalFormatting sqref="B259:B261 B251 B243 B181 B178 B211 B219 B234:B235">
    <cfRule type="cellIs" priority="4994" dxfId="0" operator="equal" stopIfTrue="1">
      <formula>troškovnik!#REF!</formula>
    </cfRule>
  </conditionalFormatting>
  <conditionalFormatting sqref="B251:B252 B258 B254 B242 B238 B174 B196:B198 B200:B201 B211:B212 B218 B214 B234:B236">
    <cfRule type="cellIs" priority="4999" dxfId="0" operator="equal" stopIfTrue="1">
      <formula>troškovnik!#REF!</formula>
    </cfRule>
  </conditionalFormatting>
  <conditionalFormatting sqref="B255:B257 B239:B241 B251 B178:B179 B215:B217 B211 B234:B235">
    <cfRule type="cellIs" priority="5001" dxfId="0" operator="equal" stopIfTrue="1">
      <formula>troškovnik!#REF!</formula>
    </cfRule>
  </conditionalFormatting>
  <conditionalFormatting sqref="B254:B256 B238:B240 B181 B178 B191:B192 B196:B197 B185:B186 B214:B216">
    <cfRule type="cellIs" priority="5002" dxfId="0" operator="equal" stopIfTrue="1">
      <formula>troškovnik!#REF!</formula>
    </cfRule>
  </conditionalFormatting>
  <conditionalFormatting sqref="B253:B255 B262:B268 B237:B239 B244:B250 B174 B180:B181 B193:B196 B191 B187 B185 B213:B215 B220:B226">
    <cfRule type="cellIs" priority="5005" dxfId="0" operator="equal" stopIfTrue="1">
      <formula>troškovnik!#REF!</formula>
    </cfRule>
  </conditionalFormatting>
  <conditionalFormatting sqref="B252:B254 B236:B238 B174 B193:B195 B187 B212:B214">
    <cfRule type="cellIs" priority="5008" dxfId="0" operator="equal" stopIfTrue="1">
      <formula>troškovnik!#REF!</formula>
    </cfRule>
  </conditionalFormatting>
  <conditionalFormatting sqref="B251:B253 B174 B178:B180 B192 B186 B211:B213 B234:B237">
    <cfRule type="cellIs" priority="5009" dxfId="0" operator="equal" stopIfTrue="1">
      <formula>troškovnik!#REF!</formula>
    </cfRule>
  </conditionalFormatting>
  <conditionalFormatting sqref="B259:B261 B255 B252:B253 B243 B239 B236:B237 B171 B191:B192 B168 B174:B175 B188 B185:B186 B181:B182 B197:B199 B219 B215 B212:B213">
    <cfRule type="cellIs" priority="5018" dxfId="0" operator="equal" stopIfTrue="1">
      <formula>troškovnik!#REF!</formula>
    </cfRule>
  </conditionalFormatting>
  <conditionalFormatting sqref="B258 B242 B198:B200 B174 B203:B234">
    <cfRule type="cellIs" priority="5038" dxfId="0" operator="equal" stopIfTrue="1">
      <formula>troškovnik!#REF!</formula>
    </cfRule>
  </conditionalFormatting>
  <conditionalFormatting sqref="B256:B258 B252 B240:B242 B236 B179:B180 B199 B216:B218 B212">
    <cfRule type="cellIs" priority="5062" dxfId="0" operator="equal" stopIfTrue="1">
      <formula>troškovnik!#REF!</formula>
    </cfRule>
  </conditionalFormatting>
  <conditionalFormatting sqref="B269">
    <cfRule type="cellIs" priority="5224" dxfId="0" operator="equal" stopIfTrue="1">
      <formula>troškovnik!#REF!</formula>
    </cfRule>
  </conditionalFormatting>
  <conditionalFormatting sqref="B203:B226">
    <cfRule type="cellIs" priority="5709" dxfId="0" operator="equal" stopIfTrue="1">
      <formula>B62966</formula>
    </cfRule>
  </conditionalFormatting>
  <conditionalFormatting sqref="B191:B194 B259:B261 B235 B253:B255">
    <cfRule type="cellIs" priority="5803" dxfId="0" operator="equal" stopIfTrue="1">
      <formula>B62946</formula>
    </cfRule>
  </conditionalFormatting>
  <conditionalFormatting sqref="B244:B246 B251 B262:B268">
    <cfRule type="cellIs" priority="2623" dxfId="0" operator="equal" stopIfTrue="1">
      <formula>B108</formula>
    </cfRule>
  </conditionalFormatting>
  <conditionalFormatting sqref="B269">
    <cfRule type="cellIs" priority="2546" dxfId="0" operator="equal" stopIfTrue="1">
      <formula>B62941</formula>
    </cfRule>
  </conditionalFormatting>
  <conditionalFormatting sqref="B258 B217 B219:B226">
    <cfRule type="cellIs" priority="2524" dxfId="0" operator="equal" stopIfTrue="1">
      <formula>B62850</formula>
    </cfRule>
  </conditionalFormatting>
  <conditionalFormatting sqref="B178 B196 B191:B194 B202:B210 B239:B240 B250 B269 B259:B260">
    <cfRule type="cellIs" priority="2523" dxfId="0" operator="equal" stopIfTrue="1">
      <formula>B82</formula>
    </cfRule>
  </conditionalFormatting>
  <conditionalFormatting sqref="B196">
    <cfRule type="cellIs" priority="2520" dxfId="0" operator="equal" stopIfTrue="1">
      <formula>B90</formula>
    </cfRule>
  </conditionalFormatting>
  <conditionalFormatting sqref="B253">
    <cfRule type="cellIs" priority="2517" dxfId="0" operator="equal" stopIfTrue="1">
      <formula>B62900</formula>
    </cfRule>
  </conditionalFormatting>
  <conditionalFormatting sqref="B252:B254">
    <cfRule type="cellIs" priority="2507" dxfId="0" operator="equal" stopIfTrue="1">
      <formula>B134</formula>
    </cfRule>
  </conditionalFormatting>
  <conditionalFormatting sqref="B237:B238 B241:B243 B257:B260 B197:B201">
    <cfRule type="cellIs" priority="2496" dxfId="0" operator="equal" stopIfTrue="1">
      <formula>B62914</formula>
    </cfRule>
  </conditionalFormatting>
  <conditionalFormatting sqref="B269">
    <cfRule type="cellIs" priority="2495" dxfId="0" operator="equal" stopIfTrue="1">
      <formula>B62896</formula>
    </cfRule>
  </conditionalFormatting>
  <conditionalFormatting sqref="B235:B238 B197:B201 B178:B181 B243:B250 B254:B261">
    <cfRule type="cellIs" priority="2493" dxfId="0" operator="equal" stopIfTrue="1">
      <formula>B62880</formula>
    </cfRule>
  </conditionalFormatting>
  <conditionalFormatting sqref="B253 B261">
    <cfRule type="cellIs" priority="2491" dxfId="0" operator="equal" stopIfTrue="1">
      <formula>B62898</formula>
    </cfRule>
  </conditionalFormatting>
  <conditionalFormatting sqref="B269 B196 B178:B181 B236:B240 B256:B258">
    <cfRule type="cellIs" priority="2489" dxfId="0" operator="equal" stopIfTrue="1">
      <formula>B62900</formula>
    </cfRule>
  </conditionalFormatting>
  <conditionalFormatting sqref="B202">
    <cfRule type="cellIs" priority="2488" dxfId="0" operator="equal" stopIfTrue="1">
      <formula>B62918</formula>
    </cfRule>
  </conditionalFormatting>
  <conditionalFormatting sqref="B197:B201">
    <cfRule type="cellIs" priority="2486" dxfId="0" operator="equal" stopIfTrue="1">
      <formula>B62924</formula>
    </cfRule>
  </conditionalFormatting>
  <conditionalFormatting sqref="B262:B269 B203:B210 B174 B195 B197:B201 B244:B250 B252:B253">
    <cfRule type="cellIs" priority="2485" dxfId="0" operator="equal" stopIfTrue="1">
      <formula>B62908</formula>
    </cfRule>
  </conditionalFormatting>
  <conditionalFormatting sqref="B269">
    <cfRule type="cellIs" priority="2479" dxfId="0" operator="equal" stopIfTrue="1">
      <formula>B62995</formula>
    </cfRule>
  </conditionalFormatting>
  <conditionalFormatting sqref="B251">
    <cfRule type="cellIs" priority="2475" dxfId="0" operator="equal" stopIfTrue="1">
      <formula>B62949</formula>
    </cfRule>
  </conditionalFormatting>
  <conditionalFormatting sqref="B214:B215 B211 B239:B240 B251">
    <cfRule type="cellIs" priority="2473" dxfId="0" operator="equal" stopIfTrue="1">
      <formula>B62881</formula>
    </cfRule>
  </conditionalFormatting>
  <conditionalFormatting sqref="B211:B234">
    <cfRule type="cellIs" priority="2470" dxfId="0" operator="equal" stopIfTrue="1">
      <formula>B62947</formula>
    </cfRule>
  </conditionalFormatting>
  <conditionalFormatting sqref="B254 B203:B210 B197:B201 B191:B194 B244:B251 B259:B260">
    <cfRule type="cellIs" priority="2468" dxfId="0" operator="equal" stopIfTrue="1">
      <formula>B62900</formula>
    </cfRule>
  </conditionalFormatting>
  <conditionalFormatting sqref="B256">
    <cfRule type="cellIs" priority="2462" dxfId="0" operator="equal" stopIfTrue="1">
      <formula>B62926</formula>
    </cfRule>
  </conditionalFormatting>
  <conditionalFormatting sqref="B255">
    <cfRule type="cellIs" priority="2454" dxfId="0" operator="equal" stopIfTrue="1">
      <formula>B62945</formula>
    </cfRule>
  </conditionalFormatting>
  <conditionalFormatting sqref="B255">
    <cfRule type="cellIs" priority="2453" dxfId="0" operator="equal" stopIfTrue="1">
      <formula>B62900</formula>
    </cfRule>
  </conditionalFormatting>
  <conditionalFormatting sqref="B174 B178:B181 B214:B216 B251 B261">
    <cfRule type="cellIs" priority="2448" dxfId="0" operator="equal" stopIfTrue="1">
      <formula>B87</formula>
    </cfRule>
  </conditionalFormatting>
  <conditionalFormatting sqref="B251 B256 B253 B241:B243 B238 B227:B234 B212 B203:B210 B236 B258">
    <cfRule type="cellIs" priority="2446" dxfId="0" operator="equal" stopIfTrue="1">
      <formula>B62890</formula>
    </cfRule>
  </conditionalFormatting>
  <conditionalFormatting sqref="B227:B234 B255:B257">
    <cfRule type="cellIs" priority="2442" dxfId="0" operator="equal" stopIfTrue="1">
      <formula>B106</formula>
    </cfRule>
  </conditionalFormatting>
  <conditionalFormatting sqref="B227:B236 B203:B210 B179:B181 B191:B195 B253:B256 B259:B269">
    <cfRule type="cellIs" priority="2441" dxfId="0" operator="equal" stopIfTrue="1">
      <formula>B62894</formula>
    </cfRule>
  </conditionalFormatting>
  <conditionalFormatting sqref="B262:B269">
    <cfRule type="cellIs" priority="2430" dxfId="0" operator="equal" stopIfTrue="1">
      <formula>B62969</formula>
    </cfRule>
  </conditionalFormatting>
  <conditionalFormatting sqref="B261:B269 B196 B202 B227:B236 B191:B194 B211 B255:B256 B251:B252">
    <cfRule type="cellIs" priority="2411" dxfId="0" operator="equal" stopIfTrue="1">
      <formula>B62926</formula>
    </cfRule>
  </conditionalFormatting>
  <conditionalFormatting sqref="B269">
    <cfRule type="cellIs" priority="2381" dxfId="0" operator="equal" stopIfTrue="1">
      <formula>B62935</formula>
    </cfRule>
  </conditionalFormatting>
  <conditionalFormatting sqref="B255">
    <cfRule type="cellIs" priority="2380" dxfId="0" operator="equal" stopIfTrue="1">
      <formula>B62918</formula>
    </cfRule>
  </conditionalFormatting>
  <conditionalFormatting sqref="B269">
    <cfRule type="cellIs" priority="2378" dxfId="0" operator="equal" stopIfTrue="1">
      <formula>B62926</formula>
    </cfRule>
  </conditionalFormatting>
  <conditionalFormatting sqref="B269">
    <cfRule type="cellIs" priority="2374" dxfId="0" operator="equal" stopIfTrue="1">
      <formula>B62903</formula>
    </cfRule>
  </conditionalFormatting>
  <conditionalFormatting sqref="B243:B250 B258:B261 B174 B227:B235 B197:B201 B195 B211:B213">
    <cfRule type="cellIs" priority="2373" dxfId="0" operator="equal" stopIfTrue="1">
      <formula>B62879</formula>
    </cfRule>
  </conditionalFormatting>
  <conditionalFormatting sqref="B256:B257">
    <cfRule type="cellIs" priority="2359" dxfId="0" operator="equal" stopIfTrue="1">
      <formula>B62948</formula>
    </cfRule>
  </conditionalFormatting>
  <conditionalFormatting sqref="B179:B181 B211:B226">
    <cfRule type="cellIs" priority="2356" dxfId="0" operator="equal" stopIfTrue="1">
      <formula>B62969</formula>
    </cfRule>
  </conditionalFormatting>
  <conditionalFormatting sqref="B196:B201">
    <cfRule type="cellIs" priority="2354" dxfId="0" operator="equal" stopIfTrue="1">
      <formula>B62997</formula>
    </cfRule>
  </conditionalFormatting>
  <conditionalFormatting sqref="B203:B210">
    <cfRule type="cellIs" priority="2348" dxfId="0" operator="equal" stopIfTrue="1">
      <formula>B62930</formula>
    </cfRule>
  </conditionalFormatting>
  <conditionalFormatting sqref="B269">
    <cfRule type="cellIs" priority="2345" dxfId="0" operator="equal" stopIfTrue="1">
      <formula>B62992</formula>
    </cfRule>
  </conditionalFormatting>
  <conditionalFormatting sqref="B251:B255">
    <cfRule type="cellIs" priority="2341" dxfId="0" operator="equal" stopIfTrue="1">
      <formula>B62956</formula>
    </cfRule>
  </conditionalFormatting>
  <conditionalFormatting sqref="B217:B236 B239 B252 B255:B256 B178 B185:B187 B191:B194 B261:B268">
    <cfRule type="cellIs" priority="2329" dxfId="0" operator="equal" stopIfTrue="1">
      <formula>B62871</formula>
    </cfRule>
  </conditionalFormatting>
  <conditionalFormatting sqref="B251:B254">
    <cfRule type="cellIs" priority="2326" dxfId="0" operator="equal" stopIfTrue="1">
      <formula>B62968</formula>
    </cfRule>
  </conditionalFormatting>
  <conditionalFormatting sqref="B269">
    <cfRule type="cellIs" priority="2325" dxfId="0" operator="equal" stopIfTrue="1">
      <formula>B62974</formula>
    </cfRule>
  </conditionalFormatting>
  <conditionalFormatting sqref="B262:B269">
    <cfRule type="cellIs" priority="2323" dxfId="0" operator="equal" stopIfTrue="1">
      <formula>B62973</formula>
    </cfRule>
  </conditionalFormatting>
  <conditionalFormatting sqref="B178 B191:B194 B252:B253 B202:B234">
    <cfRule type="cellIs" priority="2320" dxfId="0" operator="equal" stopIfTrue="1">
      <formula>B62916</formula>
    </cfRule>
  </conditionalFormatting>
  <conditionalFormatting sqref="B269">
    <cfRule type="cellIs" priority="2316" dxfId="0" operator="equal" stopIfTrue="1">
      <formula>B62986</formula>
    </cfRule>
  </conditionalFormatting>
  <conditionalFormatting sqref="B257:B258">
    <cfRule type="cellIs" priority="2314" dxfId="0" operator="equal" stopIfTrue="1">
      <formula>B62986</formula>
    </cfRule>
  </conditionalFormatting>
  <conditionalFormatting sqref="B191:B194">
    <cfRule type="cellIs" priority="2308" dxfId="0" operator="equal" stopIfTrue="1">
      <formula>B62949</formula>
    </cfRule>
  </conditionalFormatting>
  <conditionalFormatting sqref="B178">
    <cfRule type="cellIs" priority="2304" dxfId="0" operator="equal" stopIfTrue="1">
      <formula>B62979</formula>
    </cfRule>
  </conditionalFormatting>
  <conditionalFormatting sqref="B251:B252">
    <cfRule type="cellIs" priority="2303" dxfId="0" operator="equal" stopIfTrue="1">
      <formula>B114</formula>
    </cfRule>
  </conditionalFormatting>
  <conditionalFormatting sqref="B179:B181">
    <cfRule type="cellIs" priority="2297" dxfId="0" operator="equal" stopIfTrue="1">
      <formula>B94</formula>
    </cfRule>
  </conditionalFormatting>
  <conditionalFormatting sqref="B256 B236 B243 B212 B238">
    <cfRule type="cellIs" priority="2281" dxfId="0" operator="equal" stopIfTrue="1">
      <formula>B62854</formula>
    </cfRule>
  </conditionalFormatting>
  <conditionalFormatting sqref="B255">
    <cfRule type="cellIs" priority="5806" dxfId="0" operator="equal" stopIfTrue="1">
      <formula>B62891</formula>
    </cfRule>
  </conditionalFormatting>
  <conditionalFormatting sqref="B202">
    <cfRule type="cellIs" priority="5821" dxfId="0" operator="equal" stopIfTrue="1">
      <formula>B62861</formula>
    </cfRule>
  </conditionalFormatting>
  <conditionalFormatting sqref="B257">
    <cfRule type="cellIs" priority="5839" dxfId="0" operator="equal" stopIfTrue="1">
      <formula>B62911</formula>
    </cfRule>
  </conditionalFormatting>
  <conditionalFormatting sqref="B256 B227:B234 B240 B253 B242 B204:B210">
    <cfRule type="cellIs" priority="5932" dxfId="0" operator="equal" stopIfTrue="1">
      <formula>B62862</formula>
    </cfRule>
  </conditionalFormatting>
  <conditionalFormatting sqref="B196">
    <cfRule type="cellIs" priority="6043" dxfId="0" operator="equal" stopIfTrue="1">
      <formula>B62914</formula>
    </cfRule>
  </conditionalFormatting>
  <conditionalFormatting sqref="B203:B226 B179:B181 B191:B196 B243:B250">
    <cfRule type="cellIs" priority="6400" dxfId="0" operator="equal" stopIfTrue="1">
      <formula>B62931</formula>
    </cfRule>
  </conditionalFormatting>
  <conditionalFormatting sqref="B174 B203:B226">
    <cfRule type="cellIs" priority="6420" dxfId="0" operator="equal" stopIfTrue="1">
      <formula>B62961</formula>
    </cfRule>
  </conditionalFormatting>
  <conditionalFormatting sqref="B179:B181">
    <cfRule type="cellIs" priority="6460" dxfId="0" operator="equal" stopIfTrue="1">
      <formula>B62923</formula>
    </cfRule>
  </conditionalFormatting>
  <conditionalFormatting sqref="B256:B257 B202 B211:B234 B179:B181 B236:B237 B251:B252 B195:B196">
    <cfRule type="cellIs" priority="6500" dxfId="0" operator="equal" stopIfTrue="1">
      <formula>B62909</formula>
    </cfRule>
  </conditionalFormatting>
  <conditionalFormatting sqref="B179:B181">
    <cfRule type="cellIs" priority="6556" dxfId="0" operator="equal" stopIfTrue="1">
      <formula>B62932</formula>
    </cfRule>
  </conditionalFormatting>
  <conditionalFormatting sqref="B235:B236 B261">
    <cfRule type="cellIs" priority="2076" dxfId="0" operator="equal" stopIfTrue="1">
      <formula>B81</formula>
    </cfRule>
  </conditionalFormatting>
  <conditionalFormatting sqref="B197:B202 B191:B195 B178 B211:B226">
    <cfRule type="cellIs" priority="2241" dxfId="0" operator="equal" stopIfTrue="1">
      <formula>B62959</formula>
    </cfRule>
  </conditionalFormatting>
  <conditionalFormatting sqref="B197:B202 B191:B194 B227:B234">
    <cfRule type="cellIs" priority="2243" dxfId="0" operator="equal" stopIfTrue="1">
      <formula>B62968</formula>
    </cfRule>
  </conditionalFormatting>
  <conditionalFormatting sqref="B253">
    <cfRule type="cellIs" priority="2319" dxfId="0" operator="equal" stopIfTrue="1">
      <formula>B62945</formula>
    </cfRule>
  </conditionalFormatting>
  <conditionalFormatting sqref="B179:B181 B174">
    <cfRule type="cellIs" priority="2371" dxfId="0" operator="equal" stopIfTrue="1">
      <formula>B62969</formula>
    </cfRule>
  </conditionalFormatting>
  <conditionalFormatting sqref="B197:B202">
    <cfRule type="cellIs" priority="2604" dxfId="0" operator="equal" stopIfTrue="1">
      <formula>B62986</formula>
    </cfRule>
  </conditionalFormatting>
  <conditionalFormatting sqref="B258">
    <cfRule type="cellIs" priority="2723" dxfId="0" operator="equal" stopIfTrue="1">
      <formula>B101</formula>
    </cfRule>
  </conditionalFormatting>
  <conditionalFormatting sqref="B178">
    <cfRule type="cellIs" priority="2924" dxfId="0" operator="equal" stopIfTrue="1">
      <formula>B62955</formula>
    </cfRule>
  </conditionalFormatting>
  <conditionalFormatting sqref="B257:B258">
    <cfRule type="cellIs" priority="3012" dxfId="0" operator="equal" stopIfTrue="1">
      <formula>B62956</formula>
    </cfRule>
  </conditionalFormatting>
  <conditionalFormatting sqref="B196">
    <cfRule type="cellIs" priority="3089" dxfId="0" operator="equal" stopIfTrue="1">
      <formula>B62951</formula>
    </cfRule>
  </conditionalFormatting>
  <conditionalFormatting sqref="B178 B202:B210">
    <cfRule type="cellIs" priority="3243" dxfId="0" operator="equal" stopIfTrue="1">
      <formula>B62966</formula>
    </cfRule>
  </conditionalFormatting>
  <conditionalFormatting sqref="B174 B191:B195 B179:B181">
    <cfRule type="cellIs" priority="3463" dxfId="0" operator="equal" stopIfTrue="1">
      <formula>B62977</formula>
    </cfRule>
  </conditionalFormatting>
  <conditionalFormatting sqref="B174">
    <cfRule type="cellIs" priority="3577" dxfId="0" operator="equal" stopIfTrue="1">
      <formula>B62919</formula>
    </cfRule>
  </conditionalFormatting>
  <conditionalFormatting sqref="B257:B258">
    <cfRule type="cellIs" priority="3598" dxfId="0" operator="equal" stopIfTrue="1">
      <formula>B62998</formula>
    </cfRule>
  </conditionalFormatting>
  <conditionalFormatting sqref="B256">
    <cfRule type="cellIs" priority="3711" dxfId="0" operator="equal" stopIfTrue="1">
      <formula>B62869</formula>
    </cfRule>
  </conditionalFormatting>
  <conditionalFormatting sqref="B179:B181">
    <cfRule type="cellIs" priority="3743" dxfId="0" operator="equal" stopIfTrue="1">
      <formula>B62912</formula>
    </cfRule>
  </conditionalFormatting>
  <conditionalFormatting sqref="B256:B257 B269">
    <cfRule type="cellIs" priority="3876" dxfId="0" operator="equal" stopIfTrue="1">
      <formula>B101</formula>
    </cfRule>
  </conditionalFormatting>
  <conditionalFormatting sqref="B196:B202 B178">
    <cfRule type="cellIs" priority="3969" dxfId="0" operator="equal" stopIfTrue="1">
      <formula>B62978</formula>
    </cfRule>
  </conditionalFormatting>
  <conditionalFormatting sqref="B256:B258">
    <cfRule type="cellIs" priority="4207" dxfId="0" operator="equal" stopIfTrue="1">
      <formula>B63008</formula>
    </cfRule>
  </conditionalFormatting>
  <conditionalFormatting sqref="B202">
    <cfRule type="cellIs" priority="4234" dxfId="0" operator="equal" stopIfTrue="1">
      <formula>B62955</formula>
    </cfRule>
  </conditionalFormatting>
  <conditionalFormatting sqref="B256:B257">
    <cfRule type="cellIs" priority="4398" dxfId="0" operator="equal" stopIfTrue="1">
      <formula>B62990</formula>
    </cfRule>
  </conditionalFormatting>
  <conditionalFormatting sqref="B256:B257 B178:B181 B195 B227:B234 B202">
    <cfRule type="cellIs" priority="4402" dxfId="0" operator="equal" stopIfTrue="1">
      <formula>B62920</formula>
    </cfRule>
  </conditionalFormatting>
  <conditionalFormatting sqref="B191:B195">
    <cfRule type="cellIs" priority="4638" dxfId="0" operator="equal" stopIfTrue="1">
      <formula>B62956</formula>
    </cfRule>
  </conditionalFormatting>
  <conditionalFormatting sqref="B262:B268 B227:B234 B211 B195:B201 B236:B239 B251 B256:B258">
    <cfRule type="cellIs" priority="4892" dxfId="0" operator="equal" stopIfTrue="1">
      <formula>B62907</formula>
    </cfRule>
  </conditionalFormatting>
  <conditionalFormatting sqref="B255:B257">
    <cfRule type="cellIs" priority="5058" dxfId="0" operator="equal" stopIfTrue="1">
      <formula>B63008</formula>
    </cfRule>
  </conditionalFormatting>
  <conditionalFormatting sqref="B191:B195">
    <cfRule type="cellIs" priority="5315" dxfId="0" operator="equal" stopIfTrue="1">
      <formula>B62955</formula>
    </cfRule>
  </conditionalFormatting>
  <conditionalFormatting sqref="B252:B253">
    <cfRule type="cellIs" priority="6001" dxfId="0" operator="equal" stopIfTrue="1">
      <formula>B62998</formula>
    </cfRule>
  </conditionalFormatting>
  <conditionalFormatting sqref="B174">
    <cfRule type="cellIs" priority="6164" dxfId="0" operator="equal" stopIfTrue="1">
      <formula>B88</formula>
    </cfRule>
  </conditionalFormatting>
  <conditionalFormatting sqref="B185:B187 B227:B234 B191:B194">
    <cfRule type="cellIs" priority="7034" dxfId="0" operator="equal" stopIfTrue="1">
      <formula>B62951</formula>
    </cfRule>
  </conditionalFormatting>
  <conditionalFormatting sqref="B257 B251:B252 B237 B211:B226 B240:B241">
    <cfRule type="cellIs" priority="8006" dxfId="0" operator="equal" stopIfTrue="1">
      <formula>B62880</formula>
    </cfRule>
  </conditionalFormatting>
  <conditionalFormatting sqref="B256">
    <cfRule type="cellIs" priority="8309" dxfId="0" operator="equal" stopIfTrue="1">
      <formula>B62945</formula>
    </cfRule>
  </conditionalFormatting>
  <conditionalFormatting sqref="B252">
    <cfRule type="cellIs" priority="8543" dxfId="0" operator="equal" stopIfTrue="1">
      <formula>B62911</formula>
    </cfRule>
  </conditionalFormatting>
  <conditionalFormatting sqref="B255 B261:B269 B258 B227:B234 B211 B195 B243 B251 B253">
    <cfRule type="cellIs" priority="8704" dxfId="0" operator="equal" stopIfTrue="1">
      <formula>B62880</formula>
    </cfRule>
  </conditionalFormatting>
  <conditionalFormatting sqref="B196:B201">
    <cfRule type="cellIs" priority="8849" dxfId="0" operator="equal" stopIfTrue="1">
      <formula>B62986</formula>
    </cfRule>
  </conditionalFormatting>
  <conditionalFormatting sqref="B253 B240 B218">
    <cfRule type="cellIs" priority="9098" dxfId="0" operator="equal" stopIfTrue="1">
      <formula>B62856</formula>
    </cfRule>
  </conditionalFormatting>
  <conditionalFormatting sqref="B253:B254">
    <cfRule type="cellIs" priority="9201" dxfId="0" operator="equal" stopIfTrue="1">
      <formula>B62929</formula>
    </cfRule>
  </conditionalFormatting>
  <conditionalFormatting sqref="B252:B256 B239 B202 B179:B181 B235:B236 B259:B269">
    <cfRule type="cellIs" priority="9286" dxfId="0" operator="equal" stopIfTrue="1">
      <formula>B62883</formula>
    </cfRule>
  </conditionalFormatting>
  <conditionalFormatting sqref="B257">
    <cfRule type="cellIs" priority="9433" dxfId="0" operator="equal" stopIfTrue="1">
      <formula>B62945</formula>
    </cfRule>
  </conditionalFormatting>
  <conditionalFormatting sqref="B217:B219 B211:B212">
    <cfRule type="cellIs" priority="1823" dxfId="0" operator="equal" stopIfTrue="1">
      <formula>B44</formula>
    </cfRule>
  </conditionalFormatting>
  <conditionalFormatting sqref="B256:B257">
    <cfRule type="cellIs" priority="1913" dxfId="0" operator="equal" stopIfTrue="1">
      <formula>B108</formula>
    </cfRule>
  </conditionalFormatting>
  <conditionalFormatting sqref="B258 B251:B252">
    <cfRule type="cellIs" priority="1937" dxfId="0" operator="equal" stopIfTrue="1">
      <formula>B101</formula>
    </cfRule>
  </conditionalFormatting>
  <conditionalFormatting sqref="B162 B157 B150 B145">
    <cfRule type="cellIs" priority="1776" dxfId="0" operator="equal" stopIfTrue="1">
      <formula>troškovnik!#REF!</formula>
    </cfRule>
  </conditionalFormatting>
  <conditionalFormatting sqref="B161 B156 B149 B144 B140">
    <cfRule type="cellIs" priority="1777" dxfId="0" operator="equal" stopIfTrue="1">
      <formula>troškovnik!#REF!</formula>
    </cfRule>
  </conditionalFormatting>
  <conditionalFormatting sqref="B158">
    <cfRule type="cellIs" priority="1761" dxfId="0" operator="equal" stopIfTrue="1">
      <formula>B116</formula>
    </cfRule>
  </conditionalFormatting>
  <conditionalFormatting sqref="B162">
    <cfRule type="cellIs" priority="1763" dxfId="0" operator="equal" stopIfTrue="1">
      <formula>B116</formula>
    </cfRule>
  </conditionalFormatting>
  <conditionalFormatting sqref="B159">
    <cfRule type="cellIs" priority="1764" dxfId="0" operator="equal" stopIfTrue="1">
      <formula>B116</formula>
    </cfRule>
  </conditionalFormatting>
  <conditionalFormatting sqref="B160">
    <cfRule type="cellIs" priority="1765" dxfId="0" operator="equal" stopIfTrue="1">
      <formula>B116</formula>
    </cfRule>
  </conditionalFormatting>
  <conditionalFormatting sqref="B161">
    <cfRule type="cellIs" priority="1758" dxfId="0" operator="equal" stopIfTrue="1">
      <formula>B116</formula>
    </cfRule>
  </conditionalFormatting>
  <conditionalFormatting sqref="B174">
    <cfRule type="cellIs" priority="2014" dxfId="0" operator="equal" stopIfTrue="1">
      <formula>B80</formula>
    </cfRule>
  </conditionalFormatting>
  <conditionalFormatting sqref="B269">
    <cfRule type="cellIs" priority="2077" dxfId="0" operator="equal" stopIfTrue="1">
      <formula>B116</formula>
    </cfRule>
  </conditionalFormatting>
  <conditionalFormatting sqref="B219">
    <cfRule type="cellIs" priority="2142" dxfId="0" operator="equal" stopIfTrue="1">
      <formula>B50</formula>
    </cfRule>
  </conditionalFormatting>
  <conditionalFormatting sqref="B218">
    <cfRule type="cellIs" priority="2146" dxfId="0" operator="equal" stopIfTrue="1">
      <formula>B50</formula>
    </cfRule>
  </conditionalFormatting>
  <conditionalFormatting sqref="B213:B214 B219:B226">
    <cfRule type="cellIs" priority="2151" dxfId="0" operator="equal" stopIfTrue="1">
      <formula>B47</formula>
    </cfRule>
  </conditionalFormatting>
  <conditionalFormatting sqref="B253:B255">
    <cfRule type="cellIs" priority="2160" dxfId="0" operator="equal" stopIfTrue="1">
      <formula>B134</formula>
    </cfRule>
  </conditionalFormatting>
  <conditionalFormatting sqref="B153">
    <cfRule type="cellIs" priority="1738" dxfId="0" operator="equal" stopIfTrue="1">
      <formula>B109</formula>
    </cfRule>
  </conditionalFormatting>
  <conditionalFormatting sqref="B157">
    <cfRule type="cellIs" priority="1740" dxfId="0" operator="equal" stopIfTrue="1">
      <formula>B109</formula>
    </cfRule>
  </conditionalFormatting>
  <conditionalFormatting sqref="B154">
    <cfRule type="cellIs" priority="1741" dxfId="0" operator="equal" stopIfTrue="1">
      <formula>B109</formula>
    </cfRule>
  </conditionalFormatting>
  <conditionalFormatting sqref="B155">
    <cfRule type="cellIs" priority="1742" dxfId="0" operator="equal" stopIfTrue="1">
      <formula>B109</formula>
    </cfRule>
  </conditionalFormatting>
  <conditionalFormatting sqref="B156">
    <cfRule type="cellIs" priority="1735" dxfId="0" operator="equal" stopIfTrue="1">
      <formula>B109</formula>
    </cfRule>
  </conditionalFormatting>
  <conditionalFormatting sqref="B146">
    <cfRule type="cellIs" priority="1715" dxfId="0" operator="equal" stopIfTrue="1">
      <formula>B102</formula>
    </cfRule>
  </conditionalFormatting>
  <conditionalFormatting sqref="B151">
    <cfRule type="cellIs" priority="1716" dxfId="0" operator="equal" stopIfTrue="1">
      <formula>B102</formula>
    </cfRule>
  </conditionalFormatting>
  <conditionalFormatting sqref="B150">
    <cfRule type="cellIs" priority="1717" dxfId="0" operator="equal" stopIfTrue="1">
      <formula>B102</formula>
    </cfRule>
  </conditionalFormatting>
  <conditionalFormatting sqref="B147">
    <cfRule type="cellIs" priority="1718" dxfId="0" operator="equal" stopIfTrue="1">
      <formula>B102</formula>
    </cfRule>
  </conditionalFormatting>
  <conditionalFormatting sqref="B148">
    <cfRule type="cellIs" priority="1719" dxfId="0" operator="equal" stopIfTrue="1">
      <formula>B102</formula>
    </cfRule>
  </conditionalFormatting>
  <conditionalFormatting sqref="B152">
    <cfRule type="cellIs" priority="1720" dxfId="0" operator="equal" stopIfTrue="1">
      <formula>B102</formula>
    </cfRule>
  </conditionalFormatting>
  <conditionalFormatting sqref="B149">
    <cfRule type="cellIs" priority="1712" dxfId="0" operator="equal" stopIfTrue="1">
      <formula>B102</formula>
    </cfRule>
  </conditionalFormatting>
  <conditionalFormatting sqref="B151">
    <cfRule type="cellIs" priority="1713" dxfId="0" operator="equal" stopIfTrue="1">
      <formula>troškovnik!#REF!</formula>
    </cfRule>
  </conditionalFormatting>
  <conditionalFormatting sqref="B152">
    <cfRule type="cellIs" priority="1714" dxfId="0" operator="equal" stopIfTrue="1">
      <formula>troškovnik!#REF!</formula>
    </cfRule>
  </conditionalFormatting>
  <conditionalFormatting sqref="B243:B250 B266:B269">
    <cfRule type="cellIs" priority="2342" dxfId="0" operator="equal" stopIfTrue="1">
      <formula>B108</formula>
    </cfRule>
  </conditionalFormatting>
  <conditionalFormatting sqref="B255:B256">
    <cfRule type="cellIs" priority="2357" dxfId="0" operator="equal" stopIfTrue="1">
      <formula>B101</formula>
    </cfRule>
  </conditionalFormatting>
  <conditionalFormatting sqref="B256:B257 B252">
    <cfRule type="cellIs" priority="2358" dxfId="0" operator="equal" stopIfTrue="1">
      <formula>B124</formula>
    </cfRule>
  </conditionalFormatting>
  <conditionalFormatting sqref="B141">
    <cfRule type="cellIs" priority="1692" dxfId="0" operator="equal" stopIfTrue="1">
      <formula>B95</formula>
    </cfRule>
  </conditionalFormatting>
  <conditionalFormatting sqref="B145">
    <cfRule type="cellIs" priority="1694" dxfId="0" operator="equal" stopIfTrue="1">
      <formula>B95</formula>
    </cfRule>
  </conditionalFormatting>
  <conditionalFormatting sqref="B142">
    <cfRule type="cellIs" priority="1695" dxfId="0" operator="equal" stopIfTrue="1">
      <formula>B95</formula>
    </cfRule>
  </conditionalFormatting>
  <conditionalFormatting sqref="B143">
    <cfRule type="cellIs" priority="1696" dxfId="0" operator="equal" stopIfTrue="1">
      <formula>B95</formula>
    </cfRule>
  </conditionalFormatting>
  <conditionalFormatting sqref="B144">
    <cfRule type="cellIs" priority="1689" dxfId="0" operator="equal" stopIfTrue="1">
      <formula>B95</formula>
    </cfRule>
  </conditionalFormatting>
  <conditionalFormatting sqref="B137">
    <cfRule type="cellIs" priority="1669" dxfId="0" operator="equal" stopIfTrue="1">
      <formula>B88</formula>
    </cfRule>
  </conditionalFormatting>
  <conditionalFormatting sqref="B138">
    <cfRule type="cellIs" priority="1672" dxfId="0" operator="equal" stopIfTrue="1">
      <formula>B88</formula>
    </cfRule>
  </conditionalFormatting>
  <conditionalFormatting sqref="B139">
    <cfRule type="cellIs" priority="1673" dxfId="0" operator="equal" stopIfTrue="1">
      <formula>B88</formula>
    </cfRule>
  </conditionalFormatting>
  <conditionalFormatting sqref="B140">
    <cfRule type="cellIs" priority="1666" dxfId="0" operator="equal" stopIfTrue="1">
      <formula>B88</formula>
    </cfRule>
  </conditionalFormatting>
  <conditionalFormatting sqref="B195 B243:B246 B211:B236 B255:B256 B266">
    <cfRule type="cellIs" priority="2573" dxfId="0" operator="equal" stopIfTrue="1">
      <formula>B103</formula>
    </cfRule>
  </conditionalFormatting>
  <conditionalFormatting sqref="B237:B238 B235 B251:B252 B254:B255 B257:B268">
    <cfRule type="cellIs" priority="2793" dxfId="0" operator="equal" stopIfTrue="1">
      <formula>B92</formula>
    </cfRule>
  </conditionalFormatting>
  <conditionalFormatting sqref="B191:B195 B220:B221 B218">
    <cfRule type="cellIs" priority="2803" dxfId="0" operator="equal" stopIfTrue="1">
      <formula>B87</formula>
    </cfRule>
  </conditionalFormatting>
  <conditionalFormatting sqref="B191:B194 B203:B210 B217:B219 B227:B234">
    <cfRule type="cellIs" priority="2927" dxfId="0" operator="equal" stopIfTrue="1">
      <formula>B88</formula>
    </cfRule>
  </conditionalFormatting>
  <conditionalFormatting sqref="B196 B202:B234 B242">
    <cfRule type="cellIs" priority="2932" dxfId="0" operator="equal" stopIfTrue="1">
      <formula>B97</formula>
    </cfRule>
  </conditionalFormatting>
  <conditionalFormatting sqref="B197:B202 B216:B218 B227:B234">
    <cfRule type="cellIs" priority="3010" dxfId="0" operator="equal" stopIfTrue="1">
      <formula>B89</formula>
    </cfRule>
  </conditionalFormatting>
  <conditionalFormatting sqref="B196:B201">
    <cfRule type="cellIs" priority="3166" dxfId="0" operator="equal" stopIfTrue="1">
      <formula>B89</formula>
    </cfRule>
  </conditionalFormatting>
  <conditionalFormatting sqref="B197:B201">
    <cfRule type="cellIs" priority="3731" dxfId="0" operator="equal" stopIfTrue="1">
      <formula>B113</formula>
    </cfRule>
  </conditionalFormatting>
  <conditionalFormatting sqref="B174">
    <cfRule type="cellIs" priority="4066" dxfId="0" operator="equal" stopIfTrue="1">
      <formula>B62989</formula>
    </cfRule>
  </conditionalFormatting>
  <conditionalFormatting sqref="B174 B179:B181">
    <cfRule type="cellIs" priority="4152" dxfId="0" operator="equal" stopIfTrue="1">
      <formula>B62988</formula>
    </cfRule>
  </conditionalFormatting>
  <conditionalFormatting sqref="B178">
    <cfRule type="cellIs" priority="4192" dxfId="0" operator="equal" stopIfTrue="1">
      <formula>B111</formula>
    </cfRule>
  </conditionalFormatting>
  <conditionalFormatting sqref="B196">
    <cfRule type="cellIs" priority="4645" dxfId="0" operator="equal" stopIfTrue="1">
      <formula>B113</formula>
    </cfRule>
  </conditionalFormatting>
  <conditionalFormatting sqref="B254:B256">
    <cfRule type="cellIs" priority="4685" dxfId="0" operator="equal" stopIfTrue="1">
      <formula>B172</formula>
    </cfRule>
  </conditionalFormatting>
  <conditionalFormatting sqref="B178:B181">
    <cfRule type="cellIs" priority="5194" dxfId="0" operator="equal" stopIfTrue="1">
      <formula>B62990</formula>
    </cfRule>
  </conditionalFormatting>
  <conditionalFormatting sqref="B178">
    <cfRule type="cellIs" priority="5402" dxfId="0" operator="equal" stopIfTrue="1">
      <formula>B62989</formula>
    </cfRule>
  </conditionalFormatting>
  <conditionalFormatting sqref="B227:B234 B255 B259:B260">
    <cfRule type="cellIs" priority="5493" dxfId="0" operator="equal" stopIfTrue="1">
      <formula>B96</formula>
    </cfRule>
  </conditionalFormatting>
  <conditionalFormatting sqref="B178 B211:B226">
    <cfRule type="cellIs" priority="5505" dxfId="0" operator="equal" stopIfTrue="1">
      <formula>B62988</formula>
    </cfRule>
  </conditionalFormatting>
  <conditionalFormatting sqref="B185:B187">
    <cfRule type="cellIs" priority="1609" dxfId="0" operator="equal" stopIfTrue="1">
      <formula>B128</formula>
    </cfRule>
  </conditionalFormatting>
  <conditionalFormatting sqref="B187">
    <cfRule type="cellIs" priority="1608" dxfId="0" operator="equal" stopIfTrue="1">
      <formula>B127</formula>
    </cfRule>
  </conditionalFormatting>
  <conditionalFormatting sqref="B185:B187">
    <cfRule type="cellIs" priority="1607" dxfId="0" operator="equal" stopIfTrue="1">
      <formula>B116</formula>
    </cfRule>
  </conditionalFormatting>
  <conditionalFormatting sqref="B186:B187">
    <cfRule type="cellIs" priority="1601" dxfId="0" operator="equal" stopIfTrue="1">
      <formula>B185</formula>
    </cfRule>
  </conditionalFormatting>
  <conditionalFormatting sqref="B187">
    <cfRule type="cellIs" priority="1539" dxfId="0" operator="equal" stopIfTrue="1">
      <formula>B185</formula>
    </cfRule>
  </conditionalFormatting>
  <conditionalFormatting sqref="B185:B187">
    <cfRule type="cellIs" priority="1536" dxfId="0" operator="equal" stopIfTrue="1">
      <formula>B172</formula>
    </cfRule>
  </conditionalFormatting>
  <conditionalFormatting sqref="B185">
    <cfRule type="cellIs" priority="1535" dxfId="0" operator="equal" stopIfTrue="1">
      <formula>B175</formula>
    </cfRule>
  </conditionalFormatting>
  <conditionalFormatting sqref="B186:B187">
    <cfRule type="cellIs" priority="1534" dxfId="0" operator="equal" stopIfTrue="1">
      <formula>B172</formula>
    </cfRule>
  </conditionalFormatting>
  <conditionalFormatting sqref="B185:B187">
    <cfRule type="cellIs" priority="1533" dxfId="0" operator="equal" stopIfTrue="1">
      <formula>B112</formula>
    </cfRule>
  </conditionalFormatting>
  <conditionalFormatting sqref="B185:B187 B198:B199 B191:B195 B211:B226">
    <cfRule type="cellIs" priority="1532" dxfId="0" operator="equal" stopIfTrue="1">
      <formula>B165</formula>
    </cfRule>
  </conditionalFormatting>
  <conditionalFormatting sqref="B186">
    <cfRule type="cellIs" priority="1531" dxfId="0" operator="equal" stopIfTrue="1">
      <formula>B168</formula>
    </cfRule>
  </conditionalFormatting>
  <conditionalFormatting sqref="B187">
    <cfRule type="cellIs" priority="1530" dxfId="0" operator="equal" stopIfTrue="1">
      <formula>B172</formula>
    </cfRule>
  </conditionalFormatting>
  <conditionalFormatting sqref="B185:B187">
    <cfRule type="cellIs" priority="1529" dxfId="0" operator="equal" stopIfTrue="1">
      <formula>B173</formula>
    </cfRule>
  </conditionalFormatting>
  <conditionalFormatting sqref="B185:B186">
    <cfRule type="cellIs" priority="1528" dxfId="0" operator="equal" stopIfTrue="1">
      <formula>B174</formula>
    </cfRule>
  </conditionalFormatting>
  <conditionalFormatting sqref="B185:B186">
    <cfRule type="cellIs" priority="1523" dxfId="0" operator="equal" stopIfTrue="1">
      <formula>B157</formula>
    </cfRule>
  </conditionalFormatting>
  <conditionalFormatting sqref="B185:B187">
    <cfRule type="cellIs" priority="1521" dxfId="0" operator="equal" stopIfTrue="1">
      <formula>B166</formula>
    </cfRule>
  </conditionalFormatting>
  <conditionalFormatting sqref="B179:B181">
    <cfRule type="cellIs" priority="1504" dxfId="0" operator="equal" stopIfTrue="1">
      <formula>B62913</formula>
    </cfRule>
  </conditionalFormatting>
  <conditionalFormatting sqref="B187">
    <cfRule type="cellIs" priority="1503" dxfId="0" operator="equal" stopIfTrue="1">
      <formula>B165</formula>
    </cfRule>
  </conditionalFormatting>
  <conditionalFormatting sqref="B185:B187">
    <cfRule type="cellIs" priority="1502" dxfId="0" operator="equal" stopIfTrue="1">
      <formula>B62932</formula>
    </cfRule>
  </conditionalFormatting>
  <conditionalFormatting sqref="B185">
    <cfRule type="cellIs" priority="1501" dxfId="0" operator="equal" stopIfTrue="1">
      <formula>B158</formula>
    </cfRule>
  </conditionalFormatting>
  <conditionalFormatting sqref="B185:B187 B178 B196 B241:B250 B235:B238 B191:B194 B255:B258 B261:B268">
    <cfRule type="cellIs" priority="1500" dxfId="0" operator="equal" stopIfTrue="1">
      <formula>B62891</formula>
    </cfRule>
  </conditionalFormatting>
  <conditionalFormatting sqref="B185:B187">
    <cfRule type="cellIs" priority="1499" dxfId="0" operator="equal" stopIfTrue="1">
      <formula>B120</formula>
    </cfRule>
  </conditionalFormatting>
  <conditionalFormatting sqref="B185:B187">
    <cfRule type="cellIs" priority="1498" dxfId="0" operator="equal" stopIfTrue="1">
      <formula>B105</formula>
    </cfRule>
  </conditionalFormatting>
  <conditionalFormatting sqref="B186:B187">
    <cfRule type="cellIs" priority="1497" dxfId="0" operator="equal" stopIfTrue="1">
      <formula>B116</formula>
    </cfRule>
  </conditionalFormatting>
  <conditionalFormatting sqref="B185:B187 B191:B196 B199:B226 B253:B255 B246:B250">
    <cfRule type="cellIs" priority="1496" dxfId="0" operator="equal" stopIfTrue="1">
      <formula>B110</formula>
    </cfRule>
  </conditionalFormatting>
  <conditionalFormatting sqref="B185:B187">
    <cfRule type="cellIs" priority="1495" dxfId="0" operator="equal" stopIfTrue="1">
      <formula>B127</formula>
    </cfRule>
  </conditionalFormatting>
  <conditionalFormatting sqref="B185:B187 B191:B194 B179:B181">
    <cfRule type="cellIs" priority="1494" dxfId="0" operator="equal" stopIfTrue="1">
      <formula>B62973</formula>
    </cfRule>
  </conditionalFormatting>
  <conditionalFormatting sqref="B191:B194 B196:B226 B178">
    <cfRule type="cellIs" priority="1493" dxfId="0" operator="equal" stopIfTrue="1">
      <formula>B62948</formula>
    </cfRule>
  </conditionalFormatting>
  <conditionalFormatting sqref="B262:B268 B243:B250 B241 B211:B226 B237:B238 B254 B252 B257:B260">
    <cfRule type="cellIs" priority="1492" dxfId="0" operator="equal" stopIfTrue="1">
      <formula>B62902</formula>
    </cfRule>
  </conditionalFormatting>
  <conditionalFormatting sqref="B185:B186">
    <cfRule type="cellIs" priority="1490" dxfId="0" operator="equal" stopIfTrue="1">
      <formula>B129</formula>
    </cfRule>
  </conditionalFormatting>
  <conditionalFormatting sqref="B174">
    <cfRule type="cellIs" priority="1489" dxfId="0" operator="equal" stopIfTrue="1">
      <formula>B62931</formula>
    </cfRule>
  </conditionalFormatting>
  <conditionalFormatting sqref="B185:B187">
    <cfRule type="cellIs" priority="1488" dxfId="0" operator="equal" stopIfTrue="1">
      <formula>B95</formula>
    </cfRule>
  </conditionalFormatting>
  <conditionalFormatting sqref="B185:B187">
    <cfRule type="cellIs" priority="1487" dxfId="0" operator="equal" stopIfTrue="1">
      <formula>B114</formula>
    </cfRule>
  </conditionalFormatting>
  <conditionalFormatting sqref="B185:B187">
    <cfRule type="cellIs" priority="1486" dxfId="0" operator="equal" stopIfTrue="1">
      <formula>B117</formula>
    </cfRule>
  </conditionalFormatting>
  <conditionalFormatting sqref="B185:B187">
    <cfRule type="cellIs" priority="1485" dxfId="0" operator="equal" stopIfTrue="1">
      <formula>B62936</formula>
    </cfRule>
  </conditionalFormatting>
  <conditionalFormatting sqref="B185:B187">
    <cfRule type="cellIs" priority="1483" dxfId="0" operator="equal" stopIfTrue="1">
      <formula>B92</formula>
    </cfRule>
  </conditionalFormatting>
  <conditionalFormatting sqref="B185:B187">
    <cfRule type="cellIs" priority="1482" dxfId="0" operator="equal" stopIfTrue="1">
      <formula>B88</formula>
    </cfRule>
  </conditionalFormatting>
  <conditionalFormatting sqref="B185:B187">
    <cfRule type="cellIs" priority="1481" dxfId="0" operator="equal" stopIfTrue="1">
      <formula>B118</formula>
    </cfRule>
  </conditionalFormatting>
  <conditionalFormatting sqref="B187">
    <cfRule type="cellIs" priority="1471" dxfId="0" operator="equal" stopIfTrue="1">
      <formula>B157</formula>
    </cfRule>
  </conditionalFormatting>
  <conditionalFormatting sqref="B186:B187">
    <cfRule type="cellIs" priority="1470" dxfId="0" operator="equal" stopIfTrue="1">
      <formula>B127</formula>
    </cfRule>
  </conditionalFormatting>
  <conditionalFormatting sqref="B185:B186">
    <cfRule type="cellIs" priority="1469" dxfId="0" operator="equal" stopIfTrue="1">
      <formula>B121</formula>
    </cfRule>
  </conditionalFormatting>
  <conditionalFormatting sqref="B185:B187">
    <cfRule type="cellIs" priority="1466" dxfId="0" operator="equal" stopIfTrue="1">
      <formula>B91</formula>
    </cfRule>
  </conditionalFormatting>
  <conditionalFormatting sqref="B185:B187">
    <cfRule type="cellIs" priority="1465" dxfId="0" operator="equal" stopIfTrue="1">
      <formula>B62989</formula>
    </cfRule>
  </conditionalFormatting>
  <conditionalFormatting sqref="B185:B187 B179:B181 B174 B191:B195 B203:B234">
    <cfRule type="cellIs" priority="1464" dxfId="0" operator="equal" stopIfTrue="1">
      <formula>B62949</formula>
    </cfRule>
  </conditionalFormatting>
  <conditionalFormatting sqref="B179:B181 B196 B203:B210">
    <cfRule type="cellIs" priority="1463" dxfId="0" operator="equal" stopIfTrue="1">
      <formula>B62946</formula>
    </cfRule>
  </conditionalFormatting>
  <conditionalFormatting sqref="B185:B187">
    <cfRule type="cellIs" priority="1462" dxfId="0" operator="equal" stopIfTrue="1">
      <formula>B62938</formula>
    </cfRule>
  </conditionalFormatting>
  <conditionalFormatting sqref="B185:B187">
    <cfRule type="cellIs" priority="1461" dxfId="0" operator="equal" stopIfTrue="1">
      <formula>B62949</formula>
    </cfRule>
  </conditionalFormatting>
  <conditionalFormatting sqref="B174">
    <cfRule type="cellIs" priority="1460" dxfId="0" operator="equal" stopIfTrue="1">
      <formula>B62909</formula>
    </cfRule>
  </conditionalFormatting>
  <conditionalFormatting sqref="B185:B187">
    <cfRule type="cellIs" priority="1459" dxfId="0" operator="equal" stopIfTrue="1">
      <formula>B62943</formula>
    </cfRule>
  </conditionalFormatting>
  <conditionalFormatting sqref="B185:B187">
    <cfRule type="cellIs" priority="1458" dxfId="0" operator="equal" stopIfTrue="1">
      <formula>B62940</formula>
    </cfRule>
  </conditionalFormatting>
  <conditionalFormatting sqref="B185:B187">
    <cfRule type="cellIs" priority="1457" dxfId="0" operator="equal" stopIfTrue="1">
      <formula>B62950</formula>
    </cfRule>
  </conditionalFormatting>
  <conditionalFormatting sqref="B195 B239:B240 B244:B252 B197:B202">
    <cfRule type="cellIs" priority="1456" dxfId="0" operator="equal" stopIfTrue="1">
      <formula>B62934</formula>
    </cfRule>
  </conditionalFormatting>
  <conditionalFormatting sqref="B258 B178 B174 B238:B240">
    <cfRule type="cellIs" priority="1455" dxfId="0" operator="equal" stopIfTrue="1">
      <formula>B62924</formula>
    </cfRule>
  </conditionalFormatting>
  <conditionalFormatting sqref="B185:B187 B174 B179:B181 B191:B195">
    <cfRule type="cellIs" priority="1454" dxfId="0" operator="equal" stopIfTrue="1">
      <formula>B62959</formula>
    </cfRule>
  </conditionalFormatting>
  <conditionalFormatting sqref="B197:B201">
    <cfRule type="cellIs" priority="1453" dxfId="0" operator="equal" stopIfTrue="1">
      <formula>B62888</formula>
    </cfRule>
  </conditionalFormatting>
  <conditionalFormatting sqref="B185:B187">
    <cfRule type="cellIs" priority="1452" dxfId="0" operator="equal" stopIfTrue="1">
      <formula>B62901</formula>
    </cfRule>
  </conditionalFormatting>
  <conditionalFormatting sqref="B185:B187">
    <cfRule type="cellIs" priority="1451" dxfId="0" operator="equal" stopIfTrue="1">
      <formula>B62923</formula>
    </cfRule>
  </conditionalFormatting>
  <conditionalFormatting sqref="B227:B234 B213:B214 B251:B252 B255 B261">
    <cfRule type="cellIs" priority="1450" dxfId="0" operator="equal" stopIfTrue="1">
      <formula>B62910</formula>
    </cfRule>
  </conditionalFormatting>
  <conditionalFormatting sqref="B195">
    <cfRule type="cellIs" priority="1449" dxfId="0" operator="equal" stopIfTrue="1">
      <formula>B62941</formula>
    </cfRule>
  </conditionalFormatting>
  <conditionalFormatting sqref="B185:B187">
    <cfRule type="cellIs" priority="1448" dxfId="0" operator="equal" stopIfTrue="1">
      <formula>B62939</formula>
    </cfRule>
  </conditionalFormatting>
  <conditionalFormatting sqref="B185:B187">
    <cfRule type="cellIs" priority="1447" dxfId="0" operator="equal" stopIfTrue="1">
      <formula>B111</formula>
    </cfRule>
  </conditionalFormatting>
  <conditionalFormatting sqref="B185:B187">
    <cfRule type="cellIs" priority="1431" dxfId="0" operator="equal" stopIfTrue="1">
      <formula>B89</formula>
    </cfRule>
  </conditionalFormatting>
  <conditionalFormatting sqref="B185:B187">
    <cfRule type="cellIs" priority="1430" dxfId="0" operator="equal" stopIfTrue="1">
      <formula>B81</formula>
    </cfRule>
  </conditionalFormatting>
  <conditionalFormatting sqref="B185:B187">
    <cfRule type="cellIs" priority="1429" dxfId="0" operator="equal" stopIfTrue="1">
      <formula>B62906</formula>
    </cfRule>
  </conditionalFormatting>
  <conditionalFormatting sqref="B269">
    <cfRule type="cellIs" priority="1428" dxfId="0" operator="equal" stopIfTrue="1">
      <formula>B62931</formula>
    </cfRule>
  </conditionalFormatting>
  <conditionalFormatting sqref="B269">
    <cfRule type="cellIs" priority="1427" dxfId="0" operator="equal" stopIfTrue="1">
      <formula>B62975</formula>
    </cfRule>
  </conditionalFormatting>
  <conditionalFormatting sqref="B185:B187">
    <cfRule type="cellIs" priority="1426" dxfId="0" operator="equal" stopIfTrue="1">
      <formula>B62937</formula>
    </cfRule>
  </conditionalFormatting>
  <conditionalFormatting sqref="B185:B187">
    <cfRule type="cellIs" priority="1425" dxfId="0" operator="equal" stopIfTrue="1">
      <formula>B62929</formula>
    </cfRule>
  </conditionalFormatting>
  <conditionalFormatting sqref="B185:B187">
    <cfRule type="cellIs" priority="1424" dxfId="0" operator="equal" stopIfTrue="1">
      <formula>B62910</formula>
    </cfRule>
  </conditionalFormatting>
  <conditionalFormatting sqref="B185:B187">
    <cfRule type="cellIs" priority="1423" dxfId="0" operator="equal" stopIfTrue="1">
      <formula>B62948</formula>
    </cfRule>
  </conditionalFormatting>
  <conditionalFormatting sqref="B185:B187">
    <cfRule type="cellIs" priority="1422" dxfId="0" operator="equal" stopIfTrue="1">
      <formula>B62894</formula>
    </cfRule>
  </conditionalFormatting>
  <conditionalFormatting sqref="B185:B187">
    <cfRule type="cellIs" priority="1421" dxfId="0" operator="equal" stopIfTrue="1">
      <formula>B62891</formula>
    </cfRule>
  </conditionalFormatting>
  <conditionalFormatting sqref="B262:B268">
    <cfRule type="cellIs" priority="1420" dxfId="0" operator="equal" stopIfTrue="1">
      <formula>B63003</formula>
    </cfRule>
  </conditionalFormatting>
  <conditionalFormatting sqref="B185:B187">
    <cfRule type="cellIs" priority="1419" dxfId="0" operator="equal" stopIfTrue="1">
      <formula>B62920</formula>
    </cfRule>
  </conditionalFormatting>
  <conditionalFormatting sqref="B185:B187">
    <cfRule type="cellIs" priority="1417" dxfId="0" operator="equal" stopIfTrue="1">
      <formula>B62962</formula>
    </cfRule>
  </conditionalFormatting>
  <conditionalFormatting sqref="B185:B187">
    <cfRule type="cellIs" priority="1416" dxfId="0" operator="equal" stopIfTrue="1">
      <formula>B62988</formula>
    </cfRule>
  </conditionalFormatting>
  <conditionalFormatting sqref="B185:B187">
    <cfRule type="cellIs" priority="1415" dxfId="0" operator="equal" stopIfTrue="1">
      <formula>B62966</formula>
    </cfRule>
  </conditionalFormatting>
  <conditionalFormatting sqref="B185:B187 B174 B178 B191:B195 B202:B210 B227:B234">
    <cfRule type="cellIs" priority="1414" dxfId="0" operator="equal" stopIfTrue="1">
      <formula>B62950</formula>
    </cfRule>
  </conditionalFormatting>
  <conditionalFormatting sqref="B185:B187">
    <cfRule type="cellIs" priority="1413" dxfId="0" operator="equal" stopIfTrue="1">
      <formula>B62954</formula>
    </cfRule>
  </conditionalFormatting>
  <conditionalFormatting sqref="B185:B187 B178:B181 B174 B191:B201">
    <cfRule type="cellIs" priority="1412" dxfId="0" operator="equal" stopIfTrue="1">
      <formula>B62947</formula>
    </cfRule>
  </conditionalFormatting>
  <conditionalFormatting sqref="B185:B187">
    <cfRule type="cellIs" priority="1411" dxfId="0" operator="equal" stopIfTrue="1">
      <formula>B62880</formula>
    </cfRule>
  </conditionalFormatting>
  <conditionalFormatting sqref="B185:B187">
    <cfRule type="cellIs" priority="1410" dxfId="0" operator="equal" stopIfTrue="1">
      <formula>B62900</formula>
    </cfRule>
  </conditionalFormatting>
  <conditionalFormatting sqref="B185:B187 B191:B195 B211:B226 B249:B250 B244:B245 B235 B254:B255 B262:B264 B269">
    <cfRule type="cellIs" priority="1409" dxfId="0" operator="equal" stopIfTrue="1">
      <formula>B94</formula>
    </cfRule>
  </conditionalFormatting>
  <conditionalFormatting sqref="B185:B187">
    <cfRule type="cellIs" priority="1408" dxfId="0" operator="equal" stopIfTrue="1">
      <formula>B82</formula>
    </cfRule>
  </conditionalFormatting>
  <conditionalFormatting sqref="B185:B187 B191:B200 B251:B252">
    <cfRule type="cellIs" priority="1402" dxfId="0" operator="equal" stopIfTrue="1">
      <formula>B113</formula>
    </cfRule>
  </conditionalFormatting>
  <conditionalFormatting sqref="B253 B257 B239:B240 B218 B211 B237">
    <cfRule type="cellIs" priority="6102" dxfId="0" operator="equal" stopIfTrue="1">
      <formula>B62872</formula>
    </cfRule>
  </conditionalFormatting>
  <conditionalFormatting sqref="B179:B181">
    <cfRule type="cellIs" priority="6331" dxfId="0" operator="equal" stopIfTrue="1">
      <formula>B62852</formula>
    </cfRule>
  </conditionalFormatting>
  <conditionalFormatting sqref="B196:B226">
    <cfRule type="cellIs" priority="6367" dxfId="0" operator="equal" stopIfTrue="1">
      <formula>B62967</formula>
    </cfRule>
  </conditionalFormatting>
  <conditionalFormatting sqref="B262:B267">
    <cfRule type="cellIs" priority="6671" dxfId="0" operator="equal" stopIfTrue="1">
      <formula>B125</formula>
    </cfRule>
  </conditionalFormatting>
  <conditionalFormatting sqref="B196">
    <cfRule type="cellIs" priority="6982" dxfId="0" operator="equal" stopIfTrue="1">
      <formula>B62857</formula>
    </cfRule>
  </conditionalFormatting>
  <conditionalFormatting sqref="B238:B239">
    <cfRule type="cellIs" priority="7042" dxfId="0" operator="equal" stopIfTrue="1">
      <formula>B88</formula>
    </cfRule>
  </conditionalFormatting>
  <conditionalFormatting sqref="B239:B240">
    <cfRule type="cellIs" priority="7046" dxfId="0" operator="equal" stopIfTrue="1">
      <formula>B88</formula>
    </cfRule>
  </conditionalFormatting>
  <conditionalFormatting sqref="B257">
    <cfRule type="cellIs" priority="7802" dxfId="0" operator="equal" stopIfTrue="1">
      <formula>B62869</formula>
    </cfRule>
  </conditionalFormatting>
  <conditionalFormatting sqref="B257">
    <cfRule type="cellIs" priority="7906" dxfId="0" operator="equal" stopIfTrue="1">
      <formula>B62891</formula>
    </cfRule>
  </conditionalFormatting>
  <conditionalFormatting sqref="B258 B243">
    <cfRule type="cellIs" priority="7907" dxfId="0" operator="equal" stopIfTrue="1">
      <formula>B62854</formula>
    </cfRule>
  </conditionalFormatting>
  <conditionalFormatting sqref="B254 B259:B260">
    <cfRule type="cellIs" priority="8029" dxfId="0" operator="equal" stopIfTrue="1">
      <formula>B62869</formula>
    </cfRule>
  </conditionalFormatting>
  <conditionalFormatting sqref="B269 B238 B195 B211:B213 B235 B251 B254:B255 B258:B261">
    <cfRule type="cellIs" priority="8505" dxfId="0" operator="equal" stopIfTrue="1">
      <formula>B62889</formula>
    </cfRule>
  </conditionalFormatting>
  <conditionalFormatting sqref="B258 B251 B243 B214 B216:B217 B238">
    <cfRule type="cellIs" priority="8551" dxfId="0" operator="equal" stopIfTrue="1">
      <formula>B62854</formula>
    </cfRule>
  </conditionalFormatting>
  <conditionalFormatting sqref="B257 B215:B216">
    <cfRule type="cellIs" priority="8643" dxfId="0" operator="equal" stopIfTrue="1">
      <formula>B62856</formula>
    </cfRule>
  </conditionalFormatting>
  <conditionalFormatting sqref="B258">
    <cfRule type="cellIs" priority="8864" dxfId="0" operator="equal" stopIfTrue="1">
      <formula>B62900</formula>
    </cfRule>
  </conditionalFormatting>
  <conditionalFormatting sqref="B252">
    <cfRule type="cellIs" priority="8878" dxfId="0" operator="equal" stopIfTrue="1">
      <formula>B62869</formula>
    </cfRule>
  </conditionalFormatting>
  <conditionalFormatting sqref="B251">
    <cfRule type="cellIs" priority="8898" dxfId="0" operator="equal" stopIfTrue="1">
      <formula>B62869</formula>
    </cfRule>
  </conditionalFormatting>
  <conditionalFormatting sqref="B252 B211 B239">
    <cfRule type="cellIs" priority="9031" dxfId="0" operator="equal" stopIfTrue="1">
      <formula>B62850</formula>
    </cfRule>
  </conditionalFormatting>
  <conditionalFormatting sqref="B253">
    <cfRule type="cellIs" priority="9068" dxfId="0" operator="equal" stopIfTrue="1">
      <formula>B62869</formula>
    </cfRule>
  </conditionalFormatting>
  <conditionalFormatting sqref="B257">
    <cfRule type="cellIs" priority="9069" dxfId="0" operator="equal" stopIfTrue="1">
      <formula>B62900</formula>
    </cfRule>
  </conditionalFormatting>
  <conditionalFormatting sqref="B244:B249 B253:B254 B251 B259:B260">
    <cfRule type="cellIs" priority="9181" dxfId="0" operator="equal" stopIfTrue="1">
      <formula>B105</formula>
    </cfRule>
  </conditionalFormatting>
  <conditionalFormatting sqref="B235 B254:B255 B261">
    <cfRule type="cellIs" priority="9275" dxfId="0" operator="equal" stopIfTrue="1">
      <formula>B109</formula>
    </cfRule>
  </conditionalFormatting>
  <conditionalFormatting sqref="B255:B256">
    <cfRule type="cellIs" priority="9318" dxfId="0" operator="equal" stopIfTrue="1">
      <formula>B128</formula>
    </cfRule>
  </conditionalFormatting>
  <conditionalFormatting sqref="B242 B252:B253">
    <cfRule type="cellIs" priority="9347" dxfId="0" operator="equal" stopIfTrue="1">
      <formula>B104</formula>
    </cfRule>
  </conditionalFormatting>
  <conditionalFormatting sqref="B241">
    <cfRule type="cellIs" priority="9356" dxfId="0" operator="equal" stopIfTrue="1">
      <formula>B104</formula>
    </cfRule>
  </conditionalFormatting>
  <conditionalFormatting sqref="B214">
    <cfRule type="cellIs" priority="9391" dxfId="0" operator="equal" stopIfTrue="1">
      <formula>B60</formula>
    </cfRule>
  </conditionalFormatting>
  <conditionalFormatting sqref="B239:B240">
    <cfRule type="cellIs" priority="9698" dxfId="0" operator="equal" stopIfTrue="1">
      <formula>B108</formula>
    </cfRule>
  </conditionalFormatting>
  <conditionalFormatting sqref="B251:B252 B254:B255 B259:B261">
    <cfRule type="cellIs" priority="9716" dxfId="0" operator="equal" stopIfTrue="1">
      <formula>B111</formula>
    </cfRule>
  </conditionalFormatting>
  <conditionalFormatting sqref="B237:B239">
    <cfRule type="cellIs" priority="1376" dxfId="0" operator="equal" stopIfTrue="1">
      <formula>B171</formula>
    </cfRule>
  </conditionalFormatting>
  <conditionalFormatting sqref="B240:B242">
    <cfRule type="cellIs" priority="1375" dxfId="0" operator="equal" stopIfTrue="1">
      <formula>B171</formula>
    </cfRule>
  </conditionalFormatting>
  <conditionalFormatting sqref="B235:B237">
    <cfRule type="cellIs" priority="1374" dxfId="0" operator="equal" stopIfTrue="1">
      <formula>B171</formula>
    </cfRule>
  </conditionalFormatting>
  <conditionalFormatting sqref="B235:B237">
    <cfRule type="cellIs" priority="1373" dxfId="0" operator="equal" stopIfTrue="1">
      <formula>B158</formula>
    </cfRule>
  </conditionalFormatting>
  <conditionalFormatting sqref="B241:B242">
    <cfRule type="cellIs" priority="1372" dxfId="0" operator="equal" stopIfTrue="1">
      <formula>B143</formula>
    </cfRule>
  </conditionalFormatting>
  <conditionalFormatting sqref="B235:B237">
    <cfRule type="cellIs" priority="1370" dxfId="0" operator="equal" stopIfTrue="1">
      <formula>B152</formula>
    </cfRule>
  </conditionalFormatting>
  <conditionalFormatting sqref="B238:B240">
    <cfRule type="cellIs" priority="1369" dxfId="0" operator="equal" stopIfTrue="1">
      <formula>B158</formula>
    </cfRule>
  </conditionalFormatting>
  <conditionalFormatting sqref="B202:B210">
    <cfRule type="cellIs" priority="1368" dxfId="0" operator="equal" stopIfTrue="1">
      <formula>B93</formula>
    </cfRule>
  </conditionalFormatting>
  <conditionalFormatting sqref="B245:B250">
    <cfRule type="cellIs" priority="1361" dxfId="0" operator="equal" stopIfTrue="1">
      <formula>B244</formula>
    </cfRule>
  </conditionalFormatting>
  <conditionalFormatting sqref="B247:B250">
    <cfRule type="cellIs" priority="1301" dxfId="0" operator="equal" stopIfTrue="1">
      <formula>B244</formula>
    </cfRule>
  </conditionalFormatting>
  <conditionalFormatting sqref="B246:B250">
    <cfRule type="cellIs" priority="1300" dxfId="0" operator="equal" stopIfTrue="1">
      <formula>B244</formula>
    </cfRule>
  </conditionalFormatting>
  <conditionalFormatting sqref="B247:B250">
    <cfRule type="cellIs" priority="1299" dxfId="0" operator="equal" stopIfTrue="1">
      <formula>B243</formula>
    </cfRule>
  </conditionalFormatting>
  <conditionalFormatting sqref="B248">
    <cfRule type="cellIs" priority="1296" dxfId="0" operator="equal" stopIfTrue="1">
      <formula>B235</formula>
    </cfRule>
  </conditionalFormatting>
  <conditionalFormatting sqref="B244">
    <cfRule type="cellIs" priority="1295" dxfId="0" operator="equal" stopIfTrue="1">
      <formula>B235</formula>
    </cfRule>
  </conditionalFormatting>
  <conditionalFormatting sqref="B250">
    <cfRule type="cellIs" priority="1293" dxfId="0" operator="equal" stopIfTrue="1">
      <formula>B243</formula>
    </cfRule>
  </conditionalFormatting>
  <conditionalFormatting sqref="B248:B250">
    <cfRule type="cellIs" priority="1292" dxfId="0" operator="equal" stopIfTrue="1">
      <formula>B243</formula>
    </cfRule>
  </conditionalFormatting>
  <conditionalFormatting sqref="B212:B213">
    <cfRule type="cellIs" priority="1291" dxfId="0" operator="equal" stopIfTrue="1">
      <formula>B99</formula>
    </cfRule>
  </conditionalFormatting>
  <conditionalFormatting sqref="B247">
    <cfRule type="cellIs" priority="1290" dxfId="0" operator="equal" stopIfTrue="1">
      <formula>B196</formula>
    </cfRule>
  </conditionalFormatting>
  <conditionalFormatting sqref="B250">
    <cfRule type="cellIs" priority="1286" dxfId="0" operator="equal" stopIfTrue="1">
      <formula>B235</formula>
    </cfRule>
  </conditionalFormatting>
  <conditionalFormatting sqref="B247">
    <cfRule type="cellIs" priority="1285" dxfId="0" operator="equal" stopIfTrue="1">
      <formula>B235</formula>
    </cfRule>
  </conditionalFormatting>
  <conditionalFormatting sqref="B249">
    <cfRule type="cellIs" priority="1280" dxfId="0" operator="equal" stopIfTrue="1">
      <formula>B196</formula>
    </cfRule>
  </conditionalFormatting>
  <conditionalFormatting sqref="B242:B243">
    <cfRule type="cellIs" priority="1278" dxfId="0" operator="equal" stopIfTrue="1">
      <formula>B171</formula>
    </cfRule>
  </conditionalFormatting>
  <conditionalFormatting sqref="B241">
    <cfRule type="cellIs" priority="1261" dxfId="0" operator="equal" stopIfTrue="1">
      <formula>B62943</formula>
    </cfRule>
  </conditionalFormatting>
  <conditionalFormatting sqref="B239:B240">
    <cfRule type="cellIs" priority="1260" dxfId="0" operator="equal" stopIfTrue="1">
      <formula>B178</formula>
    </cfRule>
  </conditionalFormatting>
  <conditionalFormatting sqref="B243:B250">
    <cfRule type="cellIs" priority="1259" dxfId="0" operator="equal" stopIfTrue="1">
      <formula>B171</formula>
    </cfRule>
  </conditionalFormatting>
  <conditionalFormatting sqref="B185:B187 B227:B238 B191:B195 B211 B179:B181 B242:B251 B254:B268">
    <cfRule type="cellIs" priority="1258" dxfId="0" operator="equal" stopIfTrue="1">
      <formula>B62903</formula>
    </cfRule>
  </conditionalFormatting>
  <conditionalFormatting sqref="B256 B243 B203:B210 B238 B258 B236">
    <cfRule type="cellIs" priority="1257" dxfId="0" operator="equal" stopIfTrue="1">
      <formula>B62883</formula>
    </cfRule>
  </conditionalFormatting>
  <conditionalFormatting sqref="B211">
    <cfRule type="cellIs" priority="1256" dxfId="0" operator="equal" stopIfTrue="1">
      <formula>B72</formula>
    </cfRule>
  </conditionalFormatting>
  <conditionalFormatting sqref="B246">
    <cfRule type="cellIs" priority="1254" dxfId="0" operator="equal" stopIfTrue="1">
      <formula>B196</formula>
    </cfRule>
  </conditionalFormatting>
  <conditionalFormatting sqref="B241">
    <cfRule type="cellIs" priority="1253" dxfId="0" operator="equal" stopIfTrue="1">
      <formula>B62923</formula>
    </cfRule>
  </conditionalFormatting>
  <conditionalFormatting sqref="B237:B238">
    <cfRule type="cellIs" priority="1252" dxfId="0" operator="equal" stopIfTrue="1">
      <formula>B178</formula>
    </cfRule>
  </conditionalFormatting>
  <conditionalFormatting sqref="B244:B245">
    <cfRule type="cellIs" priority="1250" dxfId="0" operator="equal" stopIfTrue="1">
      <formula>B182</formula>
    </cfRule>
  </conditionalFormatting>
  <conditionalFormatting sqref="B235">
    <cfRule type="cellIs" priority="1249" dxfId="0" operator="equal" stopIfTrue="1">
      <formula>B154</formula>
    </cfRule>
  </conditionalFormatting>
  <conditionalFormatting sqref="B243">
    <cfRule type="cellIs" priority="1248" dxfId="0" operator="equal" stopIfTrue="1">
      <formula>B158</formula>
    </cfRule>
  </conditionalFormatting>
  <conditionalFormatting sqref="B218 B227:B235">
    <cfRule type="cellIs" priority="1246" dxfId="0" operator="equal" stopIfTrue="1">
      <formula>B99</formula>
    </cfRule>
  </conditionalFormatting>
  <conditionalFormatting sqref="B219 B235:B236 B254:B256">
    <cfRule type="cellIs" priority="1245" dxfId="0" operator="equal" stopIfTrue="1">
      <formula>B99</formula>
    </cfRule>
  </conditionalFormatting>
  <conditionalFormatting sqref="B235">
    <cfRule type="cellIs" priority="1244" dxfId="0" operator="equal" stopIfTrue="1">
      <formula>B179</formula>
    </cfRule>
  </conditionalFormatting>
  <conditionalFormatting sqref="B238:B240">
    <cfRule type="cellIs" priority="1242" dxfId="0" operator="equal" stopIfTrue="1">
      <formula>B152</formula>
    </cfRule>
  </conditionalFormatting>
  <conditionalFormatting sqref="B248:B250">
    <cfRule type="cellIs" priority="1241" dxfId="0" operator="equal" stopIfTrue="1">
      <formula>B158</formula>
    </cfRule>
  </conditionalFormatting>
  <conditionalFormatting sqref="B243:B250">
    <cfRule type="cellIs" priority="1240" dxfId="0" operator="equal" stopIfTrue="1">
      <formula>B176</formula>
    </cfRule>
  </conditionalFormatting>
  <conditionalFormatting sqref="B243:B248">
    <cfRule type="cellIs" priority="1239" dxfId="0" operator="equal" stopIfTrue="1">
      <formula>B178</formula>
    </cfRule>
  </conditionalFormatting>
  <conditionalFormatting sqref="B235:B236">
    <cfRule type="cellIs" priority="1236" dxfId="0" operator="equal" stopIfTrue="1">
      <formula>B172</formula>
    </cfRule>
  </conditionalFormatting>
  <conditionalFormatting sqref="B244:B250">
    <cfRule type="cellIs" priority="1235" dxfId="0" operator="equal" stopIfTrue="1">
      <formula>B176</formula>
    </cfRule>
  </conditionalFormatting>
  <conditionalFormatting sqref="B214:B215">
    <cfRule type="cellIs" priority="1234" dxfId="0" operator="equal" stopIfTrue="1">
      <formula>B99</formula>
    </cfRule>
  </conditionalFormatting>
  <conditionalFormatting sqref="B244:B250">
    <cfRule type="cellIs" priority="1233" dxfId="0" operator="equal" stopIfTrue="1">
      <formula>B171</formula>
    </cfRule>
  </conditionalFormatting>
  <conditionalFormatting sqref="B241:B250">
    <cfRule type="cellIs" priority="1232" dxfId="0" operator="equal" stopIfTrue="1">
      <formula>B171</formula>
    </cfRule>
  </conditionalFormatting>
  <conditionalFormatting sqref="B202:B210 B216:B219 B227:B234">
    <cfRule type="cellIs" priority="1230" dxfId="0" operator="equal" stopIfTrue="1">
      <formula>B100</formula>
    </cfRule>
  </conditionalFormatting>
  <conditionalFormatting sqref="B236:B237">
    <cfRule type="cellIs" priority="1229" dxfId="0" operator="equal" stopIfTrue="1">
      <formula>B81</formula>
    </cfRule>
  </conditionalFormatting>
  <conditionalFormatting sqref="B236">
    <cfRule type="cellIs" priority="1225" dxfId="0" operator="equal" stopIfTrue="1">
      <formula>B62906</formula>
    </cfRule>
  </conditionalFormatting>
  <conditionalFormatting sqref="B241:B242">
    <cfRule type="cellIs" priority="1224" dxfId="0" operator="equal" stopIfTrue="1">
      <formula>B81</formula>
    </cfRule>
  </conditionalFormatting>
  <conditionalFormatting sqref="B262:B268">
    <cfRule type="cellIs" priority="1222" dxfId="0" operator="equal" stopIfTrue="1">
      <formula>B62935</formula>
    </cfRule>
  </conditionalFormatting>
  <conditionalFormatting sqref="B211:B234">
    <cfRule type="cellIs" priority="1221" dxfId="0" operator="equal" stopIfTrue="1">
      <formula>B113</formula>
    </cfRule>
  </conditionalFormatting>
  <conditionalFormatting sqref="B238:B239">
    <cfRule type="cellIs" priority="1220" dxfId="0" operator="equal" stopIfTrue="1">
      <formula>B81</formula>
    </cfRule>
  </conditionalFormatting>
  <conditionalFormatting sqref="B237:B238">
    <cfRule type="cellIs" priority="1218" dxfId="0" operator="equal" stopIfTrue="1">
      <formula>B62978</formula>
    </cfRule>
  </conditionalFormatting>
  <conditionalFormatting sqref="B240:B241 B254:B257 B195 B235:B237 B211:B226 B259:B269">
    <cfRule type="cellIs" priority="1216" dxfId="0" operator="equal" stopIfTrue="1">
      <formula>B62909</formula>
    </cfRule>
  </conditionalFormatting>
  <conditionalFormatting sqref="B225:B226 B220:B221">
    <cfRule type="cellIs" priority="1215" dxfId="0" operator="equal" stopIfTrue="1">
      <formula>B109</formula>
    </cfRule>
  </conditionalFormatting>
  <conditionalFormatting sqref="B246:B249">
    <cfRule type="cellIs" priority="1214" dxfId="0" operator="equal" stopIfTrue="1">
      <formula>B158</formula>
    </cfRule>
  </conditionalFormatting>
  <conditionalFormatting sqref="B215:B216">
    <cfRule type="cellIs" priority="1213" dxfId="0" operator="equal" stopIfTrue="1">
      <formula>B99</formula>
    </cfRule>
  </conditionalFormatting>
  <conditionalFormatting sqref="B253">
    <cfRule type="cellIs" priority="1212" dxfId="0" operator="equal" stopIfTrue="1">
      <formula>B62963</formula>
    </cfRule>
  </conditionalFormatting>
  <conditionalFormatting sqref="B242:B250">
    <cfRule type="cellIs" priority="1211" dxfId="0" operator="equal" stopIfTrue="1">
      <formula>B62970</formula>
    </cfRule>
  </conditionalFormatting>
  <conditionalFormatting sqref="B235">
    <cfRule type="cellIs" priority="1210" dxfId="0" operator="equal" stopIfTrue="1">
      <formula>B62932</formula>
    </cfRule>
  </conditionalFormatting>
  <conditionalFormatting sqref="B238:B239">
    <cfRule type="cellIs" priority="1208" dxfId="0" operator="equal" stopIfTrue="1">
      <formula>B178</formula>
    </cfRule>
  </conditionalFormatting>
  <conditionalFormatting sqref="B235">
    <cfRule type="cellIs" priority="1191" dxfId="0" operator="equal" stopIfTrue="1">
      <formula>B160</formula>
    </cfRule>
  </conditionalFormatting>
  <conditionalFormatting sqref="B239:B241">
    <cfRule type="cellIs" priority="1190" dxfId="0" operator="equal" stopIfTrue="1">
      <formula>B152</formula>
    </cfRule>
  </conditionalFormatting>
  <conditionalFormatting sqref="B244:B250">
    <cfRule type="cellIs" priority="1189" dxfId="0" operator="equal" stopIfTrue="1">
      <formula>B62984</formula>
    </cfRule>
  </conditionalFormatting>
  <conditionalFormatting sqref="B244:B250 B212 B219">
    <cfRule type="cellIs" priority="1188" dxfId="0" operator="equal" stopIfTrue="1">
      <formula>B62834</formula>
    </cfRule>
  </conditionalFormatting>
  <conditionalFormatting sqref="B235:B236">
    <cfRule type="cellIs" priority="1179" dxfId="0" operator="equal" stopIfTrue="1">
      <formula>B108</formula>
    </cfRule>
  </conditionalFormatting>
  <conditionalFormatting sqref="B250">
    <cfRule type="cellIs" priority="1175" dxfId="0" operator="equal" stopIfTrue="1">
      <formula>B171</formula>
    </cfRule>
  </conditionalFormatting>
  <conditionalFormatting sqref="B239">
    <cfRule type="cellIs" priority="1174" dxfId="0" operator="equal" stopIfTrue="1">
      <formula>B62849</formula>
    </cfRule>
  </conditionalFormatting>
  <conditionalFormatting sqref="B236">
    <cfRule type="cellIs" priority="1173" dxfId="0" operator="equal" stopIfTrue="1">
      <formula>B62880</formula>
    </cfRule>
  </conditionalFormatting>
  <conditionalFormatting sqref="B236:B238">
    <cfRule type="cellIs" priority="1172" dxfId="0" operator="equal" stopIfTrue="1">
      <formula>B152</formula>
    </cfRule>
  </conditionalFormatting>
  <conditionalFormatting sqref="B213:B214">
    <cfRule type="cellIs" priority="1171" dxfId="0" operator="equal" stopIfTrue="1">
      <formula>B99</formula>
    </cfRule>
  </conditionalFormatting>
  <conditionalFormatting sqref="B241:B242">
    <cfRule type="cellIs" priority="1166" dxfId="0" operator="equal" stopIfTrue="1">
      <formula>B88</formula>
    </cfRule>
  </conditionalFormatting>
  <conditionalFormatting sqref="B237:B238">
    <cfRule type="cellIs" priority="1164" dxfId="0" operator="equal" stopIfTrue="1">
      <formula>B62970</formula>
    </cfRule>
  </conditionalFormatting>
  <conditionalFormatting sqref="B236:B238">
    <cfRule type="cellIs" priority="1163" dxfId="0" operator="equal" stopIfTrue="1">
      <formula>B62988</formula>
    </cfRule>
  </conditionalFormatting>
  <conditionalFormatting sqref="B238:B239">
    <cfRule type="cellIs" priority="1161" dxfId="0" operator="equal" stopIfTrue="1">
      <formula>B62954</formula>
    </cfRule>
  </conditionalFormatting>
  <conditionalFormatting sqref="B237:B241">
    <cfRule type="cellIs" priority="1160" dxfId="0" operator="equal" stopIfTrue="1">
      <formula>B62958</formula>
    </cfRule>
  </conditionalFormatting>
  <conditionalFormatting sqref="B241">
    <cfRule type="cellIs" priority="1159" dxfId="0" operator="equal" stopIfTrue="1">
      <formula>B62916</formula>
    </cfRule>
  </conditionalFormatting>
  <conditionalFormatting sqref="B244:B250">
    <cfRule type="cellIs" priority="1157" dxfId="0" operator="equal" stopIfTrue="1">
      <formula>B62937</formula>
    </cfRule>
  </conditionalFormatting>
  <conditionalFormatting sqref="B227:B234 B252:B253 B258:B261">
    <cfRule type="cellIs" priority="1156" dxfId="0" operator="equal" stopIfTrue="1">
      <formula>B103</formula>
    </cfRule>
  </conditionalFormatting>
  <conditionalFormatting sqref="B262:B268">
    <cfRule type="cellIs" priority="1154" dxfId="0" operator="equal" stopIfTrue="1">
      <formula>B63004</formula>
    </cfRule>
  </conditionalFormatting>
  <conditionalFormatting sqref="B243:B250">
    <cfRule type="cellIs" priority="1153" dxfId="0" operator="equal" stopIfTrue="1">
      <formula>B62965</formula>
    </cfRule>
  </conditionalFormatting>
  <conditionalFormatting sqref="B235">
    <cfRule type="cellIs" priority="1150" dxfId="0" operator="equal" stopIfTrue="1">
      <formula>B62880</formula>
    </cfRule>
  </conditionalFormatting>
  <conditionalFormatting sqref="B236:B237 B254 B259:B260 B244:B250 B212 B191:B194 B242 B256:B257 B185:B187">
    <cfRule type="cellIs" priority="1148" dxfId="0" operator="equal" stopIfTrue="1">
      <formula>B62849</formula>
    </cfRule>
  </conditionalFormatting>
  <conditionalFormatting sqref="B236">
    <cfRule type="cellIs" priority="1147" dxfId="0" operator="equal" stopIfTrue="1">
      <formula>B62894</formula>
    </cfRule>
  </conditionalFormatting>
  <conditionalFormatting sqref="B262:B268">
    <cfRule type="cellIs" priority="1146" dxfId="0" operator="equal" stopIfTrue="1">
      <formula>B62931</formula>
    </cfRule>
  </conditionalFormatting>
  <conditionalFormatting sqref="B240">
    <cfRule type="cellIs" priority="1145" dxfId="0" operator="equal" stopIfTrue="1">
      <formula>B62920</formula>
    </cfRule>
  </conditionalFormatting>
  <conditionalFormatting sqref="B262:B268">
    <cfRule type="cellIs" priority="1141" dxfId="0" operator="equal" stopIfTrue="1">
      <formula>B62992</formula>
    </cfRule>
  </conditionalFormatting>
  <conditionalFormatting sqref="B237:B238">
    <cfRule type="cellIs" priority="1140" dxfId="0" operator="equal" stopIfTrue="1">
      <formula>B81</formula>
    </cfRule>
  </conditionalFormatting>
  <conditionalFormatting sqref="B236 B256 B261 B263:B268">
    <cfRule type="cellIs" priority="1139" dxfId="0" operator="equal" stopIfTrue="1">
      <formula>B104</formula>
    </cfRule>
  </conditionalFormatting>
  <conditionalFormatting sqref="B243">
    <cfRule type="cellIs" priority="1137" dxfId="0" operator="equal" stopIfTrue="1">
      <formula>B100</formula>
    </cfRule>
  </conditionalFormatting>
  <conditionalFormatting sqref="B244:B250">
    <cfRule type="cellIs" priority="1136" dxfId="0" operator="equal" stopIfTrue="1">
      <formula>B62979</formula>
    </cfRule>
  </conditionalFormatting>
  <conditionalFormatting sqref="B239:B242">
    <cfRule type="cellIs" priority="1134" dxfId="0" operator="equal" stopIfTrue="1">
      <formula>B62936</formula>
    </cfRule>
  </conditionalFormatting>
  <conditionalFormatting sqref="B238:B239 B243 B235:B236 B258 B252:B253 B255:B256 B261:B268">
    <cfRule type="cellIs" priority="1133" dxfId="0" operator="equal" stopIfTrue="1">
      <formula>B91</formula>
    </cfRule>
  </conditionalFormatting>
  <conditionalFormatting sqref="B235">
    <cfRule type="cellIs" priority="1132" dxfId="0" operator="equal" stopIfTrue="1">
      <formula>B62920</formula>
    </cfRule>
  </conditionalFormatting>
  <conditionalFormatting sqref="B262:B268 B256 B236 B239">
    <cfRule type="cellIs" priority="1131" dxfId="0" operator="equal" stopIfTrue="1">
      <formula>B62891</formula>
    </cfRule>
  </conditionalFormatting>
  <conditionalFormatting sqref="B242">
    <cfRule type="cellIs" priority="1127" dxfId="0" operator="equal" stopIfTrue="1">
      <formula>B62891</formula>
    </cfRule>
  </conditionalFormatting>
  <conditionalFormatting sqref="B236">
    <cfRule type="cellIs" priority="1125" dxfId="0" operator="equal" stopIfTrue="1">
      <formula>B62932</formula>
    </cfRule>
  </conditionalFormatting>
  <conditionalFormatting sqref="B238:B239">
    <cfRule type="cellIs" priority="1124" dxfId="0" operator="equal" stopIfTrue="1">
      <formula>B62970</formula>
    </cfRule>
  </conditionalFormatting>
  <conditionalFormatting sqref="B242:B243">
    <cfRule type="cellIs" priority="1123" dxfId="0" operator="equal" stopIfTrue="1">
      <formula>B62898</formula>
    </cfRule>
  </conditionalFormatting>
  <conditionalFormatting sqref="B243">
    <cfRule type="cellIs" priority="1121" dxfId="0" operator="equal" stopIfTrue="1">
      <formula>B62905</formula>
    </cfRule>
  </conditionalFormatting>
  <conditionalFormatting sqref="B242">
    <cfRule type="cellIs" priority="1120" dxfId="0" operator="equal" stopIfTrue="1">
      <formula>B62978</formula>
    </cfRule>
  </conditionalFormatting>
  <conditionalFormatting sqref="B244:B250 B196:B202 B174">
    <cfRule type="cellIs" priority="1119" dxfId="0" operator="equal" stopIfTrue="1">
      <formula>B62935</formula>
    </cfRule>
  </conditionalFormatting>
  <conditionalFormatting sqref="B236:B237">
    <cfRule type="cellIs" priority="1118" dxfId="0" operator="equal" stopIfTrue="1">
      <formula>B62970</formula>
    </cfRule>
  </conditionalFormatting>
  <conditionalFormatting sqref="B237:B239">
    <cfRule type="cellIs" priority="1117" dxfId="0" operator="equal" stopIfTrue="1">
      <formula>B62988</formula>
    </cfRule>
  </conditionalFormatting>
  <conditionalFormatting sqref="B244:B250">
    <cfRule type="cellIs" priority="1116" dxfId="0" operator="equal" stopIfTrue="1">
      <formula>B63007</formula>
    </cfRule>
  </conditionalFormatting>
  <conditionalFormatting sqref="B240 B227:B237 B174 B196 B203:B215 B253:B257 B259:B268">
    <cfRule type="cellIs" priority="1115" dxfId="0" operator="equal" stopIfTrue="1">
      <formula>B62877</formula>
    </cfRule>
  </conditionalFormatting>
  <conditionalFormatting sqref="B252:B253">
    <cfRule type="cellIs" priority="1114" dxfId="0" operator="equal" stopIfTrue="1">
      <formula>B62974</formula>
    </cfRule>
  </conditionalFormatting>
  <conditionalFormatting sqref="B244:B250 B174 B195:B201">
    <cfRule type="cellIs" priority="1113" dxfId="0" operator="equal" stopIfTrue="1">
      <formula>B62936</formula>
    </cfRule>
  </conditionalFormatting>
  <conditionalFormatting sqref="B238">
    <cfRule type="cellIs" priority="1112" dxfId="0" operator="equal" stopIfTrue="1">
      <formula>B62923</formula>
    </cfRule>
  </conditionalFormatting>
  <conditionalFormatting sqref="B244:B250">
    <cfRule type="cellIs" priority="1111" dxfId="0" operator="equal" stopIfTrue="1">
      <formula>B62988</formula>
    </cfRule>
  </conditionalFormatting>
  <conditionalFormatting sqref="B236:B237">
    <cfRule type="cellIs" priority="1110" dxfId="0" operator="equal" stopIfTrue="1">
      <formula>B62909</formula>
    </cfRule>
  </conditionalFormatting>
  <conditionalFormatting sqref="B238:B239 B261 B258 B235 B178 B219:B226 B217 B243:B250 B255">
    <cfRule type="cellIs" priority="1109" dxfId="0" operator="equal" stopIfTrue="1">
      <formula>B62849</formula>
    </cfRule>
  </conditionalFormatting>
  <conditionalFormatting sqref="B240">
    <cfRule type="cellIs" priority="1108" dxfId="0" operator="equal" stopIfTrue="1">
      <formula>B62880</formula>
    </cfRule>
  </conditionalFormatting>
  <conditionalFormatting sqref="B239:B240">
    <cfRule type="cellIs" priority="1107" dxfId="0" operator="equal" stopIfTrue="1">
      <formula>B62954</formula>
    </cfRule>
  </conditionalFormatting>
  <conditionalFormatting sqref="B240">
    <cfRule type="cellIs" priority="1106" dxfId="0" operator="equal" stopIfTrue="1">
      <formula>B62918</formula>
    </cfRule>
  </conditionalFormatting>
  <conditionalFormatting sqref="B235 B261 B202 B195 B240:B242 B251:B252 B255">
    <cfRule type="cellIs" priority="1105" dxfId="0" operator="equal" stopIfTrue="1">
      <formula>B62903</formula>
    </cfRule>
  </conditionalFormatting>
  <conditionalFormatting sqref="B254">
    <cfRule type="cellIs" priority="1103" dxfId="0" operator="equal" stopIfTrue="1">
      <formula>B62938</formula>
    </cfRule>
  </conditionalFormatting>
  <conditionalFormatting sqref="B239:B240">
    <cfRule type="cellIs" priority="1101" dxfId="0" operator="equal" stopIfTrue="1">
      <formula>B62966</formula>
    </cfRule>
  </conditionalFormatting>
  <conditionalFormatting sqref="B238">
    <cfRule type="cellIs" priority="1100" dxfId="0" operator="equal" stopIfTrue="1">
      <formula>B62871</formula>
    </cfRule>
  </conditionalFormatting>
  <conditionalFormatting sqref="B241:B242">
    <cfRule type="cellIs" priority="1099" dxfId="0" operator="equal" stopIfTrue="1">
      <formula>B62988</formula>
    </cfRule>
  </conditionalFormatting>
  <conditionalFormatting sqref="B244:B250 B239:B240 B236:B237 B256:B257 B253:B254 B259:B260">
    <cfRule type="cellIs" priority="1098" dxfId="0" operator="equal" stopIfTrue="1">
      <formula>B91</formula>
    </cfRule>
  </conditionalFormatting>
  <conditionalFormatting sqref="B243">
    <cfRule type="cellIs" priority="1054" dxfId="0" operator="equal" stopIfTrue="1">
      <formula>B62993</formula>
    </cfRule>
  </conditionalFormatting>
  <conditionalFormatting sqref="B243">
    <cfRule type="cellIs" priority="1053" dxfId="0" operator="equal" stopIfTrue="1">
      <formula>B62994</formula>
    </cfRule>
  </conditionalFormatting>
  <conditionalFormatting sqref="B240">
    <cfRule type="cellIs" priority="1052" dxfId="0" operator="equal" stopIfTrue="1">
      <formula>B104</formula>
    </cfRule>
  </conditionalFormatting>
  <conditionalFormatting sqref="B242">
    <cfRule type="cellIs" priority="1050" dxfId="0" operator="equal" stopIfTrue="1">
      <formula>B62871</formula>
    </cfRule>
  </conditionalFormatting>
  <conditionalFormatting sqref="B238:B240">
    <cfRule type="cellIs" priority="1049" dxfId="0" operator="equal" stopIfTrue="1">
      <formula>B114</formula>
    </cfRule>
  </conditionalFormatting>
  <conditionalFormatting sqref="B254 B252 B259:B260">
    <cfRule type="cellIs" priority="1048" dxfId="0" operator="equal" stopIfTrue="1">
      <formula>B62898</formula>
    </cfRule>
  </conditionalFormatting>
  <conditionalFormatting sqref="B238:B250">
    <cfRule type="cellIs" priority="1046" dxfId="0" operator="equal" stopIfTrue="1">
      <formula>B62936</formula>
    </cfRule>
  </conditionalFormatting>
  <conditionalFormatting sqref="B237">
    <cfRule type="cellIs" priority="1045" dxfId="0" operator="equal" stopIfTrue="1">
      <formula>B62878</formula>
    </cfRule>
  </conditionalFormatting>
  <conditionalFormatting sqref="B238:B241">
    <cfRule type="cellIs" priority="1043" dxfId="0" operator="equal" stopIfTrue="1">
      <formula>B62948</formula>
    </cfRule>
  </conditionalFormatting>
  <conditionalFormatting sqref="B252:B256">
    <cfRule type="cellIs" priority="1042" dxfId="0" operator="equal" stopIfTrue="1">
      <formula>B62978</formula>
    </cfRule>
  </conditionalFormatting>
  <conditionalFormatting sqref="B242:B243">
    <cfRule type="cellIs" priority="1039" dxfId="0" operator="equal" stopIfTrue="1">
      <formula>B62936</formula>
    </cfRule>
  </conditionalFormatting>
  <conditionalFormatting sqref="B238">
    <cfRule type="cellIs" priority="1037" dxfId="0" operator="equal" stopIfTrue="1">
      <formula>B62943</formula>
    </cfRule>
  </conditionalFormatting>
  <conditionalFormatting sqref="B240">
    <cfRule type="cellIs" priority="1036" dxfId="0" operator="equal" stopIfTrue="1">
      <formula>B62906</formula>
    </cfRule>
  </conditionalFormatting>
  <conditionalFormatting sqref="B239">
    <cfRule type="cellIs" priority="1035" dxfId="0" operator="equal" stopIfTrue="1">
      <formula>B62925</formula>
    </cfRule>
  </conditionalFormatting>
  <conditionalFormatting sqref="B239">
    <cfRule type="cellIs" priority="1034" dxfId="0" operator="equal" stopIfTrue="1">
      <formula>B62880</formula>
    </cfRule>
  </conditionalFormatting>
  <conditionalFormatting sqref="B262:B269">
    <cfRule type="cellIs" priority="1033" dxfId="0" operator="equal" stopIfTrue="1">
      <formula>B62943</formula>
    </cfRule>
  </conditionalFormatting>
  <conditionalFormatting sqref="B238:B243">
    <cfRule type="cellIs" priority="1030" dxfId="0" operator="equal" stopIfTrue="1">
      <formula>B62958</formula>
    </cfRule>
  </conditionalFormatting>
  <conditionalFormatting sqref="B242:B243">
    <cfRule type="cellIs" priority="1029" dxfId="0" operator="equal" stopIfTrue="1">
      <formula>B62920</formula>
    </cfRule>
  </conditionalFormatting>
  <conditionalFormatting sqref="B243">
    <cfRule type="cellIs" priority="1027" dxfId="0" operator="equal" stopIfTrue="1">
      <formula>B62876</formula>
    </cfRule>
  </conditionalFormatting>
  <conditionalFormatting sqref="B239">
    <cfRule type="cellIs" priority="1025" dxfId="0" operator="equal" stopIfTrue="1">
      <formula>B62898</formula>
    </cfRule>
  </conditionalFormatting>
  <conditionalFormatting sqref="B242 B239">
    <cfRule type="cellIs" priority="1024" dxfId="0" operator="equal" stopIfTrue="1">
      <formula>B62891</formula>
    </cfRule>
  </conditionalFormatting>
  <conditionalFormatting sqref="B235:B239 B242:B251 B202 B255:B258 B261">
    <cfRule type="cellIs" priority="1021" dxfId="0" operator="equal" stopIfTrue="1">
      <formula>B62903</formula>
    </cfRule>
  </conditionalFormatting>
  <conditionalFormatting sqref="B269">
    <cfRule type="cellIs" priority="1019" dxfId="0" operator="equal" stopIfTrue="1">
      <formula>B62987</formula>
    </cfRule>
  </conditionalFormatting>
  <conditionalFormatting sqref="B242">
    <cfRule type="cellIs" priority="1018" dxfId="0" operator="equal" stopIfTrue="1">
      <formula>B62948</formula>
    </cfRule>
  </conditionalFormatting>
  <conditionalFormatting sqref="B242:B250">
    <cfRule type="cellIs" priority="1017" dxfId="0" operator="equal" stopIfTrue="1">
      <formula>B62954</formula>
    </cfRule>
  </conditionalFormatting>
  <conditionalFormatting sqref="B241:B242">
    <cfRule type="cellIs" priority="1016" dxfId="0" operator="equal" stopIfTrue="1">
      <formula>B62966</formula>
    </cfRule>
  </conditionalFormatting>
  <conditionalFormatting sqref="B235:B236 B252:B253 B255:B256 B261 B269">
    <cfRule type="cellIs" priority="1015" dxfId="0" operator="equal" stopIfTrue="1">
      <formula>B94</formula>
    </cfRule>
  </conditionalFormatting>
  <conditionalFormatting sqref="B269">
    <cfRule type="cellIs" priority="1014" dxfId="0" operator="equal" stopIfTrue="1">
      <formula>B62964</formula>
    </cfRule>
  </conditionalFormatting>
  <conditionalFormatting sqref="B256">
    <cfRule type="cellIs" priority="1013" dxfId="0" operator="equal" stopIfTrue="1">
      <formula>B62891</formula>
    </cfRule>
  </conditionalFormatting>
  <conditionalFormatting sqref="B241">
    <cfRule type="cellIs" priority="1012" dxfId="0" operator="equal" stopIfTrue="1">
      <formula>B62891</formula>
    </cfRule>
  </conditionalFormatting>
  <conditionalFormatting sqref="B240">
    <cfRule type="cellIs" priority="1011" dxfId="0" operator="equal" stopIfTrue="1">
      <formula>B62894</formula>
    </cfRule>
  </conditionalFormatting>
  <conditionalFormatting sqref="B243">
    <cfRule type="cellIs" priority="1010" dxfId="0" operator="equal" stopIfTrue="1">
      <formula>B62983</formula>
    </cfRule>
  </conditionalFormatting>
  <conditionalFormatting sqref="B240:B241">
    <cfRule type="cellIs" priority="1009" dxfId="0" operator="equal" stopIfTrue="1">
      <formula>B62966</formula>
    </cfRule>
  </conditionalFormatting>
  <conditionalFormatting sqref="B243">
    <cfRule type="cellIs" priority="1008" dxfId="0" operator="equal" stopIfTrue="1">
      <formula>B62984</formula>
    </cfRule>
  </conditionalFormatting>
  <conditionalFormatting sqref="B269">
    <cfRule type="cellIs" priority="1006" dxfId="0" operator="equal" stopIfTrue="1">
      <formula>B62962</formula>
    </cfRule>
  </conditionalFormatting>
  <conditionalFormatting sqref="B242">
    <cfRule type="cellIs" priority="1005" dxfId="0" operator="equal" stopIfTrue="1">
      <formula>B81</formula>
    </cfRule>
  </conditionalFormatting>
  <conditionalFormatting sqref="B241:B242">
    <cfRule type="cellIs" priority="1004" dxfId="0" operator="equal" stopIfTrue="1">
      <formula>B62936</formula>
    </cfRule>
  </conditionalFormatting>
  <conditionalFormatting sqref="B241:B242">
    <cfRule type="cellIs" priority="1003" dxfId="0" operator="equal" stopIfTrue="1">
      <formula>B62978</formula>
    </cfRule>
  </conditionalFormatting>
  <conditionalFormatting sqref="B240">
    <cfRule type="cellIs" priority="1002" dxfId="0" operator="equal" stopIfTrue="1">
      <formula>B62849</formula>
    </cfRule>
  </conditionalFormatting>
  <conditionalFormatting sqref="B241:B243">
    <cfRule type="cellIs" priority="1001" dxfId="0" operator="equal" stopIfTrue="1">
      <formula>B62970</formula>
    </cfRule>
  </conditionalFormatting>
  <conditionalFormatting sqref="B240:B241">
    <cfRule type="cellIs" priority="1000" dxfId="0" operator="equal" stopIfTrue="1">
      <formula>B81</formula>
    </cfRule>
  </conditionalFormatting>
  <conditionalFormatting sqref="B240:B242">
    <cfRule type="cellIs" priority="999" dxfId="0" operator="equal" stopIfTrue="1">
      <formula>B62988</formula>
    </cfRule>
  </conditionalFormatting>
  <conditionalFormatting sqref="B240:B241">
    <cfRule type="cellIs" priority="998" dxfId="0" operator="equal" stopIfTrue="1">
      <formula>B62970</formula>
    </cfRule>
  </conditionalFormatting>
  <conditionalFormatting sqref="B240:B241">
    <cfRule type="cellIs" priority="997" dxfId="0" operator="equal" stopIfTrue="1">
      <formula>B62978</formula>
    </cfRule>
  </conditionalFormatting>
  <conditionalFormatting sqref="B239:B242">
    <cfRule type="cellIs" priority="996" dxfId="0" operator="equal" stopIfTrue="1">
      <formula>B62948</formula>
    </cfRule>
  </conditionalFormatting>
  <conditionalFormatting sqref="B239:B241">
    <cfRule type="cellIs" priority="995" dxfId="0" operator="equal" stopIfTrue="1">
      <formula>B62988</formula>
    </cfRule>
  </conditionalFormatting>
  <conditionalFormatting sqref="B236:B237">
    <cfRule type="cellIs" priority="994" dxfId="0" operator="equal" stopIfTrue="1">
      <formula>B62978</formula>
    </cfRule>
  </conditionalFormatting>
  <conditionalFormatting sqref="B241">
    <cfRule type="cellIs" priority="993" dxfId="0" operator="equal" stopIfTrue="1">
      <formula>B62906</formula>
    </cfRule>
  </conditionalFormatting>
  <conditionalFormatting sqref="B240">
    <cfRule type="cellIs" priority="991" dxfId="0" operator="equal" stopIfTrue="1">
      <formula>B62925</formula>
    </cfRule>
  </conditionalFormatting>
  <conditionalFormatting sqref="B262:B268">
    <cfRule type="cellIs" priority="990" dxfId="0" operator="equal" stopIfTrue="1">
      <formula>B62915</formula>
    </cfRule>
  </conditionalFormatting>
  <conditionalFormatting sqref="B239">
    <cfRule type="cellIs" priority="989" dxfId="0" operator="equal" stopIfTrue="1">
      <formula>B62920</formula>
    </cfRule>
  </conditionalFormatting>
  <conditionalFormatting sqref="B237">
    <cfRule type="cellIs" priority="988" dxfId="0" operator="equal" stopIfTrue="1">
      <formula>B62871</formula>
    </cfRule>
  </conditionalFormatting>
  <conditionalFormatting sqref="B237:B238">
    <cfRule type="cellIs" priority="987" dxfId="0" operator="equal" stopIfTrue="1">
      <formula>B62909</formula>
    </cfRule>
  </conditionalFormatting>
  <conditionalFormatting sqref="B241">
    <cfRule type="cellIs" priority="985" dxfId="0" operator="equal" stopIfTrue="1">
      <formula>B62925</formula>
    </cfRule>
  </conditionalFormatting>
  <conditionalFormatting sqref="B238:B239 B241:B243 B235:B236 B255:B256 B258 B261">
    <cfRule type="cellIs" priority="984" dxfId="0" operator="equal" stopIfTrue="1">
      <formula>B88</formula>
    </cfRule>
  </conditionalFormatting>
  <conditionalFormatting sqref="B240:B241">
    <cfRule type="cellIs" priority="983" dxfId="0" operator="equal" stopIfTrue="1">
      <formula>B88</formula>
    </cfRule>
  </conditionalFormatting>
  <conditionalFormatting sqref="B242">
    <cfRule type="cellIs" priority="982" dxfId="0" operator="equal" stopIfTrue="1">
      <formula>B88</formula>
    </cfRule>
  </conditionalFormatting>
  <conditionalFormatting sqref="B269">
    <cfRule type="cellIs" priority="981" dxfId="0" operator="equal" stopIfTrue="1">
      <formula>B163</formula>
    </cfRule>
  </conditionalFormatting>
  <conditionalFormatting sqref="B240:B241 B237:B238 B243 B257:B258 B251 B269">
    <cfRule type="cellIs" priority="979" dxfId="0" operator="equal" stopIfTrue="1">
      <formula>B88</formula>
    </cfRule>
  </conditionalFormatting>
  <conditionalFormatting sqref="B236:B237 B239:B240 B242">
    <cfRule type="cellIs" priority="978" dxfId="0" operator="equal" stopIfTrue="1">
      <formula>B88</formula>
    </cfRule>
  </conditionalFormatting>
  <conditionalFormatting sqref="B240:B241 B235 B237:B238 B254:B255 B243:B250 B257:B261">
    <cfRule type="cellIs" priority="977" dxfId="0" operator="equal" stopIfTrue="1">
      <formula>B89</formula>
    </cfRule>
  </conditionalFormatting>
  <conditionalFormatting sqref="B218:B219">
    <cfRule type="cellIs" priority="976" dxfId="0" operator="equal" stopIfTrue="1">
      <formula>B70</formula>
    </cfRule>
  </conditionalFormatting>
  <conditionalFormatting sqref="B243">
    <cfRule type="cellIs" priority="975" dxfId="0" operator="equal" stopIfTrue="1">
      <formula>B87</formula>
    </cfRule>
  </conditionalFormatting>
  <conditionalFormatting sqref="B243">
    <cfRule type="cellIs" priority="974" dxfId="0" operator="equal" stopIfTrue="1">
      <formula>B86</formula>
    </cfRule>
  </conditionalFormatting>
  <conditionalFormatting sqref="B239">
    <cfRule type="cellIs" priority="973" dxfId="0" operator="equal" stopIfTrue="1">
      <formula>B104</formula>
    </cfRule>
  </conditionalFormatting>
  <conditionalFormatting sqref="B239:B240">
    <cfRule type="cellIs" priority="972" dxfId="0" operator="equal" stopIfTrue="1">
      <formula>B81</formula>
    </cfRule>
  </conditionalFormatting>
  <conditionalFormatting sqref="B240:B241">
    <cfRule type="cellIs" priority="971" dxfId="0" operator="equal" stopIfTrue="1">
      <formula>B108</formula>
    </cfRule>
  </conditionalFormatting>
  <conditionalFormatting sqref="B237:B239 B251:B252 B257:B260">
    <cfRule type="cellIs" priority="970" dxfId="0" operator="equal" stopIfTrue="1">
      <formula>B114</formula>
    </cfRule>
  </conditionalFormatting>
  <conditionalFormatting sqref="B251">
    <cfRule type="cellIs" priority="969" dxfId="0" operator="equal" stopIfTrue="1">
      <formula>B136</formula>
    </cfRule>
  </conditionalFormatting>
  <conditionalFormatting sqref="B235:B237">
    <cfRule type="cellIs" priority="968" dxfId="0" operator="equal" stopIfTrue="1">
      <formula>B114</formula>
    </cfRule>
  </conditionalFormatting>
  <conditionalFormatting sqref="B240:B242">
    <cfRule type="cellIs" priority="967" dxfId="0" operator="equal" stopIfTrue="1">
      <formula>B114</formula>
    </cfRule>
  </conditionalFormatting>
  <conditionalFormatting sqref="B239:B241 B253:B254 B259:B261">
    <cfRule type="cellIs" priority="966" dxfId="0" operator="equal" stopIfTrue="1">
      <formula>B114</formula>
    </cfRule>
  </conditionalFormatting>
  <conditionalFormatting sqref="B216:B217 B251:B253">
    <cfRule type="cellIs" priority="965" dxfId="0" operator="equal" stopIfTrue="1">
      <formula>B99</formula>
    </cfRule>
  </conditionalFormatting>
  <conditionalFormatting sqref="B219:B222 B211:B212">
    <cfRule type="cellIs" priority="918" dxfId="0" operator="equal" stopIfTrue="1">
      <formula>B99</formula>
    </cfRule>
  </conditionalFormatting>
  <conditionalFormatting sqref="B242">
    <cfRule type="cellIs" priority="917" dxfId="0" operator="equal" stopIfTrue="1">
      <formula>B62988</formula>
    </cfRule>
  </conditionalFormatting>
  <conditionalFormatting sqref="B243">
    <cfRule type="cellIs" priority="916" dxfId="0" operator="equal" stopIfTrue="1">
      <formula>B62943</formula>
    </cfRule>
  </conditionalFormatting>
  <conditionalFormatting sqref="B236:B238 B256:B258 B251">
    <cfRule type="cellIs" priority="911" dxfId="0" operator="equal" stopIfTrue="1">
      <formula>B114</formula>
    </cfRule>
  </conditionalFormatting>
  <conditionalFormatting sqref="B241:B243">
    <cfRule type="cellIs" priority="910" dxfId="0" operator="equal" stopIfTrue="1">
      <formula>B91</formula>
    </cfRule>
  </conditionalFormatting>
  <conditionalFormatting sqref="B242">
    <cfRule type="cellIs" priority="909" dxfId="0" operator="equal" stopIfTrue="1">
      <formula>B91</formula>
    </cfRule>
  </conditionalFormatting>
  <conditionalFormatting sqref="B241">
    <cfRule type="cellIs" priority="908" dxfId="0" operator="equal" stopIfTrue="1">
      <formula>B62849</formula>
    </cfRule>
  </conditionalFormatting>
  <conditionalFormatting sqref="B241">
    <cfRule type="cellIs" priority="907" dxfId="0" operator="equal" stopIfTrue="1">
      <formula>B62871</formula>
    </cfRule>
  </conditionalFormatting>
  <conditionalFormatting sqref="B242">
    <cfRule type="cellIs" priority="906" dxfId="0" operator="equal" stopIfTrue="1">
      <formula>B62849</formula>
    </cfRule>
  </conditionalFormatting>
  <conditionalFormatting sqref="B238">
    <cfRule type="cellIs" priority="905" dxfId="0" operator="equal" stopIfTrue="1">
      <formula>B62849</formula>
    </cfRule>
  </conditionalFormatting>
  <conditionalFormatting sqref="B236">
    <cfRule type="cellIs" priority="904" dxfId="0" operator="equal" stopIfTrue="1">
      <formula>B62925</formula>
    </cfRule>
  </conditionalFormatting>
  <conditionalFormatting sqref="B242">
    <cfRule type="cellIs" priority="903" dxfId="0" operator="equal" stopIfTrue="1">
      <formula>B62878</formula>
    </cfRule>
  </conditionalFormatting>
  <conditionalFormatting sqref="B241">
    <cfRule type="cellIs" priority="902" dxfId="0" operator="equal" stopIfTrue="1">
      <formula>B62878</formula>
    </cfRule>
  </conditionalFormatting>
  <conditionalFormatting sqref="B242">
    <cfRule type="cellIs" priority="901" dxfId="0" operator="equal" stopIfTrue="1">
      <formula>B62880</formula>
    </cfRule>
  </conditionalFormatting>
  <conditionalFormatting sqref="B236">
    <cfRule type="cellIs" priority="900" dxfId="0" operator="equal" stopIfTrue="1">
      <formula>B62849</formula>
    </cfRule>
  </conditionalFormatting>
  <conditionalFormatting sqref="B235">
    <cfRule type="cellIs" priority="899" dxfId="0" operator="equal" stopIfTrue="1">
      <formula>B62849</formula>
    </cfRule>
  </conditionalFormatting>
  <conditionalFormatting sqref="B236">
    <cfRule type="cellIs" priority="898" dxfId="0" operator="equal" stopIfTrue="1">
      <formula>B62871</formula>
    </cfRule>
  </conditionalFormatting>
  <conditionalFormatting sqref="B237">
    <cfRule type="cellIs" priority="897" dxfId="0" operator="equal" stopIfTrue="1">
      <formula>B62849</formula>
    </cfRule>
  </conditionalFormatting>
  <conditionalFormatting sqref="B241">
    <cfRule type="cellIs" priority="896" dxfId="0" operator="equal" stopIfTrue="1">
      <formula>B62880</formula>
    </cfRule>
  </conditionalFormatting>
  <conditionalFormatting sqref="B243">
    <cfRule type="cellIs" priority="894" dxfId="0" operator="equal" stopIfTrue="1">
      <formula>B114</formula>
    </cfRule>
  </conditionalFormatting>
  <conditionalFormatting sqref="B238:B239 B254 B258">
    <cfRule type="cellIs" priority="893" dxfId="0" operator="equal" stopIfTrue="1">
      <formula>B108</formula>
    </cfRule>
  </conditionalFormatting>
  <conditionalFormatting sqref="B244:B250">
    <cfRule type="cellIs" priority="892" dxfId="0" operator="equal" stopIfTrue="1">
      <formula>B106</formula>
    </cfRule>
  </conditionalFormatting>
  <conditionalFormatting sqref="B217:B218">
    <cfRule type="cellIs" priority="891" dxfId="0" operator="equal" stopIfTrue="1">
      <formula>B64</formula>
    </cfRule>
  </conditionalFormatting>
  <conditionalFormatting sqref="B248:B250">
    <cfRule type="cellIs" priority="890" dxfId="0" operator="equal" stopIfTrue="1">
      <formula>B111</formula>
    </cfRule>
  </conditionalFormatting>
  <conditionalFormatting sqref="B242 B238 B245:B250 B258 B262:B264 B269">
    <cfRule type="cellIs" priority="889" dxfId="0" operator="equal" stopIfTrue="1">
      <formula>B104</formula>
    </cfRule>
  </conditionalFormatting>
  <conditionalFormatting sqref="B235">
    <cfRule type="cellIs" priority="888" dxfId="0" operator="equal" stopIfTrue="1">
      <formula>B104</formula>
    </cfRule>
  </conditionalFormatting>
  <conditionalFormatting sqref="B235">
    <cfRule type="cellIs" priority="887" dxfId="0" operator="equal" stopIfTrue="1">
      <formula>B95</formula>
    </cfRule>
  </conditionalFormatting>
  <conditionalFormatting sqref="B178:B181">
    <cfRule type="cellIs" priority="10545" dxfId="0" operator="equal" stopIfTrue="1">
      <formula>B62939</formula>
    </cfRule>
  </conditionalFormatting>
  <conditionalFormatting sqref="B178:B181">
    <cfRule type="cellIs" priority="10983" dxfId="0" operator="equal" stopIfTrue="1">
      <formula>B62938</formula>
    </cfRule>
  </conditionalFormatting>
  <conditionalFormatting sqref="B178">
    <cfRule type="cellIs" priority="11416" dxfId="0" operator="equal" stopIfTrue="1">
      <formula>B62937</formula>
    </cfRule>
  </conditionalFormatting>
  <conditionalFormatting sqref="B211:B226">
    <cfRule type="cellIs" priority="11717" dxfId="0" operator="equal" stopIfTrue="1">
      <formula>B62967</formula>
    </cfRule>
  </conditionalFormatting>
  <conditionalFormatting sqref="B396:B405">
    <cfRule type="cellIs" priority="849" dxfId="0" operator="equal" stopIfTrue="1">
      <formula>B394</formula>
    </cfRule>
  </conditionalFormatting>
  <conditionalFormatting sqref="B406:B410">
    <cfRule type="cellIs" priority="848" dxfId="0" operator="equal" stopIfTrue="1">
      <formula>B403</formula>
    </cfRule>
  </conditionalFormatting>
  <conditionalFormatting sqref="B201 B195:B197 B203:B210">
    <cfRule type="cellIs" priority="62389" dxfId="0" operator="equal" stopIfTrue="1">
      <formula>B172</formula>
    </cfRule>
  </conditionalFormatting>
  <conditionalFormatting sqref="B195 B197:B202">
    <cfRule type="cellIs" priority="62780" dxfId="0" operator="equal" stopIfTrue="1">
      <formula>B97</formula>
    </cfRule>
  </conditionalFormatting>
  <conditionalFormatting sqref="B174 B195 B178:B181">
    <cfRule type="cellIs" priority="62934" dxfId="0" operator="equal" stopIfTrue="1">
      <formula>B62958</formula>
    </cfRule>
  </conditionalFormatting>
  <conditionalFormatting sqref="B179:B181 B195:B196">
    <cfRule type="cellIs" priority="62982" dxfId="0" operator="equal" stopIfTrue="1">
      <formula>B62981</formula>
    </cfRule>
  </conditionalFormatting>
  <conditionalFormatting sqref="B195">
    <cfRule type="cellIs" priority="63088" dxfId="0" operator="equal" stopIfTrue="1">
      <formula>B90</formula>
    </cfRule>
  </conditionalFormatting>
  <conditionalFormatting sqref="B196 B174 B179:B181 B203:B226">
    <cfRule type="cellIs" priority="64186" dxfId="0" operator="equal" stopIfTrue="1">
      <formula>B62953</formula>
    </cfRule>
  </conditionalFormatting>
  <conditionalFormatting sqref="A407:A410">
    <cfRule type="cellIs" priority="802" dxfId="0" operator="equal" stopIfTrue="1">
      <formula>#REF!</formula>
    </cfRule>
  </conditionalFormatting>
  <conditionalFormatting sqref="B179:B181">
    <cfRule type="cellIs" priority="65515" dxfId="0" operator="equal" stopIfTrue="1">
      <formula>B62928</formula>
    </cfRule>
  </conditionalFormatting>
  <conditionalFormatting sqref="B196 B174 B178:B181">
    <cfRule type="cellIs" priority="371" dxfId="0" operator="equal" stopIfTrue="1">
      <formula>B62957</formula>
    </cfRule>
  </conditionalFormatting>
  <conditionalFormatting sqref="B262:B268">
    <cfRule type="cellIs" priority="453" dxfId="0" operator="equal" stopIfTrue="1">
      <formula>B62908</formula>
    </cfRule>
  </conditionalFormatting>
  <conditionalFormatting sqref="B185:B187 B191:B194">
    <cfRule type="cellIs" priority="579" dxfId="0" operator="equal" stopIfTrue="1">
      <formula>B62990</formula>
    </cfRule>
  </conditionalFormatting>
  <conditionalFormatting sqref="B196:B201 B191:B194 B185:B187 B178:B181 B211:B226">
    <cfRule type="cellIs" priority="985" dxfId="0" operator="equal" stopIfTrue="1">
      <formula>B62960</formula>
    </cfRule>
  </conditionalFormatting>
  <conditionalFormatting sqref="B185:B187 B178 B191:B195">
    <cfRule type="cellIs" priority="995" dxfId="0" operator="equal" stopIfTrue="1">
      <formula>B62971</formula>
    </cfRule>
  </conditionalFormatting>
  <conditionalFormatting sqref="B203">
    <cfRule type="cellIs" priority="1257" dxfId="0" operator="equal" stopIfTrue="1">
      <formula>B62861</formula>
    </cfRule>
  </conditionalFormatting>
  <conditionalFormatting sqref="B178 B174 B195">
    <cfRule type="cellIs" priority="1674" dxfId="0" operator="equal" stopIfTrue="1">
      <formula>B62966</formula>
    </cfRule>
  </conditionalFormatting>
  <conditionalFormatting sqref="B202:B226 B195">
    <cfRule type="cellIs" priority="1951" dxfId="0" operator="equal" stopIfTrue="1">
      <formula>B62963</formula>
    </cfRule>
  </conditionalFormatting>
  <conditionalFormatting sqref="B211:B212">
    <cfRule type="cellIs" priority="2361" dxfId="0" operator="equal" stopIfTrue="1">
      <formula>B71</formula>
    </cfRule>
  </conditionalFormatting>
  <conditionalFormatting sqref="B195 B202:B226 B174 B178">
    <cfRule type="cellIs" priority="2839" dxfId="0" operator="equal" stopIfTrue="1">
      <formula>B62954</formula>
    </cfRule>
  </conditionalFormatting>
  <conditionalFormatting sqref="B179:B181 B211:B226 B196 B174">
    <cfRule type="cellIs" priority="2850" dxfId="0" operator="equal" stopIfTrue="1">
      <formula>B62965</formula>
    </cfRule>
  </conditionalFormatting>
  <conditionalFormatting sqref="B227:B234">
    <cfRule type="cellIs" priority="3106" dxfId="0" operator="equal" stopIfTrue="1">
      <formula>B95</formula>
    </cfRule>
  </conditionalFormatting>
  <conditionalFormatting sqref="B211:B226">
    <cfRule type="cellIs" priority="3345" dxfId="0" operator="equal" stopIfTrue="1">
      <formula>B63019</formula>
    </cfRule>
  </conditionalFormatting>
  <conditionalFormatting sqref="B236:B237 B242:B243">
    <cfRule type="cellIs" priority="3391" dxfId="0" operator="equal" stopIfTrue="1">
      <formula>B108</formula>
    </cfRule>
  </conditionalFormatting>
  <conditionalFormatting sqref="B269">
    <cfRule type="cellIs" priority="3408" dxfId="0" operator="equal" stopIfTrue="1">
      <formula>B171</formula>
    </cfRule>
  </conditionalFormatting>
  <conditionalFormatting sqref="B203:B210">
    <cfRule type="cellIs" priority="3529" dxfId="0" operator="equal" stopIfTrue="1">
      <formula>B171</formula>
    </cfRule>
  </conditionalFormatting>
  <conditionalFormatting sqref="B174">
    <cfRule type="cellIs" priority="3550" dxfId="0" operator="equal" stopIfTrue="1">
      <formula>B62942</formula>
    </cfRule>
  </conditionalFormatting>
  <conditionalFormatting sqref="B185:B187">
    <cfRule type="cellIs" priority="3562" dxfId="0" operator="equal" stopIfTrue="1">
      <formula>B62955</formula>
    </cfRule>
  </conditionalFormatting>
  <conditionalFormatting sqref="B227:B234">
    <cfRule type="cellIs" priority="3630" dxfId="0" operator="equal" stopIfTrue="1">
      <formula>B109</formula>
    </cfRule>
  </conditionalFormatting>
  <conditionalFormatting sqref="B196:B201">
    <cfRule type="cellIs" priority="3680" dxfId="0" operator="equal" stopIfTrue="1">
      <formula>B62962</formula>
    </cfRule>
  </conditionalFormatting>
  <conditionalFormatting sqref="B191:B194 B211:B226 B174 B185:B187 B179:B181">
    <cfRule type="cellIs" priority="3690" dxfId="0" operator="equal" stopIfTrue="1">
      <formula>B62960</formula>
    </cfRule>
  </conditionalFormatting>
  <conditionalFormatting sqref="B211:B226">
    <cfRule type="cellIs" priority="3774" dxfId="0" operator="equal" stopIfTrue="1">
      <formula>B63020</formula>
    </cfRule>
  </conditionalFormatting>
  <conditionalFormatting sqref="B185:B187 B179:B181 B191:B196 B174 B211:B226">
    <cfRule type="cellIs" priority="3795" dxfId="0" operator="equal" stopIfTrue="1">
      <formula>B62948</formula>
    </cfRule>
  </conditionalFormatting>
  <conditionalFormatting sqref="B178">
    <cfRule type="cellIs" priority="3883" dxfId="0" operator="equal" stopIfTrue="1">
      <formula>B62949</formula>
    </cfRule>
  </conditionalFormatting>
  <conditionalFormatting sqref="B196:B201 B211:B226 B179:B181">
    <cfRule type="cellIs" priority="3894" dxfId="0" operator="equal" stopIfTrue="1">
      <formula>B62957</formula>
    </cfRule>
  </conditionalFormatting>
  <conditionalFormatting sqref="B174">
    <cfRule type="cellIs" priority="3899" dxfId="0" operator="equal" stopIfTrue="1">
      <formula>B62970</formula>
    </cfRule>
  </conditionalFormatting>
  <conditionalFormatting sqref="B195:B202 B178:B181">
    <cfRule type="cellIs" priority="3903" dxfId="0" operator="equal" stopIfTrue="1">
      <formula>B62950</formula>
    </cfRule>
  </conditionalFormatting>
  <conditionalFormatting sqref="B200:B226">
    <cfRule type="cellIs" priority="3907" dxfId="0" operator="equal" stopIfTrue="1">
      <formula>B171</formula>
    </cfRule>
  </conditionalFormatting>
  <conditionalFormatting sqref="B211:B213 B261 B257 B255 B240 B237 B235 B196 B242 B253 B244:B250">
    <cfRule type="cellIs" priority="701" dxfId="0" operator="equal" stopIfTrue="1">
      <formula>B62879</formula>
    </cfRule>
  </conditionalFormatting>
  <conditionalFormatting sqref="B214">
    <cfRule type="cellIs" priority="699" dxfId="0" operator="equal" stopIfTrue="1">
      <formula>B62872</formula>
    </cfRule>
  </conditionalFormatting>
  <conditionalFormatting sqref="B218">
    <cfRule type="cellIs" priority="697" dxfId="0" operator="equal" stopIfTrue="1">
      <formula>B62881</formula>
    </cfRule>
  </conditionalFormatting>
  <conditionalFormatting sqref="B212:B213">
    <cfRule type="cellIs" priority="692" dxfId="0" operator="equal" stopIfTrue="1">
      <formula>B50</formula>
    </cfRule>
  </conditionalFormatting>
  <conditionalFormatting sqref="B212:B213">
    <cfRule type="cellIs" priority="691" dxfId="0" operator="equal" stopIfTrue="1">
      <formula>B134</formula>
    </cfRule>
  </conditionalFormatting>
  <conditionalFormatting sqref="B219:B226 B244:B250 B240 B211">
    <cfRule type="cellIs" priority="686" dxfId="0" operator="equal" stopIfTrue="1">
      <formula>B62862</formula>
    </cfRule>
  </conditionalFormatting>
  <conditionalFormatting sqref="B211">
    <cfRule type="cellIs" priority="684" dxfId="0" operator="equal" stopIfTrue="1">
      <formula>B62866</formula>
    </cfRule>
  </conditionalFormatting>
  <conditionalFormatting sqref="B211:B212">
    <cfRule type="cellIs" priority="680" dxfId="0" operator="equal" stopIfTrue="1">
      <formula>B62906</formula>
    </cfRule>
  </conditionalFormatting>
  <conditionalFormatting sqref="B216:B218">
    <cfRule type="cellIs" priority="679" dxfId="0" operator="equal" stopIfTrue="1">
      <formula>B62904</formula>
    </cfRule>
  </conditionalFormatting>
  <conditionalFormatting sqref="B213:B214">
    <cfRule type="cellIs" priority="678" dxfId="0" operator="equal" stopIfTrue="1">
      <formula>B62922</formula>
    </cfRule>
  </conditionalFormatting>
  <conditionalFormatting sqref="B220:B222">
    <cfRule type="cellIs" priority="675" dxfId="0" operator="equal" stopIfTrue="1">
      <formula>B137</formula>
    </cfRule>
  </conditionalFormatting>
  <conditionalFormatting sqref="B211">
    <cfRule type="cellIs" priority="662" dxfId="0" operator="equal" stopIfTrue="1">
      <formula>B129</formula>
    </cfRule>
  </conditionalFormatting>
  <conditionalFormatting sqref="B217:B219">
    <cfRule type="cellIs" priority="652" dxfId="0" operator="equal" stopIfTrue="1">
      <formula>B70</formula>
    </cfRule>
  </conditionalFormatting>
  <conditionalFormatting sqref="B219">
    <cfRule type="cellIs" priority="646" dxfId="0" operator="equal" stopIfTrue="1">
      <formula>B62810</formula>
    </cfRule>
  </conditionalFormatting>
  <conditionalFormatting sqref="B218:B219">
    <cfRule type="cellIs" priority="640" dxfId="0" operator="equal" stopIfTrue="1">
      <formula>B134</formula>
    </cfRule>
  </conditionalFormatting>
  <conditionalFormatting sqref="B211">
    <cfRule type="cellIs" priority="638" dxfId="0" operator="equal" stopIfTrue="1">
      <formula>B38</formula>
    </cfRule>
  </conditionalFormatting>
  <conditionalFormatting sqref="B215:B216 B261 B251:B252 B220:B236 B202:B210 B174 B239:B242 B255:B256">
    <cfRule type="cellIs" priority="637" dxfId="0" operator="equal" stopIfTrue="1">
      <formula>B62893</formula>
    </cfRule>
  </conditionalFormatting>
  <conditionalFormatting sqref="B211:B213">
    <cfRule type="cellIs" priority="636" dxfId="0" operator="equal" stopIfTrue="1">
      <formula>B62944</formula>
    </cfRule>
  </conditionalFormatting>
  <conditionalFormatting sqref="B211:B212">
    <cfRule type="cellIs" priority="635" dxfId="0" operator="equal" stopIfTrue="1">
      <formula>B62945</formula>
    </cfRule>
  </conditionalFormatting>
  <conditionalFormatting sqref="B217:B219">
    <cfRule type="cellIs" priority="634" dxfId="0" operator="equal" stopIfTrue="1">
      <formula>B62914</formula>
    </cfRule>
  </conditionalFormatting>
  <conditionalFormatting sqref="B212:B216">
    <cfRule type="cellIs" priority="633" dxfId="0" operator="equal" stopIfTrue="1">
      <formula>B62914</formula>
    </cfRule>
  </conditionalFormatting>
  <conditionalFormatting sqref="B216">
    <cfRule type="cellIs" priority="632" dxfId="0" operator="equal" stopIfTrue="1">
      <formula>B62872</formula>
    </cfRule>
  </conditionalFormatting>
  <conditionalFormatting sqref="B211">
    <cfRule type="cellIs" priority="630" dxfId="0" operator="equal" stopIfTrue="1">
      <formula>B62885</formula>
    </cfRule>
  </conditionalFormatting>
  <conditionalFormatting sqref="B212">
    <cfRule type="cellIs" priority="625" dxfId="0" operator="equal" stopIfTrue="1">
      <formula>B62879</formula>
    </cfRule>
  </conditionalFormatting>
  <conditionalFormatting sqref="B214">
    <cfRule type="cellIs" priority="623" dxfId="0" operator="equal" stopIfTrue="1">
      <formula>B62836</formula>
    </cfRule>
  </conditionalFormatting>
  <conditionalFormatting sqref="B211:B212">
    <cfRule type="cellIs" priority="622" dxfId="0" operator="equal" stopIfTrue="1">
      <formula>B62856</formula>
    </cfRule>
  </conditionalFormatting>
  <conditionalFormatting sqref="B217:B218">
    <cfRule type="cellIs" priority="621" dxfId="0" operator="equal" stopIfTrue="1">
      <formula>B62856</formula>
    </cfRule>
  </conditionalFormatting>
  <conditionalFormatting sqref="B216:B217">
    <cfRule type="cellIs" priority="620" dxfId="0" operator="equal" stopIfTrue="1">
      <formula>B62865</formula>
    </cfRule>
  </conditionalFormatting>
  <conditionalFormatting sqref="B214">
    <cfRule type="cellIs" priority="619" dxfId="0" operator="equal" stopIfTrue="1">
      <formula>B62874</formula>
    </cfRule>
  </conditionalFormatting>
  <conditionalFormatting sqref="B219">
    <cfRule type="cellIs" priority="617" dxfId="0" operator="equal" stopIfTrue="1">
      <formula>B62859</formula>
    </cfRule>
  </conditionalFormatting>
  <conditionalFormatting sqref="B216">
    <cfRule type="cellIs" priority="616" dxfId="0" operator="equal" stopIfTrue="1">
      <formula>B62827</formula>
    </cfRule>
  </conditionalFormatting>
  <conditionalFormatting sqref="B219:B226">
    <cfRule type="cellIs" priority="615" dxfId="0" operator="equal" stopIfTrue="1">
      <formula>B62931</formula>
    </cfRule>
  </conditionalFormatting>
  <conditionalFormatting sqref="B213:B214">
    <cfRule type="cellIs" priority="614" dxfId="0" operator="equal" stopIfTrue="1">
      <formula>B64</formula>
    </cfRule>
  </conditionalFormatting>
  <conditionalFormatting sqref="B213:B214">
    <cfRule type="cellIs" priority="613" dxfId="0" operator="equal" stopIfTrue="1">
      <formula>B50</formula>
    </cfRule>
  </conditionalFormatting>
  <conditionalFormatting sqref="B211">
    <cfRule type="cellIs" priority="612" dxfId="0" operator="equal" stopIfTrue="1">
      <formula>B62927</formula>
    </cfRule>
  </conditionalFormatting>
  <conditionalFormatting sqref="B218">
    <cfRule type="cellIs" priority="609" dxfId="0" operator="equal" stopIfTrue="1">
      <formula>B62884</formula>
    </cfRule>
  </conditionalFormatting>
  <conditionalFormatting sqref="B213">
    <cfRule type="cellIs" priority="608" dxfId="0" operator="equal" stopIfTrue="1">
      <formula>B62847</formula>
    </cfRule>
  </conditionalFormatting>
  <conditionalFormatting sqref="B213">
    <cfRule type="cellIs" priority="607" dxfId="0" operator="equal" stopIfTrue="1">
      <formula>B62850</formula>
    </cfRule>
  </conditionalFormatting>
  <conditionalFormatting sqref="B215:B216">
    <cfRule type="cellIs" priority="606" dxfId="0" operator="equal" stopIfTrue="1">
      <formula>B62865</formula>
    </cfRule>
  </conditionalFormatting>
  <conditionalFormatting sqref="B213">
    <cfRule type="cellIs" priority="605" dxfId="0" operator="equal" stopIfTrue="1">
      <formula>B62872</formula>
    </cfRule>
  </conditionalFormatting>
  <conditionalFormatting sqref="B220:B226 B216 B240">
    <cfRule type="cellIs" priority="604" dxfId="0" operator="equal" stopIfTrue="1">
      <formula>B62847</formula>
    </cfRule>
  </conditionalFormatting>
  <conditionalFormatting sqref="B219">
    <cfRule type="cellIs" priority="601" dxfId="0" operator="equal" stopIfTrue="1">
      <formula>B62884</formula>
    </cfRule>
  </conditionalFormatting>
  <conditionalFormatting sqref="B219:B226">
    <cfRule type="cellIs" priority="599" dxfId="0" operator="equal" stopIfTrue="1">
      <formula>B62932</formula>
    </cfRule>
  </conditionalFormatting>
  <conditionalFormatting sqref="B219">
    <cfRule type="cellIs" priority="597" dxfId="0" operator="equal" stopIfTrue="1">
      <formula>B62862</formula>
    </cfRule>
  </conditionalFormatting>
  <conditionalFormatting sqref="B211:B212">
    <cfRule type="cellIs" priority="593" dxfId="0" operator="equal" stopIfTrue="1">
      <formula>B62926</formula>
    </cfRule>
  </conditionalFormatting>
  <conditionalFormatting sqref="B219:B226">
    <cfRule type="cellIs" priority="592" dxfId="0" operator="equal" stopIfTrue="1">
      <formula>B62951</formula>
    </cfRule>
  </conditionalFormatting>
  <conditionalFormatting sqref="B211:B212">
    <cfRule type="cellIs" priority="591" dxfId="0" operator="equal" stopIfTrue="1">
      <formula>B62895</formula>
    </cfRule>
  </conditionalFormatting>
  <conditionalFormatting sqref="B219:B226">
    <cfRule type="cellIs" priority="590" dxfId="0" operator="equal" stopIfTrue="1">
      <formula>B62920</formula>
    </cfRule>
  </conditionalFormatting>
  <conditionalFormatting sqref="B220:B226">
    <cfRule type="cellIs" priority="587" dxfId="0" operator="equal" stopIfTrue="1">
      <formula>B62874</formula>
    </cfRule>
  </conditionalFormatting>
  <conditionalFormatting sqref="B219">
    <cfRule type="cellIs" priority="586" dxfId="0" operator="equal" stopIfTrue="1">
      <formula>B62871</formula>
    </cfRule>
  </conditionalFormatting>
  <conditionalFormatting sqref="B218:B226">
    <cfRule type="cellIs" priority="584" dxfId="0" operator="equal" stopIfTrue="1">
      <formula>B62914</formula>
    </cfRule>
  </conditionalFormatting>
  <conditionalFormatting sqref="B220:B226">
    <cfRule type="cellIs" priority="583" dxfId="0" operator="equal" stopIfTrue="1">
      <formula>B62909</formula>
    </cfRule>
  </conditionalFormatting>
  <conditionalFormatting sqref="B214">
    <cfRule type="cellIs" priority="580" dxfId="0" operator="equal" stopIfTrue="1">
      <formula>B62876</formula>
    </cfRule>
  </conditionalFormatting>
  <conditionalFormatting sqref="B213">
    <cfRule type="cellIs" priority="579" dxfId="0" operator="equal" stopIfTrue="1">
      <formula>B62888</formula>
    </cfRule>
  </conditionalFormatting>
  <conditionalFormatting sqref="B214:B215">
    <cfRule type="cellIs" priority="578" dxfId="0" operator="equal" stopIfTrue="1">
      <formula>B62922</formula>
    </cfRule>
  </conditionalFormatting>
  <conditionalFormatting sqref="B218">
    <cfRule type="cellIs" priority="577" dxfId="0" operator="equal" stopIfTrue="1">
      <formula>B62862</formula>
    </cfRule>
  </conditionalFormatting>
  <conditionalFormatting sqref="B215:B216">
    <cfRule type="cellIs" priority="575" dxfId="0" operator="equal" stopIfTrue="1">
      <formula>B50</formula>
    </cfRule>
  </conditionalFormatting>
  <conditionalFormatting sqref="B214 B219">
    <cfRule type="cellIs" priority="565" dxfId="0" operator="equal" stopIfTrue="1">
      <formula>B62834</formula>
    </cfRule>
  </conditionalFormatting>
  <conditionalFormatting sqref="B214:B215">
    <cfRule type="cellIs" priority="564" dxfId="0" operator="equal" stopIfTrue="1">
      <formula>B62856</formula>
    </cfRule>
  </conditionalFormatting>
  <conditionalFormatting sqref="B211:B212">
    <cfRule type="cellIs" priority="563" dxfId="0" operator="equal" stopIfTrue="1">
      <formula>B62884</formula>
    </cfRule>
  </conditionalFormatting>
  <conditionalFormatting sqref="B220:B226 B261 B235:B236 B191:B194 B174 B197:B201 B178 B185:B187 B244:B251 B255:B256 B239:B240">
    <cfRule type="cellIs" priority="525" dxfId="0" operator="equal" stopIfTrue="1">
      <formula>B62905</formula>
    </cfRule>
  </conditionalFormatting>
  <conditionalFormatting sqref="B220:B222">
    <cfRule type="cellIs" priority="524" dxfId="0" operator="equal" stopIfTrue="1">
      <formula>B64</formula>
    </cfRule>
  </conditionalFormatting>
  <conditionalFormatting sqref="B218">
    <cfRule type="cellIs" priority="523" dxfId="0" operator="equal" stopIfTrue="1">
      <formula>B62865</formula>
    </cfRule>
  </conditionalFormatting>
  <conditionalFormatting sqref="B222:B226">
    <cfRule type="cellIs" priority="522" dxfId="0" operator="equal" stopIfTrue="1">
      <formula>B127</formula>
    </cfRule>
  </conditionalFormatting>
  <conditionalFormatting sqref="B220:B226">
    <cfRule type="cellIs" priority="521" dxfId="0" operator="equal" stopIfTrue="1">
      <formula>B62844</formula>
    </cfRule>
  </conditionalFormatting>
  <conditionalFormatting sqref="B219">
    <cfRule type="cellIs" priority="519" dxfId="0" operator="equal" stopIfTrue="1">
      <formula>B62898</formula>
    </cfRule>
  </conditionalFormatting>
  <conditionalFormatting sqref="B219:B226">
    <cfRule type="cellIs" priority="518" dxfId="0" operator="equal" stopIfTrue="1">
      <formula>B62909</formula>
    </cfRule>
  </conditionalFormatting>
  <conditionalFormatting sqref="B211:B214">
    <cfRule type="cellIs" priority="517" dxfId="0" operator="equal" stopIfTrue="1">
      <formula>B62915</formula>
    </cfRule>
  </conditionalFormatting>
  <conditionalFormatting sqref="B213">
    <cfRule type="cellIs" priority="516" dxfId="0" operator="equal" stopIfTrue="1">
      <formula>B62899</formula>
    </cfRule>
  </conditionalFormatting>
  <conditionalFormatting sqref="B215">
    <cfRule type="cellIs" priority="514" dxfId="0" operator="equal" stopIfTrue="1">
      <formula>B62879</formula>
    </cfRule>
  </conditionalFormatting>
  <conditionalFormatting sqref="B219:B226">
    <cfRule type="cellIs" priority="512" dxfId="0" operator="equal" stopIfTrue="1">
      <formula>B62904</formula>
    </cfRule>
  </conditionalFormatting>
  <conditionalFormatting sqref="B212:B213">
    <cfRule type="cellIs" priority="511" dxfId="0" operator="equal" stopIfTrue="1">
      <formula>B62922</formula>
    </cfRule>
  </conditionalFormatting>
  <conditionalFormatting sqref="B213">
    <cfRule type="cellIs" priority="510" dxfId="0" operator="equal" stopIfTrue="1">
      <formula>B62854</formula>
    </cfRule>
  </conditionalFormatting>
  <conditionalFormatting sqref="B215 B239">
    <cfRule type="cellIs" priority="509" dxfId="0" operator="equal" stopIfTrue="1">
      <formula>B62847</formula>
    </cfRule>
  </conditionalFormatting>
  <conditionalFormatting sqref="B219:B226">
    <cfRule type="cellIs" priority="508" dxfId="0" operator="equal" stopIfTrue="1">
      <formula>B62901</formula>
    </cfRule>
  </conditionalFormatting>
  <conditionalFormatting sqref="B213:B214">
    <cfRule type="cellIs" priority="505" dxfId="0" operator="equal" stopIfTrue="1">
      <formula>B62884</formula>
    </cfRule>
  </conditionalFormatting>
  <conditionalFormatting sqref="B212:B216">
    <cfRule type="cellIs" priority="503" dxfId="0" operator="equal" stopIfTrue="1">
      <formula>B62892</formula>
    </cfRule>
  </conditionalFormatting>
  <conditionalFormatting sqref="B212:B215">
    <cfRule type="cellIs" priority="502" dxfId="0" operator="equal" stopIfTrue="1">
      <formula>B62904</formula>
    </cfRule>
  </conditionalFormatting>
  <conditionalFormatting sqref="B215">
    <cfRule type="cellIs" priority="499" dxfId="0" operator="equal" stopIfTrue="1">
      <formula>B62834</formula>
    </cfRule>
  </conditionalFormatting>
  <conditionalFormatting sqref="B215">
    <cfRule type="cellIs" priority="498" dxfId="0" operator="equal" stopIfTrue="1">
      <formula>B62850</formula>
    </cfRule>
  </conditionalFormatting>
  <conditionalFormatting sqref="B220:B226">
    <cfRule type="cellIs" priority="497" dxfId="0" operator="equal" stopIfTrue="1">
      <formula>B62927</formula>
    </cfRule>
  </conditionalFormatting>
  <conditionalFormatting sqref="B211:B212">
    <cfRule type="cellIs" priority="496" dxfId="0" operator="equal" stopIfTrue="1">
      <formula>B37</formula>
    </cfRule>
  </conditionalFormatting>
  <conditionalFormatting sqref="B216:B218">
    <cfRule type="cellIs" priority="495" dxfId="0" operator="equal" stopIfTrue="1">
      <formula>B62892</formula>
    </cfRule>
  </conditionalFormatting>
  <conditionalFormatting sqref="B220:B226">
    <cfRule type="cellIs" priority="493" dxfId="0" operator="equal" stopIfTrue="1">
      <formula>B62943</formula>
    </cfRule>
  </conditionalFormatting>
  <conditionalFormatting sqref="B211">
    <cfRule type="cellIs" priority="492" dxfId="0" operator="equal" stopIfTrue="1">
      <formula>B62857</formula>
    </cfRule>
  </conditionalFormatting>
  <conditionalFormatting sqref="B214">
    <cfRule type="cellIs" priority="491" dxfId="0" operator="equal" stopIfTrue="1">
      <formula>B62850</formula>
    </cfRule>
  </conditionalFormatting>
  <conditionalFormatting sqref="B220:B226">
    <cfRule type="cellIs" priority="490" dxfId="0" operator="equal" stopIfTrue="1">
      <formula>B62873</formula>
    </cfRule>
  </conditionalFormatting>
  <conditionalFormatting sqref="B213:B214">
    <cfRule type="cellIs" priority="488" dxfId="0" operator="equal" stopIfTrue="1">
      <formula>B44</formula>
    </cfRule>
  </conditionalFormatting>
  <conditionalFormatting sqref="B215:B216">
    <cfRule type="cellIs" priority="487" dxfId="0" operator="equal" stopIfTrue="1">
      <formula>B47</formula>
    </cfRule>
  </conditionalFormatting>
  <conditionalFormatting sqref="B211">
    <cfRule type="cellIs" priority="486" dxfId="0" operator="equal" stopIfTrue="1">
      <formula>B45</formula>
    </cfRule>
  </conditionalFormatting>
  <conditionalFormatting sqref="B219:B226">
    <cfRule type="cellIs" priority="484" dxfId="0" operator="equal" stopIfTrue="1">
      <formula>B64</formula>
    </cfRule>
  </conditionalFormatting>
  <conditionalFormatting sqref="B213:B215">
    <cfRule type="cellIs" priority="479" dxfId="0" operator="equal" stopIfTrue="1">
      <formula>B108</formula>
    </cfRule>
  </conditionalFormatting>
  <conditionalFormatting sqref="B218:B226">
    <cfRule type="cellIs" priority="475" dxfId="0" operator="equal" stopIfTrue="1">
      <formula>B62899</formula>
    </cfRule>
  </conditionalFormatting>
  <conditionalFormatting sqref="B216">
    <cfRule type="cellIs" priority="474" dxfId="0" operator="equal" stopIfTrue="1">
      <formula>B62854</formula>
    </cfRule>
  </conditionalFormatting>
  <conditionalFormatting sqref="B214:B215">
    <cfRule type="cellIs" priority="472" dxfId="0" operator="equal" stopIfTrue="1">
      <formula>B44</formula>
    </cfRule>
  </conditionalFormatting>
  <conditionalFormatting sqref="B215:B216">
    <cfRule type="cellIs" priority="471" dxfId="0" operator="equal" stopIfTrue="1">
      <formula>B44</formula>
    </cfRule>
  </conditionalFormatting>
  <conditionalFormatting sqref="B216">
    <cfRule type="cellIs" priority="469" dxfId="0" operator="equal" stopIfTrue="1">
      <formula>B62834</formula>
    </cfRule>
  </conditionalFormatting>
  <conditionalFormatting sqref="B211">
    <cfRule type="cellIs" priority="466" dxfId="0" operator="equal" stopIfTrue="1">
      <formula>B62827</formula>
    </cfRule>
  </conditionalFormatting>
  <conditionalFormatting sqref="B220:B225">
    <cfRule type="cellIs" priority="465" dxfId="0" operator="equal" stopIfTrue="1">
      <formula>B61</formula>
    </cfRule>
  </conditionalFormatting>
  <conditionalFormatting sqref="B211">
    <cfRule type="cellIs" priority="464" dxfId="0" operator="equal" stopIfTrue="1">
      <formula>B65</formula>
    </cfRule>
  </conditionalFormatting>
  <conditionalFormatting sqref="B218">
    <cfRule type="cellIs" priority="462" dxfId="0" operator="equal" stopIfTrue="1">
      <formula>B60</formula>
    </cfRule>
  </conditionalFormatting>
  <conditionalFormatting sqref="B217">
    <cfRule type="cellIs" priority="461" dxfId="0" operator="equal" stopIfTrue="1">
      <formula>B60</formula>
    </cfRule>
  </conditionalFormatting>
  <conditionalFormatting sqref="B221:B226">
    <cfRule type="cellIs" priority="460" dxfId="0" operator="equal" stopIfTrue="1">
      <formula>B67</formula>
    </cfRule>
  </conditionalFormatting>
  <conditionalFormatting sqref="B215:B216">
    <cfRule type="cellIs" priority="459" dxfId="0" operator="equal" stopIfTrue="1">
      <formula>B64</formula>
    </cfRule>
  </conditionalFormatting>
  <conditionalFormatting sqref="B213:B215">
    <cfRule type="cellIs" priority="457" dxfId="0" operator="equal" stopIfTrue="1">
      <formula>B127</formula>
    </cfRule>
  </conditionalFormatting>
  <conditionalFormatting sqref="B216:B218">
    <cfRule type="cellIs" priority="456" dxfId="0" operator="equal" stopIfTrue="1">
      <formula>B127</formula>
    </cfRule>
  </conditionalFormatting>
  <conditionalFormatting sqref="B211:B213">
    <cfRule type="cellIs" priority="455" dxfId="0" operator="equal" stopIfTrue="1">
      <formula>B127</formula>
    </cfRule>
  </conditionalFormatting>
  <conditionalFormatting sqref="B211:B213">
    <cfRule type="cellIs" priority="454" dxfId="0" operator="equal" stopIfTrue="1">
      <formula>B114</formula>
    </cfRule>
  </conditionalFormatting>
  <conditionalFormatting sqref="B217:B218">
    <cfRule type="cellIs" priority="453" dxfId="0" operator="equal" stopIfTrue="1">
      <formula>B99</formula>
    </cfRule>
  </conditionalFormatting>
  <conditionalFormatting sqref="B211:B213">
    <cfRule type="cellIs" priority="451" dxfId="0" operator="equal" stopIfTrue="1">
      <formula>B108</formula>
    </cfRule>
  </conditionalFormatting>
  <conditionalFormatting sqref="B214:B216">
    <cfRule type="cellIs" priority="450" dxfId="0" operator="equal" stopIfTrue="1">
      <formula>B114</formula>
    </cfRule>
  </conditionalFormatting>
  <conditionalFormatting sqref="B217:B219">
    <cfRule type="cellIs" priority="449" dxfId="0" operator="equal" stopIfTrue="1">
      <formula>B108</formula>
    </cfRule>
  </conditionalFormatting>
  <conditionalFormatting sqref="B221:B226">
    <cfRule type="cellIs" priority="448" dxfId="0" operator="equal" stopIfTrue="1">
      <formula>B220</formula>
    </cfRule>
  </conditionalFormatting>
  <conditionalFormatting sqref="B223:B226">
    <cfRule type="cellIs" priority="447" dxfId="0" operator="equal" stopIfTrue="1">
      <formula>B220</formula>
    </cfRule>
  </conditionalFormatting>
  <conditionalFormatting sqref="B222:B226">
    <cfRule type="cellIs" priority="446" dxfId="0" operator="equal" stopIfTrue="1">
      <formula>B220</formula>
    </cfRule>
  </conditionalFormatting>
  <conditionalFormatting sqref="B223:B226">
    <cfRule type="cellIs" priority="445" dxfId="0" operator="equal" stopIfTrue="1">
      <formula>B219</formula>
    </cfRule>
  </conditionalFormatting>
  <conditionalFormatting sqref="B224">
    <cfRule type="cellIs" priority="444" dxfId="0" operator="equal" stopIfTrue="1">
      <formula>B211</formula>
    </cfRule>
  </conditionalFormatting>
  <conditionalFormatting sqref="B220">
    <cfRule type="cellIs" priority="443" dxfId="0" operator="equal" stopIfTrue="1">
      <formula>B211</formula>
    </cfRule>
  </conditionalFormatting>
  <conditionalFormatting sqref="B226">
    <cfRule type="cellIs" priority="441" dxfId="0" operator="equal" stopIfTrue="1">
      <formula>B219</formula>
    </cfRule>
  </conditionalFormatting>
  <conditionalFormatting sqref="B224:B226">
    <cfRule type="cellIs" priority="440" dxfId="0" operator="equal" stopIfTrue="1">
      <formula>B219</formula>
    </cfRule>
  </conditionalFormatting>
  <conditionalFormatting sqref="B220:B222">
    <cfRule type="cellIs" priority="439" dxfId="0" operator="equal" stopIfTrue="1">
      <formula>B107</formula>
    </cfRule>
  </conditionalFormatting>
  <conditionalFormatting sqref="B223">
    <cfRule type="cellIs" priority="438" dxfId="0" operator="equal" stopIfTrue="1">
      <formula>B152</formula>
    </cfRule>
  </conditionalFormatting>
  <conditionalFormatting sqref="B226">
    <cfRule type="cellIs" priority="434" dxfId="0" operator="equal" stopIfTrue="1">
      <formula>B211</formula>
    </cfRule>
  </conditionalFormatting>
  <conditionalFormatting sqref="B223">
    <cfRule type="cellIs" priority="433" dxfId="0" operator="equal" stopIfTrue="1">
      <formula>B211</formula>
    </cfRule>
  </conditionalFormatting>
  <conditionalFormatting sqref="B225">
    <cfRule type="cellIs" priority="432" dxfId="0" operator="equal" stopIfTrue="1">
      <formula>B152</formula>
    </cfRule>
  </conditionalFormatting>
  <conditionalFormatting sqref="B217">
    <cfRule type="cellIs" priority="431" dxfId="0" operator="equal" stopIfTrue="1">
      <formula>B62899</formula>
    </cfRule>
  </conditionalFormatting>
  <conditionalFormatting sqref="B215:B216">
    <cfRule type="cellIs" priority="430" dxfId="0" operator="equal" stopIfTrue="1">
      <formula>B134</formula>
    </cfRule>
  </conditionalFormatting>
  <conditionalFormatting sqref="B219:B226">
    <cfRule type="cellIs" priority="429" dxfId="0" operator="equal" stopIfTrue="1">
      <formula>B127</formula>
    </cfRule>
  </conditionalFormatting>
  <conditionalFormatting sqref="B218:B226">
    <cfRule type="cellIs" priority="428" dxfId="0" operator="equal" stopIfTrue="1">
      <formula>B62922</formula>
    </cfRule>
  </conditionalFormatting>
  <conditionalFormatting sqref="B217">
    <cfRule type="cellIs" priority="427" dxfId="0" operator="equal" stopIfTrue="1">
      <formula>B62874</formula>
    </cfRule>
  </conditionalFormatting>
  <conditionalFormatting sqref="B222">
    <cfRule type="cellIs" priority="425" dxfId="0" operator="equal" stopIfTrue="1">
      <formula>B152</formula>
    </cfRule>
  </conditionalFormatting>
  <conditionalFormatting sqref="B217">
    <cfRule type="cellIs" priority="424" dxfId="0" operator="equal" stopIfTrue="1">
      <formula>B62879</formula>
    </cfRule>
  </conditionalFormatting>
  <conditionalFormatting sqref="B213:B214">
    <cfRule type="cellIs" priority="423" dxfId="0" operator="equal" stopIfTrue="1">
      <formula>B134</formula>
    </cfRule>
  </conditionalFormatting>
  <conditionalFormatting sqref="B220:B221">
    <cfRule type="cellIs" priority="421" dxfId="0" operator="equal" stopIfTrue="1">
      <formula>B138</formula>
    </cfRule>
  </conditionalFormatting>
  <conditionalFormatting sqref="B211">
    <cfRule type="cellIs" priority="420" dxfId="0" operator="equal" stopIfTrue="1">
      <formula>B110</formula>
    </cfRule>
  </conditionalFormatting>
  <conditionalFormatting sqref="B219">
    <cfRule type="cellIs" priority="419" dxfId="0" operator="equal" stopIfTrue="1">
      <formula>B114</formula>
    </cfRule>
  </conditionalFormatting>
  <conditionalFormatting sqref="B211">
    <cfRule type="cellIs" priority="416" dxfId="0" operator="equal" stopIfTrue="1">
      <formula>B135</formula>
    </cfRule>
  </conditionalFormatting>
  <conditionalFormatting sqref="B214:B216">
    <cfRule type="cellIs" priority="415" dxfId="0" operator="equal" stopIfTrue="1">
      <formula>B108</formula>
    </cfRule>
  </conditionalFormatting>
  <conditionalFormatting sqref="B224:B226">
    <cfRule type="cellIs" priority="414" dxfId="0" operator="equal" stopIfTrue="1">
      <formula>B114</formula>
    </cfRule>
  </conditionalFormatting>
  <conditionalFormatting sqref="B219:B226">
    <cfRule type="cellIs" priority="413" dxfId="0" operator="equal" stopIfTrue="1">
      <formula>B132</formula>
    </cfRule>
  </conditionalFormatting>
  <conditionalFormatting sqref="B219:B224">
    <cfRule type="cellIs" priority="412" dxfId="0" operator="equal" stopIfTrue="1">
      <formula>B134</formula>
    </cfRule>
  </conditionalFormatting>
  <conditionalFormatting sqref="B211:B212">
    <cfRule type="cellIs" priority="411" dxfId="0" operator="equal" stopIfTrue="1">
      <formula>B128</formula>
    </cfRule>
  </conditionalFormatting>
  <conditionalFormatting sqref="B220:B226">
    <cfRule type="cellIs" priority="410" dxfId="0" operator="equal" stopIfTrue="1">
      <formula>B132</formula>
    </cfRule>
  </conditionalFormatting>
  <conditionalFormatting sqref="B225">
    <cfRule type="cellIs" priority="409" dxfId="0" operator="equal" stopIfTrue="1">
      <formula>B110</formula>
    </cfRule>
  </conditionalFormatting>
  <conditionalFormatting sqref="B220:B226">
    <cfRule type="cellIs" priority="408" dxfId="0" operator="equal" stopIfTrue="1">
      <formula>B127</formula>
    </cfRule>
  </conditionalFormatting>
  <conditionalFormatting sqref="B217:B226">
    <cfRule type="cellIs" priority="407" dxfId="0" operator="equal" stopIfTrue="1">
      <formula>B127</formula>
    </cfRule>
  </conditionalFormatting>
  <conditionalFormatting sqref="B211:B212">
    <cfRule type="cellIs" priority="405" dxfId="0" operator="equal" stopIfTrue="1">
      <formula>B109</formula>
    </cfRule>
  </conditionalFormatting>
  <conditionalFormatting sqref="B212:B213">
    <cfRule type="cellIs" priority="404" dxfId="0" operator="equal" stopIfTrue="1">
      <formula>B37</formula>
    </cfRule>
  </conditionalFormatting>
  <conditionalFormatting sqref="B212">
    <cfRule type="cellIs" priority="402" dxfId="0" operator="equal" stopIfTrue="1">
      <formula>B62862</formula>
    </cfRule>
  </conditionalFormatting>
  <conditionalFormatting sqref="B217:B218">
    <cfRule type="cellIs" priority="401" dxfId="0" operator="equal" stopIfTrue="1">
      <formula>B37</formula>
    </cfRule>
  </conditionalFormatting>
  <conditionalFormatting sqref="B218">
    <cfRule type="cellIs" priority="400" dxfId="0" operator="equal" stopIfTrue="1">
      <formula>B62872</formula>
    </cfRule>
  </conditionalFormatting>
  <conditionalFormatting sqref="B211:B212">
    <cfRule type="cellIs" priority="399" dxfId="0" operator="equal" stopIfTrue="1">
      <formula>B115</formula>
    </cfRule>
  </conditionalFormatting>
  <conditionalFormatting sqref="B214:B215">
    <cfRule type="cellIs" priority="398" dxfId="0" operator="equal" stopIfTrue="1">
      <formula>B37</formula>
    </cfRule>
  </conditionalFormatting>
  <conditionalFormatting sqref="B213:B214">
    <cfRule type="cellIs" priority="396" dxfId="0" operator="equal" stopIfTrue="1">
      <formula>B62934</formula>
    </cfRule>
  </conditionalFormatting>
  <conditionalFormatting sqref="B216:B217">
    <cfRule type="cellIs" priority="395" dxfId="0" operator="equal" stopIfTrue="1">
      <formula>B62910</formula>
    </cfRule>
  </conditionalFormatting>
  <conditionalFormatting sqref="B211">
    <cfRule type="cellIs" priority="394" dxfId="0" operator="equal" stopIfTrue="1">
      <formula>B100</formula>
    </cfRule>
  </conditionalFormatting>
  <conditionalFormatting sqref="B222:B225">
    <cfRule type="cellIs" priority="393" dxfId="0" operator="equal" stopIfTrue="1">
      <formula>B114</formula>
    </cfRule>
  </conditionalFormatting>
  <conditionalFormatting sqref="B226">
    <cfRule type="cellIs" priority="392" dxfId="0" operator="equal" stopIfTrue="1">
      <formula>B110</formula>
    </cfRule>
  </conditionalFormatting>
  <conditionalFormatting sqref="B217:B218">
    <cfRule type="cellIs" priority="391" dxfId="0" operator="equal" stopIfTrue="1">
      <formula>B62904</formula>
    </cfRule>
  </conditionalFormatting>
  <conditionalFormatting sqref="B218:B226">
    <cfRule type="cellIs" priority="390" dxfId="0" operator="equal" stopIfTrue="1">
      <formula>B62926</formula>
    </cfRule>
  </conditionalFormatting>
  <conditionalFormatting sqref="B262:B268">
    <cfRule type="cellIs" priority="389" dxfId="0" operator="equal" stopIfTrue="1">
      <formula>B62937</formula>
    </cfRule>
  </conditionalFormatting>
  <conditionalFormatting sqref="B214:B215">
    <cfRule type="cellIs" priority="388" dxfId="0" operator="equal" stopIfTrue="1">
      <formula>B134</formula>
    </cfRule>
  </conditionalFormatting>
  <conditionalFormatting sqref="B211">
    <cfRule type="cellIs" priority="387" dxfId="0" operator="equal" stopIfTrue="1">
      <formula>B116</formula>
    </cfRule>
  </conditionalFormatting>
  <conditionalFormatting sqref="B215:B217">
    <cfRule type="cellIs" priority="386" dxfId="0" operator="equal" stopIfTrue="1">
      <formula>B108</formula>
    </cfRule>
  </conditionalFormatting>
  <conditionalFormatting sqref="B220:B226">
    <cfRule type="cellIs" priority="385" dxfId="0" operator="equal" stopIfTrue="1">
      <formula>B62940</formula>
    </cfRule>
  </conditionalFormatting>
  <conditionalFormatting sqref="B220:B226">
    <cfRule type="cellIs" priority="384" dxfId="0" operator="equal" stopIfTrue="1">
      <formula>B62822</formula>
    </cfRule>
  </conditionalFormatting>
  <conditionalFormatting sqref="B211:B212">
    <cfRule type="cellIs" priority="383" dxfId="0" operator="equal" stopIfTrue="1">
      <formula>B64</formula>
    </cfRule>
  </conditionalFormatting>
  <conditionalFormatting sqref="B215">
    <cfRule type="cellIs" priority="382" dxfId="0" operator="equal" stopIfTrue="1">
      <formula>B62805</formula>
    </cfRule>
  </conditionalFormatting>
  <conditionalFormatting sqref="B212">
    <cfRule type="cellIs" priority="381" dxfId="0" operator="equal" stopIfTrue="1">
      <formula>B62836</formula>
    </cfRule>
  </conditionalFormatting>
  <conditionalFormatting sqref="B212:B214">
    <cfRule type="cellIs" priority="380" dxfId="0" operator="equal" stopIfTrue="1">
      <formula>B108</formula>
    </cfRule>
  </conditionalFormatting>
  <conditionalFormatting sqref="B224">
    <cfRule type="cellIs" priority="379" dxfId="0" operator="equal" stopIfTrue="1">
      <formula>B110</formula>
    </cfRule>
  </conditionalFormatting>
  <conditionalFormatting sqref="B217:B218">
    <cfRule type="cellIs" priority="378" dxfId="0" operator="equal" stopIfTrue="1">
      <formula>B44</formula>
    </cfRule>
  </conditionalFormatting>
  <conditionalFormatting sqref="B213:B214">
    <cfRule type="cellIs" priority="377" dxfId="0" operator="equal" stopIfTrue="1">
      <formula>B62926</formula>
    </cfRule>
  </conditionalFormatting>
  <conditionalFormatting sqref="B212:B214">
    <cfRule type="cellIs" priority="376" dxfId="0" operator="equal" stopIfTrue="1">
      <formula>B62944</formula>
    </cfRule>
  </conditionalFormatting>
  <conditionalFormatting sqref="B214:B215">
    <cfRule type="cellIs" priority="374" dxfId="0" operator="equal" stopIfTrue="1">
      <formula>B62910</formula>
    </cfRule>
  </conditionalFormatting>
  <conditionalFormatting sqref="B213:B217">
    <cfRule type="cellIs" priority="373" dxfId="0" operator="equal" stopIfTrue="1">
      <formula>B62914</formula>
    </cfRule>
  </conditionalFormatting>
  <conditionalFormatting sqref="B217">
    <cfRule type="cellIs" priority="372" dxfId="0" operator="equal" stopIfTrue="1">
      <formula>B62872</formula>
    </cfRule>
  </conditionalFormatting>
  <conditionalFormatting sqref="B220:B226">
    <cfRule type="cellIs" priority="371" dxfId="0" operator="equal" stopIfTrue="1">
      <formula>B62893</formula>
    </cfRule>
  </conditionalFormatting>
  <conditionalFormatting sqref="B211:B212">
    <cfRule type="cellIs" priority="369" dxfId="0" operator="equal" stopIfTrue="1">
      <formula>B62934</formula>
    </cfRule>
  </conditionalFormatting>
  <conditionalFormatting sqref="B219:B226">
    <cfRule type="cellIs" priority="368" dxfId="0" operator="equal" stopIfTrue="1">
      <formula>B62921</formula>
    </cfRule>
  </conditionalFormatting>
  <conditionalFormatting sqref="B211">
    <cfRule type="cellIs" priority="367" dxfId="0" operator="equal" stopIfTrue="1">
      <formula>B62836</formula>
    </cfRule>
  </conditionalFormatting>
  <conditionalFormatting sqref="B212:B213">
    <cfRule type="cellIs" priority="366" dxfId="0" operator="equal" stopIfTrue="1">
      <formula>B62856</formula>
    </cfRule>
  </conditionalFormatting>
  <conditionalFormatting sqref="B212">
    <cfRule type="cellIs" priority="365" dxfId="0" operator="equal" stopIfTrue="1">
      <formula>B62850</formula>
    </cfRule>
  </conditionalFormatting>
  <conditionalFormatting sqref="B217:B219 B214 B252">
    <cfRule type="cellIs" priority="364" dxfId="0" operator="equal" stopIfTrue="1">
      <formula>B62862</formula>
    </cfRule>
  </conditionalFormatting>
  <conditionalFormatting sqref="B216">
    <cfRule type="cellIs" priority="363" dxfId="0" operator="equal" stopIfTrue="1">
      <formula>B62876</formula>
    </cfRule>
  </conditionalFormatting>
  <conditionalFormatting sqref="B215:B216">
    <cfRule type="cellIs" priority="362" dxfId="0" operator="equal" stopIfTrue="1">
      <formula>B62926</formula>
    </cfRule>
  </conditionalFormatting>
  <conditionalFormatting sqref="B213:B214">
    <cfRule type="cellIs" priority="361" dxfId="0" operator="equal" stopIfTrue="1">
      <formula>B37</formula>
    </cfRule>
  </conditionalFormatting>
  <conditionalFormatting sqref="B212">
    <cfRule type="cellIs" priority="360" dxfId="0" operator="equal" stopIfTrue="1">
      <formula>B60</formula>
    </cfRule>
  </conditionalFormatting>
  <conditionalFormatting sqref="B219">
    <cfRule type="cellIs" priority="359" dxfId="0" operator="equal" stopIfTrue="1">
      <formula>B56</formula>
    </cfRule>
  </conditionalFormatting>
  <conditionalFormatting sqref="B220:B226">
    <cfRule type="cellIs" priority="358" dxfId="0" operator="equal" stopIfTrue="1">
      <formula>B62935</formula>
    </cfRule>
  </conditionalFormatting>
  <conditionalFormatting sqref="B215:B218 B241 B252:B253 B211 B239">
    <cfRule type="cellIs" priority="356" dxfId="0" operator="equal" stopIfTrue="1">
      <formula>B62888</formula>
    </cfRule>
  </conditionalFormatting>
  <conditionalFormatting sqref="B214:B215">
    <cfRule type="cellIs" priority="355" dxfId="0" operator="equal" stopIfTrue="1">
      <formula>B50</formula>
    </cfRule>
  </conditionalFormatting>
  <conditionalFormatting sqref="B211">
    <cfRule type="cellIs" priority="354" dxfId="0" operator="equal" stopIfTrue="1">
      <formula>B62876</formula>
    </cfRule>
  </conditionalFormatting>
  <conditionalFormatting sqref="B214">
    <cfRule type="cellIs" priority="353" dxfId="0" operator="equal" stopIfTrue="1">
      <formula>B62847</formula>
    </cfRule>
  </conditionalFormatting>
  <conditionalFormatting sqref="B218">
    <cfRule type="cellIs" priority="352" dxfId="0" operator="equal" stopIfTrue="1">
      <formula>B62847</formula>
    </cfRule>
  </conditionalFormatting>
  <conditionalFormatting sqref="B212">
    <cfRule type="cellIs" priority="351" dxfId="0" operator="equal" stopIfTrue="1">
      <formula>B62888</formula>
    </cfRule>
  </conditionalFormatting>
  <conditionalFormatting sqref="B214:B215">
    <cfRule type="cellIs" priority="350" dxfId="0" operator="equal" stopIfTrue="1">
      <formula>B62926</formula>
    </cfRule>
  </conditionalFormatting>
  <conditionalFormatting sqref="B218:B219">
    <cfRule type="cellIs" priority="349" dxfId="0" operator="equal" stopIfTrue="1">
      <formula>B62854</formula>
    </cfRule>
  </conditionalFormatting>
  <conditionalFormatting sqref="B219">
    <cfRule type="cellIs" priority="348" dxfId="0" operator="equal" stopIfTrue="1">
      <formula>B62861</formula>
    </cfRule>
  </conditionalFormatting>
  <conditionalFormatting sqref="B218">
    <cfRule type="cellIs" priority="347" dxfId="0" operator="equal" stopIfTrue="1">
      <formula>B62934</formula>
    </cfRule>
  </conditionalFormatting>
  <conditionalFormatting sqref="B220:B226">
    <cfRule type="cellIs" priority="346" dxfId="0" operator="equal" stopIfTrue="1">
      <formula>B62961</formula>
    </cfRule>
  </conditionalFormatting>
  <conditionalFormatting sqref="B212:B213">
    <cfRule type="cellIs" priority="345" dxfId="0" operator="equal" stopIfTrue="1">
      <formula>B62926</formula>
    </cfRule>
  </conditionalFormatting>
  <conditionalFormatting sqref="B213:B215">
    <cfRule type="cellIs" priority="344" dxfId="0" operator="equal" stopIfTrue="1">
      <formula>B62944</formula>
    </cfRule>
  </conditionalFormatting>
  <conditionalFormatting sqref="B261 B255:B256 B197:B201 B191:B195 B174 B211:B226 B244:B250 B185:B187 B235:B236">
    <cfRule type="cellIs" priority="343" dxfId="0" operator="equal" stopIfTrue="1">
      <formula>B62917</formula>
    </cfRule>
  </conditionalFormatting>
  <conditionalFormatting sqref="B216">
    <cfRule type="cellIs" priority="342" dxfId="0" operator="equal" stopIfTrue="1">
      <formula>B62899</formula>
    </cfRule>
  </conditionalFormatting>
  <conditionalFormatting sqref="B211:B212">
    <cfRule type="cellIs" priority="341" dxfId="0" operator="equal" stopIfTrue="1">
      <formula>B62910</formula>
    </cfRule>
  </conditionalFormatting>
  <conditionalFormatting sqref="B220:B226">
    <cfRule type="cellIs" priority="340" dxfId="0" operator="equal" stopIfTrue="1">
      <formula>B62962</formula>
    </cfRule>
  </conditionalFormatting>
  <conditionalFormatting sqref="B214">
    <cfRule type="cellIs" priority="339" dxfId="0" operator="equal" stopIfTrue="1">
      <formula>B62879</formula>
    </cfRule>
  </conditionalFormatting>
  <conditionalFormatting sqref="B220:B226">
    <cfRule type="cellIs" priority="338" dxfId="0" operator="equal" stopIfTrue="1">
      <formula>B62944</formula>
    </cfRule>
  </conditionalFormatting>
  <conditionalFormatting sqref="B212:B213">
    <cfRule type="cellIs" priority="337" dxfId="0" operator="equal" stopIfTrue="1">
      <formula>B62865</formula>
    </cfRule>
  </conditionalFormatting>
  <conditionalFormatting sqref="B214:B215">
    <cfRule type="cellIs" priority="336" dxfId="0" operator="equal" stopIfTrue="1">
      <formula>B62865</formula>
    </cfRule>
  </conditionalFormatting>
  <conditionalFormatting sqref="B216">
    <cfRule type="cellIs" priority="335" dxfId="0" operator="equal" stopIfTrue="1">
      <formula>B62836</formula>
    </cfRule>
  </conditionalFormatting>
  <conditionalFormatting sqref="B215:B216">
    <cfRule type="cellIs" priority="334" dxfId="0" operator="equal" stopIfTrue="1">
      <formula>B62910</formula>
    </cfRule>
  </conditionalFormatting>
  <conditionalFormatting sqref="B216">
    <cfRule type="cellIs" priority="333" dxfId="0" operator="equal" stopIfTrue="1">
      <formula>B62874</formula>
    </cfRule>
  </conditionalFormatting>
  <conditionalFormatting sqref="B211">
    <cfRule type="cellIs" priority="332" dxfId="0" operator="equal" stopIfTrue="1">
      <formula>B62899</formula>
    </cfRule>
  </conditionalFormatting>
  <conditionalFormatting sqref="B213">
    <cfRule type="cellIs" priority="331" dxfId="0" operator="equal" stopIfTrue="1">
      <formula>B62874</formula>
    </cfRule>
  </conditionalFormatting>
  <conditionalFormatting sqref="B215:B216">
    <cfRule type="cellIs" priority="329" dxfId="0" operator="equal" stopIfTrue="1">
      <formula>B62922</formula>
    </cfRule>
  </conditionalFormatting>
  <conditionalFormatting sqref="B214">
    <cfRule type="cellIs" priority="328" dxfId="0" operator="equal" stopIfTrue="1">
      <formula>B62827</formula>
    </cfRule>
  </conditionalFormatting>
  <conditionalFormatting sqref="B217:B218">
    <cfRule type="cellIs" priority="327" dxfId="0" operator="equal" stopIfTrue="1">
      <formula>B62944</formula>
    </cfRule>
  </conditionalFormatting>
  <conditionalFormatting sqref="B220:B226">
    <cfRule type="cellIs" priority="326" dxfId="0" operator="equal" stopIfTrue="1">
      <formula>B55</formula>
    </cfRule>
  </conditionalFormatting>
  <conditionalFormatting sqref="B212:B213">
    <cfRule type="cellIs" priority="325" dxfId="0" operator="equal" stopIfTrue="1">
      <formula>B62884</formula>
    </cfRule>
  </conditionalFormatting>
  <conditionalFormatting sqref="B219">
    <cfRule type="cellIs" priority="324" dxfId="0" operator="equal" stopIfTrue="1">
      <formula>B62949</formula>
    </cfRule>
  </conditionalFormatting>
  <conditionalFormatting sqref="B219">
    <cfRule type="cellIs" priority="323" dxfId="0" operator="equal" stopIfTrue="1">
      <formula>B62950</formula>
    </cfRule>
  </conditionalFormatting>
  <conditionalFormatting sqref="B216">
    <cfRule type="cellIs" priority="322" dxfId="0" operator="equal" stopIfTrue="1">
      <formula>B60</formula>
    </cfRule>
  </conditionalFormatting>
  <conditionalFormatting sqref="B218">
    <cfRule type="cellIs" priority="321" dxfId="0" operator="equal" stopIfTrue="1">
      <formula>B62827</formula>
    </cfRule>
  </conditionalFormatting>
  <conditionalFormatting sqref="B214:B216">
    <cfRule type="cellIs" priority="320" dxfId="0" operator="equal" stopIfTrue="1">
      <formula>B70</formula>
    </cfRule>
  </conditionalFormatting>
  <conditionalFormatting sqref="B211 B213">
    <cfRule type="cellIs" priority="319" dxfId="0" operator="equal" stopIfTrue="1">
      <formula>B62834</formula>
    </cfRule>
  </conditionalFormatting>
  <conditionalFormatting sqref="B214:B226">
    <cfRule type="cellIs" priority="318" dxfId="0" operator="equal" stopIfTrue="1">
      <formula>B62892</formula>
    </cfRule>
  </conditionalFormatting>
  <conditionalFormatting sqref="B213">
    <cfRule type="cellIs" priority="317" dxfId="0" operator="equal" stopIfTrue="1">
      <formula>B62834</formula>
    </cfRule>
  </conditionalFormatting>
  <conditionalFormatting sqref="B214:B217">
    <cfRule type="cellIs" priority="316" dxfId="0" operator="equal" stopIfTrue="1">
      <formula>B62904</formula>
    </cfRule>
  </conditionalFormatting>
  <conditionalFormatting sqref="B219:B226">
    <cfRule type="cellIs" priority="315" dxfId="0" operator="equal" stopIfTrue="1">
      <formula>B62922</formula>
    </cfRule>
  </conditionalFormatting>
  <conditionalFormatting sqref="B218:B219">
    <cfRule type="cellIs" priority="314" dxfId="0" operator="equal" stopIfTrue="1">
      <formula>B62892</formula>
    </cfRule>
  </conditionalFormatting>
  <conditionalFormatting sqref="B214">
    <cfRule type="cellIs" priority="312" dxfId="0" operator="equal" stopIfTrue="1">
      <formula>B62899</formula>
    </cfRule>
  </conditionalFormatting>
  <conditionalFormatting sqref="B216">
    <cfRule type="cellIs" priority="311" dxfId="0" operator="equal" stopIfTrue="1">
      <formula>B62862</formula>
    </cfRule>
  </conditionalFormatting>
  <conditionalFormatting sqref="B215">
    <cfRule type="cellIs" priority="310" dxfId="0" operator="equal" stopIfTrue="1">
      <formula>B62881</formula>
    </cfRule>
  </conditionalFormatting>
  <conditionalFormatting sqref="B215">
    <cfRule type="cellIs" priority="309" dxfId="0" operator="equal" stopIfTrue="1">
      <formula>B62836</formula>
    </cfRule>
  </conditionalFormatting>
  <conditionalFormatting sqref="B220:B226">
    <cfRule type="cellIs" priority="308" dxfId="0" operator="equal" stopIfTrue="1">
      <formula>B62883</formula>
    </cfRule>
  </conditionalFormatting>
  <conditionalFormatting sqref="B214:B219">
    <cfRule type="cellIs" priority="306" dxfId="0" operator="equal" stopIfTrue="1">
      <formula>B62914</formula>
    </cfRule>
  </conditionalFormatting>
  <conditionalFormatting sqref="B218:B219">
    <cfRule type="cellIs" priority="305" dxfId="0" operator="equal" stopIfTrue="1">
      <formula>B62876</formula>
    </cfRule>
  </conditionalFormatting>
  <conditionalFormatting sqref="B219">
    <cfRule type="cellIs" priority="303" dxfId="0" operator="equal" stopIfTrue="1">
      <formula>B62832</formula>
    </cfRule>
  </conditionalFormatting>
  <conditionalFormatting sqref="B215">
    <cfRule type="cellIs" priority="302" dxfId="0" operator="equal" stopIfTrue="1">
      <formula>B62854</formula>
    </cfRule>
  </conditionalFormatting>
  <conditionalFormatting sqref="B218">
    <cfRule type="cellIs" priority="301" dxfId="0" operator="equal" stopIfTrue="1">
      <formula>B62850</formula>
    </cfRule>
  </conditionalFormatting>
  <conditionalFormatting sqref="B211:B215">
    <cfRule type="cellIs" priority="300" dxfId="0" operator="equal" stopIfTrue="1">
      <formula>B62892</formula>
    </cfRule>
  </conditionalFormatting>
  <conditionalFormatting sqref="B211:B214">
    <cfRule type="cellIs" priority="299" dxfId="0" operator="equal" stopIfTrue="1">
      <formula>B62904</formula>
    </cfRule>
  </conditionalFormatting>
  <conditionalFormatting sqref="B218">
    <cfRule type="cellIs" priority="298" dxfId="0" operator="equal" stopIfTrue="1">
      <formula>B62904</formula>
    </cfRule>
  </conditionalFormatting>
  <conditionalFormatting sqref="B218:B226">
    <cfRule type="cellIs" priority="297" dxfId="0" operator="equal" stopIfTrue="1">
      <formula>B62910</formula>
    </cfRule>
  </conditionalFormatting>
  <conditionalFormatting sqref="B217:B218">
    <cfRule type="cellIs" priority="296" dxfId="0" operator="equal" stopIfTrue="1">
      <formula>B62922</formula>
    </cfRule>
  </conditionalFormatting>
  <conditionalFormatting sqref="B211:B212">
    <cfRule type="cellIs" priority="295" dxfId="0" operator="equal" stopIfTrue="1">
      <formula>B50</formula>
    </cfRule>
  </conditionalFormatting>
  <conditionalFormatting sqref="B218:B219">
    <cfRule type="cellIs" priority="294" dxfId="0" operator="equal" stopIfTrue="1">
      <formula>B62888</formula>
    </cfRule>
  </conditionalFormatting>
  <conditionalFormatting sqref="B215">
    <cfRule type="cellIs" priority="293" dxfId="0" operator="equal" stopIfTrue="1">
      <formula>B62827</formula>
    </cfRule>
  </conditionalFormatting>
  <conditionalFormatting sqref="B217">
    <cfRule type="cellIs" priority="292" dxfId="0" operator="equal" stopIfTrue="1">
      <formula>B62847</formula>
    </cfRule>
  </conditionalFormatting>
  <conditionalFormatting sqref="B216">
    <cfRule type="cellIs" priority="291" dxfId="0" operator="equal" stopIfTrue="1">
      <formula>B62850</formula>
    </cfRule>
  </conditionalFormatting>
  <conditionalFormatting sqref="B219">
    <cfRule type="cellIs" priority="290" dxfId="0" operator="equal" stopIfTrue="1">
      <formula>B62939</formula>
    </cfRule>
  </conditionalFormatting>
  <conditionalFormatting sqref="B216:B217">
    <cfRule type="cellIs" priority="289" dxfId="0" operator="equal" stopIfTrue="1">
      <formula>B62922</formula>
    </cfRule>
  </conditionalFormatting>
  <conditionalFormatting sqref="B219">
    <cfRule type="cellIs" priority="288" dxfId="0" operator="equal" stopIfTrue="1">
      <formula>B62940</formula>
    </cfRule>
  </conditionalFormatting>
  <conditionalFormatting sqref="B213 B258 B238 B216:B217 B211 B241:B243 B252:B253">
    <cfRule type="cellIs" priority="286" dxfId="0" operator="equal" stopIfTrue="1">
      <formula>B62879</formula>
    </cfRule>
  </conditionalFormatting>
  <conditionalFormatting sqref="B218">
    <cfRule type="cellIs" priority="285" dxfId="0" operator="equal" stopIfTrue="1">
      <formula>B37</formula>
    </cfRule>
  </conditionalFormatting>
  <conditionalFormatting sqref="B217:B218">
    <cfRule type="cellIs" priority="284" dxfId="0" operator="equal" stopIfTrue="1">
      <formula>B62892</formula>
    </cfRule>
  </conditionalFormatting>
  <conditionalFormatting sqref="B217:B218">
    <cfRule type="cellIs" priority="283" dxfId="0" operator="equal" stopIfTrue="1">
      <formula>B62934</formula>
    </cfRule>
  </conditionalFormatting>
  <conditionalFormatting sqref="B216">
    <cfRule type="cellIs" priority="282" dxfId="0" operator="equal" stopIfTrue="1">
      <formula>B62805</formula>
    </cfRule>
  </conditionalFormatting>
  <conditionalFormatting sqref="B217:B219">
    <cfRule type="cellIs" priority="281" dxfId="0" operator="equal" stopIfTrue="1">
      <formula>B62926</formula>
    </cfRule>
  </conditionalFormatting>
  <conditionalFormatting sqref="B216:B217">
    <cfRule type="cellIs" priority="280" dxfId="0" operator="equal" stopIfTrue="1">
      <formula>B37</formula>
    </cfRule>
  </conditionalFormatting>
  <conditionalFormatting sqref="B216:B218">
    <cfRule type="cellIs" priority="279" dxfId="0" operator="equal" stopIfTrue="1">
      <formula>B62944</formula>
    </cfRule>
  </conditionalFormatting>
  <conditionalFormatting sqref="B216:B217">
    <cfRule type="cellIs" priority="278" dxfId="0" operator="equal" stopIfTrue="1">
      <formula>B62926</formula>
    </cfRule>
  </conditionalFormatting>
  <conditionalFormatting sqref="B216:B217">
    <cfRule type="cellIs" priority="277" dxfId="0" operator="equal" stopIfTrue="1">
      <formula>B62934</formula>
    </cfRule>
  </conditionalFormatting>
  <conditionalFormatting sqref="B215:B218">
    <cfRule type="cellIs" priority="276" dxfId="0" operator="equal" stopIfTrue="1">
      <formula>B62904</formula>
    </cfRule>
  </conditionalFormatting>
  <conditionalFormatting sqref="B215:B217">
    <cfRule type="cellIs" priority="275" dxfId="0" operator="equal" stopIfTrue="1">
      <formula>B62944</formula>
    </cfRule>
  </conditionalFormatting>
  <conditionalFormatting sqref="B212:B213">
    <cfRule type="cellIs" priority="274" dxfId="0" operator="equal" stopIfTrue="1">
      <formula>B62934</formula>
    </cfRule>
  </conditionalFormatting>
  <conditionalFormatting sqref="B217">
    <cfRule type="cellIs" priority="273" dxfId="0" operator="equal" stopIfTrue="1">
      <formula>B62862</formula>
    </cfRule>
  </conditionalFormatting>
  <conditionalFormatting sqref="B216">
    <cfRule type="cellIs" priority="271" dxfId="0" operator="equal" stopIfTrue="1">
      <formula>B62881</formula>
    </cfRule>
  </conditionalFormatting>
  <conditionalFormatting sqref="B212">
    <cfRule type="cellIs" priority="270" dxfId="0" operator="equal" stopIfTrue="1">
      <formula>B62847</formula>
    </cfRule>
  </conditionalFormatting>
  <conditionalFormatting sqref="B215">
    <cfRule type="cellIs" priority="269" dxfId="0" operator="equal" stopIfTrue="1">
      <formula>B62876</formula>
    </cfRule>
  </conditionalFormatting>
  <conditionalFormatting sqref="B213">
    <cfRule type="cellIs" priority="268" dxfId="0" operator="equal" stopIfTrue="1">
      <formula>B62827</formula>
    </cfRule>
  </conditionalFormatting>
  <conditionalFormatting sqref="B213:B214">
    <cfRule type="cellIs" priority="267" dxfId="0" operator="equal" stopIfTrue="1">
      <formula>B62865</formula>
    </cfRule>
  </conditionalFormatting>
  <conditionalFormatting sqref="B217">
    <cfRule type="cellIs" priority="266" dxfId="0" operator="equal" stopIfTrue="1">
      <formula>B62881</formula>
    </cfRule>
  </conditionalFormatting>
  <conditionalFormatting sqref="B214:B215">
    <cfRule type="cellIs" priority="265" dxfId="0" operator="equal" stopIfTrue="1">
      <formula>B47</formula>
    </cfRule>
  </conditionalFormatting>
  <conditionalFormatting sqref="B216:B217">
    <cfRule type="cellIs" priority="264" dxfId="0" operator="equal" stopIfTrue="1">
      <formula>B44</formula>
    </cfRule>
  </conditionalFormatting>
  <conditionalFormatting sqref="B218">
    <cfRule type="cellIs" priority="263" dxfId="0" operator="equal" stopIfTrue="1">
      <formula>B44</formula>
    </cfRule>
  </conditionalFormatting>
  <conditionalFormatting sqref="B216:B217">
    <cfRule type="cellIs" priority="262" dxfId="0" operator="equal" stopIfTrue="1">
      <formula>B47</formula>
    </cfRule>
  </conditionalFormatting>
  <conditionalFormatting sqref="B212:B213">
    <cfRule type="cellIs" priority="261" dxfId="0" operator="equal" stopIfTrue="1">
      <formula>B44</formula>
    </cfRule>
  </conditionalFormatting>
  <conditionalFormatting sqref="B216:B217">
    <cfRule type="cellIs" priority="260" dxfId="0" operator="equal" stopIfTrue="1">
      <formula>B50</formula>
    </cfRule>
  </conditionalFormatting>
  <conditionalFormatting sqref="B212:B213">
    <cfRule type="cellIs" priority="259" dxfId="0" operator="equal" stopIfTrue="1">
      <formula>B64</formula>
    </cfRule>
  </conditionalFormatting>
  <conditionalFormatting sqref="B219">
    <cfRule type="cellIs" priority="258" dxfId="0" operator="equal" stopIfTrue="1">
      <formula>B43</formula>
    </cfRule>
  </conditionalFormatting>
  <conditionalFormatting sqref="B219">
    <cfRule type="cellIs" priority="257" dxfId="0" operator="equal" stopIfTrue="1">
      <formula>B42</formula>
    </cfRule>
  </conditionalFormatting>
  <conditionalFormatting sqref="B215">
    <cfRule type="cellIs" priority="256" dxfId="0" operator="equal" stopIfTrue="1">
      <formula>B60</formula>
    </cfRule>
  </conditionalFormatting>
  <conditionalFormatting sqref="B215:B216">
    <cfRule type="cellIs" priority="255" dxfId="0" operator="equal" stopIfTrue="1">
      <formula>B37</formula>
    </cfRule>
  </conditionalFormatting>
  <conditionalFormatting sqref="B216:B217">
    <cfRule type="cellIs" priority="254" dxfId="0" operator="equal" stopIfTrue="1">
      <formula>B64</formula>
    </cfRule>
  </conditionalFormatting>
  <conditionalFormatting sqref="B213:B215">
    <cfRule type="cellIs" priority="253" dxfId="0" operator="equal" stopIfTrue="1">
      <formula>B70</formula>
    </cfRule>
  </conditionalFormatting>
  <conditionalFormatting sqref="B211:B213">
    <cfRule type="cellIs" priority="251" dxfId="0" operator="equal" stopIfTrue="1">
      <formula>B70</formula>
    </cfRule>
  </conditionalFormatting>
  <conditionalFormatting sqref="B216:B218">
    <cfRule type="cellIs" priority="250" dxfId="0" operator="equal" stopIfTrue="1">
      <formula>B70</formula>
    </cfRule>
  </conditionalFormatting>
  <conditionalFormatting sqref="B215:B217">
    <cfRule type="cellIs" priority="249" dxfId="0" operator="equal" stopIfTrue="1">
      <formula>B70</formula>
    </cfRule>
  </conditionalFormatting>
  <conditionalFormatting sqref="B218">
    <cfRule type="cellIs" priority="246" dxfId="0" operator="equal" stopIfTrue="1">
      <formula>B62944</formula>
    </cfRule>
  </conditionalFormatting>
  <conditionalFormatting sqref="B219">
    <cfRule type="cellIs" priority="245" dxfId="0" operator="equal" stopIfTrue="1">
      <formula>B62899</formula>
    </cfRule>
  </conditionalFormatting>
  <conditionalFormatting sqref="B212:B214">
    <cfRule type="cellIs" priority="244" dxfId="0" operator="equal" stopIfTrue="1">
      <formula>B70</formula>
    </cfRule>
  </conditionalFormatting>
  <conditionalFormatting sqref="B217:B219">
    <cfRule type="cellIs" priority="243" dxfId="0" operator="equal" stopIfTrue="1">
      <formula>B47</formula>
    </cfRule>
  </conditionalFormatting>
  <conditionalFormatting sqref="B218">
    <cfRule type="cellIs" priority="242" dxfId="0" operator="equal" stopIfTrue="1">
      <formula>B47</formula>
    </cfRule>
  </conditionalFormatting>
  <conditionalFormatting sqref="B217">
    <cfRule type="cellIs" priority="241" dxfId="0" operator="equal" stopIfTrue="1">
      <formula>B62805</formula>
    </cfRule>
  </conditionalFormatting>
  <conditionalFormatting sqref="B217">
    <cfRule type="cellIs" priority="240" dxfId="0" operator="equal" stopIfTrue="1">
      <formula>B62827</formula>
    </cfRule>
  </conditionalFormatting>
  <conditionalFormatting sqref="B218">
    <cfRule type="cellIs" priority="239" dxfId="0" operator="equal" stopIfTrue="1">
      <formula>B62805</formula>
    </cfRule>
  </conditionalFormatting>
  <conditionalFormatting sqref="B214">
    <cfRule type="cellIs" priority="238" dxfId="0" operator="equal" stopIfTrue="1">
      <formula>B62805</formula>
    </cfRule>
  </conditionalFormatting>
  <conditionalFormatting sqref="B212">
    <cfRule type="cellIs" priority="237" dxfId="0" operator="equal" stopIfTrue="1">
      <formula>B62881</formula>
    </cfRule>
  </conditionalFormatting>
  <conditionalFormatting sqref="B218">
    <cfRule type="cellIs" priority="236" dxfId="0" operator="equal" stopIfTrue="1">
      <formula>B62834</formula>
    </cfRule>
  </conditionalFormatting>
  <conditionalFormatting sqref="B217">
    <cfRule type="cellIs" priority="235" dxfId="0" operator="equal" stopIfTrue="1">
      <formula>B62834</formula>
    </cfRule>
  </conditionalFormatting>
  <conditionalFormatting sqref="B218">
    <cfRule type="cellIs" priority="234" dxfId="0" operator="equal" stopIfTrue="1">
      <formula>B62836</formula>
    </cfRule>
  </conditionalFormatting>
  <conditionalFormatting sqref="B212">
    <cfRule type="cellIs" priority="233" dxfId="0" operator="equal" stopIfTrue="1">
      <formula>B62805</formula>
    </cfRule>
  </conditionalFormatting>
  <conditionalFormatting sqref="B211">
    <cfRule type="cellIs" priority="232" dxfId="0" operator="equal" stopIfTrue="1">
      <formula>B62805</formula>
    </cfRule>
  </conditionalFormatting>
  <conditionalFormatting sqref="B212">
    <cfRule type="cellIs" priority="231" dxfId="0" operator="equal" stopIfTrue="1">
      <formula>B62827</formula>
    </cfRule>
  </conditionalFormatting>
  <conditionalFormatting sqref="B213">
    <cfRule type="cellIs" priority="230" dxfId="0" operator="equal" stopIfTrue="1">
      <formula>B62805</formula>
    </cfRule>
  </conditionalFormatting>
  <conditionalFormatting sqref="B217">
    <cfRule type="cellIs" priority="229" dxfId="0" operator="equal" stopIfTrue="1">
      <formula>B62836</formula>
    </cfRule>
  </conditionalFormatting>
  <conditionalFormatting sqref="B219">
    <cfRule type="cellIs" priority="228" dxfId="0" operator="equal" stopIfTrue="1">
      <formula>B70</formula>
    </cfRule>
  </conditionalFormatting>
  <conditionalFormatting sqref="B214:B215">
    <cfRule type="cellIs" priority="227" dxfId="0" operator="equal" stopIfTrue="1">
      <formula>B64</formula>
    </cfRule>
  </conditionalFormatting>
  <conditionalFormatting sqref="B220:B226">
    <cfRule type="cellIs" priority="226" dxfId="0" operator="equal" stopIfTrue="1">
      <formula>B62</formula>
    </cfRule>
  </conditionalFormatting>
  <conditionalFormatting sqref="B213">
    <cfRule type="cellIs" priority="225" dxfId="0" operator="equal" stopIfTrue="1">
      <formula>B60</formula>
    </cfRule>
  </conditionalFormatting>
  <conditionalFormatting sqref="B224:B226">
    <cfRule type="cellIs" priority="224" dxfId="0" operator="equal" stopIfTrue="1">
      <formula>B67</formula>
    </cfRule>
  </conditionalFormatting>
  <conditionalFormatting sqref="B218">
    <cfRule type="cellIs" priority="223" dxfId="0" operator="equal" stopIfTrue="1">
      <formula>B64</formula>
    </cfRule>
  </conditionalFormatting>
  <conditionalFormatting sqref="B211">
    <cfRule type="cellIs" priority="222" dxfId="0" operator="equal" stopIfTrue="1">
      <formula>B60</formula>
    </cfRule>
  </conditionalFormatting>
  <conditionalFormatting sqref="B211">
    <cfRule type="cellIs" priority="221" dxfId="0" operator="equal" stopIfTrue="1">
      <formula>B51</formula>
    </cfRule>
  </conditionalFormatting>
  <conditionalFormatting sqref="B211:B213 B234">
    <cfRule type="cellIs" priority="4288" dxfId="0" operator="equal" stopIfTrue="1">
      <formula>#REF!</formula>
    </cfRule>
  </conditionalFormatting>
  <conditionalFormatting sqref="B211:B214 B234">
    <cfRule type="cellIs" priority="4291" dxfId="0" operator="equal" stopIfTrue="1">
      <formula>#REF!</formula>
    </cfRule>
  </conditionalFormatting>
  <conditionalFormatting sqref="B211:B216 B234">
    <cfRule type="cellIs" priority="4301" dxfId="0" operator="equal" stopIfTrue="1">
      <formula>#REF!</formula>
    </cfRule>
  </conditionalFormatting>
  <conditionalFormatting sqref="B211:B215 B234">
    <cfRule type="cellIs" priority="4304" dxfId="0" operator="equal" stopIfTrue="1">
      <formula>#REF!</formula>
    </cfRule>
  </conditionalFormatting>
  <conditionalFormatting sqref="B224:B226">
    <cfRule type="cellIs" priority="4309" dxfId="0" operator="equal" stopIfTrue="1">
      <formula>#REF!</formula>
    </cfRule>
  </conditionalFormatting>
  <conditionalFormatting sqref="B212:B222">
    <cfRule type="cellIs" priority="4313" dxfId="0" operator="equal" stopIfTrue="1">
      <formula>#REF!</formula>
    </cfRule>
  </conditionalFormatting>
  <conditionalFormatting sqref="B211:B221 B234">
    <cfRule type="cellIs" priority="4315" dxfId="0" operator="equal" stopIfTrue="1">
      <formula>#REF!</formula>
    </cfRule>
  </conditionalFormatting>
  <conditionalFormatting sqref="B225:B226">
    <cfRule type="cellIs" priority="4434" dxfId="0" operator="equal" stopIfTrue="1">
      <formula>#REF!</formula>
    </cfRule>
  </conditionalFormatting>
  <conditionalFormatting sqref="B202:B226">
    <cfRule type="cellIs" priority="4984" dxfId="0" operator="equal" stopIfTrue="1">
      <formula>B63000</formula>
    </cfRule>
  </conditionalFormatting>
  <conditionalFormatting sqref="B197:B226">
    <cfRule type="cellIs" priority="4996" dxfId="0" operator="equal" stopIfTrue="1">
      <formula>B62996</formula>
    </cfRule>
  </conditionalFormatting>
  <conditionalFormatting sqref="B223:B226">
    <cfRule type="cellIs" priority="5344" dxfId="0" operator="equal" stopIfTrue="1">
      <formula>#REF!</formula>
    </cfRule>
  </conditionalFormatting>
  <conditionalFormatting sqref="B203:B210">
    <cfRule type="cellIs" priority="5387" dxfId="0" operator="equal" stopIfTrue="1">
      <formula>B63000</formula>
    </cfRule>
  </conditionalFormatting>
  <conditionalFormatting sqref="B251:B252">
    <cfRule type="cellIs" priority="6821" dxfId="0" operator="equal" stopIfTrue="1">
      <formula>B135</formula>
    </cfRule>
  </conditionalFormatting>
  <conditionalFormatting sqref="B227:B234">
    <cfRule type="cellIs" priority="7598" dxfId="0" operator="equal" stopIfTrue="1">
      <formula>B105</formula>
    </cfRule>
  </conditionalFormatting>
  <conditionalFormatting sqref="B227:B234">
    <cfRule type="cellIs" priority="7729" dxfId="0" operator="equal" stopIfTrue="1">
      <formula>B102</formula>
    </cfRule>
  </conditionalFormatting>
  <conditionalFormatting sqref="B234">
    <cfRule type="cellIs" priority="207" dxfId="0" operator="equal" stopIfTrue="1">
      <formula>B177</formula>
    </cfRule>
  </conditionalFormatting>
  <conditionalFormatting sqref="B228:B233">
    <cfRule type="cellIs" priority="206" dxfId="0" operator="equal" stopIfTrue="1">
      <formula>B148</formula>
    </cfRule>
  </conditionalFormatting>
  <conditionalFormatting sqref="B228:B233">
    <cfRule type="cellIs" priority="205" dxfId="0" operator="equal" stopIfTrue="1">
      <formula>B147</formula>
    </cfRule>
  </conditionalFormatting>
  <conditionalFormatting sqref="B234">
    <cfRule type="cellIs" priority="204" dxfId="0" operator="equal" stopIfTrue="1">
      <formula>B165</formula>
    </cfRule>
  </conditionalFormatting>
  <conditionalFormatting sqref="B234">
    <cfRule type="cellIs" priority="203" dxfId="0" operator="equal" stopIfTrue="1">
      <formula>B233</formula>
    </cfRule>
  </conditionalFormatting>
  <conditionalFormatting sqref="B228:B233">
    <cfRule type="cellIs" priority="202" dxfId="0" operator="equal" stopIfTrue="1">
      <formula>B225</formula>
    </cfRule>
  </conditionalFormatting>
  <conditionalFormatting sqref="B228:B233">
    <cfRule type="cellIs" priority="201" dxfId="0" operator="equal" stopIfTrue="1">
      <formula>B224</formula>
    </cfRule>
  </conditionalFormatting>
  <conditionalFormatting sqref="B234">
    <cfRule type="cellIs" priority="200" dxfId="0" operator="equal" stopIfTrue="1">
      <formula>B221</formula>
    </cfRule>
  </conditionalFormatting>
  <conditionalFormatting sqref="B228:B233">
    <cfRule type="cellIs" priority="199" dxfId="0" operator="equal" stopIfTrue="1">
      <formula>B222</formula>
    </cfRule>
  </conditionalFormatting>
  <conditionalFormatting sqref="B228:B233">
    <cfRule type="cellIs" priority="198" dxfId="0" operator="equal" stopIfTrue="1">
      <formula>B223</formula>
    </cfRule>
  </conditionalFormatting>
  <conditionalFormatting sqref="B234">
    <cfRule type="cellIs" priority="197" dxfId="0" operator="equal" stopIfTrue="1">
      <formula>B220</formula>
    </cfRule>
  </conditionalFormatting>
  <conditionalFormatting sqref="B228:B233">
    <cfRule type="cellIs" priority="196" dxfId="0" operator="equal" stopIfTrue="1">
      <formula>B204</formula>
    </cfRule>
  </conditionalFormatting>
  <conditionalFormatting sqref="B234">
    <cfRule type="cellIs" priority="195" dxfId="0" operator="equal" stopIfTrue="1">
      <formula>B213</formula>
    </cfRule>
  </conditionalFormatting>
  <conditionalFormatting sqref="B234">
    <cfRule type="cellIs" priority="194" dxfId="0" operator="equal" stopIfTrue="1">
      <formula>B216</formula>
    </cfRule>
  </conditionalFormatting>
  <conditionalFormatting sqref="B228:B234">
    <cfRule type="cellIs" priority="193" dxfId="0" operator="equal" stopIfTrue="1">
      <formula>B216</formula>
    </cfRule>
  </conditionalFormatting>
  <conditionalFormatting sqref="B228:B233">
    <cfRule type="cellIs" priority="192" dxfId="0" operator="equal" stopIfTrue="1">
      <formula>B217</formula>
    </cfRule>
  </conditionalFormatting>
  <conditionalFormatting sqref="B234">
    <cfRule type="cellIs" priority="191" dxfId="0" operator="equal" stopIfTrue="1">
      <formula>B215</formula>
    </cfRule>
  </conditionalFormatting>
  <conditionalFormatting sqref="B228:B233">
    <cfRule type="cellIs" priority="190" dxfId="0" operator="equal" stopIfTrue="1">
      <formula>B62908</formula>
    </cfRule>
  </conditionalFormatting>
  <conditionalFormatting sqref="B228:B233">
    <cfRule type="cellIs" priority="189" dxfId="0" operator="equal" stopIfTrue="1">
      <formula>B189</formula>
    </cfRule>
  </conditionalFormatting>
  <conditionalFormatting sqref="B234">
    <cfRule type="cellIs" priority="188" dxfId="0" operator="equal" stopIfTrue="1">
      <formula>B169</formula>
    </cfRule>
  </conditionalFormatting>
  <conditionalFormatting sqref="B228:B233">
    <cfRule type="cellIs" priority="187" dxfId="0" operator="equal" stopIfTrue="1">
      <formula>B149</formula>
    </cfRule>
  </conditionalFormatting>
  <conditionalFormatting sqref="B228:B234">
    <cfRule type="cellIs" priority="186" dxfId="0" operator="equal" stopIfTrue="1">
      <formula>B160</formula>
    </cfRule>
  </conditionalFormatting>
  <conditionalFormatting sqref="B228:B234">
    <cfRule type="cellIs" priority="185" dxfId="0" operator="equal" stopIfTrue="1">
      <formula>B158</formula>
    </cfRule>
  </conditionalFormatting>
  <conditionalFormatting sqref="B228:B234">
    <cfRule type="cellIs" priority="183" dxfId="0" operator="equal" stopIfTrue="1">
      <formula>B151</formula>
    </cfRule>
  </conditionalFormatting>
  <conditionalFormatting sqref="B228:B234">
    <cfRule type="cellIs" priority="182" dxfId="0" operator="equal" stopIfTrue="1">
      <formula>B62996</formula>
    </cfRule>
  </conditionalFormatting>
  <conditionalFormatting sqref="B234">
    <cfRule type="cellIs" priority="181" dxfId="0" operator="equal" stopIfTrue="1">
      <formula>B168</formula>
    </cfRule>
  </conditionalFormatting>
  <conditionalFormatting sqref="B234">
    <cfRule type="cellIs" priority="180" dxfId="0" operator="equal" stopIfTrue="1">
      <formula>B178</formula>
    </cfRule>
  </conditionalFormatting>
  <conditionalFormatting sqref="B228:B233">
    <cfRule type="cellIs" priority="179" dxfId="0" operator="equal" stopIfTrue="1">
      <formula>B197</formula>
    </cfRule>
  </conditionalFormatting>
  <conditionalFormatting sqref="B228:B233">
    <cfRule type="cellIs" priority="178" dxfId="0" operator="equal" stopIfTrue="1">
      <formula>B62960</formula>
    </cfRule>
  </conditionalFormatting>
  <conditionalFormatting sqref="B228:B234">
    <cfRule type="cellIs" priority="177" dxfId="0" operator="equal" stopIfTrue="1">
      <formula>B62946</formula>
    </cfRule>
  </conditionalFormatting>
  <conditionalFormatting sqref="B234">
    <cfRule type="cellIs" priority="176" dxfId="0" operator="equal" stopIfTrue="1">
      <formula>B62940</formula>
    </cfRule>
  </conditionalFormatting>
  <conditionalFormatting sqref="B228:B233">
    <cfRule type="cellIs" priority="175" dxfId="0" operator="equal" stopIfTrue="1">
      <formula>B188</formula>
    </cfRule>
  </conditionalFormatting>
  <conditionalFormatting sqref="B228:B233">
    <cfRule type="cellIs" priority="174" dxfId="0" operator="equal" stopIfTrue="1">
      <formula>B128</formula>
    </cfRule>
  </conditionalFormatting>
  <conditionalFormatting sqref="B234">
    <cfRule type="cellIs" priority="170" dxfId="0" operator="equal" stopIfTrue="1">
      <formula>B149</formula>
    </cfRule>
  </conditionalFormatting>
  <conditionalFormatting sqref="B228:B233">
    <cfRule type="cellIs" priority="169" dxfId="0" operator="equal" stopIfTrue="1">
      <formula>B161</formula>
    </cfRule>
  </conditionalFormatting>
  <conditionalFormatting sqref="B228:B233">
    <cfRule type="cellIs" priority="160" dxfId="0" operator="equal" stopIfTrue="1">
      <formula>B198</formula>
    </cfRule>
  </conditionalFormatting>
  <conditionalFormatting sqref="B234">
    <cfRule type="cellIs" priority="159" dxfId="0" operator="equal" stopIfTrue="1">
      <formula>B175</formula>
    </cfRule>
  </conditionalFormatting>
  <conditionalFormatting sqref="B228:B234">
    <cfRule type="cellIs" priority="158" dxfId="0" operator="equal" stopIfTrue="1">
      <formula>B142</formula>
    </cfRule>
  </conditionalFormatting>
  <conditionalFormatting sqref="B234">
    <cfRule type="cellIs" priority="157" dxfId="0" operator="equal" stopIfTrue="1">
      <formula>B170</formula>
    </cfRule>
  </conditionalFormatting>
  <conditionalFormatting sqref="B228:B233">
    <cfRule type="cellIs" priority="156" dxfId="0" operator="equal" stopIfTrue="1">
      <formula>B152</formula>
    </cfRule>
  </conditionalFormatting>
  <conditionalFormatting sqref="B234">
    <cfRule type="cellIs" priority="153" dxfId="0" operator="equal" stopIfTrue="1">
      <formula>B62945</formula>
    </cfRule>
  </conditionalFormatting>
  <conditionalFormatting sqref="B234">
    <cfRule type="cellIs" priority="152" dxfId="0" operator="equal" stopIfTrue="1">
      <formula>B62974</formula>
    </cfRule>
  </conditionalFormatting>
  <conditionalFormatting sqref="B234">
    <cfRule type="cellIs" priority="151" dxfId="0" operator="equal" stopIfTrue="1">
      <formula>B62928</formula>
    </cfRule>
  </conditionalFormatting>
  <conditionalFormatting sqref="B234">
    <cfRule type="cellIs" priority="150" dxfId="0" operator="equal" stopIfTrue="1">
      <formula>B62948</formula>
    </cfRule>
  </conditionalFormatting>
  <conditionalFormatting sqref="B234">
    <cfRule type="cellIs" priority="149" dxfId="0" operator="equal" stopIfTrue="1">
      <formula>B146</formula>
    </cfRule>
  </conditionalFormatting>
  <conditionalFormatting sqref="B234">
    <cfRule type="cellIs" priority="147" dxfId="0" operator="equal" stopIfTrue="1">
      <formula>B62955</formula>
    </cfRule>
  </conditionalFormatting>
  <conditionalFormatting sqref="B228:B233">
    <cfRule type="cellIs" priority="146" dxfId="0" operator="equal" stopIfTrue="1">
      <formula>B62937</formula>
    </cfRule>
  </conditionalFormatting>
  <conditionalFormatting sqref="B234">
    <cfRule type="cellIs" priority="145" dxfId="0" operator="equal" stopIfTrue="1">
      <formula>B71</formula>
    </cfRule>
  </conditionalFormatting>
  <conditionalFormatting sqref="B234">
    <cfRule type="cellIs" priority="144" dxfId="0" operator="equal" stopIfTrue="1">
      <formula>B70</formula>
    </cfRule>
  </conditionalFormatting>
  <conditionalFormatting sqref="B234">
    <cfRule type="cellIs" priority="143" dxfId="0" operator="equal" stopIfTrue="1">
      <formula>B62897</formula>
    </cfRule>
  </conditionalFormatting>
  <conditionalFormatting sqref="B228:B233">
    <cfRule type="cellIs" priority="142" dxfId="0" operator="equal" stopIfTrue="1">
      <formula>B118</formula>
    </cfRule>
  </conditionalFormatting>
  <conditionalFormatting sqref="B228:B234">
    <cfRule type="cellIs" priority="141" dxfId="0" operator="equal" stopIfTrue="1">
      <formula>B62957</formula>
    </cfRule>
  </conditionalFormatting>
  <conditionalFormatting sqref="B234">
    <cfRule type="cellIs" priority="140" dxfId="0" operator="equal" stopIfTrue="1">
      <formula>B62932</formula>
    </cfRule>
  </conditionalFormatting>
  <conditionalFormatting sqref="B234">
    <cfRule type="cellIs" priority="139" dxfId="0" operator="equal" stopIfTrue="1">
      <formula>B62885</formula>
    </cfRule>
  </conditionalFormatting>
  <conditionalFormatting sqref="B228:B234">
    <cfRule type="cellIs" priority="138" dxfId="0" operator="equal" stopIfTrue="1">
      <formula>B62987</formula>
    </cfRule>
  </conditionalFormatting>
  <conditionalFormatting sqref="B234">
    <cfRule type="cellIs" priority="134" dxfId="0" operator="equal" stopIfTrue="1">
      <formula>B62873</formula>
    </cfRule>
  </conditionalFormatting>
  <conditionalFormatting sqref="B234">
    <cfRule type="cellIs" priority="133" dxfId="0" operator="equal" stopIfTrue="1">
      <formula>B62904</formula>
    </cfRule>
  </conditionalFormatting>
  <conditionalFormatting sqref="B228:B233">
    <cfRule type="cellIs" priority="126" dxfId="0" operator="equal" stopIfTrue="1">
      <formula>B132</formula>
    </cfRule>
  </conditionalFormatting>
  <conditionalFormatting sqref="B234">
    <cfRule type="cellIs" priority="125" dxfId="0" operator="equal" stopIfTrue="1">
      <formula>B62925</formula>
    </cfRule>
  </conditionalFormatting>
  <conditionalFormatting sqref="B234">
    <cfRule type="cellIs" priority="124" dxfId="0" operator="equal" stopIfTrue="1">
      <formula>B62895</formula>
    </cfRule>
  </conditionalFormatting>
  <conditionalFormatting sqref="B234">
    <cfRule type="cellIs" priority="123" dxfId="0" operator="equal" stopIfTrue="1">
      <formula>B62916</formula>
    </cfRule>
  </conditionalFormatting>
  <conditionalFormatting sqref="B234">
    <cfRule type="cellIs" priority="122" dxfId="0" operator="equal" stopIfTrue="1">
      <formula>B63024</formula>
    </cfRule>
  </conditionalFormatting>
  <conditionalFormatting sqref="B234">
    <cfRule type="cellIs" priority="121" dxfId="0" operator="equal" stopIfTrue="1">
      <formula>B62902</formula>
    </cfRule>
  </conditionalFormatting>
  <conditionalFormatting sqref="B228:B233">
    <cfRule type="cellIs" priority="120" dxfId="0" operator="equal" stopIfTrue="1">
      <formula>B62917</formula>
    </cfRule>
  </conditionalFormatting>
  <conditionalFormatting sqref="B228:B234">
    <cfRule type="cellIs" priority="119" dxfId="0" operator="equal" stopIfTrue="1">
      <formula>B63015</formula>
    </cfRule>
  </conditionalFormatting>
  <conditionalFormatting sqref="B228:B234">
    <cfRule type="cellIs" priority="118" dxfId="0" operator="equal" stopIfTrue="1">
      <formula>B62980</formula>
    </cfRule>
  </conditionalFormatting>
  <conditionalFormatting sqref="B234">
    <cfRule type="cellIs" priority="117" dxfId="0" operator="equal" stopIfTrue="1">
      <formula>B63015</formula>
    </cfRule>
  </conditionalFormatting>
  <conditionalFormatting sqref="B228:B233">
    <cfRule type="cellIs" priority="116" dxfId="0" operator="equal" stopIfTrue="1">
      <formula>B63016</formula>
    </cfRule>
  </conditionalFormatting>
  <conditionalFormatting sqref="B228:B233">
    <cfRule type="cellIs" priority="115" dxfId="0" operator="equal" stopIfTrue="1">
      <formula>B62992</formula>
    </cfRule>
  </conditionalFormatting>
  <conditionalFormatting sqref="B228:B234">
    <cfRule type="cellIs" priority="114" dxfId="0" operator="equal" stopIfTrue="1">
      <formula>B62991</formula>
    </cfRule>
  </conditionalFormatting>
  <conditionalFormatting sqref="B234">
    <cfRule type="cellIs" priority="113" dxfId="0" operator="equal" stopIfTrue="1">
      <formula>B62954</formula>
    </cfRule>
  </conditionalFormatting>
  <conditionalFormatting sqref="B234">
    <cfRule type="cellIs" priority="112" dxfId="0" operator="equal" stopIfTrue="1">
      <formula>B62877</formula>
    </cfRule>
  </conditionalFormatting>
  <conditionalFormatting sqref="B234">
    <cfRule type="cellIs" priority="111" dxfId="0" operator="equal" stopIfTrue="1">
      <formula>B67</formula>
    </cfRule>
  </conditionalFormatting>
  <conditionalFormatting sqref="B234">
    <cfRule type="cellIs" priority="110" dxfId="0" operator="equal" stopIfTrue="1">
      <formula>B63044</formula>
    </cfRule>
  </conditionalFormatting>
  <conditionalFormatting sqref="B234">
    <cfRule type="cellIs" priority="109" dxfId="0" operator="equal" stopIfTrue="1">
      <formula>B214</formula>
    </cfRule>
  </conditionalFormatting>
  <conditionalFormatting sqref="B228:B233">
    <cfRule type="cellIs" priority="108" dxfId="0" operator="equal" stopIfTrue="1">
      <formula>B62962</formula>
    </cfRule>
  </conditionalFormatting>
  <conditionalFormatting sqref="B228:B234">
    <cfRule type="cellIs" priority="107" dxfId="0" operator="equal" stopIfTrue="1">
      <formula>B153</formula>
    </cfRule>
  </conditionalFormatting>
  <conditionalFormatting sqref="B228:B234">
    <cfRule type="cellIs" priority="106" dxfId="0" operator="equal" stopIfTrue="1">
      <formula>B62997</formula>
    </cfRule>
  </conditionalFormatting>
  <conditionalFormatting sqref="B234">
    <cfRule type="cellIs" priority="105" dxfId="0" operator="equal" stopIfTrue="1">
      <formula>B62990</formula>
    </cfRule>
  </conditionalFormatting>
  <conditionalFormatting sqref="B228:B233">
    <cfRule type="cellIs" priority="104" dxfId="0" operator="equal" stopIfTrue="1">
      <formula>B62995</formula>
    </cfRule>
  </conditionalFormatting>
  <conditionalFormatting sqref="B234">
    <cfRule type="cellIs" priority="103" dxfId="0" operator="equal" stopIfTrue="1">
      <formula>B62977</formula>
    </cfRule>
  </conditionalFormatting>
  <conditionalFormatting sqref="B234">
    <cfRule type="cellIs" priority="102" dxfId="0" operator="equal" stopIfTrue="1">
      <formula>B62888</formula>
    </cfRule>
  </conditionalFormatting>
  <conditionalFormatting sqref="B234">
    <cfRule type="cellIs" priority="101" dxfId="0" operator="equal" stopIfTrue="1">
      <formula>B143</formula>
    </cfRule>
  </conditionalFormatting>
  <conditionalFormatting sqref="B228:B234">
    <cfRule type="cellIs" priority="100" dxfId="0" operator="equal" stopIfTrue="1">
      <formula>B62998</formula>
    </cfRule>
  </conditionalFormatting>
  <conditionalFormatting sqref="B228:B233">
    <cfRule type="cellIs" priority="99" dxfId="0" operator="equal" stopIfTrue="1">
      <formula>B119</formula>
    </cfRule>
  </conditionalFormatting>
  <conditionalFormatting sqref="B234">
    <cfRule type="cellIs" priority="98" dxfId="0" operator="equal" stopIfTrue="1">
      <formula>B95</formula>
    </cfRule>
  </conditionalFormatting>
  <conditionalFormatting sqref="B234">
    <cfRule type="cellIs" priority="97" dxfId="0" operator="equal" stopIfTrue="1">
      <formula>B62903</formula>
    </cfRule>
  </conditionalFormatting>
  <conditionalFormatting sqref="B228:B234">
    <cfRule type="cellIs" priority="96" dxfId="0" operator="equal" stopIfTrue="1">
      <formula>B62928</formula>
    </cfRule>
  </conditionalFormatting>
  <conditionalFormatting sqref="B234">
    <cfRule type="cellIs" priority="95" dxfId="0" operator="equal" stopIfTrue="1">
      <formula>B122</formula>
    </cfRule>
  </conditionalFormatting>
  <conditionalFormatting sqref="B228:B234">
    <cfRule type="cellIs" priority="94" dxfId="0" operator="equal" stopIfTrue="1">
      <formula>B62988</formula>
    </cfRule>
  </conditionalFormatting>
  <conditionalFormatting sqref="B228:B233">
    <cfRule type="cellIs" priority="93" dxfId="0" operator="equal" stopIfTrue="1">
      <formula>B205</formula>
    </cfRule>
  </conditionalFormatting>
  <conditionalFormatting sqref="B228:B234">
    <cfRule type="cellIs" priority="92" dxfId="0" operator="equal" stopIfTrue="1">
      <formula>B63007</formula>
    </cfRule>
  </conditionalFormatting>
  <conditionalFormatting sqref="B234">
    <cfRule type="cellIs" priority="91" dxfId="0" operator="equal" stopIfTrue="1">
      <formula>B63016</formula>
    </cfRule>
  </conditionalFormatting>
  <conditionalFormatting sqref="B234">
    <cfRule type="cellIs" priority="90" dxfId="0" operator="equal" stopIfTrue="1">
      <formula>B94</formula>
    </cfRule>
  </conditionalFormatting>
  <conditionalFormatting sqref="B228:B234">
    <cfRule type="cellIs" priority="89" dxfId="0" operator="equal" stopIfTrue="1">
      <formula>B63008</formula>
    </cfRule>
  </conditionalFormatting>
  <conditionalFormatting sqref="B234">
    <cfRule type="cellIs" priority="88" dxfId="0" operator="equal" stopIfTrue="1">
      <formula>B63025</formula>
    </cfRule>
  </conditionalFormatting>
  <conditionalFormatting sqref="B234">
    <cfRule type="cellIs" priority="87" dxfId="0" operator="equal" stopIfTrue="1">
      <formula>B63042</formula>
    </cfRule>
  </conditionalFormatting>
  <conditionalFormatting sqref="B228:B233">
    <cfRule type="cellIs" priority="86" dxfId="0" operator="equal" stopIfTrue="1">
      <formula>B196</formula>
    </cfRule>
  </conditionalFormatting>
  <conditionalFormatting sqref="B234">
    <cfRule type="cellIs" priority="85" dxfId="0" operator="equal" stopIfTrue="1">
      <formula>B63020</formula>
    </cfRule>
  </conditionalFormatting>
  <conditionalFormatting sqref="B234">
    <cfRule type="cellIs" priority="84" dxfId="0" operator="equal" stopIfTrue="1">
      <formula>B63043</formula>
    </cfRule>
  </conditionalFormatting>
  <conditionalFormatting sqref="B234">
    <cfRule type="cellIs" priority="83" dxfId="0" operator="equal" stopIfTrue="1">
      <formula>B63008</formula>
    </cfRule>
  </conditionalFormatting>
  <conditionalFormatting sqref="B228:B234">
    <cfRule type="cellIs" priority="82" dxfId="0" operator="equal" stopIfTrue="1">
      <formula>B62999</formula>
    </cfRule>
  </conditionalFormatting>
  <conditionalFormatting sqref="B234">
    <cfRule type="cellIs" priority="81" dxfId="0" operator="equal" stopIfTrue="1">
      <formula>B63012</formula>
    </cfRule>
  </conditionalFormatting>
  <conditionalFormatting sqref="B228:B234">
    <cfRule type="cellIs" priority="80" dxfId="0" operator="equal" stopIfTrue="1">
      <formula>B199</formula>
    </cfRule>
  </conditionalFormatting>
  <conditionalFormatting sqref="B234">
    <cfRule type="cellIs" priority="79" dxfId="0" operator="equal" stopIfTrue="1">
      <formula>B62917</formula>
    </cfRule>
  </conditionalFormatting>
  <conditionalFormatting sqref="B234">
    <cfRule type="cellIs" priority="78" dxfId="0" operator="equal" stopIfTrue="1">
      <formula>B62889</formula>
    </cfRule>
  </conditionalFormatting>
  <conditionalFormatting sqref="B234">
    <cfRule type="cellIs" priority="77" dxfId="0" operator="equal" stopIfTrue="1">
      <formula>B62929</formula>
    </cfRule>
  </conditionalFormatting>
  <conditionalFormatting sqref="B234">
    <cfRule type="cellIs" priority="76" dxfId="0" operator="equal" stopIfTrue="1">
      <formula>B152</formula>
    </cfRule>
  </conditionalFormatting>
  <conditionalFormatting sqref="B234">
    <cfRule type="cellIs" priority="75" dxfId="0" operator="equal" stopIfTrue="1">
      <formula>B61</formula>
    </cfRule>
  </conditionalFormatting>
  <conditionalFormatting sqref="B234">
    <cfRule type="cellIs" priority="74" dxfId="0" operator="equal" stopIfTrue="1">
      <formula>B62967</formula>
    </cfRule>
  </conditionalFormatting>
  <conditionalFormatting sqref="B234">
    <cfRule type="cellIs" priority="73" dxfId="0" operator="equal" stopIfTrue="1">
      <formula>B62968</formula>
    </cfRule>
  </conditionalFormatting>
  <conditionalFormatting sqref="B234">
    <cfRule type="cellIs" priority="72" dxfId="0" operator="equal" stopIfTrue="1">
      <formula>B62908</formula>
    </cfRule>
  </conditionalFormatting>
  <conditionalFormatting sqref="B234">
    <cfRule type="cellIs" priority="71" dxfId="0" operator="equal" stopIfTrue="1">
      <formula>B62879</formula>
    </cfRule>
  </conditionalFormatting>
  <conditionalFormatting sqref="B234">
    <cfRule type="cellIs" priority="70" dxfId="0" operator="equal" stopIfTrue="1">
      <formula>B62950</formula>
    </cfRule>
  </conditionalFormatting>
  <conditionalFormatting sqref="B234">
    <cfRule type="cellIs" priority="69" dxfId="0" operator="equal" stopIfTrue="1">
      <formula>B62949</formula>
    </cfRule>
  </conditionalFormatting>
  <conditionalFormatting sqref="B234">
    <cfRule type="cellIs" priority="68" dxfId="0" operator="equal" stopIfTrue="1">
      <formula>B62918</formula>
    </cfRule>
  </conditionalFormatting>
  <conditionalFormatting sqref="B234">
    <cfRule type="cellIs" priority="67" dxfId="0" operator="equal" stopIfTrue="1">
      <formula>B62907</formula>
    </cfRule>
  </conditionalFormatting>
  <conditionalFormatting sqref="B234">
    <cfRule type="cellIs" priority="66" dxfId="0" operator="equal" stopIfTrue="1">
      <formula>B62938</formula>
    </cfRule>
  </conditionalFormatting>
  <conditionalFormatting sqref="B234">
    <cfRule type="cellIs" priority="65" dxfId="0" operator="equal" stopIfTrue="1">
      <formula>B60</formula>
    </cfRule>
  </conditionalFormatting>
  <conditionalFormatting sqref="B234">
    <cfRule type="cellIs" priority="64" dxfId="0" operator="equal" stopIfTrue="1">
      <formula>B62880</formula>
    </cfRule>
  </conditionalFormatting>
  <conditionalFormatting sqref="B234">
    <cfRule type="cellIs" priority="63" dxfId="0" operator="equal" stopIfTrue="1">
      <formula>B68</formula>
    </cfRule>
  </conditionalFormatting>
  <conditionalFormatting sqref="B234">
    <cfRule type="cellIs" priority="62" dxfId="0" operator="equal" stopIfTrue="1">
      <formula>B62850</formula>
    </cfRule>
  </conditionalFormatting>
  <conditionalFormatting sqref="B234">
    <cfRule type="cellIs" priority="61" dxfId="0" operator="equal" stopIfTrue="1">
      <formula>B88</formula>
    </cfRule>
  </conditionalFormatting>
  <conditionalFormatting sqref="B234">
    <cfRule type="cellIs" priority="60" dxfId="0" operator="equal" stopIfTrue="1">
      <formula>B150</formula>
    </cfRule>
  </conditionalFormatting>
  <conditionalFormatting sqref="B234">
    <cfRule type="cellIs" priority="59" dxfId="0" operator="equal" stopIfTrue="1">
      <formula>B137</formula>
    </cfRule>
  </conditionalFormatting>
  <conditionalFormatting sqref="B234">
    <cfRule type="cellIs" priority="58" dxfId="0" operator="equal" stopIfTrue="1">
      <formula>B131</formula>
    </cfRule>
  </conditionalFormatting>
  <conditionalFormatting sqref="B234">
    <cfRule type="cellIs" priority="57" dxfId="0" operator="equal" stopIfTrue="1">
      <formula>B133</formula>
    </cfRule>
  </conditionalFormatting>
  <conditionalFormatting sqref="B234">
    <cfRule type="cellIs" priority="56" dxfId="0" operator="equal" stopIfTrue="1">
      <formula>B158</formula>
    </cfRule>
  </conditionalFormatting>
  <conditionalFormatting sqref="B234">
    <cfRule type="cellIs" priority="55" dxfId="0" operator="equal" stopIfTrue="1">
      <formula>B151</formula>
    </cfRule>
  </conditionalFormatting>
  <conditionalFormatting sqref="B234">
    <cfRule type="cellIs" priority="54" dxfId="0" operator="equal" stopIfTrue="1">
      <formula>B132</formula>
    </cfRule>
  </conditionalFormatting>
  <conditionalFormatting sqref="B234">
    <cfRule type="cellIs" priority="53" dxfId="0" operator="equal" stopIfTrue="1">
      <formula>B138</formula>
    </cfRule>
  </conditionalFormatting>
  <conditionalFormatting sqref="B234">
    <cfRule type="cellIs" priority="52" dxfId="0" operator="equal" stopIfTrue="1">
      <formula>B123</formula>
    </cfRule>
  </conditionalFormatting>
  <conditionalFormatting sqref="B234">
    <cfRule type="cellIs" priority="51" dxfId="0" operator="equal" stopIfTrue="1">
      <formula>B62911</formula>
    </cfRule>
  </conditionalFormatting>
  <conditionalFormatting sqref="B234">
    <cfRule type="cellIs" priority="50" dxfId="0" operator="equal" stopIfTrue="1">
      <formula>B139</formula>
    </cfRule>
  </conditionalFormatting>
  <conditionalFormatting sqref="B234">
    <cfRule type="cellIs" priority="49" dxfId="0" operator="equal" stopIfTrue="1">
      <formula>B87</formula>
    </cfRule>
  </conditionalFormatting>
  <conditionalFormatting sqref="B234">
    <cfRule type="cellIs" priority="48" dxfId="0" operator="equal" stopIfTrue="1">
      <formula>B62957</formula>
    </cfRule>
  </conditionalFormatting>
  <conditionalFormatting sqref="B234">
    <cfRule type="cellIs" priority="47" dxfId="0" operator="equal" stopIfTrue="1">
      <formula>B62859</formula>
    </cfRule>
  </conditionalFormatting>
  <conditionalFormatting sqref="B234">
    <cfRule type="cellIs" priority="46" dxfId="0" operator="equal" stopIfTrue="1">
      <formula>B62899</formula>
    </cfRule>
  </conditionalFormatting>
  <conditionalFormatting sqref="B234">
    <cfRule type="cellIs" priority="45" dxfId="0" operator="equal" stopIfTrue="1">
      <formula>B62933</formula>
    </cfRule>
  </conditionalFormatting>
  <conditionalFormatting sqref="B234">
    <cfRule type="cellIs" priority="44" dxfId="0" operator="equal" stopIfTrue="1">
      <formula>B62922</formula>
    </cfRule>
  </conditionalFormatting>
  <conditionalFormatting sqref="B234">
    <cfRule type="cellIs" priority="43" dxfId="0" operator="equal" stopIfTrue="1">
      <formula>B62857</formula>
    </cfRule>
  </conditionalFormatting>
  <conditionalFormatting sqref="B234">
    <cfRule type="cellIs" priority="42" dxfId="0" operator="equal" stopIfTrue="1">
      <formula>B62915</formula>
    </cfRule>
  </conditionalFormatting>
  <conditionalFormatting sqref="B234">
    <cfRule type="cellIs" priority="41" dxfId="0" operator="equal" stopIfTrue="1">
      <formula>B62927</formula>
    </cfRule>
  </conditionalFormatting>
  <conditionalFormatting sqref="B234">
    <cfRule type="cellIs" priority="40" dxfId="0" operator="equal" stopIfTrue="1">
      <formula>B73</formula>
    </cfRule>
  </conditionalFormatting>
  <conditionalFormatting sqref="B234">
    <cfRule type="cellIs" priority="39" dxfId="0" operator="equal" stopIfTrue="1">
      <formula>B93</formula>
    </cfRule>
  </conditionalFormatting>
  <conditionalFormatting sqref="B234">
    <cfRule type="cellIs" priority="38" dxfId="0" operator="equal" stopIfTrue="1">
      <formula>B62828</formula>
    </cfRule>
  </conditionalFormatting>
  <conditionalFormatting sqref="B234">
    <cfRule type="cellIs" priority="37" dxfId="0" operator="equal" stopIfTrue="1">
      <formula>B83</formula>
    </cfRule>
  </conditionalFormatting>
  <conditionalFormatting sqref="B234">
    <cfRule type="cellIs" priority="36" dxfId="0" operator="equal" stopIfTrue="1">
      <formula>B74</formula>
    </cfRule>
  </conditionalFormatting>
  <conditionalFormatting sqref="B228:B234">
    <cfRule type="cellIs" priority="30" dxfId="0" operator="equal" stopIfTrue="1">
      <formula>B63026</formula>
    </cfRule>
  </conditionalFormatting>
  <conditionalFormatting sqref="B228:B234">
    <cfRule type="cellIs" priority="29" dxfId="0" operator="equal" stopIfTrue="1">
      <formula>B63027</formula>
    </cfRule>
  </conditionalFormatting>
  <conditionalFormatting sqref="B228:B233">
    <cfRule type="cellIs" priority="28" dxfId="0" operator="equal" stopIfTrue="1">
      <formula>B63025</formula>
    </cfRule>
  </conditionalFormatting>
  <conditionalFormatting sqref="B195:B202">
    <cfRule type="cellIs" priority="8623" dxfId="0" operator="equal" stopIfTrue="1">
      <formula>B62945</formula>
    </cfRule>
  </conditionalFormatting>
  <conditionalFormatting sqref="B178:B181">
    <cfRule type="cellIs" priority="8888" dxfId="0" operator="equal" stopIfTrue="1">
      <formula>B62940</formula>
    </cfRule>
  </conditionalFormatting>
  <conditionalFormatting sqref="B264">
    <cfRule type="cellIs" priority="9475" dxfId="0" operator="equal" stopIfTrue="1">
      <formula>#REF!</formula>
    </cfRule>
  </conditionalFormatting>
  <conditionalFormatting sqref="B268">
    <cfRule type="cellIs" priority="9563" dxfId="0" operator="equal" stopIfTrue="1">
      <formula>#REF!</formula>
    </cfRule>
  </conditionalFormatting>
  <conditionalFormatting sqref="B265">
    <cfRule type="cellIs" priority="9577" dxfId="0" operator="equal" stopIfTrue="1">
      <formula>#REF!</formula>
    </cfRule>
  </conditionalFormatting>
  <conditionalFormatting sqref="B263">
    <cfRule type="cellIs" priority="9583" dxfId="0" operator="equal" stopIfTrue="1">
      <formula>#REF!</formula>
    </cfRule>
  </conditionalFormatting>
  <conditionalFormatting sqref="B264">
    <cfRule type="cellIs" priority="9592" dxfId="0" operator="equal" stopIfTrue="1">
      <formula>#REF!</formula>
    </cfRule>
  </conditionalFormatting>
  <conditionalFormatting sqref="B266">
    <cfRule type="cellIs" priority="9595" dxfId="0" operator="equal" stopIfTrue="1">
      <formula>#REF!</formula>
    </cfRule>
  </conditionalFormatting>
  <conditionalFormatting sqref="B267">
    <cfRule type="cellIs" priority="9640" dxfId="0" operator="equal" stopIfTrue="1">
      <formula>#REF!</formula>
    </cfRule>
  </conditionalFormatting>
  <conditionalFormatting sqref="B237 B241:B242 B257 B262:B269">
    <cfRule type="cellIs" priority="10543" dxfId="0" operator="equal" stopIfTrue="1">
      <formula>B104</formula>
    </cfRule>
  </conditionalFormatting>
  <conditionalFormatting sqref="A407:A410">
    <cfRule type="cellIs" priority="14" dxfId="0" operator="equal" stopIfTrue="1">
      <formula>#REF!</formula>
    </cfRule>
  </conditionalFormatting>
  <conditionalFormatting sqref="B407:B410">
    <cfRule type="cellIs" priority="13" dxfId="0" operator="equal" stopIfTrue="1">
      <formula>B34</formula>
    </cfRule>
  </conditionalFormatting>
  <conditionalFormatting sqref="B410">
    <cfRule type="cellIs" priority="10" dxfId="0" operator="equal" stopIfTrue="1">
      <formula>B408</formula>
    </cfRule>
  </conditionalFormatting>
  <conditionalFormatting sqref="B407">
    <cfRule type="cellIs" priority="8" dxfId="0" operator="equal" stopIfTrue="1">
      <formula>B404</formula>
    </cfRule>
  </conditionalFormatting>
  <conditionalFormatting sqref="B408">
    <cfRule type="cellIs" priority="4" dxfId="0" operator="equal" stopIfTrue="1">
      <formula>B398</formula>
    </cfRule>
  </conditionalFormatting>
  <conditionalFormatting sqref="B429:B431">
    <cfRule type="cellIs" priority="3" dxfId="0" operator="equal" stopIfTrue="1">
      <formula>#REF!</formula>
    </cfRule>
  </conditionalFormatting>
  <conditionalFormatting sqref="B427">
    <cfRule type="cellIs" priority="2" dxfId="0" operator="equal" stopIfTrue="1">
      <formula>#REF!</formula>
    </cfRule>
  </conditionalFormatting>
  <conditionalFormatting sqref="F427:F428">
    <cfRule type="expression" priority="1" dxfId="0" stopIfTrue="1">
      <formula>#REF!="ne"</formula>
    </cfRule>
  </conditionalFormatting>
  <hyperlinks>
    <hyperlink ref="D3" r:id="rId1" display="mailto:timing@gmail.com"/>
  </hyperlinks>
  <printOptions/>
  <pageMargins left="0.7874015748031497" right="0.3937007874015748" top="0" bottom="0.5905511811023623" header="0.11811023622047245" footer="0.5118110236220472"/>
  <pageSetup firstPageNumber="1" useFirstPageNumber="1" horizontalDpi="1200" verticalDpi="1200" orientation="portrait" paperSize="9" scale="86" r:id="rId3"/>
  <headerFooter alignWithMargins="0">
    <oddHeader>&amp;L&amp;"Arial,Italic"&amp;9 &amp;R
</oddHeader>
    <oddFooter>&amp;C&amp;"Arial,Italic"&amp;8Str. br. &amp;P</oddFooter>
  </headerFooter>
  <rowBreaks count="6" manualBreakCount="6">
    <brk id="64" max="255" man="1"/>
    <brk id="129" max="255" man="1"/>
    <brk id="390" max="255" man="1"/>
    <brk id="418" max="255" man="1"/>
    <brk id="437" max="255" man="1"/>
    <brk id="472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