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IRENA\VISOKI UPRAVNI SUD REPUBLIKE HRVATSKE\OBRAZLOŽENJE PRORAČUNA - FINANCIJSKI PLAN - PLANIRANA SREDSTVA\obrazloženje proračuna 2023-25\"/>
    </mc:Choice>
  </mc:AlternateContent>
  <bookViews>
    <workbookView xWindow="0" yWindow="0" windowWidth="28800" windowHeight="11310"/>
  </bookViews>
  <sheets>
    <sheet name="1093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F64" i="2"/>
  <c r="F13" i="2" l="1"/>
  <c r="E13" i="2"/>
  <c r="D13" i="2"/>
  <c r="C13" i="2"/>
  <c r="G64" i="2" l="1"/>
  <c r="E64" i="2"/>
  <c r="D64" i="2"/>
  <c r="C64" i="2"/>
  <c r="E77" i="2" l="1"/>
  <c r="E76" i="2" s="1"/>
  <c r="E8" i="2" s="1"/>
  <c r="E72" i="2"/>
  <c r="E70" i="2"/>
  <c r="E68" i="2"/>
  <c r="E61" i="2"/>
  <c r="E59" i="2"/>
  <c r="E55" i="2"/>
  <c r="E52" i="2"/>
  <c r="E50" i="2"/>
  <c r="E43" i="2"/>
  <c r="E41" i="2"/>
  <c r="E31" i="2"/>
  <c r="E25" i="2"/>
  <c r="E20" i="2"/>
  <c r="E18" i="2"/>
  <c r="E16" i="2"/>
  <c r="C77" i="2"/>
  <c r="C76" i="2" s="1"/>
  <c r="C8" i="2" s="1"/>
  <c r="C72" i="2"/>
  <c r="C70" i="2"/>
  <c r="C68" i="2"/>
  <c r="C61" i="2"/>
  <c r="C59" i="2"/>
  <c r="C55" i="2"/>
  <c r="C52" i="2"/>
  <c r="C50" i="2"/>
  <c r="C43" i="2"/>
  <c r="C41" i="2"/>
  <c r="C31" i="2"/>
  <c r="C25" i="2"/>
  <c r="C20" i="2"/>
  <c r="C18" i="2"/>
  <c r="C16" i="2"/>
  <c r="E12" i="2" l="1"/>
  <c r="E6" i="2" s="1"/>
  <c r="C12" i="2"/>
  <c r="C63" i="2"/>
  <c r="C7" i="2" s="1"/>
  <c r="C9" i="2" s="1"/>
  <c r="E63" i="2"/>
  <c r="G77" i="2"/>
  <c r="G76" i="2" s="1"/>
  <c r="G8" i="2" s="1"/>
  <c r="F77" i="2"/>
  <c r="D77" i="2"/>
  <c r="D76" i="2" s="1"/>
  <c r="D8" i="2" s="1"/>
  <c r="F76" i="2"/>
  <c r="F8" i="2" s="1"/>
  <c r="G72" i="2"/>
  <c r="F72" i="2"/>
  <c r="D72" i="2"/>
  <c r="G70" i="2"/>
  <c r="F70" i="2"/>
  <c r="D70" i="2"/>
  <c r="G68" i="2"/>
  <c r="F68" i="2"/>
  <c r="D68" i="2"/>
  <c r="G61" i="2"/>
  <c r="F61" i="2"/>
  <c r="D61" i="2"/>
  <c r="G59" i="2"/>
  <c r="F59" i="2"/>
  <c r="D59" i="2"/>
  <c r="G55" i="2"/>
  <c r="F55" i="2"/>
  <c r="D55" i="2"/>
  <c r="G52" i="2"/>
  <c r="F52" i="2"/>
  <c r="D52" i="2"/>
  <c r="G50" i="2"/>
  <c r="F50" i="2"/>
  <c r="D50" i="2"/>
  <c r="G43" i="2"/>
  <c r="F43" i="2"/>
  <c r="D43" i="2"/>
  <c r="G41" i="2"/>
  <c r="F41" i="2"/>
  <c r="D41" i="2"/>
  <c r="G31" i="2"/>
  <c r="F31" i="2"/>
  <c r="D31" i="2"/>
  <c r="G25" i="2"/>
  <c r="F25" i="2"/>
  <c r="D25" i="2"/>
  <c r="G20" i="2"/>
  <c r="F20" i="2"/>
  <c r="D20" i="2"/>
  <c r="G18" i="2"/>
  <c r="F18" i="2"/>
  <c r="D18" i="2"/>
  <c r="G16" i="2"/>
  <c r="F16" i="2"/>
  <c r="D16" i="2"/>
  <c r="D63" i="2" l="1"/>
  <c r="D7" i="2" s="1"/>
  <c r="D9" i="2"/>
  <c r="G63" i="2"/>
  <c r="G7" i="2" s="1"/>
  <c r="G9" i="2" s="1"/>
  <c r="F63" i="2"/>
  <c r="F7" i="2" s="1"/>
  <c r="F9" i="2" s="1"/>
  <c r="C11" i="2"/>
  <c r="C5" i="2" s="1"/>
  <c r="E11" i="2"/>
  <c r="E5" i="2" s="1"/>
  <c r="C6" i="2"/>
  <c r="C10" i="2" s="1"/>
  <c r="F12" i="2"/>
  <c r="G12" i="2"/>
  <c r="D12" i="2"/>
  <c r="D11" i="2" s="1"/>
  <c r="D5" i="2" s="1"/>
  <c r="E7" i="2"/>
  <c r="E9" i="2" s="1"/>
  <c r="E10" i="2" s="1"/>
  <c r="G11" i="2" l="1"/>
  <c r="G5" i="2" s="1"/>
  <c r="F11" i="2"/>
  <c r="F5" i="2" s="1"/>
  <c r="F6" i="2"/>
  <c r="F10" i="2" s="1"/>
  <c r="G6" i="2"/>
  <c r="G10" i="2" s="1"/>
  <c r="D6" i="2"/>
  <c r="D10" i="2" s="1"/>
</calcChain>
</file>

<file path=xl/sharedStrings.xml><?xml version="1.0" encoding="utf-8"?>
<sst xmlns="http://schemas.openxmlformats.org/spreadsheetml/2006/main" count="148" uniqueCount="122">
  <si>
    <t>IZVOR  11</t>
  </si>
  <si>
    <t>OPĆI PRIHODI I PRIMICI - LIMIT</t>
  </si>
  <si>
    <t xml:space="preserve">IZVOR  31 </t>
  </si>
  <si>
    <t>SVEUKUPNO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</si>
  <si>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</si>
  <si>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</si>
  <si>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</si>
  <si>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</si>
  <si>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</si>
  <si>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</si>
  <si>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</si>
  <si>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</si>
  <si>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</si>
  <si>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</si>
  <si>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</si>
  <si>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</si>
  <si>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</si>
  <si>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</si>
  <si>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</si>
  <si>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</si>
  <si>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</si>
  <si>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</si>
  <si>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</si>
  <si>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</si>
  <si>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</si>
  <si>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</si>
  <si>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</si>
  <si>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</si>
  <si>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</si>
  <si>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</si>
  <si>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</si>
  <si>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</si>
  <si>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</si>
  <si>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</si>
  <si>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</si>
  <si>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</si>
  <si>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</si>
  <si>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</si>
  <si>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</si>
  <si>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</si>
  <si>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</si>
  <si>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</si>
  <si>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</si>
  <si>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</si>
  <si>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</si>
  <si>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</si>
  <si>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</si>
  <si>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</si>
  <si>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</si>
  <si>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</si>
  <si>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</si>
  <si>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</si>
  <si>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</si>
  <si>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</si>
  <si>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</si>
  <si>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</si>
  <si>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</si>
  <si>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</si>
  <si>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</si>
  <si>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</si>
  <si>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</si>
  <si>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</si>
  <si>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</si>
  <si>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</si>
  <si>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</si>
  <si>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</si>
  <si>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</si>
  <si>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</si>
  <si>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</si>
  <si>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</si>
  <si>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</si>
  <si>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</si>
  <si>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</si>
  <si>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</si>
  <si>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</si>
  <si>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</si>
  <si>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</si>
  <si>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</si>
  <si>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</si>
  <si>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</si>
  <si>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</si>
  <si>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</si>
  <si>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</si>
  <si>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</si>
  <si>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</si>
  <si>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</si>
  <si>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</si>
  <si>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</si>
  <si>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</si>
  <si>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</si>
  <si>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</si>
  <si>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</si>
  <si>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</si>
  <si>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</si>
  <si>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</si>
  <si>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</si>
  <si>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</si>
  <si>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</si>
  <si>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</si>
  <si>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</si>
  <si>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3295</t>
  </si>
  <si>
    <t>Pristojbe i naknade</t>
  </si>
  <si>
    <t>IZVOR 43</t>
  </si>
  <si>
    <t>OSTALI PRIHODI ZA POSEBNE NAMJENE</t>
  </si>
  <si>
    <t>UKUPNO VAN LIMITA</t>
  </si>
  <si>
    <t>3214</t>
  </si>
  <si>
    <t>Ostale naknade troškova zaposlenima</t>
  </si>
  <si>
    <t>43</t>
  </si>
  <si>
    <t>Ostali prihodi za posebne namjene</t>
  </si>
  <si>
    <t>Postrojenje i oprema</t>
  </si>
  <si>
    <t>PROJEKCIJA 2023.</t>
  </si>
  <si>
    <t>PROJEKCIJA 2024.</t>
  </si>
  <si>
    <t>FINANCIJSKI PLAN 2023.</t>
  </si>
  <si>
    <t>PLANIRANJE PRORAČUNA 2023.-2025.</t>
  </si>
  <si>
    <t>FINANCIJSKI PLAN 2024.</t>
  </si>
  <si>
    <t>FINANCIJSKI PLAN 2025.</t>
  </si>
  <si>
    <t>Marerijal i sirovine</t>
  </si>
  <si>
    <t>VLASTITI PRIHODI - VAN LIMITA</t>
  </si>
  <si>
    <t>10930</t>
  </si>
  <si>
    <t>Visoki upravni  sud Republike Hrvatske</t>
  </si>
  <si>
    <t>A633000</t>
  </si>
  <si>
    <t>VOĐENJE SUDSKIH POSTUPAKA IZ NADLEŽNOSTI VISOKOG UPRAVNOG SUDA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</si>
</sst>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6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5" borderId="2" xfId="2" quotePrefix="1" applyNumberFormat="1" applyFont="1" applyFill="1" applyAlignment="1">
      <alignment horizontal="center" vertical="center" wrapText="1"/>
    </xf>
    <xf numFmtId="0" fontId="4" fillId="4" borderId="2" xfId="3" quotePrefix="1" applyNumberFormat="1" applyFill="1" applyAlignment="1">
      <alignment horizontal="center" vertical="center"/>
    </xf>
    <xf numFmtId="3" fontId="0" fillId="0" borderId="0" xfId="0" applyNumberFormat="1"/>
    <xf numFmtId="164" fontId="4" fillId="6" borderId="2" xfId="3" quotePrefix="1" applyNumberFormat="1" applyAlignment="1">
      <alignment horizontal="center" vertical="center"/>
    </xf>
    <xf numFmtId="0" fontId="4" fillId="6" borderId="2" xfId="3" quotePrefix="1" applyNumberFormat="1" applyAlignment="1">
      <alignment horizontal="left" vertical="center"/>
    </xf>
    <xf numFmtId="164" fontId="4" fillId="6" borderId="2" xfId="3" quotePrefix="1" applyNumberFormat="1">
      <alignment horizontal="right" vertical="center"/>
    </xf>
    <xf numFmtId="0" fontId="5" fillId="6" borderId="2" xfId="3" quotePrefix="1" applyNumberFormat="1" applyFont="1" applyAlignment="1">
      <alignment horizontal="center" vertical="center"/>
    </xf>
    <xf numFmtId="164" fontId="4" fillId="9" borderId="2" xfId="6" quotePrefix="1" applyNumberFormat="1" applyAlignment="1">
      <alignment horizontal="left" vertical="center" indent="4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164" fontId="5" fillId="6" borderId="2" xfId="3" quotePrefix="1" applyNumberFormat="1" applyFont="1" applyAlignment="1">
      <alignment horizontal="center" vertical="center"/>
    </xf>
    <xf numFmtId="4" fontId="4" fillId="8" borderId="2" xfId="5" applyNumberFormat="1">
      <alignment vertical="center"/>
    </xf>
    <xf numFmtId="4" fontId="4" fillId="0" borderId="2" xfId="7" applyNumberFormat="1">
      <alignment horizontal="right" vertical="center"/>
    </xf>
    <xf numFmtId="4" fontId="0" fillId="0" borderId="0" xfId="0" applyNumberFormat="1"/>
    <xf numFmtId="0" fontId="4" fillId="10" borderId="2" xfId="2" quotePrefix="1" applyNumberFormat="1" applyFill="1" applyAlignment="1">
      <alignment horizontal="center" vertical="center" wrapText="1"/>
    </xf>
    <xf numFmtId="164" fontId="6" fillId="6" borderId="2" xfId="3" quotePrefix="1" applyNumberFormat="1" applyFont="1" applyAlignment="1">
      <alignment horizontal="center" vertical="center"/>
    </xf>
    <xf numFmtId="164" fontId="6" fillId="6" borderId="2" xfId="3" quotePrefix="1" applyNumberFormat="1" applyFont="1" applyAlignment="1">
      <alignment horizontal="left" vertical="center" wrapText="1"/>
    </xf>
    <xf numFmtId="4" fontId="5" fillId="8" borderId="2" xfId="5" applyNumberFormat="1" applyFont="1">
      <alignment vertical="center"/>
    </xf>
    <xf numFmtId="0" fontId="4" fillId="9" borderId="2" xfId="6" quotePrefix="1" applyAlignment="1">
      <alignment horizontal="left" vertical="center" wrapText="1"/>
    </xf>
    <xf numFmtId="0" fontId="4" fillId="6" borderId="2" xfId="3" quotePrefix="1" applyNumberFormat="1" applyAlignment="1">
      <alignment horizontal="left" vertical="center" wrapText="1"/>
    </xf>
    <xf numFmtId="4" fontId="4" fillId="11" borderId="2" xfId="7" applyNumberFormat="1" applyFill="1">
      <alignment horizontal="right" vertical="center"/>
    </xf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78"/>
  <sheetViews>
    <sheetView tabSelected="1" zoomScaleNormal="100" workbookViewId="0">
      <selection activeCell="G51" sqref="G51"/>
    </sheetView>
  </sheetViews>
  <sheetFormatPr defaultRowHeight="15" x14ac:dyDescent="0.25"/>
  <cols>
    <col min="1" max="1" width="15.7109375" customWidth="1"/>
    <col min="2" max="2" width="45" customWidth="1"/>
    <col min="3" max="3" width="14.42578125" customWidth="1"/>
    <col min="4" max="5" width="13.42578125" customWidth="1"/>
    <col min="6" max="6" width="12.7109375" customWidth="1"/>
    <col min="7" max="7" width="12" customWidth="1"/>
    <col min="8" max="8" width="17.140625" customWidth="1"/>
    <col min="9" max="9" width="15" customWidth="1"/>
    <col min="10" max="17" width="12.7109375" bestFit="1" customWidth="1"/>
    <col min="18" max="19" width="15.42578125" bestFit="1" customWidth="1"/>
    <col min="20" max="31" width="16" bestFit="1" customWidth="1"/>
    <col min="32" max="36" width="15" bestFit="1" customWidth="1"/>
    <col min="37" max="37" width="14" bestFit="1" customWidth="1"/>
    <col min="38" max="38" width="15" bestFit="1" customWidth="1"/>
    <col min="39" max="39" width="14" bestFit="1" customWidth="1"/>
    <col min="258" max="258" width="30.28515625" customWidth="1"/>
    <col min="259" max="259" width="59" customWidth="1"/>
    <col min="260" max="260" width="10.85546875" customWidth="1"/>
    <col min="261" max="261" width="16" customWidth="1"/>
    <col min="262" max="262" width="17.140625" customWidth="1"/>
    <col min="263" max="263" width="16" customWidth="1"/>
    <col min="264" max="264" width="15" customWidth="1"/>
    <col min="265" max="273" width="12.7109375" bestFit="1" customWidth="1"/>
    <col min="274" max="275" width="15.42578125" bestFit="1" customWidth="1"/>
    <col min="276" max="287" width="16" bestFit="1" customWidth="1"/>
    <col min="288" max="292" width="15" bestFit="1" customWidth="1"/>
    <col min="293" max="293" width="14" bestFit="1" customWidth="1"/>
    <col min="294" max="294" width="15" bestFit="1" customWidth="1"/>
    <col min="295" max="295" width="14" bestFit="1" customWidth="1"/>
    <col min="514" max="514" width="30.28515625" customWidth="1"/>
    <col min="515" max="515" width="59" customWidth="1"/>
    <col min="516" max="516" width="10.85546875" customWidth="1"/>
    <col min="517" max="517" width="16" customWidth="1"/>
    <col min="518" max="518" width="17.140625" customWidth="1"/>
    <col min="519" max="519" width="16" customWidth="1"/>
    <col min="520" max="520" width="15" customWidth="1"/>
    <col min="521" max="529" width="12.7109375" bestFit="1" customWidth="1"/>
    <col min="530" max="531" width="15.42578125" bestFit="1" customWidth="1"/>
    <col min="532" max="543" width="16" bestFit="1" customWidth="1"/>
    <col min="544" max="548" width="15" bestFit="1" customWidth="1"/>
    <col min="549" max="549" width="14" bestFit="1" customWidth="1"/>
    <col min="550" max="550" width="15" bestFit="1" customWidth="1"/>
    <col min="551" max="551" width="14" bestFit="1" customWidth="1"/>
    <col min="770" max="770" width="30.28515625" customWidth="1"/>
    <col min="771" max="771" width="59" customWidth="1"/>
    <col min="772" max="772" width="10.85546875" customWidth="1"/>
    <col min="773" max="773" width="16" customWidth="1"/>
    <col min="774" max="774" width="17.140625" customWidth="1"/>
    <col min="775" max="775" width="16" customWidth="1"/>
    <col min="776" max="776" width="15" customWidth="1"/>
    <col min="777" max="785" width="12.7109375" bestFit="1" customWidth="1"/>
    <col min="786" max="787" width="15.42578125" bestFit="1" customWidth="1"/>
    <col min="788" max="799" width="16" bestFit="1" customWidth="1"/>
    <col min="800" max="804" width="15" bestFit="1" customWidth="1"/>
    <col min="805" max="805" width="14" bestFit="1" customWidth="1"/>
    <col min="806" max="806" width="15" bestFit="1" customWidth="1"/>
    <col min="807" max="807" width="14" bestFit="1" customWidth="1"/>
    <col min="1026" max="1026" width="30.28515625" customWidth="1"/>
    <col min="1027" max="1027" width="59" customWidth="1"/>
    <col min="1028" max="1028" width="10.85546875" customWidth="1"/>
    <col min="1029" max="1029" width="16" customWidth="1"/>
    <col min="1030" max="1030" width="17.140625" customWidth="1"/>
    <col min="1031" max="1031" width="16" customWidth="1"/>
    <col min="1032" max="1032" width="15" customWidth="1"/>
    <col min="1033" max="1041" width="12.7109375" bestFit="1" customWidth="1"/>
    <col min="1042" max="1043" width="15.42578125" bestFit="1" customWidth="1"/>
    <col min="1044" max="1055" width="16" bestFit="1" customWidth="1"/>
    <col min="1056" max="1060" width="15" bestFit="1" customWidth="1"/>
    <col min="1061" max="1061" width="14" bestFit="1" customWidth="1"/>
    <col min="1062" max="1062" width="15" bestFit="1" customWidth="1"/>
    <col min="1063" max="1063" width="14" bestFit="1" customWidth="1"/>
    <col min="1282" max="1282" width="30.28515625" customWidth="1"/>
    <col min="1283" max="1283" width="59" customWidth="1"/>
    <col min="1284" max="1284" width="10.85546875" customWidth="1"/>
    <col min="1285" max="1285" width="16" customWidth="1"/>
    <col min="1286" max="1286" width="17.140625" customWidth="1"/>
    <col min="1287" max="1287" width="16" customWidth="1"/>
    <col min="1288" max="1288" width="15" customWidth="1"/>
    <col min="1289" max="1297" width="12.7109375" bestFit="1" customWidth="1"/>
    <col min="1298" max="1299" width="15.42578125" bestFit="1" customWidth="1"/>
    <col min="1300" max="1311" width="16" bestFit="1" customWidth="1"/>
    <col min="1312" max="1316" width="15" bestFit="1" customWidth="1"/>
    <col min="1317" max="1317" width="14" bestFit="1" customWidth="1"/>
    <col min="1318" max="1318" width="15" bestFit="1" customWidth="1"/>
    <col min="1319" max="1319" width="14" bestFit="1" customWidth="1"/>
    <col min="1538" max="1538" width="30.28515625" customWidth="1"/>
    <col min="1539" max="1539" width="59" customWidth="1"/>
    <col min="1540" max="1540" width="10.85546875" customWidth="1"/>
    <col min="1541" max="1541" width="16" customWidth="1"/>
    <col min="1542" max="1542" width="17.140625" customWidth="1"/>
    <col min="1543" max="1543" width="16" customWidth="1"/>
    <col min="1544" max="1544" width="15" customWidth="1"/>
    <col min="1545" max="1553" width="12.7109375" bestFit="1" customWidth="1"/>
    <col min="1554" max="1555" width="15.42578125" bestFit="1" customWidth="1"/>
    <col min="1556" max="1567" width="16" bestFit="1" customWidth="1"/>
    <col min="1568" max="1572" width="15" bestFit="1" customWidth="1"/>
    <col min="1573" max="1573" width="14" bestFit="1" customWidth="1"/>
    <col min="1574" max="1574" width="15" bestFit="1" customWidth="1"/>
    <col min="1575" max="1575" width="14" bestFit="1" customWidth="1"/>
    <col min="1794" max="1794" width="30.28515625" customWidth="1"/>
    <col min="1795" max="1795" width="59" customWidth="1"/>
    <col min="1796" max="1796" width="10.85546875" customWidth="1"/>
    <col min="1797" max="1797" width="16" customWidth="1"/>
    <col min="1798" max="1798" width="17.140625" customWidth="1"/>
    <col min="1799" max="1799" width="16" customWidth="1"/>
    <col min="1800" max="1800" width="15" customWidth="1"/>
    <col min="1801" max="1809" width="12.7109375" bestFit="1" customWidth="1"/>
    <col min="1810" max="1811" width="15.42578125" bestFit="1" customWidth="1"/>
    <col min="1812" max="1823" width="16" bestFit="1" customWidth="1"/>
    <col min="1824" max="1828" width="15" bestFit="1" customWidth="1"/>
    <col min="1829" max="1829" width="14" bestFit="1" customWidth="1"/>
    <col min="1830" max="1830" width="15" bestFit="1" customWidth="1"/>
    <col min="1831" max="1831" width="14" bestFit="1" customWidth="1"/>
    <col min="2050" max="2050" width="30.28515625" customWidth="1"/>
    <col min="2051" max="2051" width="59" customWidth="1"/>
    <col min="2052" max="2052" width="10.85546875" customWidth="1"/>
    <col min="2053" max="2053" width="16" customWidth="1"/>
    <col min="2054" max="2054" width="17.140625" customWidth="1"/>
    <col min="2055" max="2055" width="16" customWidth="1"/>
    <col min="2056" max="2056" width="15" customWidth="1"/>
    <col min="2057" max="2065" width="12.7109375" bestFit="1" customWidth="1"/>
    <col min="2066" max="2067" width="15.42578125" bestFit="1" customWidth="1"/>
    <col min="2068" max="2079" width="16" bestFit="1" customWidth="1"/>
    <col min="2080" max="2084" width="15" bestFit="1" customWidth="1"/>
    <col min="2085" max="2085" width="14" bestFit="1" customWidth="1"/>
    <col min="2086" max="2086" width="15" bestFit="1" customWidth="1"/>
    <col min="2087" max="2087" width="14" bestFit="1" customWidth="1"/>
    <col min="2306" max="2306" width="30.28515625" customWidth="1"/>
    <col min="2307" max="2307" width="59" customWidth="1"/>
    <col min="2308" max="2308" width="10.85546875" customWidth="1"/>
    <col min="2309" max="2309" width="16" customWidth="1"/>
    <col min="2310" max="2310" width="17.140625" customWidth="1"/>
    <col min="2311" max="2311" width="16" customWidth="1"/>
    <col min="2312" max="2312" width="15" customWidth="1"/>
    <col min="2313" max="2321" width="12.7109375" bestFit="1" customWidth="1"/>
    <col min="2322" max="2323" width="15.42578125" bestFit="1" customWidth="1"/>
    <col min="2324" max="2335" width="16" bestFit="1" customWidth="1"/>
    <col min="2336" max="2340" width="15" bestFit="1" customWidth="1"/>
    <col min="2341" max="2341" width="14" bestFit="1" customWidth="1"/>
    <col min="2342" max="2342" width="15" bestFit="1" customWidth="1"/>
    <col min="2343" max="2343" width="14" bestFit="1" customWidth="1"/>
    <col min="2562" max="2562" width="30.28515625" customWidth="1"/>
    <col min="2563" max="2563" width="59" customWidth="1"/>
    <col min="2564" max="2564" width="10.85546875" customWidth="1"/>
    <col min="2565" max="2565" width="16" customWidth="1"/>
    <col min="2566" max="2566" width="17.140625" customWidth="1"/>
    <col min="2567" max="2567" width="16" customWidth="1"/>
    <col min="2568" max="2568" width="15" customWidth="1"/>
    <col min="2569" max="2577" width="12.7109375" bestFit="1" customWidth="1"/>
    <col min="2578" max="2579" width="15.42578125" bestFit="1" customWidth="1"/>
    <col min="2580" max="2591" width="16" bestFit="1" customWidth="1"/>
    <col min="2592" max="2596" width="15" bestFit="1" customWidth="1"/>
    <col min="2597" max="2597" width="14" bestFit="1" customWidth="1"/>
    <col min="2598" max="2598" width="15" bestFit="1" customWidth="1"/>
    <col min="2599" max="2599" width="14" bestFit="1" customWidth="1"/>
    <col min="2818" max="2818" width="30.28515625" customWidth="1"/>
    <col min="2819" max="2819" width="59" customWidth="1"/>
    <col min="2820" max="2820" width="10.85546875" customWidth="1"/>
    <col min="2821" max="2821" width="16" customWidth="1"/>
    <col min="2822" max="2822" width="17.140625" customWidth="1"/>
    <col min="2823" max="2823" width="16" customWidth="1"/>
    <col min="2824" max="2824" width="15" customWidth="1"/>
    <col min="2825" max="2833" width="12.7109375" bestFit="1" customWidth="1"/>
    <col min="2834" max="2835" width="15.42578125" bestFit="1" customWidth="1"/>
    <col min="2836" max="2847" width="16" bestFit="1" customWidth="1"/>
    <col min="2848" max="2852" width="15" bestFit="1" customWidth="1"/>
    <col min="2853" max="2853" width="14" bestFit="1" customWidth="1"/>
    <col min="2854" max="2854" width="15" bestFit="1" customWidth="1"/>
    <col min="2855" max="2855" width="14" bestFit="1" customWidth="1"/>
    <col min="3074" max="3074" width="30.28515625" customWidth="1"/>
    <col min="3075" max="3075" width="59" customWidth="1"/>
    <col min="3076" max="3076" width="10.85546875" customWidth="1"/>
    <col min="3077" max="3077" width="16" customWidth="1"/>
    <col min="3078" max="3078" width="17.140625" customWidth="1"/>
    <col min="3079" max="3079" width="16" customWidth="1"/>
    <col min="3080" max="3080" width="15" customWidth="1"/>
    <col min="3081" max="3089" width="12.7109375" bestFit="1" customWidth="1"/>
    <col min="3090" max="3091" width="15.42578125" bestFit="1" customWidth="1"/>
    <col min="3092" max="3103" width="16" bestFit="1" customWidth="1"/>
    <col min="3104" max="3108" width="15" bestFit="1" customWidth="1"/>
    <col min="3109" max="3109" width="14" bestFit="1" customWidth="1"/>
    <col min="3110" max="3110" width="15" bestFit="1" customWidth="1"/>
    <col min="3111" max="3111" width="14" bestFit="1" customWidth="1"/>
    <col min="3330" max="3330" width="30.28515625" customWidth="1"/>
    <col min="3331" max="3331" width="59" customWidth="1"/>
    <col min="3332" max="3332" width="10.85546875" customWidth="1"/>
    <col min="3333" max="3333" width="16" customWidth="1"/>
    <col min="3334" max="3334" width="17.140625" customWidth="1"/>
    <col min="3335" max="3335" width="16" customWidth="1"/>
    <col min="3336" max="3336" width="15" customWidth="1"/>
    <col min="3337" max="3345" width="12.7109375" bestFit="1" customWidth="1"/>
    <col min="3346" max="3347" width="15.42578125" bestFit="1" customWidth="1"/>
    <col min="3348" max="3359" width="16" bestFit="1" customWidth="1"/>
    <col min="3360" max="3364" width="15" bestFit="1" customWidth="1"/>
    <col min="3365" max="3365" width="14" bestFit="1" customWidth="1"/>
    <col min="3366" max="3366" width="15" bestFit="1" customWidth="1"/>
    <col min="3367" max="3367" width="14" bestFit="1" customWidth="1"/>
    <col min="3586" max="3586" width="30.28515625" customWidth="1"/>
    <col min="3587" max="3587" width="59" customWidth="1"/>
    <col min="3588" max="3588" width="10.85546875" customWidth="1"/>
    <col min="3589" max="3589" width="16" customWidth="1"/>
    <col min="3590" max="3590" width="17.140625" customWidth="1"/>
    <col min="3591" max="3591" width="16" customWidth="1"/>
    <col min="3592" max="3592" width="15" customWidth="1"/>
    <col min="3593" max="3601" width="12.7109375" bestFit="1" customWidth="1"/>
    <col min="3602" max="3603" width="15.42578125" bestFit="1" customWidth="1"/>
    <col min="3604" max="3615" width="16" bestFit="1" customWidth="1"/>
    <col min="3616" max="3620" width="15" bestFit="1" customWidth="1"/>
    <col min="3621" max="3621" width="14" bestFit="1" customWidth="1"/>
    <col min="3622" max="3622" width="15" bestFit="1" customWidth="1"/>
    <col min="3623" max="3623" width="14" bestFit="1" customWidth="1"/>
    <col min="3842" max="3842" width="30.28515625" customWidth="1"/>
    <col min="3843" max="3843" width="59" customWidth="1"/>
    <col min="3844" max="3844" width="10.85546875" customWidth="1"/>
    <col min="3845" max="3845" width="16" customWidth="1"/>
    <col min="3846" max="3846" width="17.140625" customWidth="1"/>
    <col min="3847" max="3847" width="16" customWidth="1"/>
    <col min="3848" max="3848" width="15" customWidth="1"/>
    <col min="3849" max="3857" width="12.7109375" bestFit="1" customWidth="1"/>
    <col min="3858" max="3859" width="15.42578125" bestFit="1" customWidth="1"/>
    <col min="3860" max="3871" width="16" bestFit="1" customWidth="1"/>
    <col min="3872" max="3876" width="15" bestFit="1" customWidth="1"/>
    <col min="3877" max="3877" width="14" bestFit="1" customWidth="1"/>
    <col min="3878" max="3878" width="15" bestFit="1" customWidth="1"/>
    <col min="3879" max="3879" width="14" bestFit="1" customWidth="1"/>
    <col min="4098" max="4098" width="30.28515625" customWidth="1"/>
    <col min="4099" max="4099" width="59" customWidth="1"/>
    <col min="4100" max="4100" width="10.85546875" customWidth="1"/>
    <col min="4101" max="4101" width="16" customWidth="1"/>
    <col min="4102" max="4102" width="17.140625" customWidth="1"/>
    <col min="4103" max="4103" width="16" customWidth="1"/>
    <col min="4104" max="4104" width="15" customWidth="1"/>
    <col min="4105" max="4113" width="12.7109375" bestFit="1" customWidth="1"/>
    <col min="4114" max="4115" width="15.42578125" bestFit="1" customWidth="1"/>
    <col min="4116" max="4127" width="16" bestFit="1" customWidth="1"/>
    <col min="4128" max="4132" width="15" bestFit="1" customWidth="1"/>
    <col min="4133" max="4133" width="14" bestFit="1" customWidth="1"/>
    <col min="4134" max="4134" width="15" bestFit="1" customWidth="1"/>
    <col min="4135" max="4135" width="14" bestFit="1" customWidth="1"/>
    <col min="4354" max="4354" width="30.28515625" customWidth="1"/>
    <col min="4355" max="4355" width="59" customWidth="1"/>
    <col min="4356" max="4356" width="10.85546875" customWidth="1"/>
    <col min="4357" max="4357" width="16" customWidth="1"/>
    <col min="4358" max="4358" width="17.140625" customWidth="1"/>
    <col min="4359" max="4359" width="16" customWidth="1"/>
    <col min="4360" max="4360" width="15" customWidth="1"/>
    <col min="4361" max="4369" width="12.7109375" bestFit="1" customWidth="1"/>
    <col min="4370" max="4371" width="15.42578125" bestFit="1" customWidth="1"/>
    <col min="4372" max="4383" width="16" bestFit="1" customWidth="1"/>
    <col min="4384" max="4388" width="15" bestFit="1" customWidth="1"/>
    <col min="4389" max="4389" width="14" bestFit="1" customWidth="1"/>
    <col min="4390" max="4390" width="15" bestFit="1" customWidth="1"/>
    <col min="4391" max="4391" width="14" bestFit="1" customWidth="1"/>
    <col min="4610" max="4610" width="30.28515625" customWidth="1"/>
    <col min="4611" max="4611" width="59" customWidth="1"/>
    <col min="4612" max="4612" width="10.85546875" customWidth="1"/>
    <col min="4613" max="4613" width="16" customWidth="1"/>
    <col min="4614" max="4614" width="17.140625" customWidth="1"/>
    <col min="4615" max="4615" width="16" customWidth="1"/>
    <col min="4616" max="4616" width="15" customWidth="1"/>
    <col min="4617" max="4625" width="12.7109375" bestFit="1" customWidth="1"/>
    <col min="4626" max="4627" width="15.42578125" bestFit="1" customWidth="1"/>
    <col min="4628" max="4639" width="16" bestFit="1" customWidth="1"/>
    <col min="4640" max="4644" width="15" bestFit="1" customWidth="1"/>
    <col min="4645" max="4645" width="14" bestFit="1" customWidth="1"/>
    <col min="4646" max="4646" width="15" bestFit="1" customWidth="1"/>
    <col min="4647" max="4647" width="14" bestFit="1" customWidth="1"/>
    <col min="4866" max="4866" width="30.28515625" customWidth="1"/>
    <col min="4867" max="4867" width="59" customWidth="1"/>
    <col min="4868" max="4868" width="10.85546875" customWidth="1"/>
    <col min="4869" max="4869" width="16" customWidth="1"/>
    <col min="4870" max="4870" width="17.140625" customWidth="1"/>
    <col min="4871" max="4871" width="16" customWidth="1"/>
    <col min="4872" max="4872" width="15" customWidth="1"/>
    <col min="4873" max="4881" width="12.7109375" bestFit="1" customWidth="1"/>
    <col min="4882" max="4883" width="15.42578125" bestFit="1" customWidth="1"/>
    <col min="4884" max="4895" width="16" bestFit="1" customWidth="1"/>
    <col min="4896" max="4900" width="15" bestFit="1" customWidth="1"/>
    <col min="4901" max="4901" width="14" bestFit="1" customWidth="1"/>
    <col min="4902" max="4902" width="15" bestFit="1" customWidth="1"/>
    <col min="4903" max="4903" width="14" bestFit="1" customWidth="1"/>
    <col min="5122" max="5122" width="30.28515625" customWidth="1"/>
    <col min="5123" max="5123" width="59" customWidth="1"/>
    <col min="5124" max="5124" width="10.85546875" customWidth="1"/>
    <col min="5125" max="5125" width="16" customWidth="1"/>
    <col min="5126" max="5126" width="17.140625" customWidth="1"/>
    <col min="5127" max="5127" width="16" customWidth="1"/>
    <col min="5128" max="5128" width="15" customWidth="1"/>
    <col min="5129" max="5137" width="12.7109375" bestFit="1" customWidth="1"/>
    <col min="5138" max="5139" width="15.42578125" bestFit="1" customWidth="1"/>
    <col min="5140" max="5151" width="16" bestFit="1" customWidth="1"/>
    <col min="5152" max="5156" width="15" bestFit="1" customWidth="1"/>
    <col min="5157" max="5157" width="14" bestFit="1" customWidth="1"/>
    <col min="5158" max="5158" width="15" bestFit="1" customWidth="1"/>
    <col min="5159" max="5159" width="14" bestFit="1" customWidth="1"/>
    <col min="5378" max="5378" width="30.28515625" customWidth="1"/>
    <col min="5379" max="5379" width="59" customWidth="1"/>
    <col min="5380" max="5380" width="10.85546875" customWidth="1"/>
    <col min="5381" max="5381" width="16" customWidth="1"/>
    <col min="5382" max="5382" width="17.140625" customWidth="1"/>
    <col min="5383" max="5383" width="16" customWidth="1"/>
    <col min="5384" max="5384" width="15" customWidth="1"/>
    <col min="5385" max="5393" width="12.7109375" bestFit="1" customWidth="1"/>
    <col min="5394" max="5395" width="15.42578125" bestFit="1" customWidth="1"/>
    <col min="5396" max="5407" width="16" bestFit="1" customWidth="1"/>
    <col min="5408" max="5412" width="15" bestFit="1" customWidth="1"/>
    <col min="5413" max="5413" width="14" bestFit="1" customWidth="1"/>
    <col min="5414" max="5414" width="15" bestFit="1" customWidth="1"/>
    <col min="5415" max="5415" width="14" bestFit="1" customWidth="1"/>
    <col min="5634" max="5634" width="30.28515625" customWidth="1"/>
    <col min="5635" max="5635" width="59" customWidth="1"/>
    <col min="5636" max="5636" width="10.85546875" customWidth="1"/>
    <col min="5637" max="5637" width="16" customWidth="1"/>
    <col min="5638" max="5638" width="17.140625" customWidth="1"/>
    <col min="5639" max="5639" width="16" customWidth="1"/>
    <col min="5640" max="5640" width="15" customWidth="1"/>
    <col min="5641" max="5649" width="12.7109375" bestFit="1" customWidth="1"/>
    <col min="5650" max="5651" width="15.42578125" bestFit="1" customWidth="1"/>
    <col min="5652" max="5663" width="16" bestFit="1" customWidth="1"/>
    <col min="5664" max="5668" width="15" bestFit="1" customWidth="1"/>
    <col min="5669" max="5669" width="14" bestFit="1" customWidth="1"/>
    <col min="5670" max="5670" width="15" bestFit="1" customWidth="1"/>
    <col min="5671" max="5671" width="14" bestFit="1" customWidth="1"/>
    <col min="5890" max="5890" width="30.28515625" customWidth="1"/>
    <col min="5891" max="5891" width="59" customWidth="1"/>
    <col min="5892" max="5892" width="10.85546875" customWidth="1"/>
    <col min="5893" max="5893" width="16" customWidth="1"/>
    <col min="5894" max="5894" width="17.140625" customWidth="1"/>
    <col min="5895" max="5895" width="16" customWidth="1"/>
    <col min="5896" max="5896" width="15" customWidth="1"/>
    <col min="5897" max="5905" width="12.7109375" bestFit="1" customWidth="1"/>
    <col min="5906" max="5907" width="15.42578125" bestFit="1" customWidth="1"/>
    <col min="5908" max="5919" width="16" bestFit="1" customWidth="1"/>
    <col min="5920" max="5924" width="15" bestFit="1" customWidth="1"/>
    <col min="5925" max="5925" width="14" bestFit="1" customWidth="1"/>
    <col min="5926" max="5926" width="15" bestFit="1" customWidth="1"/>
    <col min="5927" max="5927" width="14" bestFit="1" customWidth="1"/>
    <col min="6146" max="6146" width="30.28515625" customWidth="1"/>
    <col min="6147" max="6147" width="59" customWidth="1"/>
    <col min="6148" max="6148" width="10.85546875" customWidth="1"/>
    <col min="6149" max="6149" width="16" customWidth="1"/>
    <col min="6150" max="6150" width="17.140625" customWidth="1"/>
    <col min="6151" max="6151" width="16" customWidth="1"/>
    <col min="6152" max="6152" width="15" customWidth="1"/>
    <col min="6153" max="6161" width="12.7109375" bestFit="1" customWidth="1"/>
    <col min="6162" max="6163" width="15.42578125" bestFit="1" customWidth="1"/>
    <col min="6164" max="6175" width="16" bestFit="1" customWidth="1"/>
    <col min="6176" max="6180" width="15" bestFit="1" customWidth="1"/>
    <col min="6181" max="6181" width="14" bestFit="1" customWidth="1"/>
    <col min="6182" max="6182" width="15" bestFit="1" customWidth="1"/>
    <col min="6183" max="6183" width="14" bestFit="1" customWidth="1"/>
    <col min="6402" max="6402" width="30.28515625" customWidth="1"/>
    <col min="6403" max="6403" width="59" customWidth="1"/>
    <col min="6404" max="6404" width="10.85546875" customWidth="1"/>
    <col min="6405" max="6405" width="16" customWidth="1"/>
    <col min="6406" max="6406" width="17.140625" customWidth="1"/>
    <col min="6407" max="6407" width="16" customWidth="1"/>
    <col min="6408" max="6408" width="15" customWidth="1"/>
    <col min="6409" max="6417" width="12.7109375" bestFit="1" customWidth="1"/>
    <col min="6418" max="6419" width="15.42578125" bestFit="1" customWidth="1"/>
    <col min="6420" max="6431" width="16" bestFit="1" customWidth="1"/>
    <col min="6432" max="6436" width="15" bestFit="1" customWidth="1"/>
    <col min="6437" max="6437" width="14" bestFit="1" customWidth="1"/>
    <col min="6438" max="6438" width="15" bestFit="1" customWidth="1"/>
    <col min="6439" max="6439" width="14" bestFit="1" customWidth="1"/>
    <col min="6658" max="6658" width="30.28515625" customWidth="1"/>
    <col min="6659" max="6659" width="59" customWidth="1"/>
    <col min="6660" max="6660" width="10.85546875" customWidth="1"/>
    <col min="6661" max="6661" width="16" customWidth="1"/>
    <col min="6662" max="6662" width="17.140625" customWidth="1"/>
    <col min="6663" max="6663" width="16" customWidth="1"/>
    <col min="6664" max="6664" width="15" customWidth="1"/>
    <col min="6665" max="6673" width="12.7109375" bestFit="1" customWidth="1"/>
    <col min="6674" max="6675" width="15.42578125" bestFit="1" customWidth="1"/>
    <col min="6676" max="6687" width="16" bestFit="1" customWidth="1"/>
    <col min="6688" max="6692" width="15" bestFit="1" customWidth="1"/>
    <col min="6693" max="6693" width="14" bestFit="1" customWidth="1"/>
    <col min="6694" max="6694" width="15" bestFit="1" customWidth="1"/>
    <col min="6695" max="6695" width="14" bestFit="1" customWidth="1"/>
    <col min="6914" max="6914" width="30.28515625" customWidth="1"/>
    <col min="6915" max="6915" width="59" customWidth="1"/>
    <col min="6916" max="6916" width="10.85546875" customWidth="1"/>
    <col min="6917" max="6917" width="16" customWidth="1"/>
    <col min="6918" max="6918" width="17.140625" customWidth="1"/>
    <col min="6919" max="6919" width="16" customWidth="1"/>
    <col min="6920" max="6920" width="15" customWidth="1"/>
    <col min="6921" max="6929" width="12.7109375" bestFit="1" customWidth="1"/>
    <col min="6930" max="6931" width="15.42578125" bestFit="1" customWidth="1"/>
    <col min="6932" max="6943" width="16" bestFit="1" customWidth="1"/>
    <col min="6944" max="6948" width="15" bestFit="1" customWidth="1"/>
    <col min="6949" max="6949" width="14" bestFit="1" customWidth="1"/>
    <col min="6950" max="6950" width="15" bestFit="1" customWidth="1"/>
    <col min="6951" max="6951" width="14" bestFit="1" customWidth="1"/>
    <col min="7170" max="7170" width="30.28515625" customWidth="1"/>
    <col min="7171" max="7171" width="59" customWidth="1"/>
    <col min="7172" max="7172" width="10.85546875" customWidth="1"/>
    <col min="7173" max="7173" width="16" customWidth="1"/>
    <col min="7174" max="7174" width="17.140625" customWidth="1"/>
    <col min="7175" max="7175" width="16" customWidth="1"/>
    <col min="7176" max="7176" width="15" customWidth="1"/>
    <col min="7177" max="7185" width="12.7109375" bestFit="1" customWidth="1"/>
    <col min="7186" max="7187" width="15.42578125" bestFit="1" customWidth="1"/>
    <col min="7188" max="7199" width="16" bestFit="1" customWidth="1"/>
    <col min="7200" max="7204" width="15" bestFit="1" customWidth="1"/>
    <col min="7205" max="7205" width="14" bestFit="1" customWidth="1"/>
    <col min="7206" max="7206" width="15" bestFit="1" customWidth="1"/>
    <col min="7207" max="7207" width="14" bestFit="1" customWidth="1"/>
    <col min="7426" max="7426" width="30.28515625" customWidth="1"/>
    <col min="7427" max="7427" width="59" customWidth="1"/>
    <col min="7428" max="7428" width="10.85546875" customWidth="1"/>
    <col min="7429" max="7429" width="16" customWidth="1"/>
    <col min="7430" max="7430" width="17.140625" customWidth="1"/>
    <col min="7431" max="7431" width="16" customWidth="1"/>
    <col min="7432" max="7432" width="15" customWidth="1"/>
    <col min="7433" max="7441" width="12.7109375" bestFit="1" customWidth="1"/>
    <col min="7442" max="7443" width="15.42578125" bestFit="1" customWidth="1"/>
    <col min="7444" max="7455" width="16" bestFit="1" customWidth="1"/>
    <col min="7456" max="7460" width="15" bestFit="1" customWidth="1"/>
    <col min="7461" max="7461" width="14" bestFit="1" customWidth="1"/>
    <col min="7462" max="7462" width="15" bestFit="1" customWidth="1"/>
    <col min="7463" max="7463" width="14" bestFit="1" customWidth="1"/>
    <col min="7682" max="7682" width="30.28515625" customWidth="1"/>
    <col min="7683" max="7683" width="59" customWidth="1"/>
    <col min="7684" max="7684" width="10.85546875" customWidth="1"/>
    <col min="7685" max="7685" width="16" customWidth="1"/>
    <col min="7686" max="7686" width="17.140625" customWidth="1"/>
    <col min="7687" max="7687" width="16" customWidth="1"/>
    <col min="7688" max="7688" width="15" customWidth="1"/>
    <col min="7689" max="7697" width="12.7109375" bestFit="1" customWidth="1"/>
    <col min="7698" max="7699" width="15.42578125" bestFit="1" customWidth="1"/>
    <col min="7700" max="7711" width="16" bestFit="1" customWidth="1"/>
    <col min="7712" max="7716" width="15" bestFit="1" customWidth="1"/>
    <col min="7717" max="7717" width="14" bestFit="1" customWidth="1"/>
    <col min="7718" max="7718" width="15" bestFit="1" customWidth="1"/>
    <col min="7719" max="7719" width="14" bestFit="1" customWidth="1"/>
    <col min="7938" max="7938" width="30.28515625" customWidth="1"/>
    <col min="7939" max="7939" width="59" customWidth="1"/>
    <col min="7940" max="7940" width="10.85546875" customWidth="1"/>
    <col min="7941" max="7941" width="16" customWidth="1"/>
    <col min="7942" max="7942" width="17.140625" customWidth="1"/>
    <col min="7943" max="7943" width="16" customWidth="1"/>
    <col min="7944" max="7944" width="15" customWidth="1"/>
    <col min="7945" max="7953" width="12.7109375" bestFit="1" customWidth="1"/>
    <col min="7954" max="7955" width="15.42578125" bestFit="1" customWidth="1"/>
    <col min="7956" max="7967" width="16" bestFit="1" customWidth="1"/>
    <col min="7968" max="7972" width="15" bestFit="1" customWidth="1"/>
    <col min="7973" max="7973" width="14" bestFit="1" customWidth="1"/>
    <col min="7974" max="7974" width="15" bestFit="1" customWidth="1"/>
    <col min="7975" max="7975" width="14" bestFit="1" customWidth="1"/>
    <col min="8194" max="8194" width="30.28515625" customWidth="1"/>
    <col min="8195" max="8195" width="59" customWidth="1"/>
    <col min="8196" max="8196" width="10.85546875" customWidth="1"/>
    <col min="8197" max="8197" width="16" customWidth="1"/>
    <col min="8198" max="8198" width="17.140625" customWidth="1"/>
    <col min="8199" max="8199" width="16" customWidth="1"/>
    <col min="8200" max="8200" width="15" customWidth="1"/>
    <col min="8201" max="8209" width="12.7109375" bestFit="1" customWidth="1"/>
    <col min="8210" max="8211" width="15.42578125" bestFit="1" customWidth="1"/>
    <col min="8212" max="8223" width="16" bestFit="1" customWidth="1"/>
    <col min="8224" max="8228" width="15" bestFit="1" customWidth="1"/>
    <col min="8229" max="8229" width="14" bestFit="1" customWidth="1"/>
    <col min="8230" max="8230" width="15" bestFit="1" customWidth="1"/>
    <col min="8231" max="8231" width="14" bestFit="1" customWidth="1"/>
    <col min="8450" max="8450" width="30.28515625" customWidth="1"/>
    <col min="8451" max="8451" width="59" customWidth="1"/>
    <col min="8452" max="8452" width="10.85546875" customWidth="1"/>
    <col min="8453" max="8453" width="16" customWidth="1"/>
    <col min="8454" max="8454" width="17.140625" customWidth="1"/>
    <col min="8455" max="8455" width="16" customWidth="1"/>
    <col min="8456" max="8456" width="15" customWidth="1"/>
    <col min="8457" max="8465" width="12.7109375" bestFit="1" customWidth="1"/>
    <col min="8466" max="8467" width="15.42578125" bestFit="1" customWidth="1"/>
    <col min="8468" max="8479" width="16" bestFit="1" customWidth="1"/>
    <col min="8480" max="8484" width="15" bestFit="1" customWidth="1"/>
    <col min="8485" max="8485" width="14" bestFit="1" customWidth="1"/>
    <col min="8486" max="8486" width="15" bestFit="1" customWidth="1"/>
    <col min="8487" max="8487" width="14" bestFit="1" customWidth="1"/>
    <col min="8706" max="8706" width="30.28515625" customWidth="1"/>
    <col min="8707" max="8707" width="59" customWidth="1"/>
    <col min="8708" max="8708" width="10.85546875" customWidth="1"/>
    <col min="8709" max="8709" width="16" customWidth="1"/>
    <col min="8710" max="8710" width="17.140625" customWidth="1"/>
    <col min="8711" max="8711" width="16" customWidth="1"/>
    <col min="8712" max="8712" width="15" customWidth="1"/>
    <col min="8713" max="8721" width="12.7109375" bestFit="1" customWidth="1"/>
    <col min="8722" max="8723" width="15.42578125" bestFit="1" customWidth="1"/>
    <col min="8724" max="8735" width="16" bestFit="1" customWidth="1"/>
    <col min="8736" max="8740" width="15" bestFit="1" customWidth="1"/>
    <col min="8741" max="8741" width="14" bestFit="1" customWidth="1"/>
    <col min="8742" max="8742" width="15" bestFit="1" customWidth="1"/>
    <col min="8743" max="8743" width="14" bestFit="1" customWidth="1"/>
    <col min="8962" max="8962" width="30.28515625" customWidth="1"/>
    <col min="8963" max="8963" width="59" customWidth="1"/>
    <col min="8964" max="8964" width="10.85546875" customWidth="1"/>
    <col min="8965" max="8965" width="16" customWidth="1"/>
    <col min="8966" max="8966" width="17.140625" customWidth="1"/>
    <col min="8967" max="8967" width="16" customWidth="1"/>
    <col min="8968" max="8968" width="15" customWidth="1"/>
    <col min="8969" max="8977" width="12.7109375" bestFit="1" customWidth="1"/>
    <col min="8978" max="8979" width="15.42578125" bestFit="1" customWidth="1"/>
    <col min="8980" max="8991" width="16" bestFit="1" customWidth="1"/>
    <col min="8992" max="8996" width="15" bestFit="1" customWidth="1"/>
    <col min="8997" max="8997" width="14" bestFit="1" customWidth="1"/>
    <col min="8998" max="8998" width="15" bestFit="1" customWidth="1"/>
    <col min="8999" max="8999" width="14" bestFit="1" customWidth="1"/>
    <col min="9218" max="9218" width="30.28515625" customWidth="1"/>
    <col min="9219" max="9219" width="59" customWidth="1"/>
    <col min="9220" max="9220" width="10.85546875" customWidth="1"/>
    <col min="9221" max="9221" width="16" customWidth="1"/>
    <col min="9222" max="9222" width="17.140625" customWidth="1"/>
    <col min="9223" max="9223" width="16" customWidth="1"/>
    <col min="9224" max="9224" width="15" customWidth="1"/>
    <col min="9225" max="9233" width="12.7109375" bestFit="1" customWidth="1"/>
    <col min="9234" max="9235" width="15.42578125" bestFit="1" customWidth="1"/>
    <col min="9236" max="9247" width="16" bestFit="1" customWidth="1"/>
    <col min="9248" max="9252" width="15" bestFit="1" customWidth="1"/>
    <col min="9253" max="9253" width="14" bestFit="1" customWidth="1"/>
    <col min="9254" max="9254" width="15" bestFit="1" customWidth="1"/>
    <col min="9255" max="9255" width="14" bestFit="1" customWidth="1"/>
    <col min="9474" max="9474" width="30.28515625" customWidth="1"/>
    <col min="9475" max="9475" width="59" customWidth="1"/>
    <col min="9476" max="9476" width="10.85546875" customWidth="1"/>
    <col min="9477" max="9477" width="16" customWidth="1"/>
    <col min="9478" max="9478" width="17.140625" customWidth="1"/>
    <col min="9479" max="9479" width="16" customWidth="1"/>
    <col min="9480" max="9480" width="15" customWidth="1"/>
    <col min="9481" max="9489" width="12.7109375" bestFit="1" customWidth="1"/>
    <col min="9490" max="9491" width="15.42578125" bestFit="1" customWidth="1"/>
    <col min="9492" max="9503" width="16" bestFit="1" customWidth="1"/>
    <col min="9504" max="9508" width="15" bestFit="1" customWidth="1"/>
    <col min="9509" max="9509" width="14" bestFit="1" customWidth="1"/>
    <col min="9510" max="9510" width="15" bestFit="1" customWidth="1"/>
    <col min="9511" max="9511" width="14" bestFit="1" customWidth="1"/>
    <col min="9730" max="9730" width="30.28515625" customWidth="1"/>
    <col min="9731" max="9731" width="59" customWidth="1"/>
    <col min="9732" max="9732" width="10.85546875" customWidth="1"/>
    <col min="9733" max="9733" width="16" customWidth="1"/>
    <col min="9734" max="9734" width="17.140625" customWidth="1"/>
    <col min="9735" max="9735" width="16" customWidth="1"/>
    <col min="9736" max="9736" width="15" customWidth="1"/>
    <col min="9737" max="9745" width="12.7109375" bestFit="1" customWidth="1"/>
    <col min="9746" max="9747" width="15.42578125" bestFit="1" customWidth="1"/>
    <col min="9748" max="9759" width="16" bestFit="1" customWidth="1"/>
    <col min="9760" max="9764" width="15" bestFit="1" customWidth="1"/>
    <col min="9765" max="9765" width="14" bestFit="1" customWidth="1"/>
    <col min="9766" max="9766" width="15" bestFit="1" customWidth="1"/>
    <col min="9767" max="9767" width="14" bestFit="1" customWidth="1"/>
    <col min="9986" max="9986" width="30.28515625" customWidth="1"/>
    <col min="9987" max="9987" width="59" customWidth="1"/>
    <col min="9988" max="9988" width="10.85546875" customWidth="1"/>
    <col min="9989" max="9989" width="16" customWidth="1"/>
    <col min="9990" max="9990" width="17.140625" customWidth="1"/>
    <col min="9991" max="9991" width="16" customWidth="1"/>
    <col min="9992" max="9992" width="15" customWidth="1"/>
    <col min="9993" max="10001" width="12.7109375" bestFit="1" customWidth="1"/>
    <col min="10002" max="10003" width="15.42578125" bestFit="1" customWidth="1"/>
    <col min="10004" max="10015" width="16" bestFit="1" customWidth="1"/>
    <col min="10016" max="10020" width="15" bestFit="1" customWidth="1"/>
    <col min="10021" max="10021" width="14" bestFit="1" customWidth="1"/>
    <col min="10022" max="10022" width="15" bestFit="1" customWidth="1"/>
    <col min="10023" max="10023" width="14" bestFit="1" customWidth="1"/>
    <col min="10242" max="10242" width="30.28515625" customWidth="1"/>
    <col min="10243" max="10243" width="59" customWidth="1"/>
    <col min="10244" max="10244" width="10.85546875" customWidth="1"/>
    <col min="10245" max="10245" width="16" customWidth="1"/>
    <col min="10246" max="10246" width="17.140625" customWidth="1"/>
    <col min="10247" max="10247" width="16" customWidth="1"/>
    <col min="10248" max="10248" width="15" customWidth="1"/>
    <col min="10249" max="10257" width="12.7109375" bestFit="1" customWidth="1"/>
    <col min="10258" max="10259" width="15.42578125" bestFit="1" customWidth="1"/>
    <col min="10260" max="10271" width="16" bestFit="1" customWidth="1"/>
    <col min="10272" max="10276" width="15" bestFit="1" customWidth="1"/>
    <col min="10277" max="10277" width="14" bestFit="1" customWidth="1"/>
    <col min="10278" max="10278" width="15" bestFit="1" customWidth="1"/>
    <col min="10279" max="10279" width="14" bestFit="1" customWidth="1"/>
    <col min="10498" max="10498" width="30.28515625" customWidth="1"/>
    <col min="10499" max="10499" width="59" customWidth="1"/>
    <col min="10500" max="10500" width="10.85546875" customWidth="1"/>
    <col min="10501" max="10501" width="16" customWidth="1"/>
    <col min="10502" max="10502" width="17.140625" customWidth="1"/>
    <col min="10503" max="10503" width="16" customWidth="1"/>
    <col min="10504" max="10504" width="15" customWidth="1"/>
    <col min="10505" max="10513" width="12.7109375" bestFit="1" customWidth="1"/>
    <col min="10514" max="10515" width="15.42578125" bestFit="1" customWidth="1"/>
    <col min="10516" max="10527" width="16" bestFit="1" customWidth="1"/>
    <col min="10528" max="10532" width="15" bestFit="1" customWidth="1"/>
    <col min="10533" max="10533" width="14" bestFit="1" customWidth="1"/>
    <col min="10534" max="10534" width="15" bestFit="1" customWidth="1"/>
    <col min="10535" max="10535" width="14" bestFit="1" customWidth="1"/>
    <col min="10754" max="10754" width="30.28515625" customWidth="1"/>
    <col min="10755" max="10755" width="59" customWidth="1"/>
    <col min="10756" max="10756" width="10.85546875" customWidth="1"/>
    <col min="10757" max="10757" width="16" customWidth="1"/>
    <col min="10758" max="10758" width="17.140625" customWidth="1"/>
    <col min="10759" max="10759" width="16" customWidth="1"/>
    <col min="10760" max="10760" width="15" customWidth="1"/>
    <col min="10761" max="10769" width="12.7109375" bestFit="1" customWidth="1"/>
    <col min="10770" max="10771" width="15.42578125" bestFit="1" customWidth="1"/>
    <col min="10772" max="10783" width="16" bestFit="1" customWidth="1"/>
    <col min="10784" max="10788" width="15" bestFit="1" customWidth="1"/>
    <col min="10789" max="10789" width="14" bestFit="1" customWidth="1"/>
    <col min="10790" max="10790" width="15" bestFit="1" customWidth="1"/>
    <col min="10791" max="10791" width="14" bestFit="1" customWidth="1"/>
    <col min="11010" max="11010" width="30.28515625" customWidth="1"/>
    <col min="11011" max="11011" width="59" customWidth="1"/>
    <col min="11012" max="11012" width="10.85546875" customWidth="1"/>
    <col min="11013" max="11013" width="16" customWidth="1"/>
    <col min="11014" max="11014" width="17.140625" customWidth="1"/>
    <col min="11015" max="11015" width="16" customWidth="1"/>
    <col min="11016" max="11016" width="15" customWidth="1"/>
    <col min="11017" max="11025" width="12.7109375" bestFit="1" customWidth="1"/>
    <col min="11026" max="11027" width="15.42578125" bestFit="1" customWidth="1"/>
    <col min="11028" max="11039" width="16" bestFit="1" customWidth="1"/>
    <col min="11040" max="11044" width="15" bestFit="1" customWidth="1"/>
    <col min="11045" max="11045" width="14" bestFit="1" customWidth="1"/>
    <col min="11046" max="11046" width="15" bestFit="1" customWidth="1"/>
    <col min="11047" max="11047" width="14" bestFit="1" customWidth="1"/>
    <col min="11266" max="11266" width="30.28515625" customWidth="1"/>
    <col min="11267" max="11267" width="59" customWidth="1"/>
    <col min="11268" max="11268" width="10.85546875" customWidth="1"/>
    <col min="11269" max="11269" width="16" customWidth="1"/>
    <col min="11270" max="11270" width="17.140625" customWidth="1"/>
    <col min="11271" max="11271" width="16" customWidth="1"/>
    <col min="11272" max="11272" width="15" customWidth="1"/>
    <col min="11273" max="11281" width="12.7109375" bestFit="1" customWidth="1"/>
    <col min="11282" max="11283" width="15.42578125" bestFit="1" customWidth="1"/>
    <col min="11284" max="11295" width="16" bestFit="1" customWidth="1"/>
    <col min="11296" max="11300" width="15" bestFit="1" customWidth="1"/>
    <col min="11301" max="11301" width="14" bestFit="1" customWidth="1"/>
    <col min="11302" max="11302" width="15" bestFit="1" customWidth="1"/>
    <col min="11303" max="11303" width="14" bestFit="1" customWidth="1"/>
    <col min="11522" max="11522" width="30.28515625" customWidth="1"/>
    <col min="11523" max="11523" width="59" customWidth="1"/>
    <col min="11524" max="11524" width="10.85546875" customWidth="1"/>
    <col min="11525" max="11525" width="16" customWidth="1"/>
    <col min="11526" max="11526" width="17.140625" customWidth="1"/>
    <col min="11527" max="11527" width="16" customWidth="1"/>
    <col min="11528" max="11528" width="15" customWidth="1"/>
    <col min="11529" max="11537" width="12.7109375" bestFit="1" customWidth="1"/>
    <col min="11538" max="11539" width="15.42578125" bestFit="1" customWidth="1"/>
    <col min="11540" max="11551" width="16" bestFit="1" customWidth="1"/>
    <col min="11552" max="11556" width="15" bestFit="1" customWidth="1"/>
    <col min="11557" max="11557" width="14" bestFit="1" customWidth="1"/>
    <col min="11558" max="11558" width="15" bestFit="1" customWidth="1"/>
    <col min="11559" max="11559" width="14" bestFit="1" customWidth="1"/>
    <col min="11778" max="11778" width="30.28515625" customWidth="1"/>
    <col min="11779" max="11779" width="59" customWidth="1"/>
    <col min="11780" max="11780" width="10.85546875" customWidth="1"/>
    <col min="11781" max="11781" width="16" customWidth="1"/>
    <col min="11782" max="11782" width="17.140625" customWidth="1"/>
    <col min="11783" max="11783" width="16" customWidth="1"/>
    <col min="11784" max="11784" width="15" customWidth="1"/>
    <col min="11785" max="11793" width="12.7109375" bestFit="1" customWidth="1"/>
    <col min="11794" max="11795" width="15.42578125" bestFit="1" customWidth="1"/>
    <col min="11796" max="11807" width="16" bestFit="1" customWidth="1"/>
    <col min="11808" max="11812" width="15" bestFit="1" customWidth="1"/>
    <col min="11813" max="11813" width="14" bestFit="1" customWidth="1"/>
    <col min="11814" max="11814" width="15" bestFit="1" customWidth="1"/>
    <col min="11815" max="11815" width="14" bestFit="1" customWidth="1"/>
    <col min="12034" max="12034" width="30.28515625" customWidth="1"/>
    <col min="12035" max="12035" width="59" customWidth="1"/>
    <col min="12036" max="12036" width="10.85546875" customWidth="1"/>
    <col min="12037" max="12037" width="16" customWidth="1"/>
    <col min="12038" max="12038" width="17.140625" customWidth="1"/>
    <col min="12039" max="12039" width="16" customWidth="1"/>
    <col min="12040" max="12040" width="15" customWidth="1"/>
    <col min="12041" max="12049" width="12.7109375" bestFit="1" customWidth="1"/>
    <col min="12050" max="12051" width="15.42578125" bestFit="1" customWidth="1"/>
    <col min="12052" max="12063" width="16" bestFit="1" customWidth="1"/>
    <col min="12064" max="12068" width="15" bestFit="1" customWidth="1"/>
    <col min="12069" max="12069" width="14" bestFit="1" customWidth="1"/>
    <col min="12070" max="12070" width="15" bestFit="1" customWidth="1"/>
    <col min="12071" max="12071" width="14" bestFit="1" customWidth="1"/>
    <col min="12290" max="12290" width="30.28515625" customWidth="1"/>
    <col min="12291" max="12291" width="59" customWidth="1"/>
    <col min="12292" max="12292" width="10.85546875" customWidth="1"/>
    <col min="12293" max="12293" width="16" customWidth="1"/>
    <col min="12294" max="12294" width="17.140625" customWidth="1"/>
    <col min="12295" max="12295" width="16" customWidth="1"/>
    <col min="12296" max="12296" width="15" customWidth="1"/>
    <col min="12297" max="12305" width="12.7109375" bestFit="1" customWidth="1"/>
    <col min="12306" max="12307" width="15.42578125" bestFit="1" customWidth="1"/>
    <col min="12308" max="12319" width="16" bestFit="1" customWidth="1"/>
    <col min="12320" max="12324" width="15" bestFit="1" customWidth="1"/>
    <col min="12325" max="12325" width="14" bestFit="1" customWidth="1"/>
    <col min="12326" max="12326" width="15" bestFit="1" customWidth="1"/>
    <col min="12327" max="12327" width="14" bestFit="1" customWidth="1"/>
    <col min="12546" max="12546" width="30.28515625" customWidth="1"/>
    <col min="12547" max="12547" width="59" customWidth="1"/>
    <col min="12548" max="12548" width="10.85546875" customWidth="1"/>
    <col min="12549" max="12549" width="16" customWidth="1"/>
    <col min="12550" max="12550" width="17.140625" customWidth="1"/>
    <col min="12551" max="12551" width="16" customWidth="1"/>
    <col min="12552" max="12552" width="15" customWidth="1"/>
    <col min="12553" max="12561" width="12.7109375" bestFit="1" customWidth="1"/>
    <col min="12562" max="12563" width="15.42578125" bestFit="1" customWidth="1"/>
    <col min="12564" max="12575" width="16" bestFit="1" customWidth="1"/>
    <col min="12576" max="12580" width="15" bestFit="1" customWidth="1"/>
    <col min="12581" max="12581" width="14" bestFit="1" customWidth="1"/>
    <col min="12582" max="12582" width="15" bestFit="1" customWidth="1"/>
    <col min="12583" max="12583" width="14" bestFit="1" customWidth="1"/>
    <col min="12802" max="12802" width="30.28515625" customWidth="1"/>
    <col min="12803" max="12803" width="59" customWidth="1"/>
    <col min="12804" max="12804" width="10.85546875" customWidth="1"/>
    <col min="12805" max="12805" width="16" customWidth="1"/>
    <col min="12806" max="12806" width="17.140625" customWidth="1"/>
    <col min="12807" max="12807" width="16" customWidth="1"/>
    <col min="12808" max="12808" width="15" customWidth="1"/>
    <col min="12809" max="12817" width="12.7109375" bestFit="1" customWidth="1"/>
    <col min="12818" max="12819" width="15.42578125" bestFit="1" customWidth="1"/>
    <col min="12820" max="12831" width="16" bestFit="1" customWidth="1"/>
    <col min="12832" max="12836" width="15" bestFit="1" customWidth="1"/>
    <col min="12837" max="12837" width="14" bestFit="1" customWidth="1"/>
    <col min="12838" max="12838" width="15" bestFit="1" customWidth="1"/>
    <col min="12839" max="12839" width="14" bestFit="1" customWidth="1"/>
    <col min="13058" max="13058" width="30.28515625" customWidth="1"/>
    <col min="13059" max="13059" width="59" customWidth="1"/>
    <col min="13060" max="13060" width="10.85546875" customWidth="1"/>
    <col min="13061" max="13061" width="16" customWidth="1"/>
    <col min="13062" max="13062" width="17.140625" customWidth="1"/>
    <col min="13063" max="13063" width="16" customWidth="1"/>
    <col min="13064" max="13064" width="15" customWidth="1"/>
    <col min="13065" max="13073" width="12.7109375" bestFit="1" customWidth="1"/>
    <col min="13074" max="13075" width="15.42578125" bestFit="1" customWidth="1"/>
    <col min="13076" max="13087" width="16" bestFit="1" customWidth="1"/>
    <col min="13088" max="13092" width="15" bestFit="1" customWidth="1"/>
    <col min="13093" max="13093" width="14" bestFit="1" customWidth="1"/>
    <col min="13094" max="13094" width="15" bestFit="1" customWidth="1"/>
    <col min="13095" max="13095" width="14" bestFit="1" customWidth="1"/>
    <col min="13314" max="13314" width="30.28515625" customWidth="1"/>
    <col min="13315" max="13315" width="59" customWidth="1"/>
    <col min="13316" max="13316" width="10.85546875" customWidth="1"/>
    <col min="13317" max="13317" width="16" customWidth="1"/>
    <col min="13318" max="13318" width="17.140625" customWidth="1"/>
    <col min="13319" max="13319" width="16" customWidth="1"/>
    <col min="13320" max="13320" width="15" customWidth="1"/>
    <col min="13321" max="13329" width="12.7109375" bestFit="1" customWidth="1"/>
    <col min="13330" max="13331" width="15.42578125" bestFit="1" customWidth="1"/>
    <col min="13332" max="13343" width="16" bestFit="1" customWidth="1"/>
    <col min="13344" max="13348" width="15" bestFit="1" customWidth="1"/>
    <col min="13349" max="13349" width="14" bestFit="1" customWidth="1"/>
    <col min="13350" max="13350" width="15" bestFit="1" customWidth="1"/>
    <col min="13351" max="13351" width="14" bestFit="1" customWidth="1"/>
    <col min="13570" max="13570" width="30.28515625" customWidth="1"/>
    <col min="13571" max="13571" width="59" customWidth="1"/>
    <col min="13572" max="13572" width="10.85546875" customWidth="1"/>
    <col min="13573" max="13573" width="16" customWidth="1"/>
    <col min="13574" max="13574" width="17.140625" customWidth="1"/>
    <col min="13575" max="13575" width="16" customWidth="1"/>
    <col min="13576" max="13576" width="15" customWidth="1"/>
    <col min="13577" max="13585" width="12.7109375" bestFit="1" customWidth="1"/>
    <col min="13586" max="13587" width="15.42578125" bestFit="1" customWidth="1"/>
    <col min="13588" max="13599" width="16" bestFit="1" customWidth="1"/>
    <col min="13600" max="13604" width="15" bestFit="1" customWidth="1"/>
    <col min="13605" max="13605" width="14" bestFit="1" customWidth="1"/>
    <col min="13606" max="13606" width="15" bestFit="1" customWidth="1"/>
    <col min="13607" max="13607" width="14" bestFit="1" customWidth="1"/>
    <col min="13826" max="13826" width="30.28515625" customWidth="1"/>
    <col min="13827" max="13827" width="59" customWidth="1"/>
    <col min="13828" max="13828" width="10.85546875" customWidth="1"/>
    <col min="13829" max="13829" width="16" customWidth="1"/>
    <col min="13830" max="13830" width="17.140625" customWidth="1"/>
    <col min="13831" max="13831" width="16" customWidth="1"/>
    <col min="13832" max="13832" width="15" customWidth="1"/>
    <col min="13833" max="13841" width="12.7109375" bestFit="1" customWidth="1"/>
    <col min="13842" max="13843" width="15.42578125" bestFit="1" customWidth="1"/>
    <col min="13844" max="13855" width="16" bestFit="1" customWidth="1"/>
    <col min="13856" max="13860" width="15" bestFit="1" customWidth="1"/>
    <col min="13861" max="13861" width="14" bestFit="1" customWidth="1"/>
    <col min="13862" max="13862" width="15" bestFit="1" customWidth="1"/>
    <col min="13863" max="13863" width="14" bestFit="1" customWidth="1"/>
    <col min="14082" max="14082" width="30.28515625" customWidth="1"/>
    <col min="14083" max="14083" width="59" customWidth="1"/>
    <col min="14084" max="14084" width="10.85546875" customWidth="1"/>
    <col min="14085" max="14085" width="16" customWidth="1"/>
    <col min="14086" max="14086" width="17.140625" customWidth="1"/>
    <col min="14087" max="14087" width="16" customWidth="1"/>
    <col min="14088" max="14088" width="15" customWidth="1"/>
    <col min="14089" max="14097" width="12.7109375" bestFit="1" customWidth="1"/>
    <col min="14098" max="14099" width="15.42578125" bestFit="1" customWidth="1"/>
    <col min="14100" max="14111" width="16" bestFit="1" customWidth="1"/>
    <col min="14112" max="14116" width="15" bestFit="1" customWidth="1"/>
    <col min="14117" max="14117" width="14" bestFit="1" customWidth="1"/>
    <col min="14118" max="14118" width="15" bestFit="1" customWidth="1"/>
    <col min="14119" max="14119" width="14" bestFit="1" customWidth="1"/>
    <col min="14338" max="14338" width="30.28515625" customWidth="1"/>
    <col min="14339" max="14339" width="59" customWidth="1"/>
    <col min="14340" max="14340" width="10.85546875" customWidth="1"/>
    <col min="14341" max="14341" width="16" customWidth="1"/>
    <col min="14342" max="14342" width="17.140625" customWidth="1"/>
    <col min="14343" max="14343" width="16" customWidth="1"/>
    <col min="14344" max="14344" width="15" customWidth="1"/>
    <col min="14345" max="14353" width="12.7109375" bestFit="1" customWidth="1"/>
    <col min="14354" max="14355" width="15.42578125" bestFit="1" customWidth="1"/>
    <col min="14356" max="14367" width="16" bestFit="1" customWidth="1"/>
    <col min="14368" max="14372" width="15" bestFit="1" customWidth="1"/>
    <col min="14373" max="14373" width="14" bestFit="1" customWidth="1"/>
    <col min="14374" max="14374" width="15" bestFit="1" customWidth="1"/>
    <col min="14375" max="14375" width="14" bestFit="1" customWidth="1"/>
    <col min="14594" max="14594" width="30.28515625" customWidth="1"/>
    <col min="14595" max="14595" width="59" customWidth="1"/>
    <col min="14596" max="14596" width="10.85546875" customWidth="1"/>
    <col min="14597" max="14597" width="16" customWidth="1"/>
    <col min="14598" max="14598" width="17.140625" customWidth="1"/>
    <col min="14599" max="14599" width="16" customWidth="1"/>
    <col min="14600" max="14600" width="15" customWidth="1"/>
    <col min="14601" max="14609" width="12.7109375" bestFit="1" customWidth="1"/>
    <col min="14610" max="14611" width="15.42578125" bestFit="1" customWidth="1"/>
    <col min="14612" max="14623" width="16" bestFit="1" customWidth="1"/>
    <col min="14624" max="14628" width="15" bestFit="1" customWidth="1"/>
    <col min="14629" max="14629" width="14" bestFit="1" customWidth="1"/>
    <col min="14630" max="14630" width="15" bestFit="1" customWidth="1"/>
    <col min="14631" max="14631" width="14" bestFit="1" customWidth="1"/>
    <col min="14850" max="14850" width="30.28515625" customWidth="1"/>
    <col min="14851" max="14851" width="59" customWidth="1"/>
    <col min="14852" max="14852" width="10.85546875" customWidth="1"/>
    <col min="14853" max="14853" width="16" customWidth="1"/>
    <col min="14854" max="14854" width="17.140625" customWidth="1"/>
    <col min="14855" max="14855" width="16" customWidth="1"/>
    <col min="14856" max="14856" width="15" customWidth="1"/>
    <col min="14857" max="14865" width="12.7109375" bestFit="1" customWidth="1"/>
    <col min="14866" max="14867" width="15.42578125" bestFit="1" customWidth="1"/>
    <col min="14868" max="14879" width="16" bestFit="1" customWidth="1"/>
    <col min="14880" max="14884" width="15" bestFit="1" customWidth="1"/>
    <col min="14885" max="14885" width="14" bestFit="1" customWidth="1"/>
    <col min="14886" max="14886" width="15" bestFit="1" customWidth="1"/>
    <col min="14887" max="14887" width="14" bestFit="1" customWidth="1"/>
    <col min="15106" max="15106" width="30.28515625" customWidth="1"/>
    <col min="15107" max="15107" width="59" customWidth="1"/>
    <col min="15108" max="15108" width="10.85546875" customWidth="1"/>
    <col min="15109" max="15109" width="16" customWidth="1"/>
    <col min="15110" max="15110" width="17.140625" customWidth="1"/>
    <col min="15111" max="15111" width="16" customWidth="1"/>
    <col min="15112" max="15112" width="15" customWidth="1"/>
    <col min="15113" max="15121" width="12.7109375" bestFit="1" customWidth="1"/>
    <col min="15122" max="15123" width="15.42578125" bestFit="1" customWidth="1"/>
    <col min="15124" max="15135" width="16" bestFit="1" customWidth="1"/>
    <col min="15136" max="15140" width="15" bestFit="1" customWidth="1"/>
    <col min="15141" max="15141" width="14" bestFit="1" customWidth="1"/>
    <col min="15142" max="15142" width="15" bestFit="1" customWidth="1"/>
    <col min="15143" max="15143" width="14" bestFit="1" customWidth="1"/>
    <col min="15362" max="15362" width="30.28515625" customWidth="1"/>
    <col min="15363" max="15363" width="59" customWidth="1"/>
    <col min="15364" max="15364" width="10.85546875" customWidth="1"/>
    <col min="15365" max="15365" width="16" customWidth="1"/>
    <col min="15366" max="15366" width="17.140625" customWidth="1"/>
    <col min="15367" max="15367" width="16" customWidth="1"/>
    <col min="15368" max="15368" width="15" customWidth="1"/>
    <col min="15369" max="15377" width="12.7109375" bestFit="1" customWidth="1"/>
    <col min="15378" max="15379" width="15.42578125" bestFit="1" customWidth="1"/>
    <col min="15380" max="15391" width="16" bestFit="1" customWidth="1"/>
    <col min="15392" max="15396" width="15" bestFit="1" customWidth="1"/>
    <col min="15397" max="15397" width="14" bestFit="1" customWidth="1"/>
    <col min="15398" max="15398" width="15" bestFit="1" customWidth="1"/>
    <col min="15399" max="15399" width="14" bestFit="1" customWidth="1"/>
    <col min="15618" max="15618" width="30.28515625" customWidth="1"/>
    <col min="15619" max="15619" width="59" customWidth="1"/>
    <col min="15620" max="15620" width="10.85546875" customWidth="1"/>
    <col min="15621" max="15621" width="16" customWidth="1"/>
    <col min="15622" max="15622" width="17.140625" customWidth="1"/>
    <col min="15623" max="15623" width="16" customWidth="1"/>
    <col min="15624" max="15624" width="15" customWidth="1"/>
    <col min="15625" max="15633" width="12.7109375" bestFit="1" customWidth="1"/>
    <col min="15634" max="15635" width="15.42578125" bestFit="1" customWidth="1"/>
    <col min="15636" max="15647" width="16" bestFit="1" customWidth="1"/>
    <col min="15648" max="15652" width="15" bestFit="1" customWidth="1"/>
    <col min="15653" max="15653" width="14" bestFit="1" customWidth="1"/>
    <col min="15654" max="15654" width="15" bestFit="1" customWidth="1"/>
    <col min="15655" max="15655" width="14" bestFit="1" customWidth="1"/>
    <col min="15874" max="15874" width="30.28515625" customWidth="1"/>
    <col min="15875" max="15875" width="59" customWidth="1"/>
    <col min="15876" max="15876" width="10.85546875" customWidth="1"/>
    <col min="15877" max="15877" width="16" customWidth="1"/>
    <col min="15878" max="15878" width="17.140625" customWidth="1"/>
    <col min="15879" max="15879" width="16" customWidth="1"/>
    <col min="15880" max="15880" width="15" customWidth="1"/>
    <col min="15881" max="15889" width="12.7109375" bestFit="1" customWidth="1"/>
    <col min="15890" max="15891" width="15.42578125" bestFit="1" customWidth="1"/>
    <col min="15892" max="15903" width="16" bestFit="1" customWidth="1"/>
    <col min="15904" max="15908" width="15" bestFit="1" customWidth="1"/>
    <col min="15909" max="15909" width="14" bestFit="1" customWidth="1"/>
    <col min="15910" max="15910" width="15" bestFit="1" customWidth="1"/>
    <col min="15911" max="15911" width="14" bestFit="1" customWidth="1"/>
    <col min="16130" max="16130" width="30.28515625" customWidth="1"/>
    <col min="16131" max="16131" width="59" customWidth="1"/>
    <col min="16132" max="16132" width="10.85546875" customWidth="1"/>
    <col min="16133" max="16133" width="16" customWidth="1"/>
    <col min="16134" max="16134" width="17.140625" customWidth="1"/>
    <col min="16135" max="16135" width="16" customWidth="1"/>
    <col min="16136" max="16136" width="15" customWidth="1"/>
    <col min="16137" max="16145" width="12.7109375" bestFit="1" customWidth="1"/>
    <col min="16146" max="16147" width="15.42578125" bestFit="1" customWidth="1"/>
    <col min="16148" max="16159" width="16" bestFit="1" customWidth="1"/>
    <col min="16160" max="16164" width="15" bestFit="1" customWidth="1"/>
    <col min="16165" max="16165" width="14" bestFit="1" customWidth="1"/>
    <col min="16166" max="16166" width="15" bestFit="1" customWidth="1"/>
    <col min="16167" max="16167" width="14" bestFit="1" customWidth="1"/>
  </cols>
  <sheetData>
    <row r="1" spans="1:10" ht="41.25" customHeight="1" x14ac:dyDescent="0.25">
      <c r="A1" s="27" t="s">
        <v>113</v>
      </c>
      <c r="B1" s="27"/>
      <c r="C1" s="27"/>
      <c r="D1" s="27"/>
      <c r="E1" s="27"/>
      <c r="F1" s="27"/>
      <c r="G1" s="27"/>
    </row>
    <row r="2" spans="1:10" ht="35.25" customHeight="1" x14ac:dyDescent="0.25">
      <c r="A2" s="1"/>
      <c r="B2" s="1"/>
      <c r="C2" s="2"/>
      <c r="D2" s="2"/>
      <c r="E2" s="2"/>
      <c r="F2" s="2"/>
      <c r="G2" s="2"/>
    </row>
    <row r="3" spans="1:10" ht="36.75" customHeight="1" x14ac:dyDescent="0.25">
      <c r="A3" s="3"/>
      <c r="B3" s="3"/>
      <c r="C3" s="4" t="s">
        <v>110</v>
      </c>
      <c r="D3" s="20" t="s">
        <v>112</v>
      </c>
      <c r="E3" s="4" t="s">
        <v>111</v>
      </c>
      <c r="F3" s="20" t="s">
        <v>114</v>
      </c>
      <c r="G3" s="20" t="s">
        <v>115</v>
      </c>
    </row>
    <row r="4" spans="1:10" x14ac:dyDescent="0.25">
      <c r="A4" s="3"/>
      <c r="B4" s="3"/>
      <c r="C4" s="5">
        <v>1</v>
      </c>
      <c r="D4" s="5">
        <v>2</v>
      </c>
      <c r="E4" s="5">
        <v>3</v>
      </c>
      <c r="F4" s="5">
        <v>4</v>
      </c>
      <c r="G4" s="5">
        <v>5</v>
      </c>
      <c r="I4" s="6"/>
    </row>
    <row r="5" spans="1:10" x14ac:dyDescent="0.25">
      <c r="A5" s="21" t="s">
        <v>118</v>
      </c>
      <c r="B5" s="22" t="s">
        <v>119</v>
      </c>
      <c r="C5" s="17">
        <f t="shared" ref="C5:G6" si="0">C11</f>
        <v>19437400</v>
      </c>
      <c r="D5" s="17">
        <f t="shared" si="0"/>
        <v>21221800</v>
      </c>
      <c r="E5" s="17">
        <f t="shared" si="0"/>
        <v>19407400</v>
      </c>
      <c r="F5" s="17">
        <f t="shared" si="0"/>
        <v>21166800</v>
      </c>
      <c r="G5" s="17">
        <f t="shared" si="0"/>
        <v>21191800</v>
      </c>
    </row>
    <row r="6" spans="1:10" ht="19.5" customHeight="1" x14ac:dyDescent="0.25">
      <c r="A6" s="7" t="s">
        <v>0</v>
      </c>
      <c r="B6" s="8" t="s">
        <v>1</v>
      </c>
      <c r="C6" s="17">
        <f t="shared" si="0"/>
        <v>19402400</v>
      </c>
      <c r="D6" s="17">
        <f t="shared" si="0"/>
        <v>21176800</v>
      </c>
      <c r="E6" s="17">
        <f t="shared" si="0"/>
        <v>19372400</v>
      </c>
      <c r="F6" s="17">
        <f t="shared" si="0"/>
        <v>21121800</v>
      </c>
      <c r="G6" s="17">
        <f t="shared" si="0"/>
        <v>21146800</v>
      </c>
    </row>
    <row r="7" spans="1:10" ht="19.5" customHeight="1" x14ac:dyDescent="0.25">
      <c r="A7" s="7" t="s">
        <v>2</v>
      </c>
      <c r="B7" s="25" t="s">
        <v>117</v>
      </c>
      <c r="C7" s="17">
        <f t="shared" ref="C7:G7" si="1">C63</f>
        <v>35000</v>
      </c>
      <c r="D7" s="17">
        <f t="shared" si="1"/>
        <v>45000</v>
      </c>
      <c r="E7" s="17">
        <f t="shared" si="1"/>
        <v>35000</v>
      </c>
      <c r="F7" s="17">
        <f t="shared" si="1"/>
        <v>45000</v>
      </c>
      <c r="G7" s="17">
        <f t="shared" si="1"/>
        <v>45000</v>
      </c>
    </row>
    <row r="8" spans="1:10" ht="19.5" customHeight="1" x14ac:dyDescent="0.25">
      <c r="A8" s="7" t="s">
        <v>102</v>
      </c>
      <c r="B8" s="8" t="s">
        <v>103</v>
      </c>
      <c r="C8" s="17">
        <f>C76</f>
        <v>0</v>
      </c>
      <c r="D8" s="17">
        <f t="shared" ref="D8:G8" si="2">D76</f>
        <v>0</v>
      </c>
      <c r="E8" s="17">
        <f t="shared" si="2"/>
        <v>0</v>
      </c>
      <c r="F8" s="17">
        <f t="shared" si="2"/>
        <v>0</v>
      </c>
      <c r="G8" s="17">
        <f t="shared" si="2"/>
        <v>0</v>
      </c>
    </row>
    <row r="9" spans="1:10" x14ac:dyDescent="0.25">
      <c r="A9" s="9"/>
      <c r="B9" s="16" t="s">
        <v>104</v>
      </c>
      <c r="C9" s="17">
        <f t="shared" ref="C9:G9" si="3">+C7+C8</f>
        <v>35000</v>
      </c>
      <c r="D9" s="17">
        <f t="shared" si="3"/>
        <v>45000</v>
      </c>
      <c r="E9" s="17">
        <f t="shared" si="3"/>
        <v>35000</v>
      </c>
      <c r="F9" s="17">
        <f t="shared" si="3"/>
        <v>45000</v>
      </c>
      <c r="G9" s="17">
        <f t="shared" si="3"/>
        <v>45000</v>
      </c>
    </row>
    <row r="10" spans="1:10" x14ac:dyDescent="0.25">
      <c r="A10" s="9"/>
      <c r="B10" s="10" t="s">
        <v>3</v>
      </c>
      <c r="C10" s="23">
        <f t="shared" ref="C10:G10" si="4">C6+C9</f>
        <v>19437400</v>
      </c>
      <c r="D10" s="23">
        <f t="shared" si="4"/>
        <v>21221800</v>
      </c>
      <c r="E10" s="23">
        <f t="shared" si="4"/>
        <v>19407400</v>
      </c>
      <c r="F10" s="23">
        <f t="shared" si="4"/>
        <v>21166800</v>
      </c>
      <c r="G10" s="23">
        <f t="shared" si="4"/>
        <v>21191800</v>
      </c>
    </row>
    <row r="11" spans="1:10" ht="21.75" customHeight="1" x14ac:dyDescent="0.25">
      <c r="A11" s="11" t="s">
        <v>120</v>
      </c>
      <c r="B11" s="24" t="s">
        <v>121</v>
      </c>
      <c r="C11" s="17">
        <f>C12+C63</f>
        <v>19437400</v>
      </c>
      <c r="D11" s="17">
        <f t="shared" ref="D11:G11" si="5">D12+D63</f>
        <v>21221800</v>
      </c>
      <c r="E11" s="17">
        <f t="shared" si="5"/>
        <v>19407400</v>
      </c>
      <c r="F11" s="17">
        <f t="shared" si="5"/>
        <v>21166800</v>
      </c>
      <c r="G11" s="17">
        <f t="shared" si="5"/>
        <v>21191800</v>
      </c>
    </row>
    <row r="12" spans="1:10" x14ac:dyDescent="0.25">
      <c r="A12" s="12" t="s">
        <v>4</v>
      </c>
      <c r="B12" s="13" t="s">
        <v>5</v>
      </c>
      <c r="C12" s="17">
        <f>C13+C16+C18+C20+C25+C31+C41+C43+C50+C52+C55+C59+C61</f>
        <v>19402400</v>
      </c>
      <c r="D12" s="17">
        <f t="shared" ref="D12:G12" si="6">D13+D16+D18+D20+D25+D31+D41+D43+D50+D52+D55+D59+D61</f>
        <v>21176800</v>
      </c>
      <c r="E12" s="17">
        <f t="shared" si="6"/>
        <v>19372400</v>
      </c>
      <c r="F12" s="17">
        <f t="shared" si="6"/>
        <v>21121800</v>
      </c>
      <c r="G12" s="17">
        <f t="shared" si="6"/>
        <v>21146800</v>
      </c>
      <c r="H12" s="19"/>
      <c r="I12" s="19"/>
      <c r="J12" s="19"/>
    </row>
    <row r="13" spans="1:10" x14ac:dyDescent="0.25">
      <c r="A13" s="14" t="s">
        <v>6</v>
      </c>
      <c r="B13" s="13" t="s">
        <v>7</v>
      </c>
      <c r="C13" s="17">
        <f t="shared" ref="C13:G13" si="7">C14+C15</f>
        <v>15020000</v>
      </c>
      <c r="D13" s="17">
        <f t="shared" si="7"/>
        <v>16020000</v>
      </c>
      <c r="E13" s="17">
        <f t="shared" si="7"/>
        <v>15020000</v>
      </c>
      <c r="F13" s="17">
        <f t="shared" si="7"/>
        <v>16020000</v>
      </c>
      <c r="G13" s="17">
        <f t="shared" si="7"/>
        <v>16020000</v>
      </c>
      <c r="H13" s="19"/>
      <c r="I13" s="19"/>
      <c r="J13" s="19"/>
    </row>
    <row r="14" spans="1:10" x14ac:dyDescent="0.25">
      <c r="A14" s="15" t="s">
        <v>8</v>
      </c>
      <c r="B14" s="13" t="s">
        <v>9</v>
      </c>
      <c r="C14" s="18">
        <v>15000000</v>
      </c>
      <c r="D14" s="26">
        <v>16000000</v>
      </c>
      <c r="E14" s="18">
        <v>15000000</v>
      </c>
      <c r="F14" s="26">
        <v>16000000</v>
      </c>
      <c r="G14" s="26">
        <v>16000000</v>
      </c>
    </row>
    <row r="15" spans="1:10" x14ac:dyDescent="0.25">
      <c r="A15" s="15" t="s">
        <v>10</v>
      </c>
      <c r="B15" s="13" t="s">
        <v>11</v>
      </c>
      <c r="C15" s="18">
        <v>20000</v>
      </c>
      <c r="D15" s="18">
        <v>20000</v>
      </c>
      <c r="E15" s="18">
        <v>20000</v>
      </c>
      <c r="F15" s="18">
        <v>20000</v>
      </c>
      <c r="G15" s="18">
        <v>20000</v>
      </c>
      <c r="H15" s="19"/>
      <c r="I15" s="19"/>
      <c r="J15" s="19"/>
    </row>
    <row r="16" spans="1:10" x14ac:dyDescent="0.25">
      <c r="A16" s="14" t="s">
        <v>12</v>
      </c>
      <c r="B16" s="13" t="s">
        <v>13</v>
      </c>
      <c r="C16" s="17">
        <f t="shared" ref="C16:G16" si="8">C17</f>
        <v>370000</v>
      </c>
      <c r="D16" s="17">
        <f t="shared" si="8"/>
        <v>370000</v>
      </c>
      <c r="E16" s="17">
        <f t="shared" si="8"/>
        <v>370000</v>
      </c>
      <c r="F16" s="17">
        <f t="shared" si="8"/>
        <v>370000</v>
      </c>
      <c r="G16" s="17">
        <f t="shared" si="8"/>
        <v>370000</v>
      </c>
      <c r="H16" s="19"/>
      <c r="I16" s="19"/>
      <c r="J16" s="19"/>
    </row>
    <row r="17" spans="1:7" x14ac:dyDescent="0.25">
      <c r="A17" s="15" t="s">
        <v>14</v>
      </c>
      <c r="B17" s="13" t="s">
        <v>13</v>
      </c>
      <c r="C17" s="18">
        <v>370000</v>
      </c>
      <c r="D17" s="18">
        <v>370000</v>
      </c>
      <c r="E17" s="18">
        <v>370000</v>
      </c>
      <c r="F17" s="18">
        <v>370000</v>
      </c>
      <c r="G17" s="18">
        <v>370000</v>
      </c>
    </row>
    <row r="18" spans="1:7" x14ac:dyDescent="0.25">
      <c r="A18" s="14" t="s">
        <v>15</v>
      </c>
      <c r="B18" s="13" t="s">
        <v>16</v>
      </c>
      <c r="C18" s="17">
        <f t="shared" ref="C18:G18" si="9">C19</f>
        <v>2400000</v>
      </c>
      <c r="D18" s="17">
        <f t="shared" si="9"/>
        <v>2600000</v>
      </c>
      <c r="E18" s="17">
        <f t="shared" si="9"/>
        <v>2400000</v>
      </c>
      <c r="F18" s="17">
        <f t="shared" si="9"/>
        <v>2600000</v>
      </c>
      <c r="G18" s="17">
        <f t="shared" si="9"/>
        <v>2600000</v>
      </c>
    </row>
    <row r="19" spans="1:7" x14ac:dyDescent="0.25">
      <c r="A19" s="15" t="s">
        <v>17</v>
      </c>
      <c r="B19" s="13" t="s">
        <v>18</v>
      </c>
      <c r="C19" s="18">
        <v>2400000</v>
      </c>
      <c r="D19" s="26">
        <v>2600000</v>
      </c>
      <c r="E19" s="18">
        <v>2400000</v>
      </c>
      <c r="F19" s="26">
        <v>2600000</v>
      </c>
      <c r="G19" s="26">
        <v>2600000</v>
      </c>
    </row>
    <row r="20" spans="1:7" x14ac:dyDescent="0.25">
      <c r="A20" s="14" t="s">
        <v>19</v>
      </c>
      <c r="B20" s="13" t="s">
        <v>20</v>
      </c>
      <c r="C20" s="17">
        <f t="shared" ref="C20" si="10">C21+C22+C23+C24</f>
        <v>530000</v>
      </c>
      <c r="D20" s="17">
        <f t="shared" ref="D20:G20" si="11">D21+D22+D23+D24</f>
        <v>530000</v>
      </c>
      <c r="E20" s="17">
        <f t="shared" ref="E20" si="12">E21+E22+E23+E24</f>
        <v>530000</v>
      </c>
      <c r="F20" s="17">
        <f t="shared" si="11"/>
        <v>530000</v>
      </c>
      <c r="G20" s="17">
        <f t="shared" si="11"/>
        <v>530000</v>
      </c>
    </row>
    <row r="21" spans="1:7" x14ac:dyDescent="0.25">
      <c r="A21" s="15" t="s">
        <v>21</v>
      </c>
      <c r="B21" s="13" t="s">
        <v>22</v>
      </c>
      <c r="C21" s="18">
        <v>60000</v>
      </c>
      <c r="D21" s="18">
        <v>60000</v>
      </c>
      <c r="E21" s="18">
        <v>60000</v>
      </c>
      <c r="F21" s="18">
        <v>60000</v>
      </c>
      <c r="G21" s="18">
        <v>60000</v>
      </c>
    </row>
    <row r="22" spans="1:7" x14ac:dyDescent="0.25">
      <c r="A22" s="15" t="s">
        <v>23</v>
      </c>
      <c r="B22" s="13" t="s">
        <v>24</v>
      </c>
      <c r="C22" s="18">
        <v>370000</v>
      </c>
      <c r="D22" s="18">
        <v>370000</v>
      </c>
      <c r="E22" s="18">
        <v>370000</v>
      </c>
      <c r="F22" s="18">
        <v>370000</v>
      </c>
      <c r="G22" s="18">
        <v>370000</v>
      </c>
    </row>
    <row r="23" spans="1:7" x14ac:dyDescent="0.25">
      <c r="A23" s="15" t="s">
        <v>25</v>
      </c>
      <c r="B23" s="13" t="s">
        <v>26</v>
      </c>
      <c r="C23" s="18">
        <v>100000</v>
      </c>
      <c r="D23" s="18">
        <v>100000</v>
      </c>
      <c r="E23" s="18">
        <v>100000</v>
      </c>
      <c r="F23" s="18">
        <v>100000</v>
      </c>
      <c r="G23" s="18">
        <v>100000</v>
      </c>
    </row>
    <row r="24" spans="1:7" x14ac:dyDescent="0.25">
      <c r="A24" s="15" t="s">
        <v>105</v>
      </c>
      <c r="B24" s="13" t="s">
        <v>106</v>
      </c>
      <c r="C24" s="18"/>
      <c r="D24" s="18"/>
      <c r="E24" s="18"/>
      <c r="F24" s="18"/>
      <c r="G24" s="18"/>
    </row>
    <row r="25" spans="1:7" x14ac:dyDescent="0.25">
      <c r="A25" s="14" t="s">
        <v>27</v>
      </c>
      <c r="B25" s="13" t="s">
        <v>28</v>
      </c>
      <c r="C25" s="17">
        <f t="shared" ref="C25" si="13">C26+C27+C28+C29+C30</f>
        <v>364500</v>
      </c>
      <c r="D25" s="17">
        <f t="shared" ref="D25:G25" si="14">D26+D27+D28+D29+D30</f>
        <v>732500</v>
      </c>
      <c r="E25" s="17">
        <f t="shared" ref="E25" si="15">E26+E27+E28+E29+E30</f>
        <v>375500</v>
      </c>
      <c r="F25" s="17">
        <f t="shared" si="14"/>
        <v>743500</v>
      </c>
      <c r="G25" s="17">
        <f t="shared" si="14"/>
        <v>743500</v>
      </c>
    </row>
    <row r="26" spans="1:7" x14ac:dyDescent="0.25">
      <c r="A26" s="15" t="s">
        <v>29</v>
      </c>
      <c r="B26" s="13" t="s">
        <v>30</v>
      </c>
      <c r="C26" s="18">
        <v>159000</v>
      </c>
      <c r="D26" s="18">
        <v>159000</v>
      </c>
      <c r="E26" s="18">
        <v>170000</v>
      </c>
      <c r="F26" s="18">
        <v>170000</v>
      </c>
      <c r="G26" s="18">
        <v>170000</v>
      </c>
    </row>
    <row r="27" spans="1:7" x14ac:dyDescent="0.25">
      <c r="A27" s="15" t="s">
        <v>31</v>
      </c>
      <c r="B27" s="13" t="s">
        <v>32</v>
      </c>
      <c r="C27" s="18">
        <v>190000</v>
      </c>
      <c r="D27" s="26">
        <v>550000</v>
      </c>
      <c r="E27" s="18">
        <v>190000</v>
      </c>
      <c r="F27" s="26">
        <v>550000</v>
      </c>
      <c r="G27" s="26">
        <v>550000</v>
      </c>
    </row>
    <row r="28" spans="1:7" x14ac:dyDescent="0.25">
      <c r="A28" s="15" t="s">
        <v>33</v>
      </c>
      <c r="B28" s="13" t="s">
        <v>34</v>
      </c>
      <c r="C28" s="18">
        <v>3500</v>
      </c>
      <c r="D28" s="18">
        <v>3500</v>
      </c>
      <c r="E28" s="18">
        <v>3500</v>
      </c>
      <c r="F28" s="18">
        <v>3500</v>
      </c>
      <c r="G28" s="18">
        <v>3500</v>
      </c>
    </row>
    <row r="29" spans="1:7" x14ac:dyDescent="0.25">
      <c r="A29" s="15" t="s">
        <v>35</v>
      </c>
      <c r="B29" s="13" t="s">
        <v>36</v>
      </c>
      <c r="C29" s="18">
        <v>2000</v>
      </c>
      <c r="D29" s="18">
        <v>10000</v>
      </c>
      <c r="E29" s="18">
        <v>2000</v>
      </c>
      <c r="F29" s="18">
        <v>10000</v>
      </c>
      <c r="G29" s="18">
        <v>10000</v>
      </c>
    </row>
    <row r="30" spans="1:7" x14ac:dyDescent="0.25">
      <c r="A30" s="15" t="s">
        <v>37</v>
      </c>
      <c r="B30" s="13" t="s">
        <v>38</v>
      </c>
      <c r="C30" s="18">
        <v>10000</v>
      </c>
      <c r="D30" s="18">
        <v>10000</v>
      </c>
      <c r="E30" s="18">
        <v>10000</v>
      </c>
      <c r="F30" s="18">
        <v>10000</v>
      </c>
      <c r="G30" s="18">
        <v>10000</v>
      </c>
    </row>
    <row r="31" spans="1:7" x14ac:dyDescent="0.25">
      <c r="A31" s="14" t="s">
        <v>39</v>
      </c>
      <c r="B31" s="13" t="s">
        <v>40</v>
      </c>
      <c r="C31" s="17">
        <f t="shared" ref="C31" si="16">C32+C33+C34+C35+C36+C37+C38+C39+C40</f>
        <v>538500</v>
      </c>
      <c r="D31" s="17">
        <f t="shared" ref="D31:G31" si="17">D32+D33+D34+D35+D36+D37+D38+D39+D40</f>
        <v>718500</v>
      </c>
      <c r="E31" s="17">
        <f t="shared" ref="E31" si="18">E32+E33+E34+E35+E36+E37+E38+E39+E40</f>
        <v>522500</v>
      </c>
      <c r="F31" s="17">
        <f t="shared" si="17"/>
        <v>677500</v>
      </c>
      <c r="G31" s="17">
        <f t="shared" si="17"/>
        <v>702500</v>
      </c>
    </row>
    <row r="32" spans="1:7" x14ac:dyDescent="0.25">
      <c r="A32" s="15" t="s">
        <v>41</v>
      </c>
      <c r="B32" s="13" t="s">
        <v>42</v>
      </c>
      <c r="C32" s="18">
        <v>240000</v>
      </c>
      <c r="D32" s="18">
        <v>240000</v>
      </c>
      <c r="E32" s="18">
        <v>244000</v>
      </c>
      <c r="F32" s="18">
        <v>244000</v>
      </c>
      <c r="G32" s="18">
        <v>244000</v>
      </c>
    </row>
    <row r="33" spans="1:7" x14ac:dyDescent="0.25">
      <c r="A33" s="15" t="s">
        <v>43</v>
      </c>
      <c r="B33" s="13" t="s">
        <v>44</v>
      </c>
      <c r="C33" s="18">
        <v>65000</v>
      </c>
      <c r="D33" s="18">
        <v>80000</v>
      </c>
      <c r="E33" s="18">
        <v>65000</v>
      </c>
      <c r="F33" s="18">
        <v>80000</v>
      </c>
      <c r="G33" s="18">
        <v>80000</v>
      </c>
    </row>
    <row r="34" spans="1:7" x14ac:dyDescent="0.25">
      <c r="A34" s="15" t="s">
        <v>45</v>
      </c>
      <c r="B34" s="13" t="s">
        <v>46</v>
      </c>
      <c r="C34" s="18">
        <v>12000</v>
      </c>
      <c r="D34" s="18">
        <v>25000</v>
      </c>
      <c r="E34" s="18">
        <v>12000</v>
      </c>
      <c r="F34" s="18">
        <v>25000</v>
      </c>
      <c r="G34" s="18">
        <v>25000</v>
      </c>
    </row>
    <row r="35" spans="1:7" x14ac:dyDescent="0.25">
      <c r="A35" s="15" t="s">
        <v>47</v>
      </c>
      <c r="B35" s="13" t="s">
        <v>48</v>
      </c>
      <c r="C35" s="18">
        <v>110000</v>
      </c>
      <c r="D35" s="18">
        <v>180000</v>
      </c>
      <c r="E35" s="18">
        <v>110000</v>
      </c>
      <c r="F35" s="18">
        <v>180000</v>
      </c>
      <c r="G35" s="18">
        <v>180000</v>
      </c>
    </row>
    <row r="36" spans="1:7" x14ac:dyDescent="0.25">
      <c r="A36" s="15" t="s">
        <v>49</v>
      </c>
      <c r="B36" s="13" t="s">
        <v>50</v>
      </c>
      <c r="C36" s="18">
        <v>40000</v>
      </c>
      <c r="D36" s="18">
        <v>40000</v>
      </c>
      <c r="E36" s="18">
        <v>40000</v>
      </c>
      <c r="F36" s="18">
        <v>40000</v>
      </c>
      <c r="G36" s="18">
        <v>40000</v>
      </c>
    </row>
    <row r="37" spans="1:7" x14ac:dyDescent="0.25">
      <c r="A37" s="15" t="s">
        <v>51</v>
      </c>
      <c r="B37" s="13" t="s">
        <v>52</v>
      </c>
      <c r="C37" s="18">
        <v>35000</v>
      </c>
      <c r="D37" s="18">
        <v>80000</v>
      </c>
      <c r="E37" s="18">
        <v>15000</v>
      </c>
      <c r="F37" s="18">
        <v>15000</v>
      </c>
      <c r="G37" s="18">
        <v>40000</v>
      </c>
    </row>
    <row r="38" spans="1:7" x14ac:dyDescent="0.25">
      <c r="A38" s="15" t="s">
        <v>53</v>
      </c>
      <c r="B38" s="13" t="s">
        <v>54</v>
      </c>
      <c r="C38" s="18">
        <v>10000</v>
      </c>
      <c r="D38" s="18">
        <v>30000</v>
      </c>
      <c r="E38" s="18">
        <v>10000</v>
      </c>
      <c r="F38" s="18">
        <v>50000</v>
      </c>
      <c r="G38" s="18">
        <v>50000</v>
      </c>
    </row>
    <row r="39" spans="1:7" x14ac:dyDescent="0.25">
      <c r="A39" s="15" t="s">
        <v>55</v>
      </c>
      <c r="B39" s="13" t="s">
        <v>56</v>
      </c>
      <c r="C39" s="18">
        <v>3500</v>
      </c>
      <c r="D39" s="18">
        <v>3500</v>
      </c>
      <c r="E39" s="18">
        <v>3500</v>
      </c>
      <c r="F39" s="18">
        <v>3500</v>
      </c>
      <c r="G39" s="18">
        <v>3500</v>
      </c>
    </row>
    <row r="40" spans="1:7" x14ac:dyDescent="0.25">
      <c r="A40" s="15" t="s">
        <v>57</v>
      </c>
      <c r="B40" s="13" t="s">
        <v>58</v>
      </c>
      <c r="C40" s="18">
        <v>23000</v>
      </c>
      <c r="D40" s="18">
        <v>40000</v>
      </c>
      <c r="E40" s="18">
        <v>23000</v>
      </c>
      <c r="F40" s="18">
        <v>40000</v>
      </c>
      <c r="G40" s="18">
        <v>40000</v>
      </c>
    </row>
    <row r="41" spans="1:7" x14ac:dyDescent="0.25">
      <c r="A41" s="14" t="s">
        <v>59</v>
      </c>
      <c r="B41" s="13" t="s">
        <v>60</v>
      </c>
      <c r="C41" s="17">
        <f t="shared" ref="C41:G41" si="19">C42</f>
        <v>20000</v>
      </c>
      <c r="D41" s="17">
        <f t="shared" si="19"/>
        <v>0</v>
      </c>
      <c r="E41" s="17">
        <f t="shared" si="19"/>
        <v>20000</v>
      </c>
      <c r="F41" s="17">
        <f t="shared" si="19"/>
        <v>0</v>
      </c>
      <c r="G41" s="17">
        <f t="shared" si="19"/>
        <v>0</v>
      </c>
    </row>
    <row r="42" spans="1:7" x14ac:dyDescent="0.25">
      <c r="A42" s="15" t="s">
        <v>61</v>
      </c>
      <c r="B42" s="13" t="s">
        <v>60</v>
      </c>
      <c r="C42" s="18">
        <v>20000</v>
      </c>
      <c r="D42" s="18">
        <v>0</v>
      </c>
      <c r="E42" s="18">
        <v>20000</v>
      </c>
      <c r="F42" s="18">
        <v>0</v>
      </c>
      <c r="G42" s="18">
        <v>0</v>
      </c>
    </row>
    <row r="43" spans="1:7" x14ac:dyDescent="0.25">
      <c r="A43" s="14" t="s">
        <v>62</v>
      </c>
      <c r="B43" s="13" t="s">
        <v>63</v>
      </c>
      <c r="C43" s="17">
        <f t="shared" ref="C43" si="20">C44+C45+C46+C47+C49+C48</f>
        <v>49000</v>
      </c>
      <c r="D43" s="17">
        <f t="shared" ref="D43:G43" si="21">D44+D45+D46+D47+D49+D48</f>
        <v>51000</v>
      </c>
      <c r="E43" s="17">
        <f t="shared" ref="E43" si="22">E44+E45+E46+E47+E49+E48</f>
        <v>49000</v>
      </c>
      <c r="F43" s="17">
        <f t="shared" si="21"/>
        <v>51000</v>
      </c>
      <c r="G43" s="17">
        <f t="shared" si="21"/>
        <v>51000</v>
      </c>
    </row>
    <row r="44" spans="1:7" x14ac:dyDescent="0.25">
      <c r="A44" s="15" t="s">
        <v>64</v>
      </c>
      <c r="B44" s="13" t="s">
        <v>65</v>
      </c>
      <c r="C44" s="18">
        <v>8000</v>
      </c>
      <c r="D44" s="18">
        <v>10000</v>
      </c>
      <c r="E44" s="18">
        <v>8000</v>
      </c>
      <c r="F44" s="18">
        <v>10000</v>
      </c>
      <c r="G44" s="18">
        <v>10000</v>
      </c>
    </row>
    <row r="45" spans="1:7" x14ac:dyDescent="0.25">
      <c r="A45" s="15" t="s">
        <v>66</v>
      </c>
      <c r="B45" s="13" t="s">
        <v>67</v>
      </c>
      <c r="C45" s="18">
        <v>5000</v>
      </c>
      <c r="D45" s="18">
        <v>5000</v>
      </c>
      <c r="E45" s="18">
        <v>5000</v>
      </c>
      <c r="F45" s="18">
        <v>5000</v>
      </c>
      <c r="G45" s="18">
        <v>5000</v>
      </c>
    </row>
    <row r="46" spans="1:7" x14ac:dyDescent="0.25">
      <c r="A46" s="15" t="s">
        <v>68</v>
      </c>
      <c r="B46" s="13" t="s">
        <v>69</v>
      </c>
      <c r="C46" s="18">
        <v>28000</v>
      </c>
      <c r="D46" s="18">
        <v>28000</v>
      </c>
      <c r="E46" s="18">
        <v>28000</v>
      </c>
      <c r="F46" s="18">
        <v>28000</v>
      </c>
      <c r="G46" s="18">
        <v>28000</v>
      </c>
    </row>
    <row r="47" spans="1:7" x14ac:dyDescent="0.25">
      <c r="A47" s="15" t="s">
        <v>100</v>
      </c>
      <c r="B47" s="13" t="s">
        <v>101</v>
      </c>
      <c r="C47" s="18">
        <v>2000</v>
      </c>
      <c r="D47" s="18">
        <v>2000</v>
      </c>
      <c r="E47" s="18">
        <v>2000</v>
      </c>
      <c r="F47" s="18">
        <v>2000</v>
      </c>
      <c r="G47" s="18">
        <v>2000</v>
      </c>
    </row>
    <row r="48" spans="1:7" x14ac:dyDescent="0.25">
      <c r="A48" s="15" t="s">
        <v>70</v>
      </c>
      <c r="B48" s="13" t="s">
        <v>71</v>
      </c>
      <c r="C48" s="18">
        <v>1000</v>
      </c>
      <c r="D48" s="18">
        <v>1000</v>
      </c>
      <c r="E48" s="18">
        <v>1000</v>
      </c>
      <c r="F48" s="18">
        <v>1000</v>
      </c>
      <c r="G48" s="18">
        <v>1000</v>
      </c>
    </row>
    <row r="49" spans="1:10" x14ac:dyDescent="0.25">
      <c r="A49" s="15" t="s">
        <v>72</v>
      </c>
      <c r="B49" s="13" t="s">
        <v>63</v>
      </c>
      <c r="C49" s="18">
        <v>5000</v>
      </c>
      <c r="D49" s="18">
        <v>5000</v>
      </c>
      <c r="E49" s="18">
        <v>5000</v>
      </c>
      <c r="F49" s="18">
        <v>5000</v>
      </c>
      <c r="G49" s="18">
        <v>5000</v>
      </c>
    </row>
    <row r="50" spans="1:10" x14ac:dyDescent="0.25">
      <c r="A50" s="14" t="s">
        <v>73</v>
      </c>
      <c r="B50" s="13" t="s">
        <v>74</v>
      </c>
      <c r="C50" s="17">
        <f t="shared" ref="C50:G50" si="23">C51</f>
        <v>4200</v>
      </c>
      <c r="D50" s="17">
        <f t="shared" si="23"/>
        <v>9000</v>
      </c>
      <c r="E50" s="17">
        <f t="shared" si="23"/>
        <v>4200</v>
      </c>
      <c r="F50" s="17">
        <f t="shared" si="23"/>
        <v>9000</v>
      </c>
      <c r="G50" s="17">
        <f t="shared" si="23"/>
        <v>9000</v>
      </c>
      <c r="H50" s="19"/>
      <c r="I50" s="19"/>
      <c r="J50" s="19"/>
    </row>
    <row r="51" spans="1:10" x14ac:dyDescent="0.25">
      <c r="A51" s="15" t="s">
        <v>75</v>
      </c>
      <c r="B51" s="13" t="s">
        <v>76</v>
      </c>
      <c r="C51" s="18">
        <v>4200</v>
      </c>
      <c r="D51" s="26">
        <v>9000</v>
      </c>
      <c r="E51" s="18">
        <v>4200</v>
      </c>
      <c r="F51" s="26">
        <v>9000</v>
      </c>
      <c r="G51" s="26">
        <v>9000</v>
      </c>
    </row>
    <row r="52" spans="1:10" x14ac:dyDescent="0.25">
      <c r="A52" s="14" t="s">
        <v>77</v>
      </c>
      <c r="B52" s="13" t="s">
        <v>78</v>
      </c>
      <c r="C52" s="17">
        <f t="shared" ref="C52" si="24">C54+C53</f>
        <v>5000</v>
      </c>
      <c r="D52" s="17">
        <f t="shared" ref="D52:G52" si="25">D54+D53</f>
        <v>5000</v>
      </c>
      <c r="E52" s="17">
        <f t="shared" ref="E52" si="26">E54+E53</f>
        <v>5000</v>
      </c>
      <c r="F52" s="17">
        <f t="shared" si="25"/>
        <v>5000</v>
      </c>
      <c r="G52" s="17">
        <f t="shared" si="25"/>
        <v>5000</v>
      </c>
    </row>
    <row r="53" spans="1:10" x14ac:dyDescent="0.25">
      <c r="A53" s="15" t="s">
        <v>79</v>
      </c>
      <c r="B53" s="13" t="s">
        <v>80</v>
      </c>
      <c r="C53" s="18">
        <v>5000</v>
      </c>
      <c r="D53" s="18">
        <v>5000</v>
      </c>
      <c r="E53" s="18">
        <v>5000</v>
      </c>
      <c r="F53" s="18">
        <v>5000</v>
      </c>
      <c r="G53" s="18">
        <v>5000</v>
      </c>
    </row>
    <row r="54" spans="1:10" x14ac:dyDescent="0.25">
      <c r="A54" s="15" t="s">
        <v>81</v>
      </c>
      <c r="B54" s="13" t="s">
        <v>82</v>
      </c>
      <c r="C54" s="18"/>
      <c r="D54" s="18"/>
      <c r="E54" s="18"/>
      <c r="F54" s="18"/>
      <c r="G54" s="18"/>
    </row>
    <row r="55" spans="1:10" x14ac:dyDescent="0.25">
      <c r="A55" s="14" t="s">
        <v>83</v>
      </c>
      <c r="B55" s="13" t="s">
        <v>84</v>
      </c>
      <c r="C55" s="17">
        <f t="shared" ref="C55" si="27">C56+C57+C58</f>
        <v>75000</v>
      </c>
      <c r="D55" s="17">
        <f t="shared" ref="D55:G55" si="28">D56+D57+D58</f>
        <v>75000</v>
      </c>
      <c r="E55" s="17">
        <f t="shared" ref="E55" si="29">E56+E57+E58</f>
        <v>50000</v>
      </c>
      <c r="F55" s="17">
        <f t="shared" si="28"/>
        <v>50000</v>
      </c>
      <c r="G55" s="17">
        <f t="shared" si="28"/>
        <v>50000</v>
      </c>
    </row>
    <row r="56" spans="1:10" x14ac:dyDescent="0.25">
      <c r="A56" s="15">
        <v>4221</v>
      </c>
      <c r="B56" s="13" t="s">
        <v>86</v>
      </c>
      <c r="C56" s="18">
        <v>40000</v>
      </c>
      <c r="D56" s="18">
        <v>40000</v>
      </c>
      <c r="E56" s="18">
        <v>20000</v>
      </c>
      <c r="F56" s="18">
        <v>20000</v>
      </c>
      <c r="G56" s="18">
        <v>20000</v>
      </c>
    </row>
    <row r="57" spans="1:10" x14ac:dyDescent="0.25">
      <c r="A57" s="15" t="s">
        <v>87</v>
      </c>
      <c r="B57" s="13" t="s">
        <v>88</v>
      </c>
      <c r="C57" s="18">
        <v>25000</v>
      </c>
      <c r="D57" s="18">
        <v>25000</v>
      </c>
      <c r="E57" s="18">
        <v>20000</v>
      </c>
      <c r="F57" s="18">
        <v>20000</v>
      </c>
      <c r="G57" s="18">
        <v>20000</v>
      </c>
    </row>
    <row r="58" spans="1:10" x14ac:dyDescent="0.25">
      <c r="A58" s="15" t="s">
        <v>89</v>
      </c>
      <c r="B58" s="13" t="s">
        <v>90</v>
      </c>
      <c r="C58" s="18">
        <v>10000</v>
      </c>
      <c r="D58" s="18">
        <v>10000</v>
      </c>
      <c r="E58" s="18">
        <v>10000</v>
      </c>
      <c r="F58" s="18">
        <v>10000</v>
      </c>
      <c r="G58" s="18">
        <v>10000</v>
      </c>
    </row>
    <row r="59" spans="1:10" x14ac:dyDescent="0.25">
      <c r="A59" s="14" t="s">
        <v>91</v>
      </c>
      <c r="B59" s="13" t="s">
        <v>92</v>
      </c>
      <c r="C59" s="17">
        <f t="shared" ref="C59:G59" si="30">C60</f>
        <v>25400</v>
      </c>
      <c r="D59" s="17">
        <f t="shared" si="30"/>
        <v>65000</v>
      </c>
      <c r="E59" s="17">
        <f t="shared" si="30"/>
        <v>25400</v>
      </c>
      <c r="F59" s="17">
        <f t="shared" si="30"/>
        <v>65000</v>
      </c>
      <c r="G59" s="17">
        <f t="shared" si="30"/>
        <v>65000</v>
      </c>
    </row>
    <row r="60" spans="1:10" x14ac:dyDescent="0.25">
      <c r="A60" s="15" t="s">
        <v>93</v>
      </c>
      <c r="B60" s="13" t="s">
        <v>94</v>
      </c>
      <c r="C60" s="18">
        <v>25400</v>
      </c>
      <c r="D60" s="26">
        <v>65000</v>
      </c>
      <c r="E60" s="18">
        <v>25400</v>
      </c>
      <c r="F60" s="26">
        <v>65000</v>
      </c>
      <c r="G60" s="26">
        <v>65000</v>
      </c>
    </row>
    <row r="61" spans="1:10" x14ac:dyDescent="0.25">
      <c r="A61" s="14" t="s">
        <v>95</v>
      </c>
      <c r="B61" s="13" t="s">
        <v>96</v>
      </c>
      <c r="C61" s="17">
        <f t="shared" ref="C61:G61" si="31">C62</f>
        <v>800</v>
      </c>
      <c r="D61" s="17">
        <f t="shared" si="31"/>
        <v>800</v>
      </c>
      <c r="E61" s="17">
        <f t="shared" si="31"/>
        <v>800</v>
      </c>
      <c r="F61" s="17">
        <f t="shared" si="31"/>
        <v>800</v>
      </c>
      <c r="G61" s="17">
        <f t="shared" si="31"/>
        <v>800</v>
      </c>
    </row>
    <row r="62" spans="1:10" x14ac:dyDescent="0.25">
      <c r="A62" s="15" t="s">
        <v>97</v>
      </c>
      <c r="B62" s="13" t="s">
        <v>96</v>
      </c>
      <c r="C62" s="18">
        <v>800</v>
      </c>
      <c r="D62" s="18">
        <v>800</v>
      </c>
      <c r="E62" s="18">
        <v>800</v>
      </c>
      <c r="F62" s="18">
        <v>800</v>
      </c>
      <c r="G62" s="18">
        <v>800</v>
      </c>
    </row>
    <row r="63" spans="1:10" x14ac:dyDescent="0.25">
      <c r="A63" s="12" t="s">
        <v>98</v>
      </c>
      <c r="B63" s="13" t="s">
        <v>99</v>
      </c>
      <c r="C63" s="17">
        <f t="shared" ref="C63" si="32">C64+C68+C70+C72</f>
        <v>35000</v>
      </c>
      <c r="D63" s="17">
        <f t="shared" ref="D63:G63" si="33">D64+D68+D70+D72</f>
        <v>45000</v>
      </c>
      <c r="E63" s="17">
        <f t="shared" ref="E63" si="34">E64+E68+E70+E72</f>
        <v>35000</v>
      </c>
      <c r="F63" s="17">
        <f t="shared" si="33"/>
        <v>45000</v>
      </c>
      <c r="G63" s="17">
        <f t="shared" si="33"/>
        <v>45000</v>
      </c>
    </row>
    <row r="64" spans="1:10" x14ac:dyDescent="0.25">
      <c r="A64" s="14" t="s">
        <v>27</v>
      </c>
      <c r="B64" s="13" t="s">
        <v>28</v>
      </c>
      <c r="C64" s="17">
        <f>C65+C66+C67</f>
        <v>35000</v>
      </c>
      <c r="D64" s="17">
        <f t="shared" ref="D64:G64" si="35">D65+D66+D67</f>
        <v>45000</v>
      </c>
      <c r="E64" s="17">
        <f t="shared" si="35"/>
        <v>35000</v>
      </c>
      <c r="F64" s="17">
        <f t="shared" si="35"/>
        <v>45000</v>
      </c>
      <c r="G64" s="17">
        <f t="shared" si="35"/>
        <v>45000</v>
      </c>
    </row>
    <row r="65" spans="1:7" x14ac:dyDescent="0.25">
      <c r="A65" s="15" t="s">
        <v>29</v>
      </c>
      <c r="B65" s="13" t="s">
        <v>30</v>
      </c>
      <c r="C65" s="18"/>
      <c r="D65" s="18"/>
      <c r="E65" s="18"/>
      <c r="F65" s="18"/>
      <c r="G65" s="18"/>
    </row>
    <row r="66" spans="1:7" x14ac:dyDescent="0.25">
      <c r="A66" s="15">
        <v>3222</v>
      </c>
      <c r="B66" s="13" t="s">
        <v>116</v>
      </c>
      <c r="C66" s="18">
        <v>35000</v>
      </c>
      <c r="D66" s="18">
        <v>45000</v>
      </c>
      <c r="E66" s="18">
        <v>35000</v>
      </c>
      <c r="F66" s="18">
        <v>45000</v>
      </c>
      <c r="G66" s="18">
        <v>45000</v>
      </c>
    </row>
    <row r="67" spans="1:7" x14ac:dyDescent="0.25">
      <c r="A67" s="15">
        <v>3225</v>
      </c>
      <c r="B67" s="13" t="s">
        <v>36</v>
      </c>
      <c r="C67" s="18"/>
      <c r="D67" s="18"/>
      <c r="E67" s="18"/>
      <c r="F67" s="18"/>
      <c r="G67" s="18"/>
    </row>
    <row r="68" spans="1:7" x14ac:dyDescent="0.25">
      <c r="A68" s="14" t="s">
        <v>39</v>
      </c>
      <c r="B68" s="13" t="s">
        <v>40</v>
      </c>
      <c r="C68" s="17">
        <f t="shared" ref="C68:G68" si="36">C69</f>
        <v>0</v>
      </c>
      <c r="D68" s="17">
        <f t="shared" si="36"/>
        <v>0</v>
      </c>
      <c r="E68" s="17">
        <f t="shared" si="36"/>
        <v>0</v>
      </c>
      <c r="F68" s="17">
        <f t="shared" si="36"/>
        <v>0</v>
      </c>
      <c r="G68" s="17">
        <f t="shared" si="36"/>
        <v>0</v>
      </c>
    </row>
    <row r="69" spans="1:7" x14ac:dyDescent="0.25">
      <c r="A69" s="15" t="s">
        <v>43</v>
      </c>
      <c r="B69" s="13" t="s">
        <v>44</v>
      </c>
      <c r="C69" s="18"/>
      <c r="D69" s="18"/>
      <c r="E69" s="18"/>
      <c r="F69" s="18"/>
      <c r="G69" s="18"/>
    </row>
    <row r="70" spans="1:7" x14ac:dyDescent="0.25">
      <c r="A70" s="14" t="s">
        <v>62</v>
      </c>
      <c r="B70" s="13" t="s">
        <v>63</v>
      </c>
      <c r="C70" s="17">
        <f t="shared" ref="C70:G70" si="37">C71</f>
        <v>0</v>
      </c>
      <c r="D70" s="17">
        <f t="shared" si="37"/>
        <v>0</v>
      </c>
      <c r="E70" s="17">
        <f t="shared" si="37"/>
        <v>0</v>
      </c>
      <c r="F70" s="17">
        <f t="shared" si="37"/>
        <v>0</v>
      </c>
      <c r="G70" s="17">
        <f t="shared" si="37"/>
        <v>0</v>
      </c>
    </row>
    <row r="71" spans="1:7" x14ac:dyDescent="0.25">
      <c r="A71" s="15" t="s">
        <v>66</v>
      </c>
      <c r="B71" s="13" t="s">
        <v>67</v>
      </c>
      <c r="C71" s="18"/>
      <c r="D71" s="18"/>
      <c r="E71" s="18"/>
      <c r="F71" s="18"/>
      <c r="G71" s="18"/>
    </row>
    <row r="72" spans="1:7" x14ac:dyDescent="0.25">
      <c r="A72" s="14" t="s">
        <v>83</v>
      </c>
      <c r="B72" s="13" t="s">
        <v>84</v>
      </c>
      <c r="C72" s="17">
        <f t="shared" ref="C72" si="38">C73+C74+C75</f>
        <v>0</v>
      </c>
      <c r="D72" s="17">
        <f t="shared" ref="D72:G72" si="39">D73+D74+D75</f>
        <v>0</v>
      </c>
      <c r="E72" s="17">
        <f t="shared" ref="E72" si="40">E73+E74+E75</f>
        <v>0</v>
      </c>
      <c r="F72" s="17">
        <f t="shared" si="39"/>
        <v>0</v>
      </c>
      <c r="G72" s="17">
        <f t="shared" si="39"/>
        <v>0</v>
      </c>
    </row>
    <row r="73" spans="1:7" x14ac:dyDescent="0.25">
      <c r="A73" s="15" t="s">
        <v>85</v>
      </c>
      <c r="B73" s="13" t="s">
        <v>86</v>
      </c>
      <c r="C73" s="18"/>
      <c r="D73" s="18"/>
      <c r="E73" s="18"/>
      <c r="F73" s="18"/>
      <c r="G73" s="18"/>
    </row>
    <row r="74" spans="1:7" x14ac:dyDescent="0.25">
      <c r="A74" s="15" t="s">
        <v>87</v>
      </c>
      <c r="B74" s="13" t="s">
        <v>88</v>
      </c>
      <c r="C74" s="18"/>
      <c r="D74" s="18"/>
      <c r="E74" s="18"/>
      <c r="F74" s="18"/>
      <c r="G74" s="18"/>
    </row>
    <row r="75" spans="1:7" x14ac:dyDescent="0.25">
      <c r="A75" s="15" t="s">
        <v>89</v>
      </c>
      <c r="B75" s="13" t="s">
        <v>90</v>
      </c>
      <c r="C75" s="18"/>
      <c r="D75" s="18"/>
      <c r="E75" s="18"/>
      <c r="F75" s="18"/>
      <c r="G75" s="18"/>
    </row>
    <row r="76" spans="1:7" x14ac:dyDescent="0.25">
      <c r="A76" s="12" t="s">
        <v>107</v>
      </c>
      <c r="B76" s="13" t="s">
        <v>108</v>
      </c>
      <c r="C76" s="17">
        <f t="shared" ref="C76:G77" si="41">C77</f>
        <v>0</v>
      </c>
      <c r="D76" s="17">
        <f t="shared" si="41"/>
        <v>0</v>
      </c>
      <c r="E76" s="17">
        <f t="shared" si="41"/>
        <v>0</v>
      </c>
      <c r="F76" s="17">
        <f t="shared" si="41"/>
        <v>0</v>
      </c>
      <c r="G76" s="17">
        <f t="shared" si="41"/>
        <v>0</v>
      </c>
    </row>
    <row r="77" spans="1:7" x14ac:dyDescent="0.25">
      <c r="A77" s="14" t="s">
        <v>83</v>
      </c>
      <c r="B77" s="13" t="s">
        <v>109</v>
      </c>
      <c r="C77" s="17">
        <f t="shared" si="41"/>
        <v>0</v>
      </c>
      <c r="D77" s="17">
        <f t="shared" si="41"/>
        <v>0</v>
      </c>
      <c r="E77" s="17">
        <f t="shared" si="41"/>
        <v>0</v>
      </c>
      <c r="F77" s="17">
        <f t="shared" si="41"/>
        <v>0</v>
      </c>
      <c r="G77" s="17">
        <f t="shared" si="41"/>
        <v>0</v>
      </c>
    </row>
    <row r="78" spans="1:7" x14ac:dyDescent="0.25">
      <c r="A78" s="15">
        <v>4223</v>
      </c>
      <c r="B78" s="13" t="s">
        <v>90</v>
      </c>
      <c r="C78" s="18"/>
      <c r="D78" s="18"/>
      <c r="E78" s="18"/>
      <c r="F78" s="18"/>
      <c r="G78" s="18"/>
    </row>
  </sheetData>
  <protectedRanges>
    <protectedRange sqref="B5 C78:G78 C14:G15 C17:G17 C19:G19 C21:G24 C26:G30 C32:G40 C42:G42 C44:G49 C51:G51 C53:G54 C56:G58 C60:G60 C62:G62 C65:G67 C69:G69 C71:G71 C73:G75" name="Raspon1"/>
  </protectedRanges>
  <mergeCells count="1">
    <mergeCell ref="A1:G1"/>
  </mergeCells>
  <pageMargins left="0.7" right="0.7" top="0.75" bottom="0.75" header="0.3" footer="0.3"/>
  <pageSetup paperSize="9" scale="5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10930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Vučak</dc:creator>
  <cp:lastModifiedBy>Juraj Dujam</cp:lastModifiedBy>
  <cp:lastPrinted>2022-05-16T12:34:57Z</cp:lastPrinted>
  <dcterms:created xsi:type="dcterms:W3CDTF">2021-09-06T08:56:41Z</dcterms:created>
  <dcterms:modified xsi:type="dcterms:W3CDTF">2022-05-16T12:35:02Z</dcterms:modified>
</cp:coreProperties>
</file>