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kos1\Documents\MONIKA\GODIŠNJI RASPORED POSLOVA\2025\TABLICE\"/>
    </mc:Choice>
  </mc:AlternateContent>
  <bookViews>
    <workbookView xWindow="0" yWindow="720" windowWidth="15195" windowHeight="8145" tabRatio="767" activeTab="3"/>
  </bookViews>
  <sheets>
    <sheet name="popis referada - evidencija" sheetId="29" r:id="rId1"/>
    <sheet name="sastav vijeća" sheetId="14" r:id="rId2"/>
    <sheet name="suci raspored poslova" sheetId="8" r:id="rId3"/>
    <sheet name="sudski savjetnici raspored posl" sheetId="5" r:id="rId4"/>
    <sheet name="službenici raspored poslova" sheetId="31" r:id="rId5"/>
    <sheet name="izbrisani iz GRP s 1.4.2014." sheetId="21" state="hidden" r:id="rId6"/>
  </sheets>
  <definedNames>
    <definedName name="_xlnm._FilterDatabase" localSheetId="4" hidden="1">'službenici raspored poslova'!$C$3:$D$34</definedName>
    <definedName name="_xlnm._FilterDatabase" localSheetId="2" hidden="1">'suci raspored poslova'!$A$3:$S$36</definedName>
    <definedName name="_xlnm._FilterDatabase" localSheetId="3" hidden="1">'sudski savjetnici raspored posl'!$D$3:$O$27</definedName>
    <definedName name="_xlnm.Print_Titles" localSheetId="1">'sastav vijeća'!$1:$1</definedName>
    <definedName name="_xlnm.Print_Titles" localSheetId="4">'službenici raspored poslova'!$1:$4</definedName>
    <definedName name="_xlnm.Print_Titles" localSheetId="2">'suci raspored poslova'!$1:$3</definedName>
    <definedName name="_xlnm.Print_Titles" localSheetId="3">'sudski savjetnici raspored posl'!$1:$3</definedName>
    <definedName name="_xlnm.Print_Area" localSheetId="1">'sastav vijeća'!$A$1:$E$38</definedName>
    <definedName name="_xlnm.Print_Area" localSheetId="4">'službenici raspored poslova'!$A$1:$S$34</definedName>
    <definedName name="_xlnm.Print_Area" localSheetId="3">'sudski savjetnici raspored posl'!$A$1:$O$26</definedName>
  </definedNames>
  <calcPr calcId="162913"/>
</workbook>
</file>

<file path=xl/calcChain.xml><?xml version="1.0" encoding="utf-8"?>
<calcChain xmlns="http://schemas.openxmlformats.org/spreadsheetml/2006/main">
  <c r="A5" i="5" l="1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33" i="8"/>
  <c r="N26" i="8"/>
  <c r="A26" i="8"/>
  <c r="E27" i="5" l="1"/>
  <c r="N25" i="8" l="1"/>
  <c r="K27" i="5" l="1"/>
  <c r="J27" i="5"/>
  <c r="N30" i="8" l="1"/>
  <c r="A6" i="8" l="1"/>
  <c r="A7" i="8"/>
  <c r="A8" i="8"/>
  <c r="A9" i="8"/>
  <c r="A10" i="8"/>
  <c r="A11" i="8"/>
  <c r="A12" i="8"/>
  <c r="A13" i="8"/>
  <c r="A14" i="8"/>
  <c r="A15" i="8"/>
  <c r="A16" i="8"/>
  <c r="A17" i="8"/>
  <c r="A18" i="8"/>
  <c r="A19" i="8"/>
  <c r="A20" i="8"/>
  <c r="A21" i="8"/>
  <c r="A22" i="8"/>
  <c r="A23" i="8"/>
  <c r="A24" i="8"/>
  <c r="A25" i="8"/>
  <c r="A27" i="8"/>
  <c r="A28" i="8"/>
  <c r="A29" i="8"/>
  <c r="A30" i="8"/>
  <c r="A31" i="8"/>
  <c r="A32" i="8"/>
  <c r="A34" i="8"/>
  <c r="A27" i="5" l="1"/>
  <c r="A4" i="5" l="1"/>
  <c r="N15" i="8" l="1"/>
  <c r="N24" i="8" l="1"/>
  <c r="M35" i="8" l="1"/>
  <c r="Q35" i="8"/>
  <c r="R35" i="8"/>
  <c r="P35" i="8"/>
  <c r="N31" i="8" l="1"/>
  <c r="N34" i="8" l="1"/>
  <c r="N28" i="8"/>
  <c r="N29" i="8"/>
  <c r="N27" i="8"/>
  <c r="N23" i="8"/>
  <c r="N22" i="8"/>
  <c r="N21" i="8"/>
  <c r="N7" i="8"/>
  <c r="N5" i="8"/>
  <c r="N19" i="8"/>
  <c r="N17" i="8"/>
  <c r="N14" i="8"/>
  <c r="N13" i="8"/>
  <c r="N6" i="8"/>
  <c r="N8" i="8"/>
  <c r="A5" i="8" l="1"/>
  <c r="N10" i="8" l="1"/>
  <c r="A35" i="8" l="1"/>
  <c r="A36" i="8"/>
  <c r="U21" i="8"/>
  <c r="U20" i="8" l="1"/>
  <c r="U23" i="8"/>
  <c r="U24" i="8"/>
  <c r="U5" i="8"/>
  <c r="U27" i="8"/>
  <c r="U28" i="8"/>
  <c r="U34" i="8"/>
  <c r="U16" i="8"/>
  <c r="H27" i="5" l="1"/>
  <c r="G27" i="5"/>
  <c r="F27" i="5"/>
  <c r="M27" i="5"/>
  <c r="A4" i="8" l="1"/>
  <c r="U25" i="8" l="1"/>
  <c r="U18" i="8" l="1"/>
  <c r="U17" i="8" l="1"/>
  <c r="U31" i="8" l="1"/>
  <c r="U30" i="8"/>
  <c r="U29" i="8"/>
  <c r="U22" i="8"/>
  <c r="U19" i="8"/>
  <c r="N12" i="8"/>
  <c r="N9" i="8"/>
  <c r="N35" i="8" l="1"/>
  <c r="H35" i="8" l="1"/>
  <c r="G35" i="8"/>
  <c r="F35" i="8"/>
  <c r="E35" i="8" l="1"/>
  <c r="M36" i="8"/>
</calcChain>
</file>

<file path=xl/sharedStrings.xml><?xml version="1.0" encoding="utf-8"?>
<sst xmlns="http://schemas.openxmlformats.org/spreadsheetml/2006/main" count="656" uniqueCount="464">
  <si>
    <t xml:space="preserve">IME I PREZIME </t>
  </si>
  <si>
    <t>UMANJENJA</t>
  </si>
  <si>
    <t>1.</t>
  </si>
  <si>
    <t>2.</t>
  </si>
  <si>
    <t>3.</t>
  </si>
  <si>
    <t>4.</t>
  </si>
  <si>
    <t>5.</t>
  </si>
  <si>
    <t>6.</t>
  </si>
  <si>
    <t>7.</t>
  </si>
  <si>
    <t>9.</t>
  </si>
  <si>
    <t>10.</t>
  </si>
  <si>
    <t>11.</t>
  </si>
  <si>
    <t>12.</t>
  </si>
  <si>
    <t>24.</t>
  </si>
  <si>
    <t>MENTOR</t>
  </si>
  <si>
    <t>REF.</t>
  </si>
  <si>
    <t>RB</t>
  </si>
  <si>
    <t xml:space="preserve">MARIO ŽIŠKOVIĆ,
sudski savjetnik </t>
  </si>
  <si>
    <t>40.</t>
  </si>
  <si>
    <t>44.</t>
  </si>
  <si>
    <t>29.</t>
  </si>
  <si>
    <t>52.</t>
  </si>
  <si>
    <t>34.</t>
  </si>
  <si>
    <t>39.</t>
  </si>
  <si>
    <t>56.</t>
  </si>
  <si>
    <t>32.</t>
  </si>
  <si>
    <t>46.</t>
  </si>
  <si>
    <t>43.</t>
  </si>
  <si>
    <t>47.</t>
  </si>
  <si>
    <t>67.</t>
  </si>
  <si>
    <t>65.</t>
  </si>
  <si>
    <t>57.</t>
  </si>
  <si>
    <t>28.</t>
  </si>
  <si>
    <t>62.</t>
  </si>
  <si>
    <t>72.</t>
  </si>
  <si>
    <t>66.</t>
  </si>
  <si>
    <t>73.</t>
  </si>
  <si>
    <t>74.</t>
  </si>
  <si>
    <t>75.</t>
  </si>
  <si>
    <t>76.</t>
  </si>
  <si>
    <t>77.</t>
  </si>
  <si>
    <t>78.</t>
  </si>
  <si>
    <t>14.</t>
  </si>
  <si>
    <t>81.</t>
  </si>
  <si>
    <t>82.</t>
  </si>
  <si>
    <t>83.</t>
  </si>
  <si>
    <t>15.</t>
  </si>
  <si>
    <t>16.</t>
  </si>
  <si>
    <t>DODJELA VRSTE PREDMETA U RAD</t>
  </si>
  <si>
    <t>zaduženja u odjelima, povjerenstvima i slično</t>
  </si>
  <si>
    <t>raspored i sastav vijeća</t>
  </si>
  <si>
    <t>SUDAC IZMIRITELJ</t>
  </si>
  <si>
    <t>MLINARIĆ IVANA, sutkinja (77.)</t>
  </si>
  <si>
    <t>VELJAK MARINA, sutkinja (43.)</t>
  </si>
  <si>
    <t>MARŽIĆ MIRNA, sutkinja (76.)</t>
  </si>
  <si>
    <t>ŠIMUNDIĆ MLADEN, sudac (78.)</t>
  </si>
  <si>
    <t>MARKOVIĆ NEVENKA, sutkinja (75.)</t>
  </si>
  <si>
    <t>DELADIO DRAŽENKA, sutkinja (74.)</t>
  </si>
  <si>
    <t>PARAĆ KAMELIJA, sutkinja (24.)</t>
  </si>
  <si>
    <t>ARALICA MARTINOVIĆ GORANA, sutkinja (73.)</t>
  </si>
  <si>
    <t>SUŠIĆ, JOSIP, sudski savjetnik</t>
  </si>
  <si>
    <t>sutkinja Jagoda Crnokrak</t>
  </si>
  <si>
    <t>91.</t>
  </si>
  <si>
    <t>94.</t>
  </si>
  <si>
    <t>sutkinja Dubravka Matas</t>
  </si>
  <si>
    <t>Položaj / radno mjesto</t>
  </si>
  <si>
    <t>Upravitelj sudske pisarnice</t>
  </si>
  <si>
    <t xml:space="preserve">Sudska pisarnica </t>
  </si>
  <si>
    <t>33.</t>
  </si>
  <si>
    <t>35.</t>
  </si>
  <si>
    <t> JOSIP KATARINČIĆ, vozač - dostavljač</t>
  </si>
  <si>
    <t>Administrativni referent - sudski zapisničar</t>
  </si>
  <si>
    <t>37.</t>
  </si>
  <si>
    <t>41.</t>
  </si>
  <si>
    <t>članak 39. Pravilnika o unutarnjem redu</t>
  </si>
  <si>
    <t>toč. 12.</t>
  </si>
  <si>
    <t>toč. 3.</t>
  </si>
  <si>
    <t>toč. 8.</t>
  </si>
  <si>
    <t>toč. 9.</t>
  </si>
  <si>
    <t>toč. 11.</t>
  </si>
  <si>
    <t>toč. 13.</t>
  </si>
  <si>
    <t>toč. 4.</t>
  </si>
  <si>
    <t>ČLAN SUDAČKOG VIJEĆA</t>
  </si>
  <si>
    <t>POSTO-TAK
DODJELE PRED.</t>
  </si>
  <si>
    <t>POSTO-TAK
RADA</t>
  </si>
  <si>
    <t>PREZIME I IME</t>
  </si>
  <si>
    <t>ostali tehnički poslovi -  dostava, pošta, banka,  fotokopiranje, skeniranje, uvezivanje i sl.</t>
  </si>
  <si>
    <t>poslovi upisničara</t>
  </si>
  <si>
    <t>BRENČUN, STELLA</t>
  </si>
  <si>
    <t>ČOLIĆ, RUŽICA</t>
  </si>
  <si>
    <t>DIKOVIĆ, KAROLINA</t>
  </si>
  <si>
    <t>FINZIR, TANJA</t>
  </si>
  <si>
    <t>FRANJKOVIĆ, KATARINA</t>
  </si>
  <si>
    <t>GUBERINA, BORAN</t>
  </si>
  <si>
    <t>KOLOŠA, MARIJETA</t>
  </si>
  <si>
    <t>MATIJEVIĆ, BILJANA</t>
  </si>
  <si>
    <t>ŠVIGIR, JASNA</t>
  </si>
  <si>
    <t>ŽEGARAC, ANKICA</t>
  </si>
  <si>
    <t>HAC, TIHANA</t>
  </si>
  <si>
    <t>VUKELIĆ, MARIO</t>
  </si>
  <si>
    <t>OMAZIĆ, IVICA</t>
  </si>
  <si>
    <t>ARALICA MARTINOVIĆ, GORANA</t>
  </si>
  <si>
    <t>BARAN, NEVENKA</t>
  </si>
  <si>
    <t>CRNOKRAK, JAGODA</t>
  </si>
  <si>
    <t>ĆIRAKOVIĆ, BRANKA</t>
  </si>
  <si>
    <t>DELADIO, DRAŽENKA</t>
  </si>
  <si>
    <t>DUBRAVEC, RAOUL</t>
  </si>
  <si>
    <t>KUJUNDŽIĆ NOVAK, TATJANA</t>
  </si>
  <si>
    <t>MARKOVIĆ, NEVENKA</t>
  </si>
  <si>
    <t>MARŽIĆ, MIRNA</t>
  </si>
  <si>
    <t>MATAS, DUBRAVKA</t>
  </si>
  <si>
    <t>MATIĆ, MIRTA</t>
  </si>
  <si>
    <t>MLINARIĆ, IVANA</t>
  </si>
  <si>
    <t>PARAĆ, KAMELIJA</t>
  </si>
  <si>
    <t>SAGANIĆ, KRISTINA</t>
  </si>
  <si>
    <t>ŠABARIĆ ZOVKO, BRANKA</t>
  </si>
  <si>
    <t>ŠIMIĆ, ŽELJKO</t>
  </si>
  <si>
    <t>ŠIMUNDIĆ, MLADEN</t>
  </si>
  <si>
    <t>VELJAK, MARINA</t>
  </si>
  <si>
    <t>ZUBOVIĆ, DUBRAVKA</t>
  </si>
  <si>
    <t>DUBRAVEC RAOUL, 
sudac (52.)</t>
  </si>
  <si>
    <t>CRNOKRAK JAGODA, 
sutkinja (44.)</t>
  </si>
  <si>
    <t>CURMAN, BRANKICA</t>
  </si>
  <si>
    <t>Čistačica</t>
  </si>
  <si>
    <t>predsjednica 2. vijeća</t>
  </si>
  <si>
    <t>ŽITNIK, PETAR, viši sudski savjetnik</t>
  </si>
  <si>
    <t xml:space="preserve">ĆUTIĆ,
MARIJA </t>
  </si>
  <si>
    <t>BILANDŽIĆ, MAJA</t>
  </si>
  <si>
    <t>ĆORIĆ, LENKA</t>
  </si>
  <si>
    <t>PUSTIJANAC, DAVOR</t>
  </si>
  <si>
    <t xml:space="preserve">ĆORIĆ LENKA, sutkinja (65.) </t>
  </si>
  <si>
    <t xml:space="preserve">PUSTIJANAC DAVOR, sudac (67.) </t>
  </si>
  <si>
    <t>član 2. vijeća</t>
  </si>
  <si>
    <t>BILANDŽIĆ MAJA, sutkinja (12.)</t>
  </si>
  <si>
    <t>administrator sustava eSpis i ključni korisnik u sustavu eSpis, u domeni poslova koje obavlja</t>
  </si>
  <si>
    <t>53.</t>
  </si>
  <si>
    <t>OMAZIĆ RUŽICA, sutkinja (53.)</t>
  </si>
  <si>
    <t>OMAZIĆ, RUŽICA</t>
  </si>
  <si>
    <t>SMOLJO ARLOVIĆ, IVANA, sudska savjetnica</t>
  </si>
  <si>
    <t xml:space="preserve">KOŠAK, 
TAMARA, sudska savjetnica </t>
  </si>
  <si>
    <t>ŠTAJDOHAR,
NIKOLINA</t>
  </si>
  <si>
    <t>DRŽANIĆ,
GORDANA</t>
  </si>
  <si>
    <t>ČUSAK,
DARINKA</t>
  </si>
  <si>
    <t xml:space="preserve">
predsjednik 1. vijeća </t>
  </si>
  <si>
    <t>sutkinja Dubravka Zubović</t>
  </si>
  <si>
    <t>VUČEMILO MANOJLOVSKI JELENA, sudska savjetnica</t>
  </si>
  <si>
    <t>MRLJAK, IVANA,
sudska savjetnica</t>
  </si>
  <si>
    <t>63.</t>
  </si>
  <si>
    <t>84.</t>
  </si>
  <si>
    <t>Da</t>
  </si>
  <si>
    <t>CVITKOVIĆ, ANA</t>
  </si>
  <si>
    <t>CVITKOVIĆ ANA, sutkinja (68.)</t>
  </si>
  <si>
    <t>68.</t>
  </si>
  <si>
    <t>VIJEĆE</t>
  </si>
  <si>
    <t>PREDSJEDNIK VIJEĆA</t>
  </si>
  <si>
    <t>ČLANOVI VIJEĆA</t>
  </si>
  <si>
    <t>ZUBOVIĆ DUBRAVKA, 
sutkinja (9.)</t>
  </si>
  <si>
    <t>zamjenica predsjednice Odjela trgovačkih i ostalih sporova
predsjednica 4. vijeća</t>
  </si>
  <si>
    <t>KOVAČEVIĆ, NIKOLA, viši sudski savjetnik</t>
  </si>
  <si>
    <t>evidentičari</t>
  </si>
  <si>
    <t>ref.</t>
  </si>
  <si>
    <t>DELADIO, DRAŽENKA, sutkinja</t>
  </si>
  <si>
    <t>DUBRAVEC, RAOUL, sudac</t>
  </si>
  <si>
    <t>KUJUNDŽIĆ NOVAK, TATJANA, sutkinja</t>
  </si>
  <si>
    <t>MARŽIĆ, MIRNA, sutkinja</t>
  </si>
  <si>
    <t>ARALICA MARTINOVIĆ, GORANA, sutkinja</t>
  </si>
  <si>
    <t>CRNOKRAK, JAGODA, sutkinja</t>
  </si>
  <si>
    <t>ĆORIĆ, LENKA, sutkinja</t>
  </si>
  <si>
    <t>MIŠKOVIĆ, NIKOLINA, sutkinja</t>
  </si>
  <si>
    <t>MLINARIĆ, IVANA, sutkinja</t>
  </si>
  <si>
    <t>PUSTIJANAC, DAVOR, sudac</t>
  </si>
  <si>
    <t>ŠABARIĆ ZOVKO, BRANKA, sutkinja</t>
  </si>
  <si>
    <t>ŠIMUNDIĆ, MLADEN, sudac</t>
  </si>
  <si>
    <t>VELJAK, MARINA, sutkinja</t>
  </si>
  <si>
    <t>ZUBOVIĆ, DUBRAVKA, sutkinja</t>
  </si>
  <si>
    <t>sutkinja Branka Šabarić Zovko</t>
  </si>
  <si>
    <t>KEMEC KOKOT, IVA, sudska savjetnica</t>
  </si>
  <si>
    <t>GRŠETIĆ,
STJEPAN</t>
  </si>
  <si>
    <t>26.</t>
  </si>
  <si>
    <t>MIŠKOVIĆ, NIKOLINA</t>
  </si>
  <si>
    <t>MIŠKOVIĆ NIKOLINA, sutkinja (35.)</t>
  </si>
  <si>
    <t>sutkinja Maja Bilandžić</t>
  </si>
  <si>
    <t>Administrativni referent - upisničar</t>
  </si>
  <si>
    <t>Pž, RTž</t>
  </si>
  <si>
    <t xml:space="preserve"> </t>
  </si>
  <si>
    <t>ŠKORNJAK, KRISTINA</t>
  </si>
  <si>
    <t>BARAN NEVENKA, sutkinja (40.)</t>
  </si>
  <si>
    <t>BARAN, NEVENKA, sutkinja</t>
  </si>
  <si>
    <t>DRUGI POSLOVI/
NAPOMENA</t>
  </si>
  <si>
    <t>Mir</t>
  </si>
  <si>
    <t>ČUVELJAK doc. dr. sc. JELENA, sutkinja (37.)</t>
  </si>
  <si>
    <t>ROGINIĆ, SANJA, viša sudska savjetnica</t>
  </si>
  <si>
    <t>GRCIĆ, JOSIPA, viša sudska savjetnica</t>
  </si>
  <si>
    <t>KREZIĆ,
IVANA, viša sudska savjetnica</t>
  </si>
  <si>
    <t>LUKIĆ,
MIRJANA, viša sudska savjetnica</t>
  </si>
  <si>
    <t xml:space="preserve">Posebna sudska pisarnica za poslove prijema </t>
  </si>
  <si>
    <t>Posebna sudska pisarnica za obradu sudske prakse</t>
  </si>
  <si>
    <t>Odjel za materijalno-financijsko poslovanje</t>
  </si>
  <si>
    <t>Posebna sudska pisarnica za poslove otpreme</t>
  </si>
  <si>
    <t>Posebna sudska pisarnica za poslove mirenja</t>
  </si>
  <si>
    <t>Voditelj Posebne sudske pisarnice za poslove prijepisa</t>
  </si>
  <si>
    <t>Voditelj Posebne sudske pisarnice za poslove prijema</t>
  </si>
  <si>
    <t>Voditeljica Posebne sudske pisarnice za obradu sudske prakse</t>
  </si>
  <si>
    <t>Voditelj Odjeljka za tehničke i pomoćne poslove</t>
  </si>
  <si>
    <t>Voditeljica Posebne sudske pisarnice za poslove mirenja</t>
  </si>
  <si>
    <t xml:space="preserve">zamjenjuje voditeljicu Posebne pisarnice za poslove prijema u njezinoj odsutnosti </t>
  </si>
  <si>
    <t>CIPRIŠ, MARIJA, viša sudska savjetnica - specijalistica</t>
  </si>
  <si>
    <t>Posebna sudska pisarnica za poslove prijepisa</t>
  </si>
  <si>
    <t xml:space="preserve">zamjenjuje voditeljicu Posebne pisarnice za poslove prijepisa u njezinoj odsutnosti </t>
  </si>
  <si>
    <t>Voditelj Pododsjeka za ljudske potencijale</t>
  </si>
  <si>
    <t>Voditelj Posebe sudske pisarnice za poslove otpreme</t>
  </si>
  <si>
    <t>Ravnatelj sudske uprave</t>
  </si>
  <si>
    <t>zaduženja u odjelima, pisarnicama, povjerenstvima i slično</t>
  </si>
  <si>
    <t>VUKELIĆ, MARIO, sudac</t>
  </si>
  <si>
    <t>CIPRIŠ MARIJA, viša sudska savjetnica - specijalista (81.), mentor Kamelija Parać</t>
  </si>
  <si>
    <t>višoj sudskoj savjetnici - specijalistici
Mariji Cipriš</t>
  </si>
  <si>
    <t xml:space="preserve">sutkinja Kamelija Parać   </t>
  </si>
  <si>
    <t>MRLJAK IVANA, sudska savjetnica (63.), mentor dr. sc. Srđan Šimac</t>
  </si>
  <si>
    <t>Upraviteljiica  Pisarnice sudske uprave</t>
  </si>
  <si>
    <t>KOVAČEVIĆ NIKOLA, viši sudski savjetnik (62.), mentor Ivana Mlinarić</t>
  </si>
  <si>
    <t>MATAS DUBRAVKA, sutkinja 
(34.)</t>
  </si>
  <si>
    <t>KOŠAK TAMARA,  sudska savjetnica (11.), mentor Jagoda Crnokrak</t>
  </si>
  <si>
    <t>SUŠIĆ JOSIP, sudski savjetnik (82.), mentor Dubravka Matas</t>
  </si>
  <si>
    <t>ŠABARIĆ ZOVKO BRANKA, sutkinja (39.)</t>
  </si>
  <si>
    <t>VUČEMILO MANOJLOVSKI JELENA, sudska savjetnica (3.), mentor Branka Šabarić Zovko</t>
  </si>
  <si>
    <t>ROGINIĆ SANJA, viša sudska savjetnica (91.), mentor Nevenka Marković</t>
  </si>
  <si>
    <t>2.
9.</t>
  </si>
  <si>
    <t xml:space="preserve">član 4. vijeća, </t>
  </si>
  <si>
    <t xml:space="preserve">
sudskoj savjetnici
Tamari Košak</t>
  </si>
  <si>
    <t>6.
8.</t>
  </si>
  <si>
    <t xml:space="preserve"> 
višoj sudskoj svjetnici 
Sanji Roginić</t>
  </si>
  <si>
    <t>6.
9.</t>
  </si>
  <si>
    <t xml:space="preserve"> predsjednica 9. vijeća (autorsko)
član 6. vijeća</t>
  </si>
  <si>
    <t>predsjednica 7. vijeća
praćenje i proučavanje sudske prakse (evidencija)</t>
  </si>
  <si>
    <t>višoj sudskoj savjetnici Mirjani Lukić</t>
  </si>
  <si>
    <t>član 1. vijeća
član 9. vijeća (autorsko)</t>
  </si>
  <si>
    <t>višem sudskom savjetniku Nikoli Kovačeviću</t>
  </si>
  <si>
    <t>član 7. vijeća</t>
  </si>
  <si>
    <t>sudskoj savjetnici Jeleni Vučemilo Manojlovski</t>
  </si>
  <si>
    <t xml:space="preserve"> član 2. vijeća </t>
  </si>
  <si>
    <t xml:space="preserve"> 
sutkinja Ivana Mlinarić</t>
  </si>
  <si>
    <t>1.
9.</t>
  </si>
  <si>
    <t xml:space="preserve"> član 2. vijeća
član 9. vijeća (autorsko)</t>
  </si>
  <si>
    <t>8.
VIJEĆE ZA PREDMETE INTELEKTUALNOG VLASNIŠTVA</t>
  </si>
  <si>
    <t>9.
VIJEĆE ZA PREDMETE INTELEKTUALNOG VLASNIŠTVA</t>
  </si>
  <si>
    <t xml:space="preserve">MATIĆ MIRTA, 
sutkinja (57.) </t>
  </si>
  <si>
    <t>KUJUNDŽIĆ NOVAK TATJANA, 
sutkinja (66.)</t>
  </si>
  <si>
    <t xml:space="preserve"> predsjednik  suda </t>
  </si>
  <si>
    <t>Napomena: radi s polovicom radnog vremena</t>
  </si>
  <si>
    <t xml:space="preserve">3.
</t>
  </si>
  <si>
    <t xml:space="preserve">5.
</t>
  </si>
  <si>
    <t>SAGANIĆ KRISTINA, sutkinja (47.)</t>
  </si>
  <si>
    <t>10.
VIJEĆE ZA PREDMETE PLOVIDBENOG PRAVA</t>
  </si>
  <si>
    <t>11.
VIJEĆE ZA PREDMETE PLOVIDBENOG PRAVA</t>
  </si>
  <si>
    <t>7.
11.</t>
  </si>
  <si>
    <t>3.
10.</t>
  </si>
  <si>
    <t>član 3. vijeća  
član 10. vijeća (plovidbeno)</t>
  </si>
  <si>
    <t>CVITKOVIĆ, ANA, sutkinja</t>
  </si>
  <si>
    <t>KOŠAK, TAMARA, sudska savjetnica</t>
  </si>
  <si>
    <t>MARKOVIĆ, NEVENKA, sutkinja</t>
  </si>
  <si>
    <t>MATAS, DUBRAVKA, sutkinja</t>
  </si>
  <si>
    <t>OMAZIĆ, RUŽICA, sutkinja</t>
  </si>
  <si>
    <t>PARAĆ, KAMELIJA, sutkinja</t>
  </si>
  <si>
    <t xml:space="preserve">SMOLJO ARLOVIĆ, IVANA, sudska savjetnica  </t>
  </si>
  <si>
    <t>VUČEMILO MANOJLOVSKI, JELENA, sudska savjetnica</t>
  </si>
  <si>
    <t>sudskom savjetniku Josipu Sušiću</t>
  </si>
  <si>
    <t>predsjednik 3. vijeća i
predsjednik 10. vijeća (plovidbeno)</t>
  </si>
  <si>
    <t>sutkinja Nevenka Marković</t>
  </si>
  <si>
    <t>voditelj Službe za mirenje</t>
  </si>
  <si>
    <t>Napomena: sudska savjetnica Simona Blagojević radi s polovicom radnog vremena</t>
  </si>
  <si>
    <t>Viši informatički savjetnik za pravosudni informacisjki sustav</t>
  </si>
  <si>
    <t>TONKOVIĆ HATADI, MATEA, sudska savjetnica</t>
  </si>
  <si>
    <t>POSTOTAK
DODJELE PRED.</t>
  </si>
  <si>
    <t>FIAMENGO, MARIO</t>
  </si>
  <si>
    <t>Odjeljak za tehničke i pomoćne poslove</t>
  </si>
  <si>
    <t>Odsjek za informatičku podršku</t>
  </si>
  <si>
    <t xml:space="preserve"> sudskoj savjetnici Ivani Smoljo Arlović</t>
  </si>
  <si>
    <t>1.
11.</t>
  </si>
  <si>
    <t xml:space="preserve"> član 1. vijeća
član 11. vijeća (plovidbeno)</t>
  </si>
  <si>
    <t>sudskoj savjetnici Ivani Mrljak</t>
  </si>
  <si>
    <t>GRCIĆ JOSIPA, viša sudska savjetnica (94.), mentor Tatjana Kujundžić Novak</t>
  </si>
  <si>
    <t>povjerljiva savjetnica za primjenu Kodeksa sudačke etike u VTSRH</t>
  </si>
  <si>
    <t>LUKIĆ, MIRJANA, viša sudska savjetnica</t>
  </si>
  <si>
    <t>BILANDŽIĆ, MAJA, sutkinja</t>
  </si>
  <si>
    <t>VUKELIĆ MARIO, 
sudac (15. )</t>
  </si>
  <si>
    <t>MARŽIĆ MIRNA, 
sutkinja (76.)</t>
  </si>
  <si>
    <t>PARAĆ KAMELIJA, 
sutkinja (24.)</t>
  </si>
  <si>
    <t>% mentor</t>
  </si>
  <si>
    <t>sutkinja Tatjana Kujundžić Novak</t>
  </si>
  <si>
    <t>SUCI I SUDSKI SAVJETNICI</t>
  </si>
  <si>
    <t>PAVELIĆ ANA MARIJA, sudska savjetnica (10.), mentor Gorana Aralica Martinović</t>
  </si>
  <si>
    <t>ŽARAK BORNA, sudski savjetnik (80.), mentor Mirna Maržić</t>
  </si>
  <si>
    <t>sudskom savjetniku Borni Žarak</t>
  </si>
  <si>
    <t>sudskoj savjetnici Ani Mariji Pavelić</t>
  </si>
  <si>
    <t>SUŠEC, 
MARKO</t>
  </si>
  <si>
    <t>sutkinja Mirna Maržić</t>
  </si>
  <si>
    <t>sutkinja Gorana Aralica Martinović</t>
  </si>
  <si>
    <t>ŽARAK, BORNA, sudski savjetnik</t>
  </si>
  <si>
    <t>sutkinja Kristina Saganić</t>
  </si>
  <si>
    <t>sutkinja Ružica Omazić</t>
  </si>
  <si>
    <t>80.</t>
  </si>
  <si>
    <t>LUKIĆ MIRJANA, viša sudska savjetnica (16.), mentor Ružica Omazić</t>
  </si>
  <si>
    <t>povjerljiva osoba za unutarnje prijavljivanje nepravilnosti</t>
  </si>
  <si>
    <t>PAVELIĆ, ANA MARIJA, 
sudska savjetnica</t>
  </si>
  <si>
    <t>BURKOVSKI, 
MARKO</t>
  </si>
  <si>
    <t>MILINOVIĆ, mr. sc. ANTE, viši sudski savjetnik - specijalista</t>
  </si>
  <si>
    <t>POZNANOVIĆ ZORA, viša sudska savjetnica - specijalistica</t>
  </si>
  <si>
    <t>BLAGOJEVIĆ, SIMONA,
viša sudska savjetnica</t>
  </si>
  <si>
    <t>KOLAREVIĆ, IVANA, viša sudska savjetnica</t>
  </si>
  <si>
    <t>BLAGOJEVIĆ, SIMONA, viša sudska savjetnica</t>
  </si>
  <si>
    <t>BLAGOJEVIĆ SIMONA, viša sudska savjetnica (14.), mentor Maja Bilandžić</t>
  </si>
  <si>
    <t xml:space="preserve">višem sudskom savjetniku - specijalisti mr. sc. Anti Milinoviću 
</t>
  </si>
  <si>
    <t>višoj sudskoj savjetnici
Simoni Blagojević</t>
  </si>
  <si>
    <t>PAVELIĆ, ANA MARIJA, sudska savjetnica</t>
  </si>
  <si>
    <t>Napomena: 
neplaćeni dopust do 4.4.2025.</t>
  </si>
  <si>
    <t>KREZIĆ IVANA, viša sudska savjetnica (41.), mentor Mario Vukelić</t>
  </si>
  <si>
    <t>SMOLJO ARLOVIĆ IVANA, sudska savjetnica (84.), mentor Kristina Saganić</t>
  </si>
  <si>
    <t>višoj sudskoj savjetnici Ivani Krezić</t>
  </si>
  <si>
    <t>sudac Mario Vukelić</t>
  </si>
  <si>
    <t>AKMADŽA, KLARA, sudska savjetnica</t>
  </si>
  <si>
    <t>Napomena: rodiljni dopust</t>
  </si>
  <si>
    <t>pomaže u radu sucima u Odjelu za praćenje europskih propisa i sudske prakse Suda EU i Europskog suda za ljudska prava</t>
  </si>
  <si>
    <t xml:space="preserve">zapisničar na ročištima </t>
  </si>
  <si>
    <t>ŽITNIK PETAR, viši sudski savjetnik (33.), mentor, Lenka Ćorić</t>
  </si>
  <si>
    <t>višoj sudskoj savjetnici Josipi Grcić</t>
  </si>
  <si>
    <t>sutkinja Lenka Ćorić</t>
  </si>
  <si>
    <t>član 1. vijeća
član 11. vijeća
(plovidbeno)</t>
  </si>
  <si>
    <t>AŽIĆ MANEVSKI,
BLANŠA</t>
  </si>
  <si>
    <t>JANKOVIĆ, SANJICA</t>
  </si>
  <si>
    <t>MRLJAK, IVANA, sudska savjetnica</t>
  </si>
  <si>
    <t xml:space="preserve">odgovorna osoba za elektronički unos i ažuriranje podataka u Središnjem registru državne imovine </t>
  </si>
  <si>
    <t xml:space="preserve">KREZIĆ, IVANA, viša sudska 
savjetnica </t>
  </si>
  <si>
    <t xml:space="preserve">višem sudskom savjetniku 
Petru Žitniku </t>
  </si>
  <si>
    <t>KOLAREVIĆ, IVANA, 
viša sudska savjetnica</t>
  </si>
  <si>
    <t>višoj sudskoj savjetnici
Ivani Kolarević</t>
  </si>
  <si>
    <t>sudac Mladen Šimundić</t>
  </si>
  <si>
    <t>MINKOV GALABOV, 
IVANA</t>
  </si>
  <si>
    <t>PEJIĆ,
SANJA</t>
  </si>
  <si>
    <t>zapisničar na ročištima</t>
  </si>
  <si>
    <t>BILIČIĆ, 
ANKICA</t>
  </si>
  <si>
    <t>KIRIN, 
SVJETLANA</t>
  </si>
  <si>
    <t xml:space="preserve">KOLAREVIĆ IVANA, viša sudska savjetnica (83.), mentor Mladen Šimundić </t>
  </si>
  <si>
    <t>MATIĆ MIRTA 
sutkinja (57.)</t>
  </si>
  <si>
    <t>Napomena: viša sudska savjetnica Ivana Kolarević radi s polovicom radnog vremena</t>
  </si>
  <si>
    <t>DRUGI POSLOVI /  
NAPOMENA</t>
  </si>
  <si>
    <t>DRUGI POSLOVI / NAPOMENA</t>
  </si>
  <si>
    <t>Voditelj Odjela za materijalno-financijsko poslovanje</t>
  </si>
  <si>
    <t xml:space="preserve">Ured predsjednika suda - 
(Ured ravnatelja, Pododsjek za ljudske potencijale i Pisarnica sudske uprave) </t>
  </si>
  <si>
    <t xml:space="preserve">VLAINIĆ, JOSIP-JURAJ, sudski savjetnik </t>
  </si>
  <si>
    <t xml:space="preserve">VLAINIĆ, JOSIP-JURAJ, 
sudski savjetnik </t>
  </si>
  <si>
    <t>višoj sudskoj savjetnici Ivani Čuk Prpić</t>
  </si>
  <si>
    <t>sudskom savjetniku Josipu-Juraju Vlainiću</t>
  </si>
  <si>
    <t>sudskoj savjetnici Heli Horvat</t>
  </si>
  <si>
    <t>ČUVELJAK, doc.dr.sc. JELENA, sutkinja</t>
  </si>
  <si>
    <t>ŠIMAC, dr.sc. SRĐAN, sudac</t>
  </si>
  <si>
    <t>ČUVELJAK doc.dr. sc. JELENA, sutkinja (37.)</t>
  </si>
  <si>
    <t>ŠIMAC dr.sc. SRĐAN, sudac (32.)</t>
  </si>
  <si>
    <t>ČUVELJAK, doc.dr.sc., JELENA</t>
  </si>
  <si>
    <t>ŠIMAC, dr.sc. SRĐAN</t>
  </si>
  <si>
    <t>Napomena: 
rodiljni dopust</t>
  </si>
  <si>
    <t>sudac dr.sc. Srđan Šimac</t>
  </si>
  <si>
    <t>sutkinja Draženka Deladio</t>
  </si>
  <si>
    <t>Su Gzp,  Su-r</t>
  </si>
  <si>
    <t>KATANA, 
JOSIP</t>
  </si>
  <si>
    <t>Informatički tehničar</t>
  </si>
  <si>
    <t>GRŠETIĆ, MONIKA</t>
  </si>
  <si>
    <t>85.</t>
  </si>
  <si>
    <t>87.</t>
  </si>
  <si>
    <t>VLAINIĆ JOSIP-JURAJ, sudski savjetnik (87.), mentor Draženka Deladio</t>
  </si>
  <si>
    <t>HORVAT HELA, sudska savjetnica (85.), mentor Dubravka Zubović</t>
  </si>
  <si>
    <t>HORVAT, HELA, sudska 
savjetnica</t>
  </si>
  <si>
    <t>Referent - arhivar</t>
  </si>
  <si>
    <t xml:space="preserve">GODIŠNJI RASPORED POSLOVA - 2025. </t>
  </si>
  <si>
    <t>zamjenjuje upraviteljicu Pisarnice sudske uprave  u njezinoj odsutnosti; administrator sustava eSpis i ključni korisnik sustava eSpis, u domeni poslova koje obavlja; ovlašteni RA službenik:
koordinator za rad u Centraliziranom sustavu za zapošljavanje;
osoba ovlaštena za pristup i unos podataka o ostvarivanju prava prednosti i zapošljavanja pripadnika nacionalnih manjina u e-Sustav</t>
  </si>
  <si>
    <t>ŠIMIĆ ŽELJKO, sudac (46.)</t>
  </si>
  <si>
    <t xml:space="preserve">zamjenica predsjednika suda
predsjednica Odjela za praćenje i proučavanje
 sudske prakse (evidencija)
predsjednica 11. vijeća (plovidbeno)
član 4. vijeća
</t>
  </si>
  <si>
    <t>4.
11.</t>
  </si>
  <si>
    <t>3.
8.</t>
  </si>
  <si>
    <t>5.
10.</t>
  </si>
  <si>
    <t>član 7. vijeća 
član 11. vijeća (plovidbeno)</t>
  </si>
  <si>
    <t>7.
8.</t>
  </si>
  <si>
    <t xml:space="preserve">predsjednica 8. vijeća (autorsko)  i 
član 7. vijeća </t>
  </si>
  <si>
    <t xml:space="preserve">3. 
8. </t>
  </si>
  <si>
    <t>ŠIMIĆ, ŽELJKO, sudac</t>
  </si>
  <si>
    <t xml:space="preserve">
član 5. vijeća</t>
  </si>
  <si>
    <t xml:space="preserve">
član 6. vijeća
član 8. vijeća (autorsko)</t>
  </si>
  <si>
    <t xml:space="preserve"> član 3. vijeća,
član 8. vijeća (autorsko)
</t>
  </si>
  <si>
    <t xml:space="preserve">
predsjednica 6. vijeća</t>
  </si>
  <si>
    <t xml:space="preserve">član 6. vijeća </t>
  </si>
  <si>
    <t xml:space="preserve">zamjenica predsjednice 
Odjela trgovačkih i ostalih sporova </t>
  </si>
  <si>
    <t xml:space="preserve">pomaže u radu ravnateljici sudske uprave i zamjenjuje je u njezinoj odsutnosti
</t>
  </si>
  <si>
    <t>DODJELA  PREDMETA U RAD</t>
  </si>
  <si>
    <t>plovidbeno pravo</t>
  </si>
  <si>
    <t>HDS - naknade za javnu izvedbu</t>
  </si>
  <si>
    <t>ostali predmeti</t>
  </si>
  <si>
    <t>pravo intelektualnog vlasništva</t>
  </si>
  <si>
    <t>ovršno pravo</t>
  </si>
  <si>
    <t>SAGANIĆ KRISTINA 
sudac (47.)</t>
  </si>
  <si>
    <t>manje složeni predmeti 
(naredba 5-Su-30/2016-1 od 11. siječnja 2016.)</t>
  </si>
  <si>
    <t>zapisničar na ročištima;
pomaže voditeljicama Posebne sudske pisarnice za poslove prijepisa i otpreme, a u njihovoj odsutnosti zamjenjuje ih</t>
  </si>
  <si>
    <t xml:space="preserve">
predsjednica Odjela za trgovačke i ostale sporove
zamjenica predsjednice 
Odjela za praćenje i proučavanje sudske prakse
član 3. vijeća
</t>
  </si>
  <si>
    <t>član 3. vijeća</t>
  </si>
  <si>
    <t>HORVAT, HELA, sudska savjetnica</t>
  </si>
  <si>
    <t>ĆIRAKOVIĆ BRANKA, sutkinja (29.)</t>
  </si>
  <si>
    <t>MILINOVIĆ mr. sc. ANTE, viši sudski savjetnik - specijalista (28.), mentor Nevenka Baran</t>
  </si>
  <si>
    <t>TONKOVIĆ HATADI MATEA, sudska savjetnica (26.), mentor doc.dr.sc. Jelena Čuveljak</t>
  </si>
  <si>
    <t>član 5. vijeća i
član 10. vijeća (plovidbeno)</t>
  </si>
  <si>
    <t xml:space="preserve">predsjednik Odjela za praćenje europskih propisa i sudske prakse Suda EU i Europskog suda za ljudska prava
predsjednik 5. vijeća </t>
  </si>
  <si>
    <t xml:space="preserve">predsjednica Sudačkog vijeća
trgovačkih sudova
Napomena: radi s polovicom punog radnog vremena </t>
  </si>
  <si>
    <t xml:space="preserve"> sudskoj savjetnici Matei Tonković Hatadi</t>
  </si>
  <si>
    <t xml:space="preserve">stečajni i predstečajni
 (osim Sts)
 </t>
  </si>
  <si>
    <t xml:space="preserve">sutkinja Nevenka Baran </t>
  </si>
  <si>
    <t>sutkinja doc.dr.sc.Jelena 
Čuveljak</t>
  </si>
  <si>
    <t>Članak 10. POPIS REFERADA - EVIDENCIJA</t>
  </si>
  <si>
    <t>ĆIRAKOVIĆ BRANKA 
sutkinja (29.)</t>
  </si>
  <si>
    <t>Članak 17. TABLICA SASTAV VIJEĆA</t>
  </si>
  <si>
    <t>Članak 18. TABLICA RASPOREDA POSLOVA SUDACA</t>
  </si>
  <si>
    <t>Članak 19. TABLICA RASPOREDA POSLOVA SUDSKIH SAVJETNIKA</t>
  </si>
  <si>
    <t>Članak 21. 
TABLICA RASPOREDA POSLOVA SLUŽBENIKA I NAMJEŠTENIKA</t>
  </si>
  <si>
    <t xml:space="preserve">stečajni 
(St i Sts) i predstečajni </t>
  </si>
  <si>
    <t>RADUKA, RADOVAN</t>
  </si>
  <si>
    <t xml:space="preserve">član 5. vijeća </t>
  </si>
  <si>
    <t>ZUBAK, 
GORDAN</t>
  </si>
  <si>
    <t>član 1. vijeća</t>
  </si>
  <si>
    <t>pomaže u radu ravnateljici sudske uprave i zamjenjuje je u njezinoj odsutnosti</t>
  </si>
  <si>
    <t>Nadstojnik zgrade</t>
  </si>
  <si>
    <t>CAVRIĆ, 
VEDRAN</t>
  </si>
  <si>
    <t>zamjenjuje voditelja Odjeljka za tehničke i pomoćne poslove u njegovoj odsutnosti (pakiranje spisa i numeriranje paketa; preuzimanje poštanske pošiljke na pošti i  dostava u užem dijelu grada;  zadužen za vođenje elektroničke evidencije sadržaja otpremljenih paketa; dostava pošte, sudskih predmeta, dostavnica i ostalih pošiljaka u sudskoj zgradi, prijevoz predsjednika suda); zadužen za poslove zašite na radu; zadužen za obavljanje poslova zaštite od požara; energetski suradnik; zamjenik povjerenika za otpad</t>
  </si>
  <si>
    <t xml:space="preserve"> - 1. Izmjena</t>
  </si>
  <si>
    <r>
      <t>GODIŠNJI RASPORED</t>
    </r>
    <r>
      <rPr>
        <b/>
        <i/>
        <sz val="12"/>
        <color rgb="FFFF0000"/>
        <rFont val="Arial"/>
        <family val="2"/>
        <charset val="238"/>
      </rPr>
      <t xml:space="preserve"> </t>
    </r>
    <r>
      <rPr>
        <b/>
        <i/>
        <sz val="12"/>
        <rFont val="Arial"/>
        <family val="2"/>
        <charset val="238"/>
      </rPr>
      <t>POSLOVA - 2025.- 1. Izmjena</t>
    </r>
  </si>
  <si>
    <t xml:space="preserve">GODIŠNJI RASPORED POSLOVA - 2025., - 1. Izmjena
</t>
  </si>
  <si>
    <t xml:space="preserve">GODIŠNJI RASPORED POSLOVA - 2025. - 1. Izmjena
</t>
  </si>
  <si>
    <t>GODIŠNJI RASPORED POSLOVA - 2025.- 1. Izmjena</t>
  </si>
  <si>
    <t>54.</t>
  </si>
  <si>
    <t>51.</t>
  </si>
  <si>
    <t>ZUBAK GORDAN, sudac (51.)</t>
  </si>
  <si>
    <t>RADUKA RADOVAN, sudac 
( 54.)</t>
  </si>
  <si>
    <t>RADUKA, RADOVAN, sudac</t>
  </si>
  <si>
    <t>ZUBAK, GORDAN, sudac</t>
  </si>
  <si>
    <t>radi na predmetima razumnog roka (Su-Gzp i Su-r);
koordinator za indeksiranje odluka 
radi na indeksiranju
sudskih odluka (10%);
zamjenica službenice za informiranje</t>
  </si>
  <si>
    <t>zamjenjuje upraviteljicu Sudske pisarnice, upraviteljicu Pisarnice sudske uprave u njezinoj odsutnosti</t>
  </si>
  <si>
    <t>zamjenjuje voditeljicu Posebne pisarnice za poslove otpreme u njezinoj odsutnosti; 
ključni korisnik u sustavu eSpis, u domeni poslova koje obavlja</t>
  </si>
  <si>
    <t xml:space="preserve">zapisničar na ročištima; 
zamjenjuje voditeljicu Posebne sudske pisarnice za obradu sudske prakse u njezinoj odsutnosti </t>
  </si>
  <si>
    <t xml:space="preserve">obavlja poslove računovodstveog referenta u Odjelu za materijalno-financijsko poslovanje; 
zadužena za preuzimanje nepodobnih osnova za plaćanje u FINI; 
obavlja u dijelu vremena i po potrebi poslove stručnog suradnika u Odjelu za materijalno-financijsko poslovanje; 
obavlja po potrebi poslove voditelja Odjela za materijalno-financijsko poslovanje; 
poslovi sudske knjižnice </t>
  </si>
  <si>
    <t xml:space="preserve">ključni korisnik u sustavu eSpis, u domeni poslova koje obavlja;
povjerljivi savjetnik; </t>
  </si>
  <si>
    <t>zadužen  za pakiranje spisa i numeriranje paketa; 
preuzima poštanske pošiljke na pošti i vrši dostavu u užem dijelu grada; obavlja dostavu pošte, sudskih predmeta, dostavnica i ostalih pošiljaka u sudskoj zgradi;
zadužen za vođenje elektroničke evidencije sadržaja otpremljenih paketa;
zamjenjuje nadstojnika zgrade, u njegovoj odsutnosti; 
zadužen za poslove u  arhivi</t>
  </si>
  <si>
    <t>zamjenjuje ravnateljicu sudske uprave u njezinoj odustnosti;
službenica osposobljena za primjenu postupaka prve pomoći; 
administrator sustava eSpis i ključni korisnik sustava eSpis, u domeni poslova koje obavlja;
tajnica Odjela za praćenje EU propisa i sudske prakse i sudske prakse Suda EU i Europskog suda za ljudska prava:
ovlašteni RA službenik;
koordinator za rad u Centraliziranom sustavu za zapošljavanje</t>
  </si>
  <si>
    <t>zadužen  za pakiranje spisa i numeriranje paketa; preuzima poštanske pošiljke na pošti i vrši dostavu u užem dijelu grada;
obavlja dostavu pošte, sudskih predmeta, dostavnica i ostalih pošiljaka u sudskoj zgradi;
zadužen za vođenje elektroničke evidencije sadržaja otpremljenih paketa; 
obavlja prijevoz predsjednika suda;
zamjenjuje nadstojnika zgrade, u njegovoj odsutnosti; povjerenik za otpad</t>
  </si>
  <si>
    <t>administrator sustava eSpis i ključni korisnik sustava eSpis (tehnička podrška sustava eSpis); 
administrator e-Oglasne ploče sudova; web administrator web stranice VTSRH; 
osoba zadužena za sustavno gospodarenje energijom; u odsutnosti ili spriječenosti upraviteljice Sudske pisarnice obavlja poslove  statistike; 
ovlašteni RA službenik; administrator e-Oglasne ploče</t>
  </si>
  <si>
    <t>obavlja po potrebi poslove voditelja Odsjeka za informatičku podršku i višeg informatičkog savjetnika za pravosudni informacijski sustav;
ovlašteni RA službenik, administrator sustava eSpis i ključni korisnik sustava eSpis (tehnička podrška sustava eSpis); 
pakiranje spisa i numeriranje paketa; preuzimanje poštanske pošiljke na pošti i  dostava u užem dijelu grada;  
dostava pošte, sudskih predmeta, dostavnica i ostalih pošiljaka u sudskoj zgradi;
zadužen za vođenje elektroničke evidencije sadržaja otpremljenih paketa</t>
  </si>
  <si>
    <t>tajnica Sudačkog vijeća; 
administrativni i drugi poslovi za Sudačko vijeće trgovačkih sudova pri VTSRH; 
zadužena za učitavanje u sustav eSpis rješenja sudske uprave i ulaganje, odnosno uvezivanje rješenja  u papirnat spis
službenica osposobljena za primjenu postupaka prve pomoći; zamjenjuje voditeljicu Posebne sudske pisarnice za obradu sudske prakse i upraviteljicu Pisarnice sudske uprave u njihovoj odsutnosti;
pomaže savjetnicima u indeksiranju odluka</t>
  </si>
  <si>
    <t xml:space="preserve">zapisničar na ročištima; 
pomaže službenicama u uredu predsjednika suda </t>
  </si>
  <si>
    <t>zamjenjuje nadstojnika zgrade i vozača  dostavljača u njihovoj odsutnosti;
zadužen za poslove u arhivi;
zadužen za pakiranje spisa i numeriranje paketa;
preuzima poštanske pošiljke na pošti i vrši dostavu u užem dijelu grada:
obavlja dostavu pošte, sudskih predmeta, dostavnica i ostalih pošiljki u sudskoj zgradi;
zadužen za vođenje elektroničke evidencije sadržaja otpremljenih paketa; 
službenik ovlašten za unos podaka u e-Arhiv HDA-a</t>
  </si>
  <si>
    <t>zapisničar na ročištima;
pomaže voditeljicama Posebne sudske pisarnice za poslove prijepisa i otpreme, a u njihovoj odsutnosti zamjenjuje ih</t>
  </si>
  <si>
    <t>službenik za informiranje; 
službenik za zaštitu osobnih podataka; 
administrator sustava eSpis i ključni korisnik u sustavu eSpis, u domeni poslova koje obavlja; 
službenica osposobljena za primjenu postupaka prve pomoći; 
povjerenik za etiku; 
urednica web sadržaja web stranice VTSRH;
ispitni koordinator za pristup i rad u ADI sustavu; 
ovlašteni RA službenik; 
odgovorna osoba za elektronički unos i ažuriranje podataka u Središnjem registru državne imovine; 
službenica ovlašena za unos podaka u e-Arhiv HDA-a;
koordinator za rad u Centraliziranom sustavu za zapošljavanje</t>
  </si>
  <si>
    <t>glavni urednik redakcije web stranice sudskog registra trgovačkih sudova;
glavni urednik web stranice VTSRH</t>
  </si>
  <si>
    <t>zamjenica predsjednika suda (20%); 
predsjednik Odjela za praćenje i proučavanje sudske prakse (10%);
evidentičar (60%);
zamjenica voditelja Službe za informatiku</t>
  </si>
  <si>
    <t>predsjednica Odjela za trgovačke i ostale sporove (30%);
zamjenica predsjednice Odjela za praćenje i proučavanje sudske prakse
evidentičar (70%)</t>
  </si>
  <si>
    <t xml:space="preserve">evidentiičar (100%); 
zamjenica predsjednika Odjela za praćenje europskih propisa i sudske prakse Suda EU i Europskog suda za ljudska prava; 
zamjenica glasnogovornika suda;
zamjenica voditelja Službe za mirenje;
izvršna urednica web sadržaja web stranice VTSRH </t>
  </si>
  <si>
    <t>zamjenik sudaca evidentičara za vrijeme njihove odsutnosti;
voditelj Službe za informatiku;
obavlja poslove sudske uprave iz područja sudskog registra; 
urednik web sadržaja web stranice VTSRH; 
izvršni urednik redakcije web stranice sudskog registra trgovačkih sudova</t>
  </si>
  <si>
    <t xml:space="preserve">
predsjednik Odjela za praćenje europskih propisa i sudske prakse Suda EU i Europskog suda za ljudska prava (10%);
glasnogovornik (5%);</t>
  </si>
  <si>
    <t>zamjenica povjerljive osobe za unutarnje prijavljivanje nepravilnosti; 
osopobljena za utvrđivanje alkoholiziranosti zaposlenika na radu</t>
  </si>
  <si>
    <t xml:space="preserve">
pomaže u radu sucima u Odjelu za praćenje europskih propisa i sudske prakse Suda EU i Europskog suda za ljudska prava;
povjerenica za etiku
</t>
  </si>
  <si>
    <t>radi na Rtž predmetima, prekidima i indeksiranju sudskih odluka (50%)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</si>
</sst>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Da&quot;;&quot;Da&quot;;&quot;Ne&quot;"/>
  </numFmts>
  <fonts count="38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1"/>
      <name val="Calibri"/>
      <family val="2"/>
      <charset val="238"/>
    </font>
    <font>
      <sz val="8"/>
      <name val="Arial"/>
      <family val="2"/>
      <charset val="238"/>
    </font>
    <font>
      <sz val="10"/>
      <name val="Calibri"/>
      <family val="2"/>
      <charset val="238"/>
    </font>
    <font>
      <b/>
      <sz val="12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i/>
      <sz val="10"/>
      <name val="Times New Roman"/>
      <family val="1"/>
      <charset val="238"/>
    </font>
    <font>
      <i/>
      <sz val="10"/>
      <name val="Times New Roman"/>
      <family val="1"/>
      <charset val="238"/>
    </font>
    <font>
      <sz val="9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2"/>
      <name val="Times New Roman"/>
      <family val="1"/>
      <charset val="238"/>
    </font>
    <font>
      <sz val="10.5"/>
      <name val="Times New Roman"/>
      <family val="1"/>
      <charset val="238"/>
    </font>
    <font>
      <b/>
      <sz val="11"/>
      <name val="Arial"/>
      <family val="2"/>
      <charset val="238"/>
    </font>
    <font>
      <b/>
      <i/>
      <sz val="10"/>
      <name val="Arial"/>
      <family val="2"/>
      <charset val="238"/>
    </font>
    <font>
      <b/>
      <i/>
      <sz val="12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sz val="11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7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b/>
      <sz val="9"/>
      <color theme="1"/>
      <name val="Arial"/>
      <family val="2"/>
      <charset val="238"/>
    </font>
    <font>
      <b/>
      <i/>
      <sz val="9"/>
      <name val="Arial"/>
      <family val="2"/>
      <charset val="238"/>
    </font>
    <font>
      <sz val="12"/>
      <name val="Calibri"/>
      <family val="2"/>
      <charset val="238"/>
    </font>
    <font>
      <sz val="9"/>
      <name val="Calibri"/>
      <family val="2"/>
      <charset val="238"/>
    </font>
    <font>
      <sz val="10"/>
      <color theme="1"/>
      <name val="Arial"/>
      <family val="2"/>
      <charset val="238"/>
    </font>
    <font>
      <b/>
      <i/>
      <sz val="11"/>
      <name val="Arial"/>
      <family val="2"/>
      <charset val="238"/>
    </font>
    <font>
      <b/>
      <i/>
      <sz val="6"/>
      <name val="Times New Roman"/>
      <family val="1"/>
      <charset val="238"/>
    </font>
    <font>
      <b/>
      <i/>
      <sz val="12"/>
      <color rgb="FFFF0000"/>
      <name val="Arial"/>
      <family val="2"/>
      <charset val="238"/>
    </font>
    <font>
      <sz val="9.4"/>
      <name val="Arial"/>
      <family val="2"/>
      <charset val="238"/>
    </font>
    <font>
      <sz val="11.5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CFF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/>
    <xf numFmtId="0" fontId="2" fillId="0" borderId="0"/>
    <xf numFmtId="0" fontId="2" fillId="0" borderId="0"/>
    <xf numFmtId="0" fontId="1" fillId="0" borderId="0"/>
    <xf numFmtId="0" fontId="2" fillId="0" borderId="0"/>
  </cellStyleXfs>
  <cellXfs count="366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1" fillId="0" borderId="0" xfId="3"/>
    <xf numFmtId="0" fontId="4" fillId="0" borderId="1" xfId="3" applyFont="1" applyBorder="1" applyAlignment="1">
      <alignment horizontal="center" vertical="center" wrapText="1"/>
    </xf>
    <xf numFmtId="0" fontId="3" fillId="0" borderId="0" xfId="3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 wrapText="1"/>
    </xf>
    <xf numFmtId="0" fontId="14" fillId="0" borderId="0" xfId="0" applyFont="1" applyAlignment="1">
      <alignment vertical="center" wrapText="1"/>
    </xf>
    <xf numFmtId="0" fontId="13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shrinkToFit="1"/>
    </xf>
    <xf numFmtId="0" fontId="16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14" fillId="0" borderId="0" xfId="0" applyFont="1" applyFill="1" applyAlignment="1">
      <alignment horizontal="center" vertical="center"/>
    </xf>
    <xf numFmtId="10" fontId="11" fillId="0" borderId="0" xfId="0" applyNumberFormat="1" applyFont="1" applyAlignment="1">
      <alignment vertical="center"/>
    </xf>
    <xf numFmtId="2" fontId="10" fillId="0" borderId="4" xfId="0" applyNumberFormat="1" applyFont="1" applyBorder="1" applyAlignment="1">
      <alignment horizontal="center" vertical="center" shrinkToFit="1"/>
    </xf>
    <xf numFmtId="2" fontId="10" fillId="0" borderId="4" xfId="0" applyNumberFormat="1" applyFont="1" applyBorder="1" applyAlignment="1">
      <alignment horizontal="center" vertical="center"/>
    </xf>
    <xf numFmtId="9" fontId="10" fillId="0" borderId="4" xfId="0" applyNumberFormat="1" applyFont="1" applyBorder="1" applyAlignment="1">
      <alignment horizontal="center" vertical="center" shrinkToFit="1"/>
    </xf>
    <xf numFmtId="9" fontId="10" fillId="0" borderId="0" xfId="0" applyNumberFormat="1" applyFont="1" applyBorder="1" applyAlignment="1">
      <alignment horizontal="center" vertical="center"/>
    </xf>
    <xf numFmtId="1" fontId="10" fillId="0" borderId="4" xfId="0" applyNumberFormat="1" applyFont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14" fillId="0" borderId="0" xfId="0" applyFont="1" applyFill="1" applyBorder="1" applyAlignment="1">
      <alignment horizontal="center" vertical="center"/>
    </xf>
    <xf numFmtId="2" fontId="10" fillId="0" borderId="0" xfId="0" applyNumberFormat="1" applyFont="1" applyBorder="1" applyAlignment="1">
      <alignment horizontal="center" vertical="center" shrinkToFit="1"/>
    </xf>
    <xf numFmtId="2" fontId="10" fillId="0" borderId="0" xfId="0" applyNumberFormat="1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 shrinkToFit="1"/>
    </xf>
    <xf numFmtId="1" fontId="10" fillId="0" borderId="0" xfId="0" applyNumberFormat="1" applyFont="1" applyBorder="1" applyAlignment="1">
      <alignment horizontal="center" vertical="center"/>
    </xf>
    <xf numFmtId="0" fontId="16" fillId="0" borderId="0" xfId="0" applyFont="1" applyBorder="1" applyAlignment="1">
      <alignment horizontal="left" vertical="center"/>
    </xf>
    <xf numFmtId="9" fontId="16" fillId="0" borderId="0" xfId="0" applyNumberFormat="1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15" fillId="0" borderId="0" xfId="0" applyFont="1" applyFill="1" applyAlignment="1">
      <alignment horizontal="center" vertical="center"/>
    </xf>
    <xf numFmtId="2" fontId="7" fillId="0" borderId="1" xfId="0" applyNumberFormat="1" applyFont="1" applyBorder="1" applyAlignment="1">
      <alignment horizontal="center" vertical="center"/>
    </xf>
    <xf numFmtId="9" fontId="7" fillId="0" borderId="1" xfId="0" applyNumberFormat="1" applyFont="1" applyBorder="1" applyAlignment="1">
      <alignment horizontal="center" vertical="center"/>
    </xf>
    <xf numFmtId="10" fontId="3" fillId="0" borderId="0" xfId="0" applyNumberFormat="1" applyFont="1" applyAlignment="1">
      <alignment vertical="center"/>
    </xf>
    <xf numFmtId="0" fontId="15" fillId="0" borderId="1" xfId="4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vertical="center" wrapText="1"/>
    </xf>
    <xf numFmtId="0" fontId="9" fillId="0" borderId="0" xfId="0" applyFont="1"/>
    <xf numFmtId="0" fontId="9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4" fillId="0" borderId="11" xfId="0" applyFont="1" applyFill="1" applyBorder="1" applyAlignment="1">
      <alignment vertical="center" wrapText="1"/>
    </xf>
    <xf numFmtId="0" fontId="24" fillId="0" borderId="13" xfId="0" applyFont="1" applyFill="1" applyBorder="1" applyAlignment="1">
      <alignment vertical="center" wrapText="1"/>
    </xf>
    <xf numFmtId="0" fontId="24" fillId="0" borderId="12" xfId="0" applyFont="1" applyFill="1" applyBorder="1" applyAlignment="1">
      <alignment vertical="center" wrapText="1"/>
    </xf>
    <xf numFmtId="0" fontId="24" fillId="0" borderId="12" xfId="0" applyFont="1" applyBorder="1" applyAlignment="1">
      <alignment vertical="center" wrapText="1"/>
    </xf>
    <xf numFmtId="0" fontId="24" fillId="0" borderId="8" xfId="0" applyFont="1" applyFill="1" applyBorder="1" applyAlignment="1">
      <alignment vertical="center" wrapText="1"/>
    </xf>
    <xf numFmtId="0" fontId="24" fillId="2" borderId="12" xfId="0" applyFont="1" applyFill="1" applyBorder="1" applyAlignment="1">
      <alignment vertical="center" wrapText="1"/>
    </xf>
    <xf numFmtId="0" fontId="2" fillId="0" borderId="0" xfId="0" applyFont="1" applyAlignment="1">
      <alignment vertical="center"/>
    </xf>
    <xf numFmtId="0" fontId="23" fillId="0" borderId="1" xfId="2" applyFont="1" applyFill="1" applyBorder="1" applyAlignment="1">
      <alignment horizontal="center" vertical="center" wrapText="1" shrinkToFit="1"/>
    </xf>
    <xf numFmtId="0" fontId="24" fillId="0" borderId="1" xfId="4" applyNumberFormat="1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/>
    </xf>
    <xf numFmtId="164" fontId="23" fillId="0" borderId="1" xfId="2" applyNumberFormat="1" applyFont="1" applyFill="1" applyBorder="1" applyAlignment="1">
      <alignment horizontal="center" vertical="center"/>
    </xf>
    <xf numFmtId="9" fontId="24" fillId="0" borderId="1" xfId="0" applyNumberFormat="1" applyFont="1" applyFill="1" applyBorder="1" applyAlignment="1">
      <alignment horizontal="center" vertical="center" shrinkToFit="1"/>
    </xf>
    <xf numFmtId="9" fontId="24" fillId="0" borderId="1" xfId="0" applyNumberFormat="1" applyFont="1" applyFill="1" applyBorder="1" applyAlignment="1">
      <alignment horizontal="center" vertical="center" wrapText="1"/>
    </xf>
    <xf numFmtId="0" fontId="23" fillId="0" borderId="1" xfId="2" applyFont="1" applyFill="1" applyBorder="1" applyAlignment="1">
      <alignment horizontal="center" vertical="center" shrinkToFit="1"/>
    </xf>
    <xf numFmtId="0" fontId="24" fillId="0" borderId="1" xfId="0" applyFont="1" applyBorder="1" applyAlignment="1">
      <alignment horizontal="center" vertical="center" wrapText="1"/>
    </xf>
    <xf numFmtId="9" fontId="23" fillId="0" borderId="1" xfId="0" applyNumberFormat="1" applyFont="1" applyFill="1" applyBorder="1" applyAlignment="1">
      <alignment horizontal="center" vertical="center" shrinkToFit="1"/>
    </xf>
    <xf numFmtId="0" fontId="24" fillId="0" borderId="1" xfId="0" applyFont="1" applyBorder="1" applyAlignment="1">
      <alignment vertical="center"/>
    </xf>
    <xf numFmtId="9" fontId="23" fillId="0" borderId="1" xfId="2" applyNumberFormat="1" applyFont="1" applyFill="1" applyBorder="1" applyAlignment="1">
      <alignment horizontal="center" vertical="center" shrinkToFit="1"/>
    </xf>
    <xf numFmtId="0" fontId="24" fillId="0" borderId="1" xfId="0" applyFont="1" applyFill="1" applyBorder="1" applyAlignment="1">
      <alignment horizontal="center" vertical="center"/>
    </xf>
    <xf numFmtId="164" fontId="23" fillId="0" borderId="1" xfId="2" applyNumberFormat="1" applyFont="1" applyFill="1" applyBorder="1" applyAlignment="1">
      <alignment horizontal="center" vertical="center" shrinkToFit="1"/>
    </xf>
    <xf numFmtId="0" fontId="24" fillId="2" borderId="1" xfId="0" applyFont="1" applyFill="1" applyBorder="1" applyAlignment="1">
      <alignment horizontal="center" vertical="center" wrapText="1"/>
    </xf>
    <xf numFmtId="0" fontId="24" fillId="0" borderId="10" xfId="0" applyFont="1" applyFill="1" applyBorder="1" applyAlignment="1">
      <alignment horizontal="center" vertical="center" wrapText="1"/>
    </xf>
    <xf numFmtId="0" fontId="20" fillId="0" borderId="1" xfId="2" applyFont="1" applyFill="1" applyBorder="1" applyAlignment="1">
      <alignment horizontal="center" vertical="center" wrapText="1" shrinkToFit="1"/>
    </xf>
    <xf numFmtId="0" fontId="24" fillId="0" borderId="0" xfId="0" applyFont="1" applyAlignment="1">
      <alignment vertical="center"/>
    </xf>
    <xf numFmtId="0" fontId="20" fillId="0" borderId="1" xfId="0" applyFont="1" applyFill="1" applyBorder="1" applyAlignment="1">
      <alignment horizontal="center" vertical="center" wrapText="1"/>
    </xf>
    <xf numFmtId="164" fontId="23" fillId="2" borderId="1" xfId="2" applyNumberFormat="1" applyFont="1" applyFill="1" applyBorder="1" applyAlignment="1">
      <alignment horizontal="center" vertical="center"/>
    </xf>
    <xf numFmtId="10" fontId="26" fillId="0" borderId="1" xfId="2" applyNumberFormat="1" applyFont="1" applyFill="1" applyBorder="1" applyAlignment="1">
      <alignment horizontal="center" vertical="center"/>
    </xf>
    <xf numFmtId="164" fontId="17" fillId="0" borderId="1" xfId="2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4" fontId="17" fillId="0" borderId="1" xfId="2" applyNumberFormat="1" applyFont="1" applyFill="1" applyBorder="1" applyAlignment="1">
      <alignment horizontal="center" vertical="center"/>
    </xf>
    <xf numFmtId="164" fontId="17" fillId="0" borderId="1" xfId="2" applyNumberFormat="1" applyFont="1" applyFill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0" xfId="1" applyAlignment="1">
      <alignment vertical="center"/>
    </xf>
    <xf numFmtId="2" fontId="28" fillId="0" borderId="1" xfId="1" applyNumberFormat="1" applyFont="1" applyBorder="1" applyAlignment="1">
      <alignment horizontal="center" vertical="center"/>
    </xf>
    <xf numFmtId="0" fontId="3" fillId="0" borderId="0" xfId="1" applyFont="1" applyAlignment="1">
      <alignment vertical="center"/>
    </xf>
    <xf numFmtId="0" fontId="3" fillId="0" borderId="0" xfId="1" applyFont="1" applyAlignment="1">
      <alignment horizontal="center" vertical="center" wrapText="1"/>
    </xf>
    <xf numFmtId="0" fontId="20" fillId="0" borderId="1" xfId="1" applyFont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22" fillId="0" borderId="1" xfId="1" applyFont="1" applyBorder="1" applyAlignment="1">
      <alignment horizontal="center" vertical="center" wrapText="1"/>
    </xf>
    <xf numFmtId="0" fontId="2" fillId="0" borderId="1" xfId="1" applyFont="1" applyFill="1" applyBorder="1" applyAlignment="1">
      <alignment horizontal="left" vertical="center" wrapText="1"/>
    </xf>
    <xf numFmtId="9" fontId="2" fillId="0" borderId="1" xfId="1" applyNumberFormat="1" applyFont="1" applyBorder="1" applyAlignment="1">
      <alignment horizontal="left" vertical="center" wrapText="1"/>
    </xf>
    <xf numFmtId="0" fontId="22" fillId="0" borderId="1" xfId="1" applyFont="1" applyFill="1" applyBorder="1" applyAlignment="1">
      <alignment horizontal="center" vertical="center" wrapText="1"/>
    </xf>
    <xf numFmtId="0" fontId="2" fillId="0" borderId="0" xfId="1" applyFont="1"/>
    <xf numFmtId="0" fontId="9" fillId="0" borderId="0" xfId="1" applyFont="1" applyFill="1" applyAlignment="1">
      <alignment horizontal="center" vertical="center"/>
    </xf>
    <xf numFmtId="0" fontId="9" fillId="0" borderId="0" xfId="1" applyFont="1" applyAlignment="1">
      <alignment vertical="center"/>
    </xf>
    <xf numFmtId="2" fontId="9" fillId="0" borderId="0" xfId="1" applyNumberFormat="1" applyFont="1" applyAlignment="1">
      <alignment vertical="center"/>
    </xf>
    <xf numFmtId="0" fontId="12" fillId="0" borderId="0" xfId="1" applyFont="1" applyAlignment="1">
      <alignment vertical="center"/>
    </xf>
    <xf numFmtId="0" fontId="9" fillId="0" borderId="0" xfId="1" applyFont="1" applyAlignment="1">
      <alignment horizontal="center" vertical="center"/>
    </xf>
    <xf numFmtId="0" fontId="8" fillId="0" borderId="0" xfId="1" applyFont="1" applyBorder="1" applyAlignment="1">
      <alignment horizontal="center" vertical="center" wrapText="1"/>
    </xf>
    <xf numFmtId="0" fontId="14" fillId="0" borderId="0" xfId="1" applyFont="1" applyBorder="1" applyAlignment="1">
      <alignment horizontal="center" vertical="center" wrapText="1"/>
    </xf>
    <xf numFmtId="0" fontId="17" fillId="0" borderId="1" xfId="1" applyFont="1" applyBorder="1" applyAlignment="1">
      <alignment horizontal="center" vertical="center"/>
    </xf>
    <xf numFmtId="164" fontId="17" fillId="0" borderId="3" xfId="2" applyNumberFormat="1" applyFont="1" applyFill="1" applyBorder="1" applyAlignment="1">
      <alignment horizontal="center" vertical="center"/>
    </xf>
    <xf numFmtId="0" fontId="20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1" xfId="2" applyFont="1" applyFill="1" applyBorder="1" applyAlignment="1">
      <alignment horizontal="center" vertical="center" wrapText="1" shrinkToFit="1"/>
    </xf>
    <xf numFmtId="0" fontId="2" fillId="0" borderId="4" xfId="1" applyFont="1" applyBorder="1" applyAlignment="1">
      <alignment horizontal="center" vertical="center" wrapText="1"/>
    </xf>
    <xf numFmtId="164" fontId="17" fillId="0" borderId="1" xfId="2" applyNumberFormat="1" applyFont="1" applyFill="1" applyBorder="1" applyAlignment="1">
      <alignment vertical="center"/>
    </xf>
    <xf numFmtId="0" fontId="0" fillId="0" borderId="0" xfId="0" applyAlignment="1">
      <alignment horizontal="center"/>
    </xf>
    <xf numFmtId="0" fontId="24" fillId="0" borderId="0" xfId="0" applyFont="1" applyFill="1" applyAlignment="1">
      <alignment vertical="center"/>
    </xf>
    <xf numFmtId="2" fontId="24" fillId="0" borderId="0" xfId="0" applyNumberFormat="1" applyFont="1" applyAlignment="1">
      <alignment vertical="center"/>
    </xf>
    <xf numFmtId="9" fontId="24" fillId="0" borderId="0" xfId="0" applyNumberFormat="1" applyFont="1" applyAlignment="1">
      <alignment vertical="center"/>
    </xf>
    <xf numFmtId="0" fontId="24" fillId="0" borderId="20" xfId="0" applyFont="1" applyFill="1" applyBorder="1" applyAlignment="1">
      <alignment vertical="center" wrapText="1"/>
    </xf>
    <xf numFmtId="0" fontId="24" fillId="0" borderId="11" xfId="0" applyFont="1" applyBorder="1" applyAlignment="1">
      <alignment vertical="center" wrapText="1"/>
    </xf>
    <xf numFmtId="0" fontId="24" fillId="0" borderId="13" xfId="0" applyFont="1" applyBorder="1" applyAlignment="1">
      <alignment horizontal="center" vertical="center" wrapText="1"/>
    </xf>
    <xf numFmtId="0" fontId="24" fillId="0" borderId="7" xfId="0" applyFont="1" applyBorder="1" applyAlignment="1">
      <alignment horizontal="center" vertical="center" wrapText="1"/>
    </xf>
    <xf numFmtId="0" fontId="24" fillId="0" borderId="8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24" fillId="0" borderId="7" xfId="0" applyFont="1" applyBorder="1" applyAlignment="1">
      <alignment horizontal="center" vertical="center" wrapText="1"/>
    </xf>
    <xf numFmtId="0" fontId="24" fillId="0" borderId="8" xfId="0" applyFont="1" applyBorder="1" applyAlignment="1">
      <alignment horizontal="center" vertical="center" wrapText="1"/>
    </xf>
    <xf numFmtId="0" fontId="24" fillId="0" borderId="12" xfId="0" applyFont="1" applyBorder="1" applyAlignment="1">
      <alignment horizontal="center" vertical="center" wrapText="1"/>
    </xf>
    <xf numFmtId="0" fontId="2" fillId="2" borderId="0" xfId="0" applyFont="1" applyFill="1" applyAlignment="1">
      <alignment horizontal="center"/>
    </xf>
    <xf numFmtId="0" fontId="20" fillId="2" borderId="1" xfId="0" applyFont="1" applyFill="1" applyBorder="1" applyAlignment="1">
      <alignment horizontal="center" vertical="center" shrinkToFi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/>
    </xf>
    <xf numFmtId="0" fontId="20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 shrinkToFit="1"/>
    </xf>
    <xf numFmtId="0" fontId="2" fillId="2" borderId="1" xfId="0" applyFont="1" applyFill="1" applyBorder="1" applyAlignment="1">
      <alignment vertical="center"/>
    </xf>
    <xf numFmtId="0" fontId="18" fillId="5" borderId="25" xfId="0" applyFont="1" applyFill="1" applyBorder="1" applyAlignment="1">
      <alignment horizontal="center" vertical="center"/>
    </xf>
    <xf numFmtId="0" fontId="19" fillId="5" borderId="19" xfId="0" applyFont="1" applyFill="1" applyBorder="1" applyAlignment="1">
      <alignment vertical="center"/>
    </xf>
    <xf numFmtId="0" fontId="2" fillId="6" borderId="0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4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18" fillId="5" borderId="6" xfId="0" applyFont="1" applyFill="1" applyBorder="1" applyAlignment="1">
      <alignment horizontal="center" vertical="center"/>
    </xf>
    <xf numFmtId="0" fontId="19" fillId="5" borderId="6" xfId="0" applyFont="1" applyFill="1" applyBorder="1" applyAlignment="1">
      <alignment vertical="center"/>
    </xf>
    <xf numFmtId="9" fontId="7" fillId="0" borderId="0" xfId="0" applyNumberFormat="1" applyFont="1" applyBorder="1" applyAlignment="1">
      <alignment horizontal="center" vertical="center"/>
    </xf>
    <xf numFmtId="0" fontId="22" fillId="0" borderId="0" xfId="0" applyFont="1" applyFill="1" applyAlignment="1">
      <alignment horizontal="center" vertical="center"/>
    </xf>
    <xf numFmtId="0" fontId="2" fillId="0" borderId="0" xfId="0" applyFont="1"/>
    <xf numFmtId="0" fontId="31" fillId="0" borderId="0" xfId="0" applyFont="1" applyAlignment="1">
      <alignment vertical="center"/>
    </xf>
    <xf numFmtId="10" fontId="24" fillId="0" borderId="1" xfId="0" applyNumberFormat="1" applyFont="1" applyFill="1" applyBorder="1" applyAlignment="1">
      <alignment horizontal="center" vertical="center" shrinkToFit="1"/>
    </xf>
    <xf numFmtId="10" fontId="10" fillId="0" borderId="0" xfId="0" applyNumberFormat="1" applyFont="1" applyBorder="1" applyAlignment="1">
      <alignment horizontal="center" vertical="center" shrinkToFit="1"/>
    </xf>
    <xf numFmtId="10" fontId="9" fillId="0" borderId="0" xfId="0" applyNumberFormat="1" applyFont="1" applyAlignment="1">
      <alignment vertical="center"/>
    </xf>
    <xf numFmtId="9" fontId="24" fillId="0" borderId="2" xfId="0" applyNumberFormat="1" applyFont="1" applyFill="1" applyBorder="1" applyAlignment="1">
      <alignment horizontal="center" vertical="center" shrinkToFit="1"/>
    </xf>
    <xf numFmtId="9" fontId="9" fillId="0" borderId="0" xfId="0" applyNumberFormat="1" applyFont="1" applyAlignment="1">
      <alignment vertical="center" shrinkToFit="1"/>
    </xf>
    <xf numFmtId="0" fontId="9" fillId="0" borderId="0" xfId="0" applyFont="1" applyAlignment="1">
      <alignment vertical="center" shrinkToFit="1"/>
    </xf>
    <xf numFmtId="9" fontId="24" fillId="2" borderId="1" xfId="0" applyNumberFormat="1" applyFont="1" applyFill="1" applyBorder="1" applyAlignment="1">
      <alignment horizontal="center" vertical="center" shrinkToFit="1"/>
    </xf>
    <xf numFmtId="0" fontId="24" fillId="2" borderId="21" xfId="0" applyFont="1" applyFill="1" applyBorder="1" applyAlignment="1">
      <alignment vertical="center" wrapText="1"/>
    </xf>
    <xf numFmtId="0" fontId="24" fillId="0" borderId="22" xfId="0" applyFont="1" applyBorder="1" applyAlignment="1">
      <alignment vertical="center" wrapText="1"/>
    </xf>
    <xf numFmtId="0" fontId="24" fillId="0" borderId="0" xfId="0" applyFont="1" applyFill="1" applyBorder="1" applyAlignment="1">
      <alignment vertical="center" wrapText="1"/>
    </xf>
    <xf numFmtId="0" fontId="24" fillId="0" borderId="13" xfId="0" applyFont="1" applyBorder="1" applyAlignment="1">
      <alignment vertical="center" wrapText="1"/>
    </xf>
    <xf numFmtId="0" fontId="2" fillId="0" borderId="1" xfId="0" applyFont="1" applyBorder="1" applyAlignment="1">
      <alignment vertical="center" shrinkToFit="1"/>
    </xf>
    <xf numFmtId="0" fontId="2" fillId="0" borderId="1" xfId="0" applyFont="1" applyFill="1" applyBorder="1" applyAlignment="1">
      <alignment horizontal="left" vertical="center" wrapText="1"/>
    </xf>
    <xf numFmtId="0" fontId="24" fillId="0" borderId="17" xfId="0" applyFont="1" applyBorder="1" applyAlignment="1">
      <alignment horizontal="center" vertical="center" wrapText="1"/>
    </xf>
    <xf numFmtId="9" fontId="24" fillId="2" borderId="1" xfId="0" applyNumberFormat="1" applyFont="1" applyFill="1" applyBorder="1" applyAlignment="1">
      <alignment horizontal="center" vertical="center" wrapText="1"/>
    </xf>
    <xf numFmtId="164" fontId="17" fillId="0" borderId="1" xfId="2" applyNumberFormat="1" applyFont="1" applyFill="1" applyBorder="1" applyAlignment="1">
      <alignment horizontal="center" vertical="center"/>
    </xf>
    <xf numFmtId="0" fontId="18" fillId="2" borderId="0" xfId="0" applyFont="1" applyFill="1" applyBorder="1" applyAlignment="1">
      <alignment vertical="center" wrapText="1"/>
    </xf>
    <xf numFmtId="0" fontId="23" fillId="7" borderId="26" xfId="0" applyFont="1" applyFill="1" applyBorder="1" applyAlignment="1">
      <alignment horizontal="center" vertical="center" wrapText="1"/>
    </xf>
    <xf numFmtId="0" fontId="23" fillId="0" borderId="6" xfId="1" applyFont="1" applyBorder="1" applyAlignment="1">
      <alignment vertical="center" wrapText="1"/>
    </xf>
    <xf numFmtId="0" fontId="18" fillId="0" borderId="5" xfId="1" applyFont="1" applyBorder="1" applyAlignment="1">
      <alignment vertical="center" wrapText="1"/>
    </xf>
    <xf numFmtId="0" fontId="32" fillId="0" borderId="1" xfId="0" applyFont="1" applyFill="1" applyBorder="1" applyAlignment="1">
      <alignment horizontal="left" vertical="center" wrapText="1"/>
    </xf>
    <xf numFmtId="10" fontId="34" fillId="0" borderId="4" xfId="0" applyNumberFormat="1" applyFont="1" applyBorder="1" applyAlignment="1">
      <alignment horizontal="center" vertical="center"/>
    </xf>
    <xf numFmtId="0" fontId="24" fillId="0" borderId="11" xfId="0" applyFont="1" applyBorder="1" applyAlignment="1">
      <alignment horizontal="center" vertical="center" wrapText="1"/>
    </xf>
    <xf numFmtId="0" fontId="24" fillId="0" borderId="12" xfId="0" applyFont="1" applyBorder="1" applyAlignment="1">
      <alignment horizontal="center" vertical="center" wrapText="1"/>
    </xf>
    <xf numFmtId="164" fontId="17" fillId="0" borderId="10" xfId="2" applyNumberFormat="1" applyFont="1" applyFill="1" applyBorder="1" applyAlignment="1">
      <alignment horizontal="center" vertical="center"/>
    </xf>
    <xf numFmtId="164" fontId="17" fillId="0" borderId="1" xfId="2" applyNumberFormat="1" applyFont="1" applyFill="1" applyBorder="1" applyAlignment="1">
      <alignment horizontal="center" vertical="center"/>
    </xf>
    <xf numFmtId="0" fontId="19" fillId="7" borderId="11" xfId="0" applyFont="1" applyFill="1" applyBorder="1" applyAlignment="1">
      <alignment horizontal="center" vertical="center" wrapText="1"/>
    </xf>
    <xf numFmtId="0" fontId="3" fillId="0" borderId="13" xfId="0" applyFont="1" applyBorder="1" applyAlignment="1">
      <alignment vertical="center" wrapText="1"/>
    </xf>
    <xf numFmtId="0" fontId="24" fillId="0" borderId="20" xfId="0" applyFont="1" applyBorder="1" applyAlignment="1">
      <alignment vertical="center" wrapText="1"/>
    </xf>
    <xf numFmtId="0" fontId="3" fillId="0" borderId="24" xfId="0" applyFont="1" applyBorder="1" applyAlignment="1">
      <alignment vertical="center" wrapText="1"/>
    </xf>
    <xf numFmtId="0" fontId="24" fillId="0" borderId="0" xfId="0" applyFont="1" applyAlignment="1">
      <alignment horizontal="center" vertical="center" wrapText="1"/>
    </xf>
    <xf numFmtId="164" fontId="17" fillId="0" borderId="3" xfId="2" applyNumberFormat="1" applyFont="1" applyFill="1" applyBorder="1" applyAlignment="1">
      <alignment horizontal="center" vertical="center"/>
    </xf>
    <xf numFmtId="164" fontId="17" fillId="0" borderId="5" xfId="2" applyNumberFormat="1" applyFont="1" applyFill="1" applyBorder="1" applyAlignment="1">
      <alignment horizontal="center" vertical="center"/>
    </xf>
    <xf numFmtId="164" fontId="17" fillId="0" borderId="10" xfId="2" applyNumberFormat="1" applyFont="1" applyFill="1" applyBorder="1" applyAlignment="1">
      <alignment horizontal="center" vertical="center"/>
    </xf>
    <xf numFmtId="164" fontId="17" fillId="0" borderId="1" xfId="2" applyNumberFormat="1" applyFont="1" applyFill="1" applyBorder="1" applyAlignment="1">
      <alignment horizontal="center" vertical="center"/>
    </xf>
    <xf numFmtId="0" fontId="19" fillId="6" borderId="2" xfId="0" applyFont="1" applyFill="1" applyBorder="1" applyAlignment="1">
      <alignment vertical="center"/>
    </xf>
    <xf numFmtId="0" fontId="33" fillId="2" borderId="0" xfId="0" applyFont="1" applyFill="1" applyBorder="1" applyAlignment="1">
      <alignment vertical="center" wrapText="1"/>
    </xf>
    <xf numFmtId="0" fontId="2" fillId="0" borderId="1" xfId="2" applyFont="1" applyFill="1" applyBorder="1" applyAlignment="1">
      <alignment horizontal="left" vertical="center" wrapText="1" shrinkToFit="1"/>
    </xf>
    <xf numFmtId="0" fontId="24" fillId="0" borderId="0" xfId="0" applyFont="1" applyAlignment="1">
      <alignment horizontal="justify" vertical="center"/>
    </xf>
    <xf numFmtId="0" fontId="20" fillId="0" borderId="0" xfId="0" applyFont="1" applyAlignment="1">
      <alignment horizontal="center" vertical="center" shrinkToFit="1"/>
    </xf>
    <xf numFmtId="0" fontId="2" fillId="0" borderId="0" xfId="0" applyFont="1" applyAlignment="1">
      <alignment vertical="top"/>
    </xf>
    <xf numFmtId="0" fontId="2" fillId="0" borderId="0" xfId="0" applyFont="1" applyAlignment="1">
      <alignment horizontal="left" vertical="center"/>
    </xf>
    <xf numFmtId="9" fontId="2" fillId="0" borderId="0" xfId="0" applyNumberFormat="1" applyFont="1" applyAlignment="1">
      <alignment horizontal="left" vertical="center"/>
    </xf>
    <xf numFmtId="0" fontId="24" fillId="0" borderId="11" xfId="0" applyFont="1" applyBorder="1" applyAlignment="1">
      <alignment horizontal="center" vertical="center" wrapText="1"/>
    </xf>
    <xf numFmtId="0" fontId="24" fillId="0" borderId="12" xfId="0" applyFont="1" applyBorder="1" applyAlignment="1">
      <alignment horizontal="center" vertical="center" wrapText="1"/>
    </xf>
    <xf numFmtId="0" fontId="24" fillId="0" borderId="13" xfId="0" applyFont="1" applyBorder="1" applyAlignment="1">
      <alignment horizontal="center" vertical="center" wrapText="1"/>
    </xf>
    <xf numFmtId="0" fontId="24" fillId="2" borderId="17" xfId="0" applyFont="1" applyFill="1" applyBorder="1" applyAlignment="1">
      <alignment vertical="center" wrapText="1"/>
    </xf>
    <xf numFmtId="0" fontId="2" fillId="2" borderId="1" xfId="0" applyNumberFormat="1" applyFont="1" applyFill="1" applyBorder="1" applyAlignment="1">
      <alignment horizontal="left" vertical="center" wrapText="1"/>
    </xf>
    <xf numFmtId="0" fontId="18" fillId="2" borderId="0" xfId="0" applyFont="1" applyFill="1" applyBorder="1" applyAlignment="1">
      <alignment horizontal="center" vertical="center" wrapText="1"/>
    </xf>
    <xf numFmtId="0" fontId="24" fillId="0" borderId="13" xfId="0" applyFont="1" applyBorder="1" applyAlignment="1">
      <alignment horizontal="center" vertical="center" wrapText="1"/>
    </xf>
    <xf numFmtId="0" fontId="24" fillId="0" borderId="12" xfId="0" applyFont="1" applyBorder="1" applyAlignment="1">
      <alignment horizontal="center" vertical="center" wrapText="1"/>
    </xf>
    <xf numFmtId="0" fontId="20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164" fontId="17" fillId="0" borderId="3" xfId="2" applyNumberFormat="1" applyFont="1" applyFill="1" applyBorder="1" applyAlignment="1">
      <alignment horizontal="center" vertical="center"/>
    </xf>
    <xf numFmtId="164" fontId="17" fillId="0" borderId="5" xfId="2" applyNumberFormat="1" applyFont="1" applyFill="1" applyBorder="1" applyAlignment="1">
      <alignment horizontal="center" vertical="center"/>
    </xf>
    <xf numFmtId="164" fontId="17" fillId="0" borderId="10" xfId="2" applyNumberFormat="1" applyFont="1" applyFill="1" applyBorder="1" applyAlignment="1">
      <alignment horizontal="center" vertical="center"/>
    </xf>
    <xf numFmtId="164" fontId="17" fillId="0" borderId="1" xfId="2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10" xfId="2" applyFont="1" applyFill="1" applyBorder="1" applyAlignment="1">
      <alignment horizontal="center" vertical="center" wrapText="1" shrinkToFit="1"/>
    </xf>
    <xf numFmtId="0" fontId="23" fillId="0" borderId="1" xfId="0" applyFont="1" applyBorder="1" applyAlignment="1">
      <alignment horizontal="center" vertical="center" wrapText="1"/>
    </xf>
    <xf numFmtId="164" fontId="17" fillId="0" borderId="1" xfId="2" applyNumberFormat="1" applyFont="1" applyFill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164" fontId="17" fillId="0" borderId="1" xfId="2" applyNumberFormat="1" applyFont="1" applyFill="1" applyBorder="1" applyAlignment="1">
      <alignment horizontal="center" vertical="center"/>
    </xf>
    <xf numFmtId="164" fontId="17" fillId="0" borderId="3" xfId="2" applyNumberFormat="1" applyFont="1" applyFill="1" applyBorder="1" applyAlignment="1">
      <alignment horizontal="center" vertical="center"/>
    </xf>
    <xf numFmtId="164" fontId="17" fillId="0" borderId="10" xfId="2" applyNumberFormat="1" applyFont="1" applyFill="1" applyBorder="1" applyAlignment="1">
      <alignment horizontal="center" vertical="center"/>
    </xf>
    <xf numFmtId="164" fontId="17" fillId="0" borderId="1" xfId="2" applyNumberFormat="1" applyFont="1" applyFill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14" fillId="0" borderId="13" xfId="0" applyFont="1" applyBorder="1" applyAlignment="1">
      <alignment vertical="center" wrapText="1"/>
    </xf>
    <xf numFmtId="0" fontId="24" fillId="0" borderId="8" xfId="0" applyFont="1" applyBorder="1" applyAlignment="1">
      <alignment vertical="center" wrapText="1"/>
    </xf>
    <xf numFmtId="0" fontId="20" fillId="2" borderId="0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9" fontId="36" fillId="0" borderId="1" xfId="1" applyNumberFormat="1" applyFont="1" applyBorder="1" applyAlignment="1">
      <alignment horizontal="left" vertical="center" wrapText="1"/>
    </xf>
    <xf numFmtId="0" fontId="24" fillId="0" borderId="7" xfId="0" applyFont="1" applyBorder="1" applyAlignment="1">
      <alignment horizontal="center" vertical="center" wrapText="1"/>
    </xf>
    <xf numFmtId="0" fontId="24" fillId="0" borderId="8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21" fillId="0" borderId="1" xfId="0" applyFont="1" applyBorder="1" applyAlignment="1">
      <alignment vertical="center" wrapText="1"/>
    </xf>
    <xf numFmtId="0" fontId="20" fillId="2" borderId="1" xfId="0" applyNumberFormat="1" applyFont="1" applyFill="1" applyBorder="1" applyAlignment="1">
      <alignment horizontal="center" vertical="center" shrinkToFit="1"/>
    </xf>
    <xf numFmtId="0" fontId="14" fillId="0" borderId="12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14" fillId="0" borderId="24" xfId="0" applyFont="1" applyBorder="1" applyAlignment="1">
      <alignment vertical="center" wrapText="1"/>
    </xf>
    <xf numFmtId="0" fontId="14" fillId="0" borderId="9" xfId="0" applyFont="1" applyBorder="1" applyAlignment="1">
      <alignment vertical="center" wrapText="1"/>
    </xf>
    <xf numFmtId="0" fontId="24" fillId="0" borderId="13" xfId="0" applyFont="1" applyBorder="1" applyAlignment="1">
      <alignment horizontal="center" vertical="center" wrapText="1"/>
    </xf>
    <xf numFmtId="0" fontId="24" fillId="0" borderId="11" xfId="0" applyFont="1" applyBorder="1" applyAlignment="1">
      <alignment horizontal="center" vertical="center" wrapText="1"/>
    </xf>
    <xf numFmtId="0" fontId="24" fillId="0" borderId="12" xfId="0" applyFont="1" applyBorder="1" applyAlignment="1">
      <alignment horizontal="center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 shrinkToFit="1"/>
    </xf>
    <xf numFmtId="0" fontId="2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3" xfId="0" applyBorder="1" applyAlignment="1">
      <alignment vertical="center"/>
    </xf>
    <xf numFmtId="0" fontId="2" fillId="2" borderId="3" xfId="0" applyFont="1" applyFill="1" applyBorder="1" applyAlignment="1">
      <alignment horizontal="left" vertical="center"/>
    </xf>
    <xf numFmtId="0" fontId="20" fillId="2" borderId="2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30" fillId="0" borderId="12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24" fillId="0" borderId="7" xfId="0" applyFont="1" applyBorder="1" applyAlignment="1">
      <alignment vertical="center" wrapText="1"/>
    </xf>
    <xf numFmtId="0" fontId="20" fillId="0" borderId="4" xfId="2" applyFont="1" applyFill="1" applyBorder="1" applyAlignment="1">
      <alignment horizontal="center" vertical="center" textRotation="90" wrapText="1" shrinkToFit="1"/>
    </xf>
    <xf numFmtId="0" fontId="20" fillId="0" borderId="34" xfId="2" applyFont="1" applyFill="1" applyBorder="1" applyAlignment="1">
      <alignment horizontal="center" vertical="center" textRotation="90" wrapText="1" shrinkToFit="1"/>
    </xf>
    <xf numFmtId="0" fontId="20" fillId="0" borderId="1" xfId="0" applyFont="1" applyBorder="1" applyAlignment="1">
      <alignment horizontal="justify" vertical="center"/>
    </xf>
    <xf numFmtId="9" fontId="2" fillId="0" borderId="1" xfId="0" applyNumberFormat="1" applyFont="1" applyFill="1" applyBorder="1" applyAlignment="1">
      <alignment horizontal="left" vertical="center" wrapText="1"/>
    </xf>
    <xf numFmtId="9" fontId="2" fillId="0" borderId="1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49" fontId="2" fillId="0" borderId="1" xfId="2" applyNumberFormat="1" applyFont="1" applyFill="1" applyBorder="1" applyAlignment="1">
      <alignment horizontal="left" vertical="center" wrapText="1"/>
    </xf>
    <xf numFmtId="49" fontId="2" fillId="2" borderId="1" xfId="2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top" wrapText="1"/>
    </xf>
    <xf numFmtId="9" fontId="2" fillId="2" borderId="1" xfId="0" applyNumberFormat="1" applyFont="1" applyFill="1" applyBorder="1" applyAlignment="1">
      <alignment horizontal="left" vertical="center" wrapText="1"/>
    </xf>
    <xf numFmtId="0" fontId="24" fillId="0" borderId="8" xfId="0" applyFont="1" applyBorder="1" applyAlignment="1">
      <alignment horizontal="left" vertical="center" wrapText="1"/>
    </xf>
    <xf numFmtId="0" fontId="24" fillId="0" borderId="9" xfId="0" applyFont="1" applyBorder="1" applyAlignment="1">
      <alignment vertical="center" wrapText="1"/>
    </xf>
    <xf numFmtId="0" fontId="20" fillId="0" borderId="3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24" fillId="0" borderId="12" xfId="0" applyFont="1" applyBorder="1" applyAlignment="1">
      <alignment horizontal="center" vertical="center" wrapText="1"/>
    </xf>
    <xf numFmtId="164" fontId="17" fillId="0" borderId="3" xfId="2" applyNumberFormat="1" applyFont="1" applyFill="1" applyBorder="1" applyAlignment="1">
      <alignment horizontal="center" vertical="center"/>
    </xf>
    <xf numFmtId="164" fontId="17" fillId="0" borderId="10" xfId="2" applyNumberFormat="1" applyFont="1" applyFill="1" applyBorder="1" applyAlignment="1">
      <alignment horizontal="center" vertical="center"/>
    </xf>
    <xf numFmtId="164" fontId="17" fillId="0" borderId="1" xfId="2" applyNumberFormat="1" applyFont="1" applyFill="1" applyBorder="1" applyAlignment="1">
      <alignment horizontal="center" vertical="center"/>
    </xf>
    <xf numFmtId="164" fontId="17" fillId="0" borderId="5" xfId="2" applyNumberFormat="1" applyFont="1" applyFill="1" applyBorder="1" applyAlignment="1">
      <alignment horizontal="center" vertical="center"/>
    </xf>
    <xf numFmtId="0" fontId="24" fillId="0" borderId="21" xfId="0" applyFont="1" applyBorder="1" applyAlignment="1">
      <alignment horizontal="center" vertical="center" wrapText="1"/>
    </xf>
    <xf numFmtId="0" fontId="24" fillId="0" borderId="22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14" fillId="0" borderId="22" xfId="0" applyFont="1" applyBorder="1" applyAlignment="1">
      <alignment vertical="center" wrapText="1"/>
    </xf>
    <xf numFmtId="0" fontId="18" fillId="7" borderId="11" xfId="0" applyFont="1" applyFill="1" applyBorder="1" applyAlignment="1">
      <alignment horizontal="center" vertical="center" wrapText="1"/>
    </xf>
    <xf numFmtId="0" fontId="3" fillId="0" borderId="37" xfId="0" applyFont="1" applyBorder="1" applyAlignment="1">
      <alignment vertical="center" wrapText="1"/>
    </xf>
    <xf numFmtId="0" fontId="19" fillId="7" borderId="26" xfId="0" applyFont="1" applyFill="1" applyBorder="1" applyAlignment="1">
      <alignment horizontal="center" vertical="center" wrapText="1"/>
    </xf>
    <xf numFmtId="0" fontId="24" fillId="0" borderId="17" xfId="0" applyFont="1" applyFill="1" applyBorder="1" applyAlignment="1">
      <alignment vertical="center" wrapText="1"/>
    </xf>
    <xf numFmtId="0" fontId="19" fillId="7" borderId="21" xfId="0" applyFont="1" applyFill="1" applyBorder="1" applyAlignment="1">
      <alignment horizontal="center" vertical="center" wrapText="1"/>
    </xf>
    <xf numFmtId="0" fontId="24" fillId="0" borderId="3" xfId="0" applyFont="1" applyBorder="1" applyAlignment="1">
      <alignment horizontal="center" vertical="center" wrapText="1"/>
    </xf>
    <xf numFmtId="164" fontId="23" fillId="0" borderId="10" xfId="2" applyNumberFormat="1" applyFont="1" applyFill="1" applyBorder="1" applyAlignment="1">
      <alignment horizontal="center" vertical="center"/>
    </xf>
    <xf numFmtId="0" fontId="24" fillId="0" borderId="2" xfId="0" applyFont="1" applyBorder="1" applyAlignment="1">
      <alignment horizontal="center" vertical="center" wrapText="1"/>
    </xf>
    <xf numFmtId="0" fontId="33" fillId="2" borderId="0" xfId="0" applyFont="1" applyFill="1" applyBorder="1" applyAlignment="1">
      <alignment vertical="center"/>
    </xf>
    <xf numFmtId="0" fontId="20" fillId="0" borderId="0" xfId="0" applyFont="1" applyAlignment="1">
      <alignment horizontal="center" vertical="center"/>
    </xf>
    <xf numFmtId="0" fontId="19" fillId="6" borderId="1" xfId="0" applyFont="1" applyFill="1" applyBorder="1" applyAlignment="1">
      <alignment vertical="center"/>
    </xf>
    <xf numFmtId="0" fontId="21" fillId="2" borderId="1" xfId="0" applyFont="1" applyFill="1" applyBorder="1" applyAlignment="1">
      <alignment horizontal="left" vertical="center" wrapText="1"/>
    </xf>
    <xf numFmtId="0" fontId="37" fillId="0" borderId="13" xfId="0" applyFont="1" applyBorder="1" applyAlignment="1">
      <alignment vertical="center" wrapText="1"/>
    </xf>
    <xf numFmtId="0" fontId="24" fillId="0" borderId="5" xfId="0" applyFont="1" applyBorder="1" applyAlignment="1">
      <alignment horizontal="center" vertical="center"/>
    </xf>
    <xf numFmtId="0" fontId="17" fillId="2" borderId="24" xfId="0" applyFont="1" applyFill="1" applyBorder="1" applyAlignment="1">
      <alignment horizontal="center" vertical="center"/>
    </xf>
    <xf numFmtId="0" fontId="29" fillId="5" borderId="0" xfId="0" applyFont="1" applyFill="1" applyBorder="1" applyAlignment="1">
      <alignment horizontal="left" vertical="center"/>
    </xf>
    <xf numFmtId="0" fontId="29" fillId="5" borderId="17" xfId="0" applyFont="1" applyFill="1" applyBorder="1" applyAlignment="1">
      <alignment horizontal="left" vertical="center"/>
    </xf>
    <xf numFmtId="0" fontId="19" fillId="5" borderId="15" xfId="0" applyFont="1" applyFill="1" applyBorder="1" applyAlignment="1">
      <alignment horizontal="center" vertical="center"/>
    </xf>
    <xf numFmtId="0" fontId="19" fillId="5" borderId="16" xfId="0" applyFont="1" applyFill="1" applyBorder="1" applyAlignment="1">
      <alignment horizontal="center" vertical="center"/>
    </xf>
    <xf numFmtId="0" fontId="19" fillId="5" borderId="23" xfId="0" applyFont="1" applyFill="1" applyBorder="1" applyAlignment="1">
      <alignment horizontal="center" vertical="center"/>
    </xf>
    <xf numFmtId="0" fontId="20" fillId="3" borderId="30" xfId="0" applyFont="1" applyFill="1" applyBorder="1" applyAlignment="1">
      <alignment horizontal="center" vertical="center" wrapText="1"/>
    </xf>
    <xf numFmtId="0" fontId="20" fillId="3" borderId="31" xfId="0" applyFont="1" applyFill="1" applyBorder="1" applyAlignment="1">
      <alignment horizontal="center" vertical="center"/>
    </xf>
    <xf numFmtId="0" fontId="20" fillId="3" borderId="27" xfId="0" applyFont="1" applyFill="1" applyBorder="1" applyAlignment="1">
      <alignment horizontal="center" vertical="center" wrapText="1"/>
    </xf>
    <xf numFmtId="0" fontId="20" fillId="3" borderId="28" xfId="0" applyFont="1" applyFill="1" applyBorder="1" applyAlignment="1">
      <alignment horizontal="center" vertical="center" wrapText="1"/>
    </xf>
    <xf numFmtId="0" fontId="20" fillId="3" borderId="29" xfId="0" applyFont="1" applyFill="1" applyBorder="1" applyAlignment="1">
      <alignment horizontal="center" vertical="center" wrapText="1"/>
    </xf>
    <xf numFmtId="0" fontId="23" fillId="0" borderId="16" xfId="0" applyFont="1" applyBorder="1" applyAlignment="1">
      <alignment horizontal="center" vertical="center" wrapText="1"/>
    </xf>
    <xf numFmtId="0" fontId="23" fillId="0" borderId="23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 wrapText="1"/>
    </xf>
    <xf numFmtId="0" fontId="24" fillId="0" borderId="13" xfId="0" applyFont="1" applyBorder="1" applyAlignment="1">
      <alignment horizontal="center" vertical="center" wrapText="1"/>
    </xf>
    <xf numFmtId="0" fontId="24" fillId="0" borderId="14" xfId="0" applyFont="1" applyBorder="1" applyAlignment="1">
      <alignment horizontal="center" vertical="center" wrapText="1"/>
    </xf>
    <xf numFmtId="0" fontId="24" fillId="0" borderId="7" xfId="0" applyFont="1" applyBorder="1" applyAlignment="1">
      <alignment horizontal="center" vertical="center" wrapText="1"/>
    </xf>
    <xf numFmtId="0" fontId="24" fillId="0" borderId="8" xfId="0" applyFont="1" applyBorder="1" applyAlignment="1">
      <alignment horizontal="center" vertical="center" wrapText="1"/>
    </xf>
    <xf numFmtId="0" fontId="24" fillId="0" borderId="9" xfId="0" applyFont="1" applyBorder="1" applyAlignment="1">
      <alignment horizontal="center" vertical="center" wrapText="1"/>
    </xf>
    <xf numFmtId="0" fontId="23" fillId="0" borderId="14" xfId="0" applyFont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center"/>
    </xf>
    <xf numFmtId="0" fontId="23" fillId="0" borderId="14" xfId="0" applyFont="1" applyBorder="1" applyAlignment="1">
      <alignment horizontal="center" vertical="center"/>
    </xf>
    <xf numFmtId="0" fontId="24" fillId="0" borderId="11" xfId="0" applyFont="1" applyFill="1" applyBorder="1" applyAlignment="1">
      <alignment horizontal="center" vertical="center" wrapText="1"/>
    </xf>
    <xf numFmtId="0" fontId="24" fillId="0" borderId="12" xfId="0" applyFont="1" applyFill="1" applyBorder="1" applyAlignment="1">
      <alignment horizontal="center" vertical="center" wrapText="1"/>
    </xf>
    <xf numFmtId="0" fontId="19" fillId="0" borderId="15" xfId="0" applyFont="1" applyBorder="1" applyAlignment="1">
      <alignment horizontal="center" vertical="center" wrapText="1"/>
    </xf>
    <xf numFmtId="0" fontId="19" fillId="0" borderId="16" xfId="0" applyFont="1" applyBorder="1" applyAlignment="1">
      <alignment horizontal="center" vertical="center"/>
    </xf>
    <xf numFmtId="0" fontId="24" fillId="0" borderId="11" xfId="0" applyFont="1" applyBorder="1" applyAlignment="1">
      <alignment horizontal="center" vertical="center" wrapText="1"/>
    </xf>
    <xf numFmtId="0" fontId="24" fillId="0" borderId="12" xfId="0" applyFont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 wrapText="1"/>
    </xf>
    <xf numFmtId="0" fontId="24" fillId="0" borderId="7" xfId="0" applyFont="1" applyFill="1" applyBorder="1" applyAlignment="1">
      <alignment horizontal="center" vertical="center" wrapText="1"/>
    </xf>
    <xf numFmtId="0" fontId="24" fillId="0" borderId="8" xfId="0" applyFont="1" applyFill="1" applyBorder="1" applyAlignment="1">
      <alignment horizontal="center" vertical="center" wrapText="1"/>
    </xf>
    <xf numFmtId="0" fontId="24" fillId="0" borderId="9" xfId="0" applyFont="1" applyFill="1" applyBorder="1" applyAlignment="1">
      <alignment horizontal="center" vertical="center" wrapText="1"/>
    </xf>
    <xf numFmtId="0" fontId="24" fillId="0" borderId="26" xfId="0" applyFont="1" applyFill="1" applyBorder="1" applyAlignment="1">
      <alignment horizontal="center" vertical="center" wrapText="1"/>
    </xf>
    <xf numFmtId="0" fontId="24" fillId="0" borderId="35" xfId="0" applyFont="1" applyFill="1" applyBorder="1" applyAlignment="1">
      <alignment horizontal="center" vertical="center" wrapText="1"/>
    </xf>
    <xf numFmtId="0" fontId="24" fillId="0" borderId="36" xfId="0" applyFont="1" applyFill="1" applyBorder="1" applyAlignment="1">
      <alignment horizontal="center" vertical="center" wrapText="1"/>
    </xf>
    <xf numFmtId="0" fontId="24" fillId="0" borderId="20" xfId="0" applyFont="1" applyBorder="1" applyAlignment="1">
      <alignment horizontal="center" vertical="center" wrapText="1"/>
    </xf>
    <xf numFmtId="0" fontId="24" fillId="0" borderId="0" xfId="0" applyFont="1" applyBorder="1" applyAlignment="1">
      <alignment horizontal="center" vertical="center" wrapText="1"/>
    </xf>
    <xf numFmtId="0" fontId="2" fillId="0" borderId="0" xfId="0" applyFont="1" applyFill="1" applyAlignment="1">
      <alignment vertical="top"/>
    </xf>
    <xf numFmtId="0" fontId="23" fillId="0" borderId="1" xfId="0" applyFont="1" applyBorder="1" applyAlignment="1">
      <alignment horizontal="center" vertical="center" textRotation="90"/>
    </xf>
    <xf numFmtId="0" fontId="22" fillId="0" borderId="0" xfId="0" applyFont="1" applyAlignment="1">
      <alignment horizontal="left" vertical="center"/>
    </xf>
    <xf numFmtId="0" fontId="2" fillId="0" borderId="0" xfId="0" applyFont="1" applyFill="1" applyAlignment="1">
      <alignment horizontal="left" vertical="top" wrapText="1"/>
    </xf>
    <xf numFmtId="0" fontId="2" fillId="0" borderId="0" xfId="0" applyFont="1" applyFill="1" applyAlignment="1">
      <alignment horizontal="left" vertical="center"/>
    </xf>
    <xf numFmtId="0" fontId="17" fillId="0" borderId="1" xfId="2" applyFont="1" applyFill="1" applyBorder="1" applyAlignment="1">
      <alignment horizontal="center" vertical="center" wrapText="1" shrinkToFit="1"/>
    </xf>
    <xf numFmtId="0" fontId="23" fillId="0" borderId="6" xfId="0" applyFont="1" applyBorder="1" applyAlignment="1">
      <alignment horizontal="center" vertical="center" wrapText="1"/>
    </xf>
    <xf numFmtId="0" fontId="23" fillId="0" borderId="1" xfId="2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/>
    </xf>
    <xf numFmtId="0" fontId="26" fillId="0" borderId="2" xfId="0" applyFont="1" applyBorder="1" applyAlignment="1">
      <alignment horizontal="center" vertical="center" textRotation="90"/>
    </xf>
    <xf numFmtId="0" fontId="26" fillId="0" borderId="4" xfId="0" applyFont="1" applyBorder="1" applyAlignment="1">
      <alignment horizontal="center" vertical="center" textRotation="90"/>
    </xf>
    <xf numFmtId="0" fontId="26" fillId="0" borderId="2" xfId="0" applyFont="1" applyBorder="1" applyAlignment="1">
      <alignment horizontal="center" vertical="center" textRotation="90" wrapText="1"/>
    </xf>
    <xf numFmtId="0" fontId="26" fillId="0" borderId="4" xfId="0" applyFont="1" applyBorder="1" applyAlignment="1">
      <alignment horizontal="center" vertical="center" textRotation="90" wrapText="1"/>
    </xf>
    <xf numFmtId="10" fontId="20" fillId="0" borderId="2" xfId="0" applyNumberFormat="1" applyFont="1" applyBorder="1" applyAlignment="1">
      <alignment horizontal="center" vertical="center" textRotation="90" wrapText="1"/>
    </xf>
    <xf numFmtId="10" fontId="20" fillId="0" borderId="4" xfId="0" applyNumberFormat="1" applyFont="1" applyBorder="1" applyAlignment="1">
      <alignment horizontal="center" vertical="center" textRotation="90"/>
    </xf>
    <xf numFmtId="0" fontId="25" fillId="0" borderId="2" xfId="0" applyFont="1" applyBorder="1" applyAlignment="1">
      <alignment horizontal="center" vertical="center" wrapText="1"/>
    </xf>
    <xf numFmtId="0" fontId="25" fillId="0" borderId="4" xfId="0" applyFont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 shrinkToFit="1"/>
    </xf>
    <xf numFmtId="0" fontId="23" fillId="0" borderId="2" xfId="0" applyFont="1" applyBorder="1" applyAlignment="1">
      <alignment horizontal="center" vertical="center"/>
    </xf>
    <xf numFmtId="0" fontId="23" fillId="0" borderId="4" xfId="0" applyFont="1" applyBorder="1" applyAlignment="1">
      <alignment horizontal="center" vertical="center"/>
    </xf>
    <xf numFmtId="0" fontId="23" fillId="0" borderId="6" xfId="0" applyFont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/>
    </xf>
    <xf numFmtId="0" fontId="23" fillId="0" borderId="4" xfId="0" applyFont="1" applyFill="1" applyBorder="1" applyAlignment="1">
      <alignment horizontal="center" vertical="center"/>
    </xf>
    <xf numFmtId="0" fontId="17" fillId="0" borderId="3" xfId="2" applyFont="1" applyFill="1" applyBorder="1" applyAlignment="1">
      <alignment horizontal="center" vertical="center" wrapText="1" shrinkToFit="1"/>
    </xf>
    <xf numFmtId="0" fontId="17" fillId="0" borderId="5" xfId="2" applyFont="1" applyFill="1" applyBorder="1" applyAlignment="1">
      <alignment horizontal="center" vertical="center" wrapText="1" shrinkToFit="1"/>
    </xf>
    <xf numFmtId="0" fontId="27" fillId="0" borderId="2" xfId="0" applyFont="1" applyBorder="1" applyAlignment="1">
      <alignment horizontal="center" vertical="center" textRotation="90" wrapText="1"/>
    </xf>
    <xf numFmtId="0" fontId="27" fillId="0" borderId="4" xfId="0" applyFont="1" applyBorder="1" applyAlignment="1">
      <alignment horizontal="center" vertical="center" textRotation="90" wrapText="1"/>
    </xf>
    <xf numFmtId="0" fontId="27" fillId="0" borderId="2" xfId="0" applyFont="1" applyBorder="1" applyAlignment="1">
      <alignment horizontal="center" vertical="center" wrapText="1"/>
    </xf>
    <xf numFmtId="0" fontId="27" fillId="0" borderId="4" xfId="0" applyFont="1" applyBorder="1" applyAlignment="1">
      <alignment horizontal="center" vertical="center" wrapText="1"/>
    </xf>
    <xf numFmtId="0" fontId="19" fillId="0" borderId="3" xfId="1" applyFont="1" applyBorder="1" applyAlignment="1">
      <alignment horizontal="center" vertical="center" wrapText="1"/>
    </xf>
    <xf numFmtId="0" fontId="19" fillId="0" borderId="5" xfId="1" applyFont="1" applyBorder="1" applyAlignment="1">
      <alignment horizontal="center" vertical="center"/>
    </xf>
    <xf numFmtId="0" fontId="19" fillId="0" borderId="10" xfId="1" applyFont="1" applyBorder="1" applyAlignment="1">
      <alignment horizontal="center" vertical="center"/>
    </xf>
    <xf numFmtId="0" fontId="20" fillId="0" borderId="1" xfId="1" applyFont="1" applyBorder="1" applyAlignment="1">
      <alignment horizontal="center" vertical="center"/>
    </xf>
    <xf numFmtId="0" fontId="20" fillId="0" borderId="1" xfId="1" applyFont="1" applyBorder="1" applyAlignment="1">
      <alignment horizontal="center" vertical="center" wrapText="1"/>
    </xf>
    <xf numFmtId="0" fontId="23" fillId="0" borderId="6" xfId="1" applyFont="1" applyBorder="1" applyAlignment="1">
      <alignment horizontal="center" vertical="center" wrapText="1"/>
    </xf>
    <xf numFmtId="0" fontId="20" fillId="0" borderId="1" xfId="1" applyFont="1" applyFill="1" applyBorder="1" applyAlignment="1">
      <alignment horizontal="center" vertical="center"/>
    </xf>
    <xf numFmtId="0" fontId="20" fillId="0" borderId="5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2" fillId="0" borderId="10" xfId="1" applyFont="1" applyBorder="1" applyAlignment="1">
      <alignment horizontal="center" vertical="center" wrapText="1"/>
    </xf>
    <xf numFmtId="0" fontId="26" fillId="0" borderId="1" xfId="1" applyFont="1" applyBorder="1" applyAlignment="1">
      <alignment horizontal="center" vertical="center" wrapText="1"/>
    </xf>
    <xf numFmtId="0" fontId="17" fillId="0" borderId="10" xfId="2" applyFont="1" applyFill="1" applyBorder="1" applyAlignment="1">
      <alignment horizontal="center" vertical="center" wrapText="1" shrinkToFit="1"/>
    </xf>
    <xf numFmtId="164" fontId="17" fillId="0" borderId="3" xfId="2" applyNumberFormat="1" applyFont="1" applyFill="1" applyBorder="1" applyAlignment="1">
      <alignment horizontal="center" vertical="center"/>
    </xf>
    <xf numFmtId="164" fontId="17" fillId="0" borderId="5" xfId="2" applyNumberFormat="1" applyFont="1" applyFill="1" applyBorder="1" applyAlignment="1">
      <alignment horizontal="center" vertical="center"/>
    </xf>
    <xf numFmtId="164" fontId="17" fillId="0" borderId="10" xfId="2" applyNumberFormat="1" applyFont="1" applyFill="1" applyBorder="1" applyAlignment="1">
      <alignment horizontal="center" vertical="center"/>
    </xf>
    <xf numFmtId="164" fontId="17" fillId="0" borderId="33" xfId="2" applyNumberFormat="1" applyFont="1" applyFill="1" applyBorder="1" applyAlignment="1">
      <alignment horizontal="center" vertical="center"/>
    </xf>
    <xf numFmtId="164" fontId="17" fillId="0" borderId="34" xfId="2" applyNumberFormat="1" applyFont="1" applyFill="1" applyBorder="1" applyAlignment="1">
      <alignment horizontal="center" vertical="center"/>
    </xf>
    <xf numFmtId="164" fontId="17" fillId="0" borderId="32" xfId="2" applyNumberFormat="1" applyFont="1" applyFill="1" applyBorder="1" applyAlignment="1">
      <alignment horizontal="center" vertical="center"/>
    </xf>
    <xf numFmtId="164" fontId="17" fillId="0" borderId="18" xfId="2" applyNumberFormat="1" applyFont="1" applyFill="1" applyBorder="1" applyAlignment="1">
      <alignment horizontal="center" vertical="center"/>
    </xf>
    <xf numFmtId="164" fontId="17" fillId="0" borderId="1" xfId="2" applyNumberFormat="1" applyFont="1" applyFill="1" applyBorder="1" applyAlignment="1">
      <alignment horizontal="center" vertical="center"/>
    </xf>
  </cellXfs>
  <cellStyles count="5">
    <cellStyle name="Normalno" xfId="0" builtinId="0"/>
    <cellStyle name="Normalno 2" xfId="1"/>
    <cellStyle name="Normalno 2 2" xfId="4"/>
    <cellStyle name="Normalno 3" xfId="3"/>
    <cellStyle name="Obično 2" xfId="2"/>
  </cellStyles>
  <dxfs count="0"/>
  <tableStyles count="0" defaultTableStyle="TableStyleMedium9" defaultPivotStyle="PivotStyleLight16"/>
  <colors>
    <mruColors>
      <color rgb="FFFFCCFF"/>
      <color rgb="FF99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"/>
  <sheetViews>
    <sheetView workbookViewId="0">
      <pane ySplit="4" topLeftCell="A8" activePane="bottomLeft" state="frozen"/>
      <selection pane="bottomLeft" activeCell="E17" sqref="E17"/>
    </sheetView>
  </sheetViews>
  <sheetFormatPr defaultRowHeight="12.75" x14ac:dyDescent="0.2"/>
  <cols>
    <col min="1" max="1" width="4.7109375" style="41" customWidth="1"/>
    <col min="2" max="2" width="30" style="40" customWidth="1"/>
    <col min="3" max="3" width="2.42578125" style="40" customWidth="1"/>
    <col min="4" max="4" width="5.5703125" style="41" customWidth="1"/>
    <col min="5" max="5" width="28.7109375" style="40" customWidth="1"/>
    <col min="6" max="6" width="2.28515625" style="40" customWidth="1"/>
    <col min="7" max="7" width="4.42578125" style="205" customWidth="1"/>
    <col min="8" max="8" width="28.7109375" style="10" customWidth="1"/>
    <col min="9" max="9" width="4.7109375" style="102" customWidth="1"/>
    <col min="12" max="12" width="4.85546875" hidden="1" customWidth="1"/>
    <col min="13" max="13" width="1.85546875" customWidth="1"/>
    <col min="14" max="14" width="6.5703125" hidden="1" customWidth="1"/>
    <col min="16" max="16" width="15.85546875" customWidth="1"/>
  </cols>
  <sheetData>
    <row r="1" spans="1:10" ht="20.100000000000001" customHeight="1" x14ac:dyDescent="0.2">
      <c r="A1" s="263" t="s">
        <v>372</v>
      </c>
      <c r="B1" s="263"/>
      <c r="C1" s="263"/>
      <c r="D1" s="263"/>
      <c r="E1" s="170" t="s">
        <v>428</v>
      </c>
      <c r="F1" s="150"/>
      <c r="G1" s="204"/>
      <c r="H1" s="150"/>
      <c r="I1" s="182"/>
      <c r="J1" s="132"/>
    </row>
    <row r="2" spans="1:10" ht="20.100000000000001" customHeight="1" thickBot="1" x14ac:dyDescent="0.25">
      <c r="A2" s="269" t="s">
        <v>413</v>
      </c>
      <c r="B2" s="269"/>
      <c r="C2" s="269"/>
      <c r="D2" s="269"/>
      <c r="E2" s="269"/>
      <c r="F2" s="269"/>
      <c r="G2" s="269"/>
      <c r="H2" s="269"/>
      <c r="I2" s="115"/>
      <c r="J2" s="132"/>
    </row>
    <row r="3" spans="1:10" ht="15.75" thickBot="1" x14ac:dyDescent="0.25">
      <c r="A3" s="272" t="s">
        <v>159</v>
      </c>
      <c r="B3" s="273"/>
      <c r="C3" s="273"/>
      <c r="D3" s="273"/>
      <c r="E3" s="273"/>
      <c r="F3" s="273"/>
      <c r="G3" s="273"/>
      <c r="H3" s="274"/>
      <c r="I3" s="115"/>
      <c r="J3" s="132"/>
    </row>
    <row r="4" spans="1:10" ht="31.15" customHeight="1" thickBot="1" x14ac:dyDescent="0.25">
      <c r="A4" s="275" t="s">
        <v>342</v>
      </c>
      <c r="B4" s="276"/>
      <c r="C4" s="124"/>
      <c r="D4" s="279" t="s">
        <v>414</v>
      </c>
      <c r="E4" s="279"/>
      <c r="F4" s="124"/>
      <c r="G4" s="277" t="s">
        <v>397</v>
      </c>
      <c r="H4" s="278"/>
      <c r="I4" s="115"/>
      <c r="J4" s="132"/>
    </row>
    <row r="5" spans="1:10" ht="15.75" thickTop="1" x14ac:dyDescent="0.2">
      <c r="A5" s="122" t="s">
        <v>160</v>
      </c>
      <c r="B5" s="123"/>
      <c r="C5" s="169"/>
      <c r="D5" s="128" t="s">
        <v>160</v>
      </c>
      <c r="E5" s="129"/>
      <c r="F5" s="124"/>
      <c r="G5" s="270" t="s">
        <v>160</v>
      </c>
      <c r="H5" s="271"/>
      <c r="I5" s="115"/>
      <c r="J5" s="132"/>
    </row>
    <row r="6" spans="1:10" s="1" customFormat="1" ht="27.95" customHeight="1" x14ac:dyDescent="0.2">
      <c r="A6" s="119" t="s">
        <v>12</v>
      </c>
      <c r="B6" s="117" t="s">
        <v>283</v>
      </c>
      <c r="C6" s="169"/>
      <c r="D6" s="116" t="s">
        <v>36</v>
      </c>
      <c r="E6" s="117" t="s">
        <v>165</v>
      </c>
      <c r="F6" s="124"/>
      <c r="G6" s="116" t="s">
        <v>43</v>
      </c>
      <c r="H6" s="117" t="s">
        <v>206</v>
      </c>
      <c r="I6" s="1">
        <v>1</v>
      </c>
      <c r="J6" s="50"/>
    </row>
    <row r="7" spans="1:10" s="1" customFormat="1" ht="27.95" customHeight="1" x14ac:dyDescent="0.2">
      <c r="A7" s="119" t="s">
        <v>42</v>
      </c>
      <c r="B7" s="117" t="s">
        <v>309</v>
      </c>
      <c r="C7" s="169"/>
      <c r="D7" s="119" t="s">
        <v>18</v>
      </c>
      <c r="E7" s="118" t="s">
        <v>187</v>
      </c>
      <c r="F7" s="124"/>
      <c r="G7" s="225" t="s">
        <v>19</v>
      </c>
      <c r="H7" s="244" t="s">
        <v>166</v>
      </c>
      <c r="I7" s="1">
        <v>2</v>
      </c>
      <c r="J7" s="50"/>
    </row>
    <row r="8" spans="1:10" s="1" customFormat="1" ht="27.95" customHeight="1" x14ac:dyDescent="0.2">
      <c r="A8" s="116" t="s">
        <v>37</v>
      </c>
      <c r="B8" s="117" t="s">
        <v>161</v>
      </c>
      <c r="C8" s="169"/>
      <c r="D8" s="119" t="s">
        <v>72</v>
      </c>
      <c r="E8" s="219" t="s">
        <v>353</v>
      </c>
      <c r="F8" s="226"/>
      <c r="G8" s="243" t="s">
        <v>152</v>
      </c>
      <c r="H8" s="127" t="s">
        <v>257</v>
      </c>
      <c r="I8" s="1">
        <v>3</v>
      </c>
      <c r="J8" s="50"/>
    </row>
    <row r="9" spans="1:10" s="1" customFormat="1" ht="27.95" customHeight="1" x14ac:dyDescent="0.2">
      <c r="A9" s="116" t="s">
        <v>45</v>
      </c>
      <c r="B9" s="192" t="s">
        <v>333</v>
      </c>
      <c r="C9" s="169"/>
      <c r="D9" s="119" t="s">
        <v>30</v>
      </c>
      <c r="E9" s="220" t="s">
        <v>167</v>
      </c>
      <c r="F9" s="226"/>
      <c r="G9" s="119" t="s">
        <v>21</v>
      </c>
      <c r="H9" s="245" t="s">
        <v>162</v>
      </c>
      <c r="I9" s="1">
        <v>4</v>
      </c>
      <c r="J9" s="50"/>
    </row>
    <row r="10" spans="1:10" s="1" customFormat="1" ht="27.95" customHeight="1" x14ac:dyDescent="0.2">
      <c r="A10" s="119" t="s">
        <v>38</v>
      </c>
      <c r="B10" s="126" t="s">
        <v>259</v>
      </c>
      <c r="C10" s="169"/>
      <c r="D10" s="43" t="s">
        <v>63</v>
      </c>
      <c r="E10" s="221" t="s">
        <v>192</v>
      </c>
      <c r="F10" s="226"/>
      <c r="G10" s="119" t="s">
        <v>35</v>
      </c>
      <c r="H10" s="117" t="s">
        <v>163</v>
      </c>
      <c r="I10" s="1">
        <v>5</v>
      </c>
      <c r="J10" s="50"/>
    </row>
    <row r="11" spans="1:10" s="1" customFormat="1" ht="27.95" customHeight="1" x14ac:dyDescent="0.2">
      <c r="A11" s="211" t="s">
        <v>69</v>
      </c>
      <c r="B11" s="181" t="s">
        <v>168</v>
      </c>
      <c r="C11" s="169"/>
      <c r="D11" s="43" t="s">
        <v>366</v>
      </c>
      <c r="E11" s="222" t="s">
        <v>370</v>
      </c>
      <c r="F11" s="226"/>
      <c r="G11" s="119" t="s">
        <v>47</v>
      </c>
      <c r="H11" s="209" t="s">
        <v>282</v>
      </c>
      <c r="I11" s="1">
        <v>6</v>
      </c>
      <c r="J11" s="50"/>
    </row>
    <row r="12" spans="1:10" s="1" customFormat="1" ht="27.95" customHeight="1" x14ac:dyDescent="0.2">
      <c r="A12" s="119" t="s">
        <v>40</v>
      </c>
      <c r="B12" s="117" t="s">
        <v>169</v>
      </c>
      <c r="C12" s="169"/>
      <c r="D12" s="119" t="s">
        <v>11</v>
      </c>
      <c r="E12" s="221" t="s">
        <v>258</v>
      </c>
      <c r="F12" s="226"/>
      <c r="G12" s="116" t="s">
        <v>39</v>
      </c>
      <c r="H12" s="117" t="s">
        <v>164</v>
      </c>
      <c r="I12" s="1">
        <v>7</v>
      </c>
      <c r="J12" s="50"/>
    </row>
    <row r="13" spans="1:10" s="1" customFormat="1" ht="27.95" customHeight="1" x14ac:dyDescent="0.2">
      <c r="A13" s="211" t="s">
        <v>147</v>
      </c>
      <c r="B13" s="145" t="s">
        <v>329</v>
      </c>
      <c r="C13" s="169"/>
      <c r="D13" s="119" t="s">
        <v>33</v>
      </c>
      <c r="E13" s="219" t="s">
        <v>158</v>
      </c>
      <c r="F13" s="226"/>
      <c r="G13" s="43" t="s">
        <v>22</v>
      </c>
      <c r="H13" s="125" t="s">
        <v>260</v>
      </c>
      <c r="I13" s="1">
        <v>8</v>
      </c>
      <c r="J13" s="50"/>
    </row>
    <row r="14" spans="1:10" s="1" customFormat="1" ht="27.95" customHeight="1" x14ac:dyDescent="0.2">
      <c r="A14" s="119" t="s">
        <v>29</v>
      </c>
      <c r="B14" s="120" t="s">
        <v>170</v>
      </c>
      <c r="C14" s="169"/>
      <c r="D14" s="43" t="s">
        <v>73</v>
      </c>
      <c r="E14" s="222" t="s">
        <v>331</v>
      </c>
      <c r="F14" s="226"/>
      <c r="G14" s="43" t="s">
        <v>32</v>
      </c>
      <c r="H14" s="210" t="s">
        <v>305</v>
      </c>
      <c r="I14" s="1">
        <v>9</v>
      </c>
    </row>
    <row r="15" spans="1:10" s="1" customFormat="1" ht="27.95" customHeight="1" x14ac:dyDescent="0.2">
      <c r="A15" s="119" t="s">
        <v>148</v>
      </c>
      <c r="B15" s="125" t="s">
        <v>263</v>
      </c>
      <c r="C15" s="169"/>
      <c r="D15" s="119" t="s">
        <v>13</v>
      </c>
      <c r="E15" s="125" t="s">
        <v>262</v>
      </c>
      <c r="F15" s="226"/>
      <c r="G15" s="119" t="s">
        <v>135</v>
      </c>
      <c r="H15" s="125" t="s">
        <v>261</v>
      </c>
      <c r="I15" s="1">
        <v>10</v>
      </c>
    </row>
    <row r="16" spans="1:10" s="1" customFormat="1" ht="27.95" customHeight="1" x14ac:dyDescent="0.2">
      <c r="A16" s="119" t="s">
        <v>23</v>
      </c>
      <c r="B16" s="117" t="s">
        <v>171</v>
      </c>
      <c r="C16" s="169"/>
      <c r="D16" s="43" t="s">
        <v>10</v>
      </c>
      <c r="E16" s="221" t="s">
        <v>303</v>
      </c>
      <c r="F16" s="226"/>
      <c r="G16" s="43" t="s">
        <v>62</v>
      </c>
      <c r="H16" s="125" t="s">
        <v>191</v>
      </c>
      <c r="I16" s="1">
        <v>11</v>
      </c>
    </row>
    <row r="17" spans="1:9" s="1" customFormat="1" ht="27.95" customHeight="1" x14ac:dyDescent="0.2">
      <c r="A17" s="119" t="s">
        <v>25</v>
      </c>
      <c r="B17" s="117" t="s">
        <v>354</v>
      </c>
      <c r="C17" s="169"/>
      <c r="D17" s="43" t="s">
        <v>433</v>
      </c>
      <c r="E17" s="253" t="s">
        <v>437</v>
      </c>
      <c r="F17" s="226"/>
      <c r="G17" s="116" t="s">
        <v>41</v>
      </c>
      <c r="H17" s="117" t="s">
        <v>172</v>
      </c>
      <c r="I17" s="1">
        <v>12</v>
      </c>
    </row>
    <row r="18" spans="1:9" s="1" customFormat="1" ht="27.95" customHeight="1" x14ac:dyDescent="0.2">
      <c r="A18" s="43" t="s">
        <v>367</v>
      </c>
      <c r="B18" s="201" t="s">
        <v>349</v>
      </c>
      <c r="C18" s="169"/>
      <c r="D18" s="43" t="s">
        <v>26</v>
      </c>
      <c r="E18" s="223" t="s">
        <v>383</v>
      </c>
      <c r="F18" s="226"/>
      <c r="G18" s="264" t="s">
        <v>44</v>
      </c>
      <c r="H18" s="117" t="s">
        <v>60</v>
      </c>
      <c r="I18" s="1">
        <v>13</v>
      </c>
    </row>
    <row r="19" spans="1:9" s="1" customFormat="1" ht="27.95" customHeight="1" x14ac:dyDescent="0.2">
      <c r="A19" s="43" t="s">
        <v>4</v>
      </c>
      <c r="B19" s="210" t="s">
        <v>264</v>
      </c>
      <c r="C19" s="169"/>
      <c r="D19" s="119" t="s">
        <v>27</v>
      </c>
      <c r="E19" s="224" t="s">
        <v>173</v>
      </c>
      <c r="F19" s="226"/>
      <c r="G19" s="264" t="s">
        <v>46</v>
      </c>
      <c r="H19" s="121" t="s">
        <v>213</v>
      </c>
      <c r="I19" s="1">
        <v>14</v>
      </c>
    </row>
    <row r="20" spans="1:9" s="1" customFormat="1" ht="27.95" customHeight="1" x14ac:dyDescent="0.2">
      <c r="A20" s="119" t="s">
        <v>9</v>
      </c>
      <c r="B20" s="117" t="s">
        <v>174</v>
      </c>
      <c r="C20" s="169"/>
      <c r="D20" s="43" t="s">
        <v>434</v>
      </c>
      <c r="E20" s="253" t="s">
        <v>438</v>
      </c>
      <c r="F20" s="226"/>
      <c r="G20" s="119" t="s">
        <v>178</v>
      </c>
      <c r="H20" s="117" t="s">
        <v>271</v>
      </c>
      <c r="I20" s="1">
        <v>15</v>
      </c>
    </row>
    <row r="21" spans="1:9" s="1" customFormat="1" ht="27.95" customHeight="1" x14ac:dyDescent="0.2">
      <c r="A21" s="43" t="s">
        <v>300</v>
      </c>
      <c r="B21" s="127" t="s">
        <v>297</v>
      </c>
      <c r="C21" s="169"/>
      <c r="I21" s="1">
        <v>16</v>
      </c>
    </row>
    <row r="22" spans="1:9" s="1" customFormat="1" ht="27.95" customHeight="1" x14ac:dyDescent="0.2">
      <c r="A22" s="119" t="s">
        <v>68</v>
      </c>
      <c r="B22" s="117" t="s">
        <v>125</v>
      </c>
      <c r="C22" s="265"/>
      <c r="I22" s="1">
        <v>17</v>
      </c>
    </row>
  </sheetData>
  <sortState ref="A1:H2">
    <sortCondition descending="1" ref="A1"/>
  </sortState>
  <mergeCells count="6">
    <mergeCell ref="A2:H2"/>
    <mergeCell ref="G5:H5"/>
    <mergeCell ref="A3:H3"/>
    <mergeCell ref="A4:B4"/>
    <mergeCell ref="G4:H4"/>
    <mergeCell ref="D4:E4"/>
  </mergeCells>
  <printOptions horizontalCentered="1"/>
  <pageMargins left="0.62992125984251968" right="0.62992125984251968" top="0.74803149606299213" bottom="0.74803149606299213" header="0.31496062992125984" footer="0.31496062992125984"/>
  <pageSetup paperSize="9" scale="80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249977111117893"/>
    <pageSetUpPr fitToPage="1"/>
  </sheetPr>
  <dimension ref="A1:K56"/>
  <sheetViews>
    <sheetView zoomScaleNormal="100" zoomScaleSheetLayoutView="90" workbookViewId="0">
      <pane xSplit="2" ySplit="2" topLeftCell="C3" activePane="bottomRight" state="frozen"/>
      <selection pane="topRight" activeCell="C1" sqref="C1"/>
      <selection pane="bottomLeft" activeCell="A4" sqref="A4"/>
      <selection pane="bottomRight" activeCell="K31" sqref="K31"/>
    </sheetView>
  </sheetViews>
  <sheetFormatPr defaultColWidth="9.140625" defaultRowHeight="15.75" x14ac:dyDescent="0.2"/>
  <cols>
    <col min="1" max="1" width="24.28515625" style="13" customWidth="1"/>
    <col min="2" max="2" width="31" style="12" customWidth="1"/>
    <col min="3" max="3" width="3.7109375" style="111" customWidth="1"/>
    <col min="4" max="4" width="33.7109375" style="12" customWidth="1"/>
    <col min="5" max="5" width="46.85546875" style="12" customWidth="1"/>
    <col min="6" max="6" width="5" style="3" customWidth="1"/>
    <col min="7" max="10" width="9.140625" style="3"/>
    <col min="11" max="11" width="31" style="3" customWidth="1"/>
    <col min="12" max="12" width="9.140625" style="3"/>
    <col min="13" max="13" width="21.7109375" style="3" customWidth="1"/>
    <col min="14" max="16384" width="9.140625" style="3"/>
  </cols>
  <sheetData>
    <row r="1" spans="1:11" ht="43.5" customHeight="1" thickBot="1" x14ac:dyDescent="0.25">
      <c r="A1" s="294" t="s">
        <v>429</v>
      </c>
      <c r="B1" s="295"/>
      <c r="C1" s="280" t="s">
        <v>415</v>
      </c>
      <c r="D1" s="280"/>
      <c r="E1" s="281"/>
    </row>
    <row r="2" spans="1:11" ht="41.1" customHeight="1" thickBot="1" x14ac:dyDescent="0.25">
      <c r="A2" s="151" t="s">
        <v>153</v>
      </c>
      <c r="B2" s="257" t="s">
        <v>154</v>
      </c>
      <c r="C2" s="255" t="s">
        <v>16</v>
      </c>
      <c r="D2" s="259" t="s">
        <v>155</v>
      </c>
      <c r="E2" s="160" t="s">
        <v>289</v>
      </c>
    </row>
    <row r="3" spans="1:11" ht="39" customHeight="1" thickBot="1" x14ac:dyDescent="0.25">
      <c r="A3" s="290" t="s">
        <v>2</v>
      </c>
      <c r="B3" s="284" t="s">
        <v>120</v>
      </c>
      <c r="C3" s="246" t="s">
        <v>2</v>
      </c>
      <c r="D3" s="107" t="s">
        <v>52</v>
      </c>
      <c r="E3" s="141" t="s">
        <v>219</v>
      </c>
    </row>
    <row r="4" spans="1:11" ht="39" customHeight="1" thickBot="1" x14ac:dyDescent="0.25">
      <c r="A4" s="291"/>
      <c r="B4" s="285"/>
      <c r="C4" s="246" t="s">
        <v>3</v>
      </c>
      <c r="D4" s="46" t="s">
        <v>130</v>
      </c>
      <c r="E4" s="258" t="s">
        <v>323</v>
      </c>
    </row>
    <row r="5" spans="1:11" ht="39" customHeight="1" thickBot="1" x14ac:dyDescent="0.25">
      <c r="A5" s="291"/>
      <c r="B5" s="285"/>
      <c r="C5" s="246" t="s">
        <v>4</v>
      </c>
      <c r="D5" s="46" t="s">
        <v>151</v>
      </c>
      <c r="E5" s="258"/>
    </row>
    <row r="6" spans="1:11" ht="39" customHeight="1" thickBot="1" x14ac:dyDescent="0.25">
      <c r="A6" s="291"/>
      <c r="B6" s="285"/>
      <c r="C6" s="228" t="s">
        <v>5</v>
      </c>
      <c r="D6" s="144" t="s">
        <v>435</v>
      </c>
      <c r="E6" s="254"/>
      <c r="K6" s="256"/>
    </row>
    <row r="7" spans="1:11" ht="39" customHeight="1" thickBot="1" x14ac:dyDescent="0.25">
      <c r="A7" s="289" t="s">
        <v>3</v>
      </c>
      <c r="B7" s="286" t="s">
        <v>121</v>
      </c>
      <c r="C7" s="246" t="s">
        <v>2</v>
      </c>
      <c r="D7" s="46" t="s">
        <v>220</v>
      </c>
      <c r="E7" s="44" t="s">
        <v>221</v>
      </c>
    </row>
    <row r="8" spans="1:11" ht="39" customHeight="1" thickBot="1" x14ac:dyDescent="0.25">
      <c r="A8" s="289"/>
      <c r="B8" s="287"/>
      <c r="C8" s="184" t="s">
        <v>3</v>
      </c>
      <c r="D8" s="46" t="s">
        <v>59</v>
      </c>
      <c r="E8" s="46" t="s">
        <v>222</v>
      </c>
    </row>
    <row r="9" spans="1:11" ht="39" customHeight="1" thickBot="1" x14ac:dyDescent="0.25">
      <c r="A9" s="289"/>
      <c r="B9" s="287"/>
      <c r="C9" s="184" t="s">
        <v>4</v>
      </c>
      <c r="D9" s="46" t="s">
        <v>55</v>
      </c>
      <c r="E9" s="46" t="s">
        <v>290</v>
      </c>
    </row>
    <row r="10" spans="1:11" ht="39" customHeight="1" thickBot="1" x14ac:dyDescent="0.25">
      <c r="A10" s="289"/>
      <c r="B10" s="288"/>
      <c r="C10" s="183"/>
      <c r="D10" s="46"/>
      <c r="E10" s="144" t="s">
        <v>341</v>
      </c>
    </row>
    <row r="11" spans="1:11" ht="39" customHeight="1" x14ac:dyDescent="0.2">
      <c r="A11" s="298" t="s">
        <v>249</v>
      </c>
      <c r="B11" s="296" t="s">
        <v>356</v>
      </c>
      <c r="C11" s="217" t="s">
        <v>2</v>
      </c>
      <c r="D11" s="107" t="s">
        <v>403</v>
      </c>
      <c r="E11" s="44" t="s">
        <v>217</v>
      </c>
    </row>
    <row r="12" spans="1:11" ht="39" customHeight="1" x14ac:dyDescent="0.2">
      <c r="A12" s="299"/>
      <c r="B12" s="297"/>
      <c r="C12" s="218" t="s">
        <v>3</v>
      </c>
      <c r="D12" s="46" t="s">
        <v>57</v>
      </c>
      <c r="E12" s="47" t="s">
        <v>368</v>
      </c>
    </row>
    <row r="13" spans="1:11" ht="39" customHeight="1" thickBot="1" x14ac:dyDescent="0.25">
      <c r="A13" s="300"/>
      <c r="B13" s="284"/>
      <c r="C13" s="216">
        <v>3</v>
      </c>
      <c r="D13" s="46" t="s">
        <v>180</v>
      </c>
      <c r="E13" s="212"/>
    </row>
    <row r="14" spans="1:11" ht="39" customHeight="1" x14ac:dyDescent="0.2">
      <c r="A14" s="298" t="s">
        <v>5</v>
      </c>
      <c r="B14" s="286" t="s">
        <v>156</v>
      </c>
      <c r="C14" s="217" t="s">
        <v>2</v>
      </c>
      <c r="D14" s="229" t="s">
        <v>223</v>
      </c>
      <c r="E14" s="107" t="s">
        <v>369</v>
      </c>
    </row>
    <row r="15" spans="1:11" ht="39" customHeight="1" x14ac:dyDescent="0.2">
      <c r="A15" s="299"/>
      <c r="B15" s="287"/>
      <c r="C15" s="218" t="s">
        <v>3</v>
      </c>
      <c r="D15" s="203" t="s">
        <v>251</v>
      </c>
      <c r="E15" s="46" t="s">
        <v>224</v>
      </c>
    </row>
    <row r="16" spans="1:11" ht="39" customHeight="1" x14ac:dyDescent="0.2">
      <c r="A16" s="299"/>
      <c r="B16" s="287"/>
      <c r="C16" s="227" t="s">
        <v>4</v>
      </c>
      <c r="D16" s="48" t="s">
        <v>133</v>
      </c>
      <c r="E16" s="49" t="s">
        <v>316</v>
      </c>
    </row>
    <row r="17" spans="1:6" ht="39" customHeight="1" thickBot="1" x14ac:dyDescent="0.25">
      <c r="A17" s="300"/>
      <c r="B17" s="288"/>
      <c r="C17" s="228"/>
      <c r="D17" s="215"/>
      <c r="E17" s="45" t="s">
        <v>310</v>
      </c>
    </row>
    <row r="18" spans="1:6" ht="39" customHeight="1" x14ac:dyDescent="0.2">
      <c r="A18" s="298" t="s">
        <v>250</v>
      </c>
      <c r="B18" s="292" t="s">
        <v>284</v>
      </c>
      <c r="C18" s="207" t="s">
        <v>2</v>
      </c>
      <c r="D18" s="47" t="s">
        <v>374</v>
      </c>
      <c r="E18" s="47" t="s">
        <v>315</v>
      </c>
      <c r="F18" s="39"/>
    </row>
    <row r="19" spans="1:6" ht="39" customHeight="1" x14ac:dyDescent="0.2">
      <c r="A19" s="299"/>
      <c r="B19" s="293"/>
      <c r="C19" s="208" t="s">
        <v>3</v>
      </c>
      <c r="D19" s="47" t="s">
        <v>186</v>
      </c>
      <c r="E19" s="46" t="s">
        <v>404</v>
      </c>
      <c r="F19" s="39"/>
    </row>
    <row r="20" spans="1:6" ht="39" customHeight="1" x14ac:dyDescent="0.2">
      <c r="A20" s="299"/>
      <c r="B20" s="293"/>
      <c r="C20" s="208" t="s">
        <v>4</v>
      </c>
      <c r="D20" s="46" t="s">
        <v>131</v>
      </c>
      <c r="E20" s="46"/>
    </row>
    <row r="21" spans="1:6" ht="39" customHeight="1" thickBot="1" x14ac:dyDescent="0.25">
      <c r="A21" s="299"/>
      <c r="B21" s="293"/>
      <c r="C21" s="213" t="s">
        <v>5</v>
      </c>
      <c r="D21" s="144" t="s">
        <v>436</v>
      </c>
      <c r="E21" s="212"/>
    </row>
    <row r="22" spans="1:6" ht="39" customHeight="1" x14ac:dyDescent="0.2">
      <c r="A22" s="298" t="s">
        <v>7</v>
      </c>
      <c r="B22" s="305" t="s">
        <v>246</v>
      </c>
      <c r="C22" s="251" t="s">
        <v>2</v>
      </c>
      <c r="D22" s="106" t="s">
        <v>56</v>
      </c>
      <c r="E22" s="44" t="s">
        <v>280</v>
      </c>
    </row>
    <row r="23" spans="1:6" ht="39" customHeight="1" x14ac:dyDescent="0.2">
      <c r="A23" s="299"/>
      <c r="B23" s="306"/>
      <c r="C23" s="147" t="s">
        <v>3</v>
      </c>
      <c r="D23" s="143" t="s">
        <v>54</v>
      </c>
      <c r="E23" s="46" t="s">
        <v>225</v>
      </c>
    </row>
    <row r="24" spans="1:6" ht="39" customHeight="1" x14ac:dyDescent="0.2">
      <c r="A24" s="299"/>
      <c r="B24" s="306"/>
      <c r="C24" s="147" t="s">
        <v>4</v>
      </c>
      <c r="D24" s="143" t="s">
        <v>355</v>
      </c>
      <c r="E24" s="47" t="s">
        <v>291</v>
      </c>
    </row>
    <row r="25" spans="1:6" ht="39" customHeight="1" thickBot="1" x14ac:dyDescent="0.25">
      <c r="A25" s="300"/>
      <c r="B25" s="307"/>
      <c r="C25" s="252"/>
      <c r="D25" s="214"/>
      <c r="E25" s="267" t="s">
        <v>405</v>
      </c>
    </row>
    <row r="26" spans="1:6" ht="39" customHeight="1" thickBot="1" x14ac:dyDescent="0.25">
      <c r="A26" s="289" t="s">
        <v>8</v>
      </c>
      <c r="B26" s="297" t="s">
        <v>245</v>
      </c>
      <c r="C26" s="114" t="s">
        <v>2</v>
      </c>
      <c r="D26" s="241" t="s">
        <v>58</v>
      </c>
      <c r="E26" s="46" t="s">
        <v>214</v>
      </c>
    </row>
    <row r="27" spans="1:6" ht="39" customHeight="1" thickBot="1" x14ac:dyDescent="0.25">
      <c r="A27" s="289"/>
      <c r="B27" s="297"/>
      <c r="C27" s="114" t="s">
        <v>3</v>
      </c>
      <c r="D27" s="48" t="s">
        <v>53</v>
      </c>
      <c r="E27" s="46" t="s">
        <v>301</v>
      </c>
    </row>
    <row r="28" spans="1:6" ht="39" customHeight="1" thickBot="1" x14ac:dyDescent="0.25">
      <c r="A28" s="289"/>
      <c r="B28" s="284"/>
      <c r="C28" s="108" t="s">
        <v>4</v>
      </c>
      <c r="D28" s="242" t="s">
        <v>136</v>
      </c>
      <c r="E28" s="202"/>
    </row>
    <row r="29" spans="1:6" ht="39" customHeight="1" x14ac:dyDescent="0.2">
      <c r="A29" s="282" t="s">
        <v>243</v>
      </c>
      <c r="B29" s="308" t="s">
        <v>286</v>
      </c>
      <c r="C29" s="109" t="s">
        <v>2</v>
      </c>
      <c r="D29" s="48" t="s">
        <v>57</v>
      </c>
      <c r="E29" s="47" t="s">
        <v>368</v>
      </c>
    </row>
    <row r="30" spans="1:6" ht="39" customHeight="1" thickBot="1" x14ac:dyDescent="0.25">
      <c r="A30" s="283"/>
      <c r="B30" s="309"/>
      <c r="C30" s="110" t="s">
        <v>3</v>
      </c>
      <c r="D30" s="48" t="s">
        <v>190</v>
      </c>
      <c r="E30" s="144"/>
    </row>
    <row r="31" spans="1:6" ht="39" customHeight="1" x14ac:dyDescent="0.2">
      <c r="A31" s="282" t="s">
        <v>244</v>
      </c>
      <c r="B31" s="302" t="s">
        <v>285</v>
      </c>
      <c r="C31" s="156" t="s">
        <v>2</v>
      </c>
      <c r="D31" s="162" t="s">
        <v>52</v>
      </c>
      <c r="E31" s="107" t="s">
        <v>291</v>
      </c>
      <c r="F31" s="39"/>
    </row>
    <row r="32" spans="1:6" ht="39" customHeight="1" x14ac:dyDescent="0.2">
      <c r="A32" s="283"/>
      <c r="B32" s="303"/>
      <c r="C32" s="157" t="s">
        <v>3</v>
      </c>
      <c r="D32" s="143" t="s">
        <v>59</v>
      </c>
      <c r="E32" s="49" t="s">
        <v>219</v>
      </c>
      <c r="F32" s="39"/>
    </row>
    <row r="33" spans="1:5" ht="39" customHeight="1" thickBot="1" x14ac:dyDescent="0.25">
      <c r="A33" s="301"/>
      <c r="B33" s="304"/>
      <c r="C33" s="161"/>
      <c r="D33" s="163"/>
      <c r="E33" s="45" t="s">
        <v>290</v>
      </c>
    </row>
    <row r="34" spans="1:5" ht="39" customHeight="1" x14ac:dyDescent="0.2">
      <c r="A34" s="282" t="s">
        <v>252</v>
      </c>
      <c r="B34" s="292" t="s">
        <v>356</v>
      </c>
      <c r="C34" s="112" t="s">
        <v>2</v>
      </c>
      <c r="D34" s="44" t="s">
        <v>131</v>
      </c>
      <c r="E34" s="49"/>
    </row>
    <row r="35" spans="1:5" ht="39" customHeight="1" thickBot="1" x14ac:dyDescent="0.25">
      <c r="A35" s="283"/>
      <c r="B35" s="293"/>
      <c r="C35" s="113" t="s">
        <v>3</v>
      </c>
      <c r="D35" s="45" t="s">
        <v>180</v>
      </c>
      <c r="E35" s="144"/>
    </row>
    <row r="36" spans="1:5" ht="39" customHeight="1" x14ac:dyDescent="0.2">
      <c r="A36" s="282" t="s">
        <v>253</v>
      </c>
      <c r="B36" s="302" t="s">
        <v>251</v>
      </c>
      <c r="C36" s="177" t="s">
        <v>2</v>
      </c>
      <c r="D36" s="44" t="s">
        <v>53</v>
      </c>
      <c r="E36" s="141"/>
    </row>
    <row r="37" spans="1:5" ht="39" customHeight="1" x14ac:dyDescent="0.2">
      <c r="A37" s="283"/>
      <c r="B37" s="303"/>
      <c r="C37" s="178" t="s">
        <v>3</v>
      </c>
      <c r="D37" s="46" t="s">
        <v>130</v>
      </c>
      <c r="E37" s="180"/>
    </row>
    <row r="38" spans="1:5" ht="39" customHeight="1" thickBot="1" x14ac:dyDescent="0.25">
      <c r="A38" s="301"/>
      <c r="B38" s="304"/>
      <c r="C38" s="179" t="s">
        <v>4</v>
      </c>
      <c r="D38" s="45" t="s">
        <v>151</v>
      </c>
      <c r="E38" s="142"/>
    </row>
    <row r="39" spans="1:5" ht="39.950000000000003" customHeight="1" x14ac:dyDescent="0.2"/>
    <row r="40" spans="1:5" ht="39.950000000000003" customHeight="1" x14ac:dyDescent="0.2"/>
    <row r="41" spans="1:5" ht="39.950000000000003" customHeight="1" x14ac:dyDescent="0.2"/>
    <row r="42" spans="1:5" ht="39.950000000000003" customHeight="1" x14ac:dyDescent="0.2"/>
    <row r="43" spans="1:5" ht="39.950000000000003" customHeight="1" x14ac:dyDescent="0.2"/>
    <row r="44" spans="1:5" ht="39.950000000000003" customHeight="1" x14ac:dyDescent="0.2"/>
    <row r="45" spans="1:5" ht="39.950000000000003" customHeight="1" x14ac:dyDescent="0.2"/>
    <row r="46" spans="1:5" ht="39.950000000000003" customHeight="1" x14ac:dyDescent="0.2"/>
    <row r="47" spans="1:5" ht="39.950000000000003" customHeight="1" x14ac:dyDescent="0.2"/>
    <row r="48" spans="1:5" ht="39.950000000000003" customHeight="1" x14ac:dyDescent="0.2"/>
    <row r="49" ht="39.950000000000003" customHeight="1" x14ac:dyDescent="0.2"/>
    <row r="50" ht="39.950000000000003" customHeight="1" x14ac:dyDescent="0.2"/>
    <row r="51" ht="39.950000000000003" customHeight="1" x14ac:dyDescent="0.2"/>
    <row r="52" ht="39.950000000000003" customHeight="1" x14ac:dyDescent="0.2"/>
    <row r="53" ht="39.950000000000003" customHeight="1" x14ac:dyDescent="0.2"/>
    <row r="54" ht="39.950000000000003" customHeight="1" x14ac:dyDescent="0.2"/>
    <row r="55" ht="39.950000000000003" customHeight="1" x14ac:dyDescent="0.2"/>
    <row r="56" ht="39.950000000000003" customHeight="1" x14ac:dyDescent="0.2"/>
  </sheetData>
  <sortState ref="A1:A2">
    <sortCondition descending="1" ref="A1"/>
  </sortState>
  <mergeCells count="24">
    <mergeCell ref="A36:A38"/>
    <mergeCell ref="B36:B38"/>
    <mergeCell ref="A18:A21"/>
    <mergeCell ref="A26:A28"/>
    <mergeCell ref="B14:B17"/>
    <mergeCell ref="A14:A17"/>
    <mergeCell ref="B22:B25"/>
    <mergeCell ref="B31:B33"/>
    <mergeCell ref="B26:B28"/>
    <mergeCell ref="A29:A30"/>
    <mergeCell ref="B29:B30"/>
    <mergeCell ref="B18:B21"/>
    <mergeCell ref="A22:A25"/>
    <mergeCell ref="A31:A33"/>
    <mergeCell ref="C1:E1"/>
    <mergeCell ref="A34:A35"/>
    <mergeCell ref="B3:B6"/>
    <mergeCell ref="B7:B10"/>
    <mergeCell ref="A7:A10"/>
    <mergeCell ref="A3:A6"/>
    <mergeCell ref="B34:B35"/>
    <mergeCell ref="A1:B1"/>
    <mergeCell ref="B11:B13"/>
    <mergeCell ref="A11:A13"/>
  </mergeCells>
  <phoneticPr fontId="5" type="noConversion"/>
  <printOptions horizontalCentered="1"/>
  <pageMargins left="0.23622047244094491" right="0.23622047244094491" top="0.94488188976377963" bottom="0.94488188976377963" header="0.31496062992125984" footer="0.31496062992125984"/>
  <pageSetup paperSize="9" scale="72" fitToHeight="0" orientation="portrait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U47"/>
  <sheetViews>
    <sheetView zoomScale="86" zoomScaleNormal="86" workbookViewId="0">
      <pane ySplit="3" topLeftCell="A32" activePane="bottomLeft" state="frozen"/>
      <selection pane="bottomLeft" activeCell="S34" sqref="S34"/>
    </sheetView>
  </sheetViews>
  <sheetFormatPr defaultColWidth="9.140625" defaultRowHeight="15.75" x14ac:dyDescent="0.2"/>
  <cols>
    <col min="1" max="1" width="4.28515625" style="33" customWidth="1"/>
    <col min="2" max="2" width="6.7109375" style="17" customWidth="1"/>
    <col min="3" max="3" width="5.42578125" style="16" customWidth="1"/>
    <col min="4" max="4" width="16.7109375" style="12" customWidth="1"/>
    <col min="5" max="5" width="24.7109375" style="9" customWidth="1"/>
    <col min="6" max="6" width="9.140625" style="9" customWidth="1"/>
    <col min="7" max="7" width="4.85546875" style="9" customWidth="1"/>
    <col min="8" max="8" width="6" style="9" customWidth="1"/>
    <col min="9" max="9" width="6.28515625" style="9" customWidth="1"/>
    <col min="10" max="10" width="5.42578125" style="9" customWidth="1"/>
    <col min="11" max="11" width="6.85546875" style="9" customWidth="1"/>
    <col min="12" max="12" width="5.7109375" style="9" customWidth="1"/>
    <col min="13" max="13" width="6.7109375" style="136" customWidth="1"/>
    <col min="14" max="14" width="8.7109375" style="139" customWidth="1"/>
    <col min="15" max="15" width="15.140625" style="9" customWidth="1"/>
    <col min="16" max="16" width="4.7109375" style="14" customWidth="1"/>
    <col min="17" max="17" width="5.42578125" style="10" customWidth="1"/>
    <col min="18" max="18" width="5.7109375" style="10" customWidth="1"/>
    <col min="19" max="19" width="32.85546875" style="15" customWidth="1"/>
    <col min="20" max="21" width="0" style="2" hidden="1" customWidth="1"/>
    <col min="22" max="26" width="9.140625" style="2"/>
    <col min="27" max="27" width="30" style="2" customWidth="1"/>
    <col min="28" max="16384" width="9.140625" style="2"/>
  </cols>
  <sheetData>
    <row r="1" spans="1:21" s="50" customFormat="1" ht="48.75" customHeight="1" x14ac:dyDescent="0.2">
      <c r="A1" s="320" t="s">
        <v>430</v>
      </c>
      <c r="B1" s="321"/>
      <c r="C1" s="321"/>
      <c r="D1" s="321"/>
      <c r="E1" s="321"/>
      <c r="F1" s="316" t="s">
        <v>416</v>
      </c>
      <c r="G1" s="316"/>
      <c r="H1" s="316"/>
      <c r="I1" s="316"/>
      <c r="J1" s="316"/>
      <c r="K1" s="316"/>
      <c r="L1" s="316"/>
      <c r="M1" s="316"/>
      <c r="N1" s="316"/>
      <c r="O1" s="316"/>
      <c r="P1" s="316"/>
      <c r="Q1" s="316"/>
      <c r="R1" s="316"/>
      <c r="S1" s="316"/>
    </row>
    <row r="2" spans="1:21" s="50" customFormat="1" ht="34.5" customHeight="1" x14ac:dyDescent="0.2">
      <c r="A2" s="318" t="s">
        <v>16</v>
      </c>
      <c r="B2" s="330" t="s">
        <v>153</v>
      </c>
      <c r="C2" s="319" t="s">
        <v>15</v>
      </c>
      <c r="D2" s="318" t="s">
        <v>0</v>
      </c>
      <c r="E2" s="317" t="s">
        <v>50</v>
      </c>
      <c r="F2" s="315" t="s">
        <v>391</v>
      </c>
      <c r="G2" s="315"/>
      <c r="H2" s="315"/>
      <c r="I2" s="315"/>
      <c r="J2" s="315"/>
      <c r="K2" s="315"/>
      <c r="L2" s="315"/>
      <c r="M2" s="326" t="s">
        <v>1</v>
      </c>
      <c r="N2" s="328" t="s">
        <v>272</v>
      </c>
      <c r="O2" s="331" t="s">
        <v>14</v>
      </c>
      <c r="P2" s="311" t="s">
        <v>287</v>
      </c>
      <c r="Q2" s="322" t="s">
        <v>51</v>
      </c>
      <c r="R2" s="324" t="s">
        <v>82</v>
      </c>
      <c r="S2" s="194" t="s">
        <v>344</v>
      </c>
    </row>
    <row r="3" spans="1:21" s="50" customFormat="1" ht="129.94999999999999" customHeight="1" x14ac:dyDescent="0.2">
      <c r="A3" s="318"/>
      <c r="B3" s="330"/>
      <c r="C3" s="319"/>
      <c r="D3" s="318"/>
      <c r="E3" s="317"/>
      <c r="F3" s="231" t="s">
        <v>410</v>
      </c>
      <c r="G3" s="230" t="s">
        <v>392</v>
      </c>
      <c r="H3" s="230" t="s">
        <v>395</v>
      </c>
      <c r="I3" s="230" t="s">
        <v>393</v>
      </c>
      <c r="J3" s="230" t="s">
        <v>396</v>
      </c>
      <c r="K3" s="230" t="s">
        <v>398</v>
      </c>
      <c r="L3" s="230" t="s">
        <v>394</v>
      </c>
      <c r="M3" s="327"/>
      <c r="N3" s="329"/>
      <c r="O3" s="332"/>
      <c r="P3" s="311"/>
      <c r="Q3" s="323"/>
      <c r="R3" s="325"/>
      <c r="S3" s="51" t="s">
        <v>49</v>
      </c>
    </row>
    <row r="4" spans="1:21" s="68" customFormat="1" ht="114.95" customHeight="1" x14ac:dyDescent="0.2">
      <c r="A4" s="52">
        <f>IF(D4="","",ROW()-3)</f>
        <v>1</v>
      </c>
      <c r="B4" s="53"/>
      <c r="C4" s="59" t="s">
        <v>24</v>
      </c>
      <c r="D4" s="59" t="s">
        <v>100</v>
      </c>
      <c r="E4" s="59" t="s">
        <v>247</v>
      </c>
      <c r="F4" s="55"/>
      <c r="G4" s="55"/>
      <c r="H4" s="55"/>
      <c r="I4" s="55"/>
      <c r="J4" s="55"/>
      <c r="K4" s="55"/>
      <c r="L4" s="55"/>
      <c r="M4" s="134"/>
      <c r="N4" s="56"/>
      <c r="O4" s="59"/>
      <c r="P4" s="60"/>
      <c r="Q4" s="55"/>
      <c r="R4" s="55"/>
      <c r="S4" s="146" t="s">
        <v>455</v>
      </c>
      <c r="T4" s="103">
        <v>1</v>
      </c>
    </row>
    <row r="5" spans="1:21" s="68" customFormat="1" ht="114.95" customHeight="1" x14ac:dyDescent="0.2">
      <c r="A5" s="52">
        <f t="shared" ref="A5:A34" si="0">IF(D5="","",ROW()-3)</f>
        <v>2</v>
      </c>
      <c r="B5" s="53" t="s">
        <v>376</v>
      </c>
      <c r="C5" s="59" t="s">
        <v>28</v>
      </c>
      <c r="D5" s="59" t="s">
        <v>114</v>
      </c>
      <c r="E5" s="73" t="s">
        <v>375</v>
      </c>
      <c r="F5" s="55"/>
      <c r="G5" s="55"/>
      <c r="H5" s="55"/>
      <c r="I5" s="55"/>
      <c r="J5" s="55"/>
      <c r="K5" s="55"/>
      <c r="L5" s="55"/>
      <c r="M5" s="56">
        <v>1</v>
      </c>
      <c r="N5" s="56">
        <f t="shared" ref="N5:N10" si="1">SUM(1-M5)</f>
        <v>0</v>
      </c>
      <c r="O5" s="66" t="s">
        <v>276</v>
      </c>
      <c r="P5" s="60">
        <v>0.1</v>
      </c>
      <c r="Q5" s="55">
        <v>1</v>
      </c>
      <c r="R5" s="55" t="s">
        <v>149</v>
      </c>
      <c r="S5" s="154" t="s">
        <v>456</v>
      </c>
      <c r="T5" s="104">
        <v>1</v>
      </c>
      <c r="U5" s="105">
        <f>SUM(M5:N5)</f>
        <v>1</v>
      </c>
    </row>
    <row r="6" spans="1:21" s="68" customFormat="1" ht="114.95" customHeight="1" x14ac:dyDescent="0.2">
      <c r="A6" s="52">
        <f t="shared" si="0"/>
        <v>3</v>
      </c>
      <c r="B6" s="53" t="s">
        <v>226</v>
      </c>
      <c r="C6" s="54" t="s">
        <v>36</v>
      </c>
      <c r="D6" s="53" t="s">
        <v>101</v>
      </c>
      <c r="E6" s="53" t="s">
        <v>242</v>
      </c>
      <c r="F6" s="55">
        <v>1</v>
      </c>
      <c r="G6" s="55"/>
      <c r="H6" s="55">
        <v>1</v>
      </c>
      <c r="I6" s="55"/>
      <c r="J6" s="55"/>
      <c r="K6" s="55"/>
      <c r="L6" s="55">
        <v>1</v>
      </c>
      <c r="M6" s="56">
        <v>0.1</v>
      </c>
      <c r="N6" s="56">
        <f t="shared" si="1"/>
        <v>0.9</v>
      </c>
      <c r="O6" s="53" t="s">
        <v>293</v>
      </c>
      <c r="P6" s="60">
        <v>0.1</v>
      </c>
      <c r="Q6" s="55"/>
      <c r="R6" s="55" t="s">
        <v>149</v>
      </c>
      <c r="S6" s="232"/>
      <c r="T6" s="103">
        <v>1</v>
      </c>
    </row>
    <row r="7" spans="1:21" s="68" customFormat="1" ht="114.95" customHeight="1" x14ac:dyDescent="0.2">
      <c r="A7" s="52">
        <f t="shared" si="0"/>
        <v>4</v>
      </c>
      <c r="B7" s="53" t="s">
        <v>6</v>
      </c>
      <c r="C7" s="54" t="s">
        <v>18</v>
      </c>
      <c r="D7" s="53" t="s">
        <v>102</v>
      </c>
      <c r="E7" s="53" t="s">
        <v>384</v>
      </c>
      <c r="F7" s="55">
        <v>1</v>
      </c>
      <c r="G7" s="55"/>
      <c r="H7" s="55"/>
      <c r="I7" s="55"/>
      <c r="J7" s="55"/>
      <c r="K7" s="55"/>
      <c r="L7" s="55">
        <v>1</v>
      </c>
      <c r="M7" s="56">
        <v>0.6</v>
      </c>
      <c r="N7" s="56">
        <f t="shared" si="1"/>
        <v>0.4</v>
      </c>
      <c r="O7" s="53" t="s">
        <v>311</v>
      </c>
      <c r="P7" s="62">
        <v>0.1</v>
      </c>
      <c r="Q7" s="55"/>
      <c r="R7" s="55" t="s">
        <v>149</v>
      </c>
      <c r="S7" s="233" t="s">
        <v>408</v>
      </c>
      <c r="T7" s="104">
        <v>1</v>
      </c>
    </row>
    <row r="8" spans="1:21" s="68" customFormat="1" ht="114.95" customHeight="1" x14ac:dyDescent="0.2">
      <c r="A8" s="52">
        <f t="shared" si="0"/>
        <v>5</v>
      </c>
      <c r="B8" s="53" t="s">
        <v>5</v>
      </c>
      <c r="C8" s="54" t="s">
        <v>12</v>
      </c>
      <c r="D8" s="53" t="s">
        <v>127</v>
      </c>
      <c r="E8" s="53" t="s">
        <v>227</v>
      </c>
      <c r="F8" s="55">
        <v>1</v>
      </c>
      <c r="G8" s="55"/>
      <c r="H8" s="55"/>
      <c r="I8" s="55"/>
      <c r="J8" s="55"/>
      <c r="K8" s="55"/>
      <c r="L8" s="55">
        <v>1</v>
      </c>
      <c r="M8" s="56">
        <v>0.05</v>
      </c>
      <c r="N8" s="56">
        <f t="shared" si="1"/>
        <v>0.95</v>
      </c>
      <c r="O8" s="59" t="s">
        <v>312</v>
      </c>
      <c r="P8" s="62">
        <v>0.05</v>
      </c>
      <c r="Q8" s="55"/>
      <c r="R8" s="55"/>
      <c r="S8" s="234" t="s">
        <v>269</v>
      </c>
      <c r="T8" s="103">
        <v>1</v>
      </c>
    </row>
    <row r="9" spans="1:21" s="68" customFormat="1" ht="114.95" customHeight="1" x14ac:dyDescent="0.2">
      <c r="A9" s="52">
        <f t="shared" si="0"/>
        <v>6</v>
      </c>
      <c r="B9" s="53" t="s">
        <v>3</v>
      </c>
      <c r="C9" s="63" t="s">
        <v>19</v>
      </c>
      <c r="D9" s="53" t="s">
        <v>103</v>
      </c>
      <c r="E9" s="53" t="s">
        <v>124</v>
      </c>
      <c r="F9" s="55">
        <v>1</v>
      </c>
      <c r="G9" s="55"/>
      <c r="H9" s="55"/>
      <c r="I9" s="55"/>
      <c r="J9" s="55"/>
      <c r="K9" s="55"/>
      <c r="L9" s="55">
        <v>1</v>
      </c>
      <c r="M9" s="56">
        <v>0.1</v>
      </c>
      <c r="N9" s="56">
        <f t="shared" si="1"/>
        <v>0.9</v>
      </c>
      <c r="O9" s="53" t="s">
        <v>228</v>
      </c>
      <c r="P9" s="60">
        <v>0.1</v>
      </c>
      <c r="Q9" s="55"/>
      <c r="R9" s="55"/>
      <c r="S9" s="235"/>
      <c r="T9" s="103">
        <v>1</v>
      </c>
    </row>
    <row r="10" spans="1:21" s="68" customFormat="1" ht="114.95" customHeight="1" x14ac:dyDescent="0.2">
      <c r="A10" s="52">
        <f t="shared" si="0"/>
        <v>7</v>
      </c>
      <c r="B10" s="53" t="s">
        <v>2</v>
      </c>
      <c r="C10" s="63" t="s">
        <v>152</v>
      </c>
      <c r="D10" s="53" t="s">
        <v>150</v>
      </c>
      <c r="E10" s="53" t="s">
        <v>326</v>
      </c>
      <c r="F10" s="55">
        <v>1</v>
      </c>
      <c r="G10" s="55">
        <v>1</v>
      </c>
      <c r="H10" s="55"/>
      <c r="I10" s="55"/>
      <c r="J10" s="55"/>
      <c r="K10" s="55"/>
      <c r="L10" s="55">
        <v>1</v>
      </c>
      <c r="M10" s="56"/>
      <c r="N10" s="56">
        <f t="shared" si="1"/>
        <v>1</v>
      </c>
      <c r="O10" s="53"/>
      <c r="P10" s="60"/>
      <c r="Q10" s="55"/>
      <c r="R10" s="55"/>
      <c r="S10" s="235"/>
      <c r="T10" s="103">
        <v>1</v>
      </c>
    </row>
    <row r="11" spans="1:21" s="68" customFormat="1" ht="114.95" customHeight="1" x14ac:dyDescent="0.2">
      <c r="A11" s="52">
        <f t="shared" si="0"/>
        <v>8</v>
      </c>
      <c r="B11" s="53" t="s">
        <v>229</v>
      </c>
      <c r="C11" s="54" t="s">
        <v>72</v>
      </c>
      <c r="D11" s="59" t="s">
        <v>357</v>
      </c>
      <c r="E11" s="59" t="s">
        <v>385</v>
      </c>
      <c r="F11" s="55">
        <v>1</v>
      </c>
      <c r="G11" s="55"/>
      <c r="H11" s="55">
        <v>1</v>
      </c>
      <c r="I11" s="55"/>
      <c r="J11" s="55"/>
      <c r="K11" s="55"/>
      <c r="L11" s="55">
        <v>1</v>
      </c>
      <c r="M11" s="56">
        <v>0.1</v>
      </c>
      <c r="N11" s="56">
        <v>0.9</v>
      </c>
      <c r="O11" s="53" t="s">
        <v>409</v>
      </c>
      <c r="P11" s="62">
        <v>0.1</v>
      </c>
      <c r="Q11" s="55"/>
      <c r="R11" s="55"/>
      <c r="S11" s="236"/>
      <c r="T11" s="103">
        <v>1</v>
      </c>
    </row>
    <row r="12" spans="1:21" s="68" customFormat="1" ht="114.95" customHeight="1" x14ac:dyDescent="0.2">
      <c r="A12" s="52">
        <f t="shared" si="0"/>
        <v>9</v>
      </c>
      <c r="B12" s="53" t="s">
        <v>4</v>
      </c>
      <c r="C12" s="54" t="s">
        <v>20</v>
      </c>
      <c r="D12" s="59" t="s">
        <v>104</v>
      </c>
      <c r="E12" s="73" t="s">
        <v>400</v>
      </c>
      <c r="F12" s="55"/>
      <c r="G12" s="55"/>
      <c r="H12" s="55"/>
      <c r="I12" s="55"/>
      <c r="J12" s="55"/>
      <c r="K12" s="55"/>
      <c r="L12" s="55"/>
      <c r="M12" s="56">
        <v>1</v>
      </c>
      <c r="N12" s="137">
        <f>SUM(1-M12)</f>
        <v>0</v>
      </c>
      <c r="O12" s="53"/>
      <c r="P12" s="58"/>
      <c r="Q12" s="55"/>
      <c r="R12" s="55"/>
      <c r="S12" s="237" t="s">
        <v>457</v>
      </c>
      <c r="T12" s="104">
        <v>1</v>
      </c>
    </row>
    <row r="13" spans="1:21" s="68" customFormat="1" ht="114.95" customHeight="1" x14ac:dyDescent="0.2">
      <c r="A13" s="52">
        <f t="shared" si="0"/>
        <v>10</v>
      </c>
      <c r="B13" s="53" t="s">
        <v>277</v>
      </c>
      <c r="C13" s="54" t="s">
        <v>30</v>
      </c>
      <c r="D13" s="59" t="s">
        <v>128</v>
      </c>
      <c r="E13" s="59" t="s">
        <v>278</v>
      </c>
      <c r="F13" s="55">
        <v>1</v>
      </c>
      <c r="G13" s="55">
        <v>0.9</v>
      </c>
      <c r="H13" s="55"/>
      <c r="I13" s="55"/>
      <c r="J13" s="55"/>
      <c r="K13" s="55"/>
      <c r="L13" s="55">
        <v>1</v>
      </c>
      <c r="M13" s="56">
        <v>0.05</v>
      </c>
      <c r="N13" s="56">
        <f>SUM(1-M13)</f>
        <v>0.95</v>
      </c>
      <c r="O13" s="66" t="s">
        <v>332</v>
      </c>
      <c r="P13" s="62">
        <v>0.05</v>
      </c>
      <c r="Q13" s="55"/>
      <c r="R13" s="55"/>
      <c r="S13" s="236"/>
      <c r="T13" s="103">
        <v>1</v>
      </c>
    </row>
    <row r="14" spans="1:21" s="68" customFormat="1" ht="114.95" customHeight="1" x14ac:dyDescent="0.2">
      <c r="A14" s="52">
        <f t="shared" si="0"/>
        <v>11</v>
      </c>
      <c r="B14" s="53" t="s">
        <v>377</v>
      </c>
      <c r="C14" s="59" t="s">
        <v>37</v>
      </c>
      <c r="D14" s="59" t="s">
        <v>105</v>
      </c>
      <c r="E14" s="59" t="s">
        <v>386</v>
      </c>
      <c r="F14" s="55">
        <v>1</v>
      </c>
      <c r="G14" s="55"/>
      <c r="H14" s="55">
        <v>0.9</v>
      </c>
      <c r="I14" s="55"/>
      <c r="J14" s="55"/>
      <c r="K14" s="55"/>
      <c r="L14" s="55">
        <v>1</v>
      </c>
      <c r="M14" s="56">
        <v>0.1</v>
      </c>
      <c r="N14" s="56">
        <f>SUM(1-M14)</f>
        <v>0.9</v>
      </c>
      <c r="O14" s="53" t="s">
        <v>351</v>
      </c>
      <c r="P14" s="62">
        <v>0.1</v>
      </c>
      <c r="Q14" s="55"/>
      <c r="R14" s="55"/>
      <c r="S14" s="146"/>
      <c r="T14" s="103">
        <v>1</v>
      </c>
    </row>
    <row r="15" spans="1:21" s="68" customFormat="1" ht="114.95" customHeight="1" x14ac:dyDescent="0.2">
      <c r="A15" s="52">
        <f t="shared" si="0"/>
        <v>12</v>
      </c>
      <c r="B15" s="53" t="s">
        <v>2</v>
      </c>
      <c r="C15" s="59" t="s">
        <v>21</v>
      </c>
      <c r="D15" s="59" t="s">
        <v>106</v>
      </c>
      <c r="E15" s="59" t="s">
        <v>143</v>
      </c>
      <c r="F15" s="55">
        <v>1</v>
      </c>
      <c r="G15" s="55"/>
      <c r="H15" s="55"/>
      <c r="I15" s="55"/>
      <c r="J15" s="55"/>
      <c r="K15" s="55"/>
      <c r="L15" s="55">
        <v>1</v>
      </c>
      <c r="M15" s="56"/>
      <c r="N15" s="56">
        <f>SUM(1-M15)</f>
        <v>1</v>
      </c>
      <c r="O15" s="53"/>
      <c r="P15" s="62">
        <v>0</v>
      </c>
      <c r="Q15" s="55"/>
      <c r="R15" s="55"/>
      <c r="S15" s="146"/>
      <c r="T15" s="103">
        <v>1</v>
      </c>
    </row>
    <row r="16" spans="1:21" s="68" customFormat="1" ht="114.95" customHeight="1" x14ac:dyDescent="0.2">
      <c r="A16" s="52">
        <f t="shared" si="0"/>
        <v>13</v>
      </c>
      <c r="B16" s="53" t="s">
        <v>7</v>
      </c>
      <c r="C16" s="63" t="s">
        <v>35</v>
      </c>
      <c r="D16" s="53" t="s">
        <v>107</v>
      </c>
      <c r="E16" s="53" t="s">
        <v>387</v>
      </c>
      <c r="F16" s="55">
        <v>0.9</v>
      </c>
      <c r="G16" s="55"/>
      <c r="H16" s="55"/>
      <c r="I16" s="55"/>
      <c r="J16" s="55"/>
      <c r="K16" s="55"/>
      <c r="L16" s="55">
        <v>1</v>
      </c>
      <c r="M16" s="56">
        <v>0.1</v>
      </c>
      <c r="N16" s="56">
        <v>0.9</v>
      </c>
      <c r="O16" s="53" t="s">
        <v>324</v>
      </c>
      <c r="P16" s="60">
        <v>0.1</v>
      </c>
      <c r="Q16" s="55"/>
      <c r="R16" s="55" t="s">
        <v>149</v>
      </c>
      <c r="S16" s="146"/>
      <c r="T16" s="103">
        <v>1</v>
      </c>
      <c r="U16" s="105">
        <f t="shared" ref="U16:U29" si="2">SUM(M16:N16)</f>
        <v>1</v>
      </c>
    </row>
    <row r="17" spans="1:21" s="68" customFormat="1" ht="114.95" customHeight="1" x14ac:dyDescent="0.2">
      <c r="A17" s="52">
        <f t="shared" si="0"/>
        <v>14</v>
      </c>
      <c r="B17" s="53" t="s">
        <v>7</v>
      </c>
      <c r="C17" s="54" t="s">
        <v>38</v>
      </c>
      <c r="D17" s="59" t="s">
        <v>108</v>
      </c>
      <c r="E17" s="59" t="s">
        <v>388</v>
      </c>
      <c r="F17" s="55">
        <v>1</v>
      </c>
      <c r="G17" s="55"/>
      <c r="H17" s="55"/>
      <c r="I17" s="55"/>
      <c r="J17" s="55"/>
      <c r="K17" s="55"/>
      <c r="L17" s="55">
        <v>1</v>
      </c>
      <c r="M17" s="56">
        <v>0.1</v>
      </c>
      <c r="N17" s="56">
        <f>SUM(1-M17)</f>
        <v>0.9</v>
      </c>
      <c r="O17" s="53" t="s">
        <v>230</v>
      </c>
      <c r="P17" s="60">
        <v>0.1</v>
      </c>
      <c r="Q17" s="55"/>
      <c r="R17" s="55" t="s">
        <v>149</v>
      </c>
      <c r="S17" s="146"/>
      <c r="T17" s="103">
        <v>1</v>
      </c>
      <c r="U17" s="105">
        <f t="shared" si="2"/>
        <v>1</v>
      </c>
    </row>
    <row r="18" spans="1:21" s="68" customFormat="1" ht="114.95" customHeight="1" x14ac:dyDescent="0.2">
      <c r="A18" s="52">
        <f t="shared" si="0"/>
        <v>15</v>
      </c>
      <c r="B18" s="53" t="s">
        <v>231</v>
      </c>
      <c r="C18" s="59" t="s">
        <v>39</v>
      </c>
      <c r="D18" s="59" t="s">
        <v>109</v>
      </c>
      <c r="E18" s="59" t="s">
        <v>232</v>
      </c>
      <c r="F18" s="55">
        <v>1</v>
      </c>
      <c r="G18" s="55"/>
      <c r="H18" s="55">
        <v>1</v>
      </c>
      <c r="I18" s="55"/>
      <c r="J18" s="55"/>
      <c r="K18" s="55"/>
      <c r="L18" s="55">
        <v>1</v>
      </c>
      <c r="M18" s="140">
        <v>0.1</v>
      </c>
      <c r="N18" s="140">
        <v>0.9</v>
      </c>
      <c r="O18" s="53" t="s">
        <v>292</v>
      </c>
      <c r="P18" s="60">
        <v>0.1</v>
      </c>
      <c r="Q18" s="55"/>
      <c r="R18" s="55" t="s">
        <v>149</v>
      </c>
      <c r="S18" s="146"/>
      <c r="T18" s="103">
        <v>1</v>
      </c>
      <c r="U18" s="105">
        <f t="shared" si="2"/>
        <v>1</v>
      </c>
    </row>
    <row r="19" spans="1:21" s="68" customFormat="1" ht="114.95" customHeight="1" x14ac:dyDescent="0.2">
      <c r="A19" s="52">
        <f t="shared" si="0"/>
        <v>16</v>
      </c>
      <c r="B19" s="53" t="s">
        <v>3</v>
      </c>
      <c r="C19" s="59" t="s">
        <v>22</v>
      </c>
      <c r="D19" s="59" t="s">
        <v>110</v>
      </c>
      <c r="E19" s="59" t="s">
        <v>132</v>
      </c>
      <c r="F19" s="55">
        <v>1</v>
      </c>
      <c r="G19" s="55"/>
      <c r="H19" s="55"/>
      <c r="I19" s="55"/>
      <c r="J19" s="55"/>
      <c r="K19" s="55"/>
      <c r="L19" s="55">
        <v>1</v>
      </c>
      <c r="M19" s="56">
        <v>0.1</v>
      </c>
      <c r="N19" s="56">
        <f>SUM(1-M19)</f>
        <v>0.9</v>
      </c>
      <c r="O19" s="53" t="s">
        <v>265</v>
      </c>
      <c r="P19" s="60">
        <v>0.1</v>
      </c>
      <c r="Q19" s="55"/>
      <c r="R19" s="55"/>
      <c r="S19" s="238" t="s">
        <v>184</v>
      </c>
      <c r="T19" s="103">
        <v>1</v>
      </c>
      <c r="U19" s="105">
        <f t="shared" si="2"/>
        <v>1</v>
      </c>
    </row>
    <row r="20" spans="1:21" s="68" customFormat="1" ht="120" customHeight="1" x14ac:dyDescent="0.2">
      <c r="A20" s="52">
        <f t="shared" si="0"/>
        <v>17</v>
      </c>
      <c r="B20" s="53" t="s">
        <v>8</v>
      </c>
      <c r="C20" s="59" t="s">
        <v>31</v>
      </c>
      <c r="D20" s="59" t="s">
        <v>111</v>
      </c>
      <c r="E20" s="59" t="s">
        <v>233</v>
      </c>
      <c r="F20" s="55"/>
      <c r="G20" s="55"/>
      <c r="H20" s="55"/>
      <c r="I20" s="55"/>
      <c r="J20" s="55"/>
      <c r="K20" s="55"/>
      <c r="L20" s="55"/>
      <c r="M20" s="56">
        <v>1</v>
      </c>
      <c r="N20" s="56">
        <v>0</v>
      </c>
      <c r="O20" s="53"/>
      <c r="P20" s="60"/>
      <c r="Q20" s="55">
        <v>1</v>
      </c>
      <c r="R20" s="55"/>
      <c r="S20" s="146" t="s">
        <v>458</v>
      </c>
      <c r="T20" s="103">
        <v>1</v>
      </c>
      <c r="U20" s="105">
        <f t="shared" si="2"/>
        <v>1</v>
      </c>
    </row>
    <row r="21" spans="1:21" s="68" customFormat="1" ht="114.95" customHeight="1" x14ac:dyDescent="0.2">
      <c r="A21" s="52">
        <f t="shared" si="0"/>
        <v>18</v>
      </c>
      <c r="B21" s="53" t="s">
        <v>255</v>
      </c>
      <c r="C21" s="59" t="s">
        <v>69</v>
      </c>
      <c r="D21" s="59" t="s">
        <v>179</v>
      </c>
      <c r="E21" s="59" t="s">
        <v>256</v>
      </c>
      <c r="F21" s="55">
        <v>1</v>
      </c>
      <c r="G21" s="55">
        <v>1</v>
      </c>
      <c r="H21" s="55"/>
      <c r="I21" s="55"/>
      <c r="J21" s="55"/>
      <c r="K21" s="55"/>
      <c r="L21" s="55">
        <v>1</v>
      </c>
      <c r="M21" s="56"/>
      <c r="N21" s="56">
        <f t="shared" ref="N21:N29" si="3">SUM(1-M21)</f>
        <v>1</v>
      </c>
      <c r="O21" s="53"/>
      <c r="P21" s="60"/>
      <c r="Q21" s="55"/>
      <c r="R21" s="55"/>
      <c r="S21" s="232"/>
      <c r="T21" s="103">
        <v>1</v>
      </c>
      <c r="U21" s="105">
        <f t="shared" si="2"/>
        <v>1</v>
      </c>
    </row>
    <row r="22" spans="1:21" s="103" customFormat="1" ht="114.95" customHeight="1" x14ac:dyDescent="0.2">
      <c r="A22" s="52">
        <f t="shared" si="0"/>
        <v>19</v>
      </c>
      <c r="B22" s="53" t="s">
        <v>241</v>
      </c>
      <c r="C22" s="53" t="s">
        <v>40</v>
      </c>
      <c r="D22" s="53" t="s">
        <v>112</v>
      </c>
      <c r="E22" s="53" t="s">
        <v>235</v>
      </c>
      <c r="F22" s="55">
        <v>1</v>
      </c>
      <c r="G22" s="55"/>
      <c r="H22" s="55">
        <v>1</v>
      </c>
      <c r="I22" s="55"/>
      <c r="J22" s="55"/>
      <c r="K22" s="55"/>
      <c r="L22" s="55">
        <v>1</v>
      </c>
      <c r="M22" s="56">
        <v>0.1</v>
      </c>
      <c r="N22" s="56">
        <f t="shared" si="3"/>
        <v>0.9</v>
      </c>
      <c r="O22" s="53" t="s">
        <v>236</v>
      </c>
      <c r="P22" s="60">
        <v>0.1</v>
      </c>
      <c r="Q22" s="55"/>
      <c r="R22" s="55"/>
      <c r="S22" s="238"/>
      <c r="T22" s="103">
        <v>1</v>
      </c>
      <c r="U22" s="105">
        <f t="shared" si="2"/>
        <v>1</v>
      </c>
    </row>
    <row r="23" spans="1:21" s="103" customFormat="1" ht="114.95" customHeight="1" x14ac:dyDescent="0.2">
      <c r="A23" s="52">
        <f t="shared" si="0"/>
        <v>20</v>
      </c>
      <c r="B23" s="53" t="s">
        <v>8</v>
      </c>
      <c r="C23" s="53" t="s">
        <v>135</v>
      </c>
      <c r="D23" s="53" t="s">
        <v>137</v>
      </c>
      <c r="E23" s="53" t="s">
        <v>237</v>
      </c>
      <c r="F23" s="55">
        <v>1</v>
      </c>
      <c r="G23" s="55"/>
      <c r="H23" s="55"/>
      <c r="I23" s="55"/>
      <c r="J23" s="55"/>
      <c r="K23" s="55"/>
      <c r="L23" s="55">
        <v>1</v>
      </c>
      <c r="M23" s="56">
        <v>0.1</v>
      </c>
      <c r="N23" s="56">
        <f t="shared" si="3"/>
        <v>0.9</v>
      </c>
      <c r="O23" s="53" t="s">
        <v>234</v>
      </c>
      <c r="P23" s="60">
        <v>0.1</v>
      </c>
      <c r="Q23" s="55"/>
      <c r="R23" s="55" t="s">
        <v>149</v>
      </c>
      <c r="S23" s="146" t="s">
        <v>281</v>
      </c>
      <c r="T23" s="103">
        <v>1</v>
      </c>
      <c r="U23" s="105">
        <f t="shared" si="2"/>
        <v>1</v>
      </c>
    </row>
    <row r="24" spans="1:21" s="103" customFormat="1" ht="114.95" customHeight="1" x14ac:dyDescent="0.2">
      <c r="A24" s="52">
        <f t="shared" si="0"/>
        <v>21</v>
      </c>
      <c r="B24" s="53" t="s">
        <v>380</v>
      </c>
      <c r="C24" s="53" t="s">
        <v>13</v>
      </c>
      <c r="D24" s="53" t="s">
        <v>113</v>
      </c>
      <c r="E24" s="53" t="s">
        <v>381</v>
      </c>
      <c r="F24" s="55">
        <v>1</v>
      </c>
      <c r="G24" s="55"/>
      <c r="H24" s="55">
        <v>1</v>
      </c>
      <c r="I24" s="55"/>
      <c r="J24" s="55"/>
      <c r="K24" s="55"/>
      <c r="L24" s="55">
        <v>1</v>
      </c>
      <c r="M24" s="56">
        <v>0.09</v>
      </c>
      <c r="N24" s="56">
        <f t="shared" si="3"/>
        <v>0.91</v>
      </c>
      <c r="O24" s="53" t="s">
        <v>215</v>
      </c>
      <c r="P24" s="60">
        <v>0.09</v>
      </c>
      <c r="Q24" s="55"/>
      <c r="R24" s="55"/>
      <c r="S24" s="238"/>
      <c r="T24" s="103">
        <v>1</v>
      </c>
      <c r="U24" s="105">
        <f t="shared" si="2"/>
        <v>1</v>
      </c>
    </row>
    <row r="25" spans="1:21" s="68" customFormat="1" ht="120.75" customHeight="1" x14ac:dyDescent="0.2">
      <c r="A25" s="52">
        <f t="shared" si="0"/>
        <v>22</v>
      </c>
      <c r="B25" s="53" t="s">
        <v>378</v>
      </c>
      <c r="C25" s="59" t="s">
        <v>29</v>
      </c>
      <c r="D25" s="59" t="s">
        <v>129</v>
      </c>
      <c r="E25" s="262" t="s">
        <v>406</v>
      </c>
      <c r="F25" s="55">
        <v>1</v>
      </c>
      <c r="G25" s="55">
        <v>1</v>
      </c>
      <c r="H25" s="55"/>
      <c r="I25" s="55"/>
      <c r="J25" s="55"/>
      <c r="K25" s="55"/>
      <c r="L25" s="55">
        <v>1</v>
      </c>
      <c r="M25" s="56">
        <v>0.09</v>
      </c>
      <c r="N25" s="56">
        <f>SUM(1-M25)</f>
        <v>0.91</v>
      </c>
      <c r="O25" s="53" t="s">
        <v>350</v>
      </c>
      <c r="P25" s="60">
        <v>0.09</v>
      </c>
      <c r="Q25" s="55"/>
      <c r="R25" s="55" t="s">
        <v>149</v>
      </c>
      <c r="S25" s="146" t="s">
        <v>459</v>
      </c>
      <c r="T25" s="103">
        <v>1</v>
      </c>
      <c r="U25" s="105">
        <f t="shared" si="2"/>
        <v>1</v>
      </c>
    </row>
    <row r="26" spans="1:21" s="68" customFormat="1" ht="114.95" customHeight="1" x14ac:dyDescent="0.2">
      <c r="A26" s="52">
        <f t="shared" si="0"/>
        <v>23</v>
      </c>
      <c r="B26" s="53" t="s">
        <v>6</v>
      </c>
      <c r="C26" s="59" t="s">
        <v>433</v>
      </c>
      <c r="D26" s="260" t="s">
        <v>420</v>
      </c>
      <c r="E26" s="59" t="s">
        <v>421</v>
      </c>
      <c r="F26" s="261">
        <v>1</v>
      </c>
      <c r="G26" s="55"/>
      <c r="H26" s="55"/>
      <c r="I26" s="55"/>
      <c r="J26" s="55"/>
      <c r="K26" s="55"/>
      <c r="L26" s="55">
        <v>1</v>
      </c>
      <c r="M26" s="56"/>
      <c r="N26" s="56">
        <f>SUM(1-M26)</f>
        <v>1</v>
      </c>
      <c r="O26" s="53"/>
      <c r="P26" s="60"/>
      <c r="Q26" s="55"/>
      <c r="R26" s="55"/>
      <c r="S26" s="146"/>
      <c r="T26" s="103"/>
      <c r="U26" s="105"/>
    </row>
    <row r="27" spans="1:21" s="68" customFormat="1" ht="114.95" customHeight="1" x14ac:dyDescent="0.2">
      <c r="A27" s="52">
        <f t="shared" si="0"/>
        <v>24</v>
      </c>
      <c r="B27" s="53" t="s">
        <v>5</v>
      </c>
      <c r="C27" s="59" t="s">
        <v>23</v>
      </c>
      <c r="D27" s="59" t="s">
        <v>115</v>
      </c>
      <c r="E27" s="268" t="s">
        <v>401</v>
      </c>
      <c r="F27" s="55">
        <v>1</v>
      </c>
      <c r="G27" s="55"/>
      <c r="H27" s="55"/>
      <c r="I27" s="55"/>
      <c r="J27" s="55"/>
      <c r="K27" s="55"/>
      <c r="L27" s="55">
        <v>1</v>
      </c>
      <c r="M27" s="56">
        <v>0.1</v>
      </c>
      <c r="N27" s="56">
        <f t="shared" si="3"/>
        <v>0.9</v>
      </c>
      <c r="O27" s="53" t="s">
        <v>238</v>
      </c>
      <c r="P27" s="60">
        <v>0.1</v>
      </c>
      <c r="Q27" s="55"/>
      <c r="R27" s="55"/>
      <c r="S27" s="146"/>
      <c r="T27" s="103">
        <v>1</v>
      </c>
      <c r="U27" s="105">
        <f t="shared" si="2"/>
        <v>1</v>
      </c>
    </row>
    <row r="28" spans="1:21" s="68" customFormat="1" ht="114.95" customHeight="1" x14ac:dyDescent="0.2">
      <c r="A28" s="52">
        <f t="shared" si="0"/>
        <v>25</v>
      </c>
      <c r="B28" s="53" t="s">
        <v>255</v>
      </c>
      <c r="C28" s="59" t="s">
        <v>25</v>
      </c>
      <c r="D28" s="59" t="s">
        <v>358</v>
      </c>
      <c r="E28" s="59" t="s">
        <v>266</v>
      </c>
      <c r="F28" s="55">
        <v>1</v>
      </c>
      <c r="G28" s="55">
        <v>1</v>
      </c>
      <c r="H28" s="55"/>
      <c r="I28" s="55"/>
      <c r="J28" s="55"/>
      <c r="K28" s="55"/>
      <c r="L28" s="55">
        <v>1</v>
      </c>
      <c r="M28" s="56">
        <v>0.1</v>
      </c>
      <c r="N28" s="56">
        <f t="shared" si="3"/>
        <v>0.9</v>
      </c>
      <c r="O28" s="53" t="s">
        <v>279</v>
      </c>
      <c r="P28" s="60">
        <v>0.1</v>
      </c>
      <c r="Q28" s="55">
        <v>1</v>
      </c>
      <c r="R28" s="55"/>
      <c r="S28" s="146" t="s">
        <v>268</v>
      </c>
      <c r="T28" s="103">
        <v>1</v>
      </c>
      <c r="U28" s="105">
        <f t="shared" si="2"/>
        <v>1</v>
      </c>
    </row>
    <row r="29" spans="1:21" s="68" customFormat="1" ht="114.95" customHeight="1" x14ac:dyDescent="0.2">
      <c r="A29" s="52">
        <f t="shared" si="0"/>
        <v>26</v>
      </c>
      <c r="B29" s="53" t="s">
        <v>6</v>
      </c>
      <c r="C29" s="59" t="s">
        <v>26</v>
      </c>
      <c r="D29" s="59" t="s">
        <v>116</v>
      </c>
      <c r="E29" s="59" t="s">
        <v>384</v>
      </c>
      <c r="F29" s="55">
        <v>1</v>
      </c>
      <c r="G29" s="55"/>
      <c r="H29" s="55"/>
      <c r="I29" s="55"/>
      <c r="J29" s="55"/>
      <c r="K29" s="55"/>
      <c r="L29" s="55">
        <v>1</v>
      </c>
      <c r="M29" s="56">
        <v>0</v>
      </c>
      <c r="N29" s="56">
        <f t="shared" si="3"/>
        <v>1</v>
      </c>
      <c r="O29" s="61"/>
      <c r="P29" s="64"/>
      <c r="Q29" s="55"/>
      <c r="R29" s="55"/>
      <c r="S29" s="146"/>
      <c r="T29" s="104">
        <v>1</v>
      </c>
      <c r="U29" s="105">
        <f t="shared" si="2"/>
        <v>1</v>
      </c>
    </row>
    <row r="30" spans="1:21" s="68" customFormat="1" ht="114.95" customHeight="1" x14ac:dyDescent="0.2">
      <c r="A30" s="52">
        <f t="shared" si="0"/>
        <v>27</v>
      </c>
      <c r="B30" s="53" t="s">
        <v>3</v>
      </c>
      <c r="C30" s="59" t="s">
        <v>41</v>
      </c>
      <c r="D30" s="59" t="s">
        <v>117</v>
      </c>
      <c r="E30" s="59" t="s">
        <v>239</v>
      </c>
      <c r="F30" s="55">
        <v>1</v>
      </c>
      <c r="G30" s="55"/>
      <c r="H30" s="55"/>
      <c r="I30" s="55"/>
      <c r="J30" s="55"/>
      <c r="K30" s="55"/>
      <c r="L30" s="55">
        <v>1</v>
      </c>
      <c r="M30" s="56">
        <v>0.05</v>
      </c>
      <c r="N30" s="56">
        <f t="shared" ref="N30" si="4">SUM(1-M30)</f>
        <v>0.95</v>
      </c>
      <c r="O30" s="59" t="s">
        <v>334</v>
      </c>
      <c r="P30" s="62">
        <v>0.05</v>
      </c>
      <c r="Q30" s="55"/>
      <c r="R30" s="55" t="s">
        <v>149</v>
      </c>
      <c r="S30" s="234" t="s">
        <v>343</v>
      </c>
      <c r="T30" s="103">
        <v>1</v>
      </c>
      <c r="U30" s="105" t="e">
        <f>SUM(#REF!)</f>
        <v>#REF!</v>
      </c>
    </row>
    <row r="31" spans="1:21" s="68" customFormat="1" ht="114.95" customHeight="1" x14ac:dyDescent="0.2">
      <c r="A31" s="52">
        <f t="shared" si="0"/>
        <v>28</v>
      </c>
      <c r="B31" s="65" t="s">
        <v>254</v>
      </c>
      <c r="C31" s="59" t="s">
        <v>27</v>
      </c>
      <c r="D31" s="59" t="s">
        <v>118</v>
      </c>
      <c r="E31" s="59" t="s">
        <v>379</v>
      </c>
      <c r="F31" s="55">
        <v>1</v>
      </c>
      <c r="G31" s="55">
        <v>1</v>
      </c>
      <c r="H31" s="55"/>
      <c r="I31" s="55"/>
      <c r="J31" s="55"/>
      <c r="K31" s="55"/>
      <c r="L31" s="55">
        <v>1</v>
      </c>
      <c r="M31" s="56">
        <v>0</v>
      </c>
      <c r="N31" s="56">
        <f>SUM(1-M31)</f>
        <v>1</v>
      </c>
      <c r="O31" s="53"/>
      <c r="P31" s="60"/>
      <c r="Q31" s="55"/>
      <c r="R31" s="55"/>
      <c r="S31" s="238"/>
      <c r="T31" s="103">
        <v>1</v>
      </c>
      <c r="U31" s="105">
        <f>SUM(M31:N31)</f>
        <v>1</v>
      </c>
    </row>
    <row r="32" spans="1:21" s="68" customFormat="1" ht="114.95" customHeight="1" x14ac:dyDescent="0.2">
      <c r="A32" s="52">
        <f t="shared" si="0"/>
        <v>29</v>
      </c>
      <c r="B32" s="53" t="s">
        <v>6</v>
      </c>
      <c r="C32" s="54" t="s">
        <v>46</v>
      </c>
      <c r="D32" s="53" t="s">
        <v>99</v>
      </c>
      <c r="E32" s="53" t="s">
        <v>407</v>
      </c>
      <c r="F32" s="55">
        <v>1</v>
      </c>
      <c r="G32" s="55"/>
      <c r="H32" s="55"/>
      <c r="I32" s="55"/>
      <c r="J32" s="55"/>
      <c r="K32" s="55"/>
      <c r="L32" s="55">
        <v>1</v>
      </c>
      <c r="M32" s="56">
        <v>0.15</v>
      </c>
      <c r="N32" s="56">
        <v>0.85</v>
      </c>
      <c r="O32" s="53" t="s">
        <v>317</v>
      </c>
      <c r="P32" s="60">
        <v>0.1</v>
      </c>
      <c r="Q32" s="55" t="s">
        <v>149</v>
      </c>
      <c r="R32" s="55"/>
      <c r="S32" s="239" t="s">
        <v>460</v>
      </c>
      <c r="T32" s="104">
        <v>1</v>
      </c>
    </row>
    <row r="33" spans="1:21" s="68" customFormat="1" ht="114.95" customHeight="1" x14ac:dyDescent="0.2">
      <c r="A33" s="52">
        <f t="shared" si="0"/>
        <v>30</v>
      </c>
      <c r="B33" s="53" t="s">
        <v>2</v>
      </c>
      <c r="C33" s="54" t="s">
        <v>433</v>
      </c>
      <c r="D33" s="53" t="s">
        <v>422</v>
      </c>
      <c r="E33" s="53" t="s">
        <v>423</v>
      </c>
      <c r="F33" s="55">
        <v>1</v>
      </c>
      <c r="G33" s="55"/>
      <c r="H33" s="55"/>
      <c r="I33" s="55"/>
      <c r="J33" s="55"/>
      <c r="K33" s="55"/>
      <c r="L33" s="55">
        <v>1</v>
      </c>
      <c r="M33" s="56"/>
      <c r="N33" s="56">
        <v>1</v>
      </c>
      <c r="O33" s="53"/>
      <c r="P33" s="60"/>
      <c r="Q33" s="55"/>
      <c r="R33" s="55"/>
      <c r="S33" s="239"/>
      <c r="T33" s="104"/>
    </row>
    <row r="34" spans="1:21" s="103" customFormat="1" ht="114.95" customHeight="1" x14ac:dyDescent="0.2">
      <c r="A34" s="52">
        <f t="shared" si="0"/>
        <v>31</v>
      </c>
      <c r="B34" s="53" t="s">
        <v>5</v>
      </c>
      <c r="C34" s="63" t="s">
        <v>9</v>
      </c>
      <c r="D34" s="53" t="s">
        <v>119</v>
      </c>
      <c r="E34" s="53" t="s">
        <v>157</v>
      </c>
      <c r="F34" s="55">
        <v>1</v>
      </c>
      <c r="G34" s="55"/>
      <c r="H34" s="55"/>
      <c r="I34" s="55"/>
      <c r="J34" s="55"/>
      <c r="K34" s="55"/>
      <c r="L34" s="55">
        <v>1</v>
      </c>
      <c r="M34" s="56">
        <v>0.1</v>
      </c>
      <c r="N34" s="56">
        <f>SUM(1-M34)</f>
        <v>0.9</v>
      </c>
      <c r="O34" s="53" t="s">
        <v>352</v>
      </c>
      <c r="P34" s="60">
        <v>0.1</v>
      </c>
      <c r="Q34" s="55"/>
      <c r="R34" s="55"/>
      <c r="S34" s="146" t="s">
        <v>389</v>
      </c>
      <c r="T34" s="103">
        <v>1</v>
      </c>
      <c r="U34" s="105">
        <f>SUM(M34:N34)</f>
        <v>1</v>
      </c>
    </row>
    <row r="35" spans="1:21" s="5" customFormat="1" ht="32.25" hidden="1" customHeight="1" x14ac:dyDescent="0.2">
      <c r="A35" s="38" t="str">
        <f t="shared" ref="A35:A36" si="5">IF(D35="","",ROW()-3)</f>
        <v/>
      </c>
      <c r="B35" s="17"/>
      <c r="C35" s="16"/>
      <c r="D35" s="11"/>
      <c r="E35" s="18">
        <f>SUM(F35+M35)</f>
        <v>32.279999999999994</v>
      </c>
      <c r="F35" s="19">
        <f>SUM(F6:F34)</f>
        <v>26.9</v>
      </c>
      <c r="G35" s="20">
        <f>SUM(G6:G34)</f>
        <v>5.9</v>
      </c>
      <c r="H35" s="20">
        <f>SUM(H6:H34)</f>
        <v>5.9</v>
      </c>
      <c r="I35" s="20"/>
      <c r="J35" s="20"/>
      <c r="K35" s="20"/>
      <c r="L35" s="20"/>
      <c r="M35" s="155">
        <f>SUM(M4:M34)</f>
        <v>5.3799999999999981</v>
      </c>
      <c r="N35" s="21">
        <f>SUM(N6:N34)</f>
        <v>24.619999999999997</v>
      </c>
      <c r="O35" s="22"/>
      <c r="P35" s="20">
        <f>SUM(P6:P34)</f>
        <v>1.8300000000000005</v>
      </c>
      <c r="Q35" s="23">
        <f>SUM(Q5:Q34)</f>
        <v>3</v>
      </c>
      <c r="R35" s="23">
        <f>SUM(R5:R34)</f>
        <v>0</v>
      </c>
      <c r="S35" s="9"/>
    </row>
    <row r="36" spans="1:21" s="4" customFormat="1" ht="41.25" hidden="1" customHeight="1" x14ac:dyDescent="0.2">
      <c r="A36" s="38" t="str">
        <f t="shared" si="5"/>
        <v/>
      </c>
      <c r="B36" s="25"/>
      <c r="C36" s="24"/>
      <c r="D36" s="11"/>
      <c r="E36" s="11"/>
      <c r="F36" s="26"/>
      <c r="G36" s="27"/>
      <c r="H36" s="27"/>
      <c r="I36" s="27"/>
      <c r="J36" s="27"/>
      <c r="K36" s="27"/>
      <c r="L36" s="27"/>
      <c r="M36" s="135">
        <f>SUM(M35:N35)</f>
        <v>29.999999999999996</v>
      </c>
      <c r="N36" s="138"/>
      <c r="O36" s="22"/>
      <c r="P36" s="28"/>
      <c r="Q36" s="29"/>
      <c r="R36" s="29"/>
      <c r="S36" s="30"/>
    </row>
    <row r="37" spans="1:21" ht="27.75" customHeight="1" x14ac:dyDescent="0.2">
      <c r="A37" s="68"/>
      <c r="B37" s="131"/>
      <c r="C37" s="312"/>
      <c r="D37" s="312"/>
      <c r="E37" s="312"/>
      <c r="F37" s="312"/>
      <c r="G37" s="312"/>
      <c r="H37" s="312"/>
      <c r="I37" s="312"/>
      <c r="J37" s="312"/>
      <c r="K37" s="312"/>
      <c r="L37" s="312"/>
      <c r="M37" s="312"/>
      <c r="N37" s="312"/>
      <c r="O37" s="312"/>
      <c r="S37" s="31"/>
    </row>
    <row r="38" spans="1:21" s="50" customFormat="1" ht="27.75" customHeight="1" x14ac:dyDescent="0.2">
      <c r="B38" s="314"/>
      <c r="C38" s="314"/>
      <c r="D38" s="314"/>
      <c r="E38" s="314"/>
      <c r="F38" s="314"/>
      <c r="G38" s="314"/>
      <c r="H38" s="314"/>
      <c r="I38" s="314"/>
      <c r="J38" s="314"/>
      <c r="K38" s="314"/>
      <c r="L38" s="314"/>
      <c r="M38" s="314"/>
      <c r="N38" s="314"/>
      <c r="O38" s="314"/>
      <c r="P38" s="173"/>
      <c r="Q38" s="42"/>
      <c r="R38" s="42"/>
      <c r="S38" s="176"/>
    </row>
    <row r="39" spans="1:21" s="50" customFormat="1" ht="27.75" customHeight="1" x14ac:dyDescent="0.2">
      <c r="B39" s="310"/>
      <c r="C39" s="310"/>
      <c r="D39" s="310"/>
      <c r="E39" s="310"/>
      <c r="F39" s="310"/>
      <c r="G39" s="310"/>
      <c r="H39" s="310"/>
      <c r="I39" s="310"/>
      <c r="J39" s="310"/>
      <c r="K39" s="310"/>
      <c r="L39" s="310"/>
      <c r="M39" s="310"/>
      <c r="N39" s="310"/>
      <c r="O39" s="174"/>
      <c r="P39" s="173"/>
      <c r="Q39" s="42"/>
      <c r="R39" s="42"/>
      <c r="S39" s="176"/>
    </row>
    <row r="40" spans="1:21" s="50" customFormat="1" ht="27.75" customHeight="1" x14ac:dyDescent="0.2">
      <c r="B40" s="313"/>
      <c r="C40" s="313"/>
      <c r="D40" s="313"/>
      <c r="E40" s="313"/>
      <c r="F40" s="313"/>
      <c r="G40" s="313"/>
      <c r="H40" s="313"/>
      <c r="I40" s="313"/>
      <c r="J40" s="313"/>
      <c r="K40" s="313"/>
      <c r="L40" s="313"/>
      <c r="M40" s="313"/>
      <c r="N40" s="313"/>
      <c r="O40" s="313"/>
      <c r="P40" s="313"/>
      <c r="Q40" s="42"/>
      <c r="R40" s="42"/>
      <c r="S40" s="176"/>
    </row>
    <row r="41" spans="1:21" s="50" customFormat="1" ht="12.75" x14ac:dyDescent="0.2">
      <c r="B41" s="310"/>
      <c r="C41" s="310"/>
      <c r="D41" s="310"/>
      <c r="E41" s="310"/>
      <c r="F41" s="310"/>
      <c r="G41" s="310"/>
      <c r="H41" s="310"/>
      <c r="I41" s="310"/>
      <c r="J41" s="310"/>
      <c r="K41" s="310"/>
      <c r="L41" s="310"/>
      <c r="M41" s="310"/>
      <c r="N41" s="310"/>
      <c r="O41" s="174"/>
      <c r="P41" s="173"/>
      <c r="Q41" s="42"/>
      <c r="R41" s="42"/>
      <c r="S41" s="175"/>
    </row>
    <row r="45" spans="1:21" x14ac:dyDescent="0.2">
      <c r="D45" s="172"/>
    </row>
    <row r="47" spans="1:21" x14ac:dyDescent="0.2">
      <c r="D47" s="11"/>
    </row>
  </sheetData>
  <autoFilter ref="A3:S36"/>
  <sortState ref="A1:A2">
    <sortCondition descending="1" ref="A1:A2"/>
  </sortState>
  <mergeCells count="19">
    <mergeCell ref="F1:S1"/>
    <mergeCell ref="E2:E3"/>
    <mergeCell ref="D2:D3"/>
    <mergeCell ref="C2:C3"/>
    <mergeCell ref="A1:E1"/>
    <mergeCell ref="Q2:Q3"/>
    <mergeCell ref="R2:R3"/>
    <mergeCell ref="M2:M3"/>
    <mergeCell ref="N2:N3"/>
    <mergeCell ref="B2:B3"/>
    <mergeCell ref="A2:A3"/>
    <mergeCell ref="O2:O3"/>
    <mergeCell ref="B41:N41"/>
    <mergeCell ref="P2:P3"/>
    <mergeCell ref="B39:N39"/>
    <mergeCell ref="C37:O37"/>
    <mergeCell ref="B40:P40"/>
    <mergeCell ref="B38:O38"/>
    <mergeCell ref="F2:L2"/>
  </mergeCells>
  <phoneticPr fontId="5" type="noConversion"/>
  <printOptions horizontalCentered="1"/>
  <pageMargins left="0.19685039370078741" right="0" top="0.59055118110236227" bottom="0.11811023622047245" header="0.59055118110236227" footer="0.11811023622047245"/>
  <pageSetup paperSize="9" scale="81" fitToHeight="0" orientation="landscape" r:id="rId1"/>
  <headerFooter>
    <oddFooter>&amp;R&amp;"-,Podebljano"&amp;P/&amp;N</oddFooter>
  </headerFooter>
  <ignoredErrors>
    <ignoredError sqref="M35 N30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1:R27"/>
  <sheetViews>
    <sheetView tabSelected="1" zoomScaleNormal="100" workbookViewId="0">
      <pane ySplit="3" topLeftCell="A13" activePane="bottomLeft" state="frozen"/>
      <selection pane="bottomLeft" activeCell="O14" sqref="O14"/>
    </sheetView>
  </sheetViews>
  <sheetFormatPr defaultColWidth="9.140625" defaultRowHeight="15.75" x14ac:dyDescent="0.2"/>
  <cols>
    <col min="1" max="1" width="4.28515625" style="33" customWidth="1"/>
    <col min="2" max="2" width="5.85546875" style="34" customWidth="1"/>
    <col min="3" max="3" width="5.85546875" style="33" customWidth="1"/>
    <col min="4" max="4" width="19.42578125" style="33" customWidth="1"/>
    <col min="5" max="5" width="10.7109375" style="33" customWidth="1"/>
    <col min="6" max="9" width="7.7109375" style="33" customWidth="1"/>
    <col min="10" max="10" width="9.5703125" style="33" customWidth="1"/>
    <col min="11" max="13" width="7.7109375" style="33" customWidth="1"/>
    <col min="14" max="14" width="19.140625" style="33" customWidth="1"/>
    <col min="15" max="15" width="26.42578125" style="32" customWidth="1"/>
    <col min="16" max="17" width="9.140625" style="2"/>
    <col min="18" max="18" width="30" style="2" customWidth="1"/>
    <col min="19" max="16384" width="9.140625" style="2"/>
  </cols>
  <sheetData>
    <row r="1" spans="1:18" s="1" customFormat="1" ht="44.25" customHeight="1" x14ac:dyDescent="0.2">
      <c r="A1" s="320" t="s">
        <v>431</v>
      </c>
      <c r="B1" s="321"/>
      <c r="C1" s="321"/>
      <c r="D1" s="321"/>
      <c r="E1" s="321"/>
      <c r="F1" s="321"/>
      <c r="G1" s="321"/>
      <c r="H1" s="333" t="s">
        <v>417</v>
      </c>
      <c r="I1" s="333"/>
      <c r="J1" s="333"/>
      <c r="K1" s="333"/>
      <c r="L1" s="333"/>
      <c r="M1" s="333"/>
      <c r="N1" s="333"/>
      <c r="O1" s="333"/>
    </row>
    <row r="2" spans="1:18" ht="30" customHeight="1" x14ac:dyDescent="0.2">
      <c r="A2" s="318" t="s">
        <v>16</v>
      </c>
      <c r="B2" s="330" t="s">
        <v>153</v>
      </c>
      <c r="C2" s="319" t="s">
        <v>15</v>
      </c>
      <c r="D2" s="318" t="s">
        <v>0</v>
      </c>
      <c r="E2" s="336" t="s">
        <v>48</v>
      </c>
      <c r="F2" s="337"/>
      <c r="G2" s="337"/>
      <c r="H2" s="337"/>
      <c r="I2" s="337"/>
      <c r="J2" s="337"/>
      <c r="K2" s="337"/>
      <c r="L2" s="338" t="s">
        <v>1</v>
      </c>
      <c r="M2" s="340" t="s">
        <v>83</v>
      </c>
      <c r="N2" s="334" t="s">
        <v>14</v>
      </c>
      <c r="O2" s="69" t="s">
        <v>188</v>
      </c>
    </row>
    <row r="3" spans="1:18" ht="140.25" customHeight="1" x14ac:dyDescent="0.2">
      <c r="A3" s="318"/>
      <c r="B3" s="330"/>
      <c r="C3" s="319"/>
      <c r="D3" s="318"/>
      <c r="E3" s="231" t="s">
        <v>419</v>
      </c>
      <c r="F3" s="230" t="s">
        <v>392</v>
      </c>
      <c r="G3" s="230" t="s">
        <v>395</v>
      </c>
      <c r="H3" s="230" t="s">
        <v>393</v>
      </c>
      <c r="I3" s="230" t="s">
        <v>396</v>
      </c>
      <c r="J3" s="230" t="s">
        <v>398</v>
      </c>
      <c r="K3" s="230" t="s">
        <v>394</v>
      </c>
      <c r="L3" s="339"/>
      <c r="M3" s="341"/>
      <c r="N3" s="335"/>
      <c r="O3" s="67" t="s">
        <v>49</v>
      </c>
    </row>
    <row r="4" spans="1:18" ht="99.75" customHeight="1" x14ac:dyDescent="0.2">
      <c r="A4" s="52">
        <f t="shared" ref="A4:A27" si="0">IF(D4="","",ROW()-3)</f>
        <v>1</v>
      </c>
      <c r="B4" s="53" t="s">
        <v>8</v>
      </c>
      <c r="C4" s="59" t="s">
        <v>43</v>
      </c>
      <c r="D4" s="59" t="s">
        <v>206</v>
      </c>
      <c r="E4" s="55">
        <v>1</v>
      </c>
      <c r="F4" s="55"/>
      <c r="G4" s="55"/>
      <c r="H4" s="55"/>
      <c r="I4" s="55">
        <v>1</v>
      </c>
      <c r="J4" s="55">
        <v>1</v>
      </c>
      <c r="K4" s="55">
        <v>1</v>
      </c>
      <c r="L4" s="148">
        <v>0.1</v>
      </c>
      <c r="M4" s="148">
        <v>0.9</v>
      </c>
      <c r="N4" s="65" t="s">
        <v>216</v>
      </c>
      <c r="O4" s="266" t="s">
        <v>439</v>
      </c>
      <c r="P4" s="133"/>
      <c r="Q4" s="133"/>
    </row>
    <row r="5" spans="1:18" ht="69.95" customHeight="1" x14ac:dyDescent="0.2">
      <c r="A5" s="52">
        <f t="shared" si="0"/>
        <v>2</v>
      </c>
      <c r="B5" s="53" t="s">
        <v>6</v>
      </c>
      <c r="C5" s="54" t="s">
        <v>32</v>
      </c>
      <c r="D5" s="59" t="s">
        <v>305</v>
      </c>
      <c r="E5" s="55">
        <v>1</v>
      </c>
      <c r="F5" s="55"/>
      <c r="G5" s="55"/>
      <c r="H5" s="55"/>
      <c r="I5" s="55"/>
      <c r="J5" s="55">
        <v>1</v>
      </c>
      <c r="K5" s="55">
        <v>1</v>
      </c>
      <c r="L5" s="57"/>
      <c r="M5" s="57">
        <v>1</v>
      </c>
      <c r="N5" s="53" t="s">
        <v>411</v>
      </c>
      <c r="O5" s="146"/>
    </row>
    <row r="6" spans="1:18" ht="69.95" customHeight="1" x14ac:dyDescent="0.2">
      <c r="A6" s="52">
        <f t="shared" si="0"/>
        <v>3</v>
      </c>
      <c r="B6" s="53"/>
      <c r="C6" s="63" t="s">
        <v>34</v>
      </c>
      <c r="D6" s="53" t="s">
        <v>306</v>
      </c>
      <c r="E6" s="55"/>
      <c r="F6" s="55"/>
      <c r="G6" s="55"/>
      <c r="H6" s="55"/>
      <c r="I6" s="55"/>
      <c r="J6" s="55"/>
      <c r="K6" s="55"/>
      <c r="L6" s="57"/>
      <c r="M6" s="57"/>
      <c r="N6" s="53"/>
      <c r="O6" s="117" t="s">
        <v>314</v>
      </c>
    </row>
    <row r="7" spans="1:18" ht="69.95" customHeight="1" x14ac:dyDescent="0.2">
      <c r="A7" s="52">
        <f t="shared" si="0"/>
        <v>4</v>
      </c>
      <c r="B7" s="53" t="s">
        <v>5</v>
      </c>
      <c r="C7" s="59" t="s">
        <v>42</v>
      </c>
      <c r="D7" s="59" t="s">
        <v>307</v>
      </c>
      <c r="E7" s="55">
        <v>1</v>
      </c>
      <c r="F7" s="55"/>
      <c r="G7" s="55"/>
      <c r="H7" s="55"/>
      <c r="I7" s="55"/>
      <c r="J7" s="55">
        <v>1</v>
      </c>
      <c r="K7" s="55">
        <v>1</v>
      </c>
      <c r="L7" s="57">
        <v>0.5</v>
      </c>
      <c r="M7" s="57">
        <v>0.5</v>
      </c>
      <c r="N7" s="53" t="s">
        <v>181</v>
      </c>
      <c r="O7" s="234" t="s">
        <v>248</v>
      </c>
    </row>
    <row r="8" spans="1:18" ht="88.5" customHeight="1" x14ac:dyDescent="0.2">
      <c r="A8" s="52">
        <f t="shared" si="0"/>
        <v>5</v>
      </c>
      <c r="B8" s="65" t="s">
        <v>7</v>
      </c>
      <c r="C8" s="59" t="s">
        <v>63</v>
      </c>
      <c r="D8" s="59" t="s">
        <v>192</v>
      </c>
      <c r="E8" s="55">
        <v>1</v>
      </c>
      <c r="F8" s="55"/>
      <c r="G8" s="55"/>
      <c r="H8" s="55"/>
      <c r="I8" s="55">
        <v>1</v>
      </c>
      <c r="J8" s="55">
        <v>1</v>
      </c>
      <c r="K8" s="55">
        <v>1</v>
      </c>
      <c r="L8" s="57"/>
      <c r="M8" s="57">
        <v>1</v>
      </c>
      <c r="N8" s="53" t="s">
        <v>288</v>
      </c>
      <c r="O8" s="240" t="s">
        <v>390</v>
      </c>
      <c r="R8" s="117"/>
    </row>
    <row r="9" spans="1:18" ht="69.95" customHeight="1" x14ac:dyDescent="0.2">
      <c r="A9" s="52">
        <f t="shared" si="0"/>
        <v>6</v>
      </c>
      <c r="B9" s="53" t="s">
        <v>3</v>
      </c>
      <c r="C9" s="59" t="s">
        <v>45</v>
      </c>
      <c r="D9" s="59" t="s">
        <v>308</v>
      </c>
      <c r="E9" s="55">
        <v>1</v>
      </c>
      <c r="F9" s="55"/>
      <c r="G9" s="55"/>
      <c r="H9" s="55"/>
      <c r="I9" s="55"/>
      <c r="J9" s="55">
        <v>1</v>
      </c>
      <c r="K9" s="55">
        <v>1</v>
      </c>
      <c r="L9" s="57">
        <v>0.5</v>
      </c>
      <c r="M9" s="57">
        <v>0.5</v>
      </c>
      <c r="N9" s="53" t="s">
        <v>335</v>
      </c>
      <c r="O9" s="234" t="s">
        <v>248</v>
      </c>
    </row>
    <row r="10" spans="1:18" ht="69.95" customHeight="1" x14ac:dyDescent="0.2">
      <c r="A10" s="52">
        <f t="shared" si="0"/>
        <v>7</v>
      </c>
      <c r="B10" s="53" t="s">
        <v>241</v>
      </c>
      <c r="C10" s="54" t="s">
        <v>33</v>
      </c>
      <c r="D10" s="59" t="s">
        <v>158</v>
      </c>
      <c r="E10" s="55">
        <v>1</v>
      </c>
      <c r="F10" s="55"/>
      <c r="G10" s="55"/>
      <c r="H10" s="55">
        <v>1</v>
      </c>
      <c r="I10" s="55"/>
      <c r="J10" s="55">
        <v>1</v>
      </c>
      <c r="K10" s="70">
        <v>1</v>
      </c>
      <c r="L10" s="57"/>
      <c r="M10" s="57">
        <v>1</v>
      </c>
      <c r="N10" s="53" t="s">
        <v>240</v>
      </c>
      <c r="O10" s="238"/>
    </row>
    <row r="11" spans="1:18" ht="69.95" customHeight="1" x14ac:dyDescent="0.2">
      <c r="A11" s="52">
        <f t="shared" si="0"/>
        <v>8</v>
      </c>
      <c r="B11" s="53" t="s">
        <v>6</v>
      </c>
      <c r="C11" s="54" t="s">
        <v>73</v>
      </c>
      <c r="D11" s="59" t="s">
        <v>193</v>
      </c>
      <c r="E11" s="55">
        <v>1</v>
      </c>
      <c r="F11" s="55"/>
      <c r="G11" s="55"/>
      <c r="H11" s="55"/>
      <c r="I11" s="55"/>
      <c r="J11" s="55">
        <v>1</v>
      </c>
      <c r="K11" s="55">
        <v>1</v>
      </c>
      <c r="L11" s="57"/>
      <c r="M11" s="57">
        <v>1</v>
      </c>
      <c r="N11" s="53" t="s">
        <v>318</v>
      </c>
      <c r="O11" s="117"/>
    </row>
    <row r="12" spans="1:18" ht="90" customHeight="1" x14ac:dyDescent="0.2">
      <c r="A12" s="52">
        <f t="shared" si="0"/>
        <v>9</v>
      </c>
      <c r="B12" s="53" t="s">
        <v>8</v>
      </c>
      <c r="C12" s="54" t="s">
        <v>47</v>
      </c>
      <c r="D12" s="59" t="s">
        <v>194</v>
      </c>
      <c r="E12" s="55">
        <v>1</v>
      </c>
      <c r="F12" s="55"/>
      <c r="G12" s="55"/>
      <c r="H12" s="55"/>
      <c r="I12" s="55">
        <v>1</v>
      </c>
      <c r="J12" s="55">
        <v>1</v>
      </c>
      <c r="K12" s="55">
        <v>1</v>
      </c>
      <c r="L12" s="57"/>
      <c r="M12" s="57">
        <v>1</v>
      </c>
      <c r="N12" s="53" t="s">
        <v>299</v>
      </c>
      <c r="O12" s="117" t="s">
        <v>462</v>
      </c>
    </row>
    <row r="13" spans="1:18" ht="69.95" customHeight="1" x14ac:dyDescent="0.2">
      <c r="A13" s="52">
        <f t="shared" si="0"/>
        <v>10</v>
      </c>
      <c r="B13" s="53" t="s">
        <v>7</v>
      </c>
      <c r="C13" s="59" t="s">
        <v>62</v>
      </c>
      <c r="D13" s="59" t="s">
        <v>191</v>
      </c>
      <c r="E13" s="55">
        <v>1</v>
      </c>
      <c r="F13" s="55"/>
      <c r="G13" s="55"/>
      <c r="H13" s="55"/>
      <c r="I13" s="55"/>
      <c r="J13" s="55">
        <v>1</v>
      </c>
      <c r="K13" s="55">
        <v>1</v>
      </c>
      <c r="L13" s="57"/>
      <c r="M13" s="57">
        <v>1</v>
      </c>
      <c r="N13" s="53" t="s">
        <v>267</v>
      </c>
      <c r="O13" s="117" t="s">
        <v>424</v>
      </c>
    </row>
    <row r="14" spans="1:18" ht="69.95" customHeight="1" x14ac:dyDescent="0.2">
      <c r="A14" s="52">
        <f t="shared" si="0"/>
        <v>11</v>
      </c>
      <c r="B14" s="53" t="s">
        <v>2</v>
      </c>
      <c r="C14" s="59" t="s">
        <v>68</v>
      </c>
      <c r="D14" s="59" t="s">
        <v>125</v>
      </c>
      <c r="E14" s="55">
        <v>1</v>
      </c>
      <c r="F14" s="55"/>
      <c r="G14" s="55"/>
      <c r="H14" s="55"/>
      <c r="I14" s="55"/>
      <c r="J14" s="55">
        <v>1</v>
      </c>
      <c r="K14" s="55">
        <v>1</v>
      </c>
      <c r="L14" s="57">
        <v>0.5</v>
      </c>
      <c r="M14" s="57">
        <v>0.5</v>
      </c>
      <c r="N14" s="53" t="s">
        <v>325</v>
      </c>
      <c r="O14" s="234" t="s">
        <v>463</v>
      </c>
    </row>
    <row r="15" spans="1:18" ht="69.95" customHeight="1" x14ac:dyDescent="0.2">
      <c r="A15" s="52">
        <f t="shared" si="0"/>
        <v>12</v>
      </c>
      <c r="B15" s="53"/>
      <c r="C15" s="59" t="s">
        <v>3</v>
      </c>
      <c r="D15" s="59" t="s">
        <v>319</v>
      </c>
      <c r="E15" s="55"/>
      <c r="F15" s="55"/>
      <c r="G15" s="55"/>
      <c r="H15" s="55"/>
      <c r="I15" s="55"/>
      <c r="J15" s="55"/>
      <c r="K15" s="55"/>
      <c r="L15" s="57"/>
      <c r="M15" s="57">
        <v>0</v>
      </c>
      <c r="N15" s="59"/>
      <c r="O15" s="117" t="s">
        <v>359</v>
      </c>
    </row>
    <row r="16" spans="1:18" ht="69.95" customHeight="1" x14ac:dyDescent="0.2">
      <c r="A16" s="52">
        <f t="shared" si="0"/>
        <v>13</v>
      </c>
      <c r="B16" s="53" t="s">
        <v>5</v>
      </c>
      <c r="C16" s="59" t="s">
        <v>366</v>
      </c>
      <c r="D16" s="59" t="s">
        <v>402</v>
      </c>
      <c r="E16" s="55">
        <v>1</v>
      </c>
      <c r="F16" s="55"/>
      <c r="G16" s="55"/>
      <c r="H16" s="55"/>
      <c r="I16" s="55"/>
      <c r="J16" s="55">
        <v>1</v>
      </c>
      <c r="K16" s="55">
        <v>1</v>
      </c>
      <c r="L16" s="57"/>
      <c r="M16" s="57">
        <v>1</v>
      </c>
      <c r="N16" s="164" t="s">
        <v>144</v>
      </c>
      <c r="O16" s="117"/>
    </row>
    <row r="17" spans="1:15" ht="69.95" customHeight="1" x14ac:dyDescent="0.2">
      <c r="A17" s="52">
        <f t="shared" si="0"/>
        <v>14</v>
      </c>
      <c r="B17" s="53"/>
      <c r="C17" s="59" t="s">
        <v>6</v>
      </c>
      <c r="D17" s="59" t="s">
        <v>176</v>
      </c>
      <c r="E17" s="55"/>
      <c r="F17" s="55"/>
      <c r="G17" s="55"/>
      <c r="H17" s="55"/>
      <c r="I17" s="55"/>
      <c r="J17" s="55"/>
      <c r="K17" s="55"/>
      <c r="L17" s="57"/>
      <c r="M17" s="57">
        <v>0</v>
      </c>
      <c r="N17" s="53"/>
      <c r="O17" s="117" t="s">
        <v>320</v>
      </c>
    </row>
    <row r="18" spans="1:15" ht="92.25" customHeight="1" x14ac:dyDescent="0.2">
      <c r="A18" s="52">
        <f t="shared" si="0"/>
        <v>15</v>
      </c>
      <c r="B18" s="53" t="s">
        <v>3</v>
      </c>
      <c r="C18" s="59" t="s">
        <v>11</v>
      </c>
      <c r="D18" s="59" t="s">
        <v>139</v>
      </c>
      <c r="E18" s="55">
        <v>1</v>
      </c>
      <c r="F18" s="55"/>
      <c r="G18" s="55"/>
      <c r="H18" s="55"/>
      <c r="I18" s="55"/>
      <c r="J18" s="55">
        <v>1</v>
      </c>
      <c r="K18" s="55">
        <v>1</v>
      </c>
      <c r="L18" s="57"/>
      <c r="M18" s="57">
        <v>1</v>
      </c>
      <c r="N18" s="53" t="s">
        <v>61</v>
      </c>
      <c r="O18" s="234" t="s">
        <v>461</v>
      </c>
    </row>
    <row r="19" spans="1:15" ht="69.95" customHeight="1" x14ac:dyDescent="0.2">
      <c r="A19" s="52">
        <f t="shared" si="0"/>
        <v>16</v>
      </c>
      <c r="B19" s="53" t="s">
        <v>4</v>
      </c>
      <c r="C19" s="54" t="s">
        <v>147</v>
      </c>
      <c r="D19" s="59" t="s">
        <v>146</v>
      </c>
      <c r="E19" s="55">
        <v>1</v>
      </c>
      <c r="F19" s="55"/>
      <c r="G19" s="55"/>
      <c r="H19" s="55"/>
      <c r="I19" s="55"/>
      <c r="J19" s="55">
        <v>1</v>
      </c>
      <c r="K19" s="55">
        <v>1</v>
      </c>
      <c r="L19" s="57"/>
      <c r="M19" s="57">
        <v>1</v>
      </c>
      <c r="N19" s="53" t="s">
        <v>360</v>
      </c>
      <c r="O19" s="117"/>
    </row>
    <row r="20" spans="1:15" ht="69.95" customHeight="1" x14ac:dyDescent="0.2">
      <c r="A20" s="52">
        <f t="shared" si="0"/>
        <v>17</v>
      </c>
      <c r="B20" s="53" t="s">
        <v>226</v>
      </c>
      <c r="C20" s="54" t="s">
        <v>10</v>
      </c>
      <c r="D20" s="59" t="s">
        <v>313</v>
      </c>
      <c r="E20" s="55">
        <v>1</v>
      </c>
      <c r="F20" s="55"/>
      <c r="G20" s="55"/>
      <c r="H20" s="55">
        <v>1</v>
      </c>
      <c r="I20" s="55">
        <v>1</v>
      </c>
      <c r="J20" s="55">
        <v>1</v>
      </c>
      <c r="K20" s="55">
        <v>1</v>
      </c>
      <c r="L20" s="57"/>
      <c r="M20" s="57">
        <v>1</v>
      </c>
      <c r="N20" s="53" t="s">
        <v>296</v>
      </c>
      <c r="O20" s="117"/>
    </row>
    <row r="21" spans="1:15" ht="69.95" customHeight="1" x14ac:dyDescent="0.2">
      <c r="A21" s="52">
        <f t="shared" si="0"/>
        <v>18</v>
      </c>
      <c r="B21" s="65" t="s">
        <v>5</v>
      </c>
      <c r="C21" s="65" t="s">
        <v>148</v>
      </c>
      <c r="D21" s="65" t="s">
        <v>138</v>
      </c>
      <c r="E21" s="70">
        <v>1</v>
      </c>
      <c r="F21" s="70"/>
      <c r="G21" s="70"/>
      <c r="H21" s="70"/>
      <c r="I21" s="70"/>
      <c r="J21" s="70">
        <v>1</v>
      </c>
      <c r="K21" s="70">
        <v>1</v>
      </c>
      <c r="L21" s="148"/>
      <c r="M21" s="148">
        <v>1</v>
      </c>
      <c r="N21" s="65" t="s">
        <v>298</v>
      </c>
      <c r="O21" s="117"/>
    </row>
    <row r="22" spans="1:15" ht="69.95" customHeight="1" x14ac:dyDescent="0.2">
      <c r="A22" s="52">
        <f t="shared" si="0"/>
        <v>19</v>
      </c>
      <c r="B22" s="53" t="s">
        <v>3</v>
      </c>
      <c r="C22" s="59" t="s">
        <v>44</v>
      </c>
      <c r="D22" s="59" t="s">
        <v>60</v>
      </c>
      <c r="E22" s="55">
        <v>1</v>
      </c>
      <c r="F22" s="55"/>
      <c r="G22" s="55"/>
      <c r="H22" s="55"/>
      <c r="I22" s="55">
        <v>1</v>
      </c>
      <c r="J22" s="55">
        <v>1</v>
      </c>
      <c r="K22" s="55">
        <v>1</v>
      </c>
      <c r="L22" s="57"/>
      <c r="M22" s="57">
        <v>1</v>
      </c>
      <c r="N22" s="53" t="s">
        <v>64</v>
      </c>
      <c r="O22" s="234" t="s">
        <v>302</v>
      </c>
    </row>
    <row r="23" spans="1:15" ht="69.95" customHeight="1" x14ac:dyDescent="0.2">
      <c r="A23" s="52">
        <f t="shared" si="0"/>
        <v>20</v>
      </c>
      <c r="B23" s="53" t="s">
        <v>7</v>
      </c>
      <c r="C23" s="59" t="s">
        <v>178</v>
      </c>
      <c r="D23" s="59" t="s">
        <v>271</v>
      </c>
      <c r="E23" s="55">
        <v>1</v>
      </c>
      <c r="F23" s="55"/>
      <c r="G23" s="55"/>
      <c r="H23" s="55"/>
      <c r="I23" s="55"/>
      <c r="J23" s="55">
        <v>1</v>
      </c>
      <c r="K23" s="55">
        <v>1</v>
      </c>
      <c r="L23" s="57"/>
      <c r="M23" s="57">
        <v>1</v>
      </c>
      <c r="N23" s="53" t="s">
        <v>412</v>
      </c>
      <c r="O23" s="234"/>
    </row>
    <row r="24" spans="1:15" ht="69.95" customHeight="1" x14ac:dyDescent="0.2">
      <c r="A24" s="52">
        <f t="shared" si="0"/>
        <v>21</v>
      </c>
      <c r="B24" s="53" t="s">
        <v>382</v>
      </c>
      <c r="C24" s="59" t="s">
        <v>367</v>
      </c>
      <c r="D24" s="59" t="s">
        <v>348</v>
      </c>
      <c r="E24" s="55">
        <v>1</v>
      </c>
      <c r="F24" s="55"/>
      <c r="G24" s="55"/>
      <c r="H24" s="55">
        <v>1</v>
      </c>
      <c r="I24" s="55"/>
      <c r="J24" s="55">
        <v>1</v>
      </c>
      <c r="K24" s="55">
        <v>1</v>
      </c>
      <c r="L24" s="57"/>
      <c r="M24" s="57">
        <v>1</v>
      </c>
      <c r="N24" s="53" t="s">
        <v>361</v>
      </c>
      <c r="O24" s="234"/>
    </row>
    <row r="25" spans="1:15" ht="78.75" customHeight="1" x14ac:dyDescent="0.2">
      <c r="A25" s="52">
        <f t="shared" si="0"/>
        <v>22</v>
      </c>
      <c r="B25" s="53" t="s">
        <v>5</v>
      </c>
      <c r="C25" s="59" t="s">
        <v>4</v>
      </c>
      <c r="D25" s="59" t="s">
        <v>145</v>
      </c>
      <c r="E25" s="55">
        <v>1</v>
      </c>
      <c r="F25" s="55"/>
      <c r="G25" s="55"/>
      <c r="H25" s="55"/>
      <c r="I25" s="55"/>
      <c r="J25" s="55">
        <v>1</v>
      </c>
      <c r="K25" s="55">
        <v>1</v>
      </c>
      <c r="L25" s="57"/>
      <c r="M25" s="57">
        <v>1</v>
      </c>
      <c r="N25" s="53" t="s">
        <v>175</v>
      </c>
      <c r="O25" s="146" t="s">
        <v>321</v>
      </c>
    </row>
    <row r="26" spans="1:15" ht="69.95" customHeight="1" x14ac:dyDescent="0.2">
      <c r="A26" s="52">
        <f t="shared" si="0"/>
        <v>23</v>
      </c>
      <c r="B26" s="53" t="s">
        <v>231</v>
      </c>
      <c r="C26" s="59" t="s">
        <v>300</v>
      </c>
      <c r="D26" s="59" t="s">
        <v>297</v>
      </c>
      <c r="E26" s="55">
        <v>1</v>
      </c>
      <c r="F26" s="55"/>
      <c r="G26" s="55"/>
      <c r="H26" s="55">
        <v>1</v>
      </c>
      <c r="I26" s="55">
        <v>1</v>
      </c>
      <c r="J26" s="55">
        <v>1</v>
      </c>
      <c r="K26" s="55">
        <v>1</v>
      </c>
      <c r="L26" s="57"/>
      <c r="M26" s="57">
        <v>1</v>
      </c>
      <c r="N26" s="53" t="s">
        <v>295</v>
      </c>
      <c r="O26" s="146"/>
    </row>
    <row r="27" spans="1:15" ht="69.95" hidden="1" customHeight="1" x14ac:dyDescent="0.2">
      <c r="A27" s="52" t="str">
        <f t="shared" si="0"/>
        <v/>
      </c>
      <c r="B27" s="33"/>
      <c r="E27" s="35">
        <f>SUM(E4:E26)</f>
        <v>20</v>
      </c>
      <c r="F27" s="35">
        <f t="shared" ref="F27:H27" si="1">SUM(F4:F25)</f>
        <v>0</v>
      </c>
      <c r="G27" s="35">
        <f t="shared" si="1"/>
        <v>0</v>
      </c>
      <c r="H27" s="35">
        <f t="shared" si="1"/>
        <v>3</v>
      </c>
      <c r="I27" s="35"/>
      <c r="J27" s="35">
        <f>SUM(J4:J26)</f>
        <v>20</v>
      </c>
      <c r="K27" s="35">
        <f>SUM(K4:K26)</f>
        <v>20</v>
      </c>
      <c r="L27" s="130"/>
      <c r="M27" s="36">
        <f>SUM(M4:M25)</f>
        <v>17.399999999999999</v>
      </c>
      <c r="N27" s="37"/>
      <c r="O27" s="2"/>
    </row>
  </sheetData>
  <autoFilter ref="D3:O27"/>
  <mergeCells count="10">
    <mergeCell ref="A2:A3"/>
    <mergeCell ref="B2:B3"/>
    <mergeCell ref="C2:C3"/>
    <mergeCell ref="D2:D3"/>
    <mergeCell ref="H1:O1"/>
    <mergeCell ref="N2:N3"/>
    <mergeCell ref="E2:K2"/>
    <mergeCell ref="L2:L3"/>
    <mergeCell ref="M2:M3"/>
    <mergeCell ref="A1:G1"/>
  </mergeCells>
  <phoneticPr fontId="5" type="noConversion"/>
  <printOptions horizontalCentered="1"/>
  <pageMargins left="0.39370078740157483" right="0" top="0.98425196850393704" bottom="0.39370078740157483" header="0.59055118110236227" footer="0.19685039370078741"/>
  <pageSetup paperSize="9" scale="93" fitToHeight="0" orientation="landscape" r:id="rId1"/>
  <headerFooter>
    <oddFooter>&amp;R&amp;"-,Podebljano"&amp;P/&amp;N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99FF"/>
    <pageSetUpPr fitToPage="1"/>
  </sheetPr>
  <dimension ref="A1:Z40"/>
  <sheetViews>
    <sheetView zoomScale="95" zoomScaleNormal="95" workbookViewId="0">
      <pane xSplit="4" ySplit="4" topLeftCell="E5" activePane="bottomRight" state="frozen"/>
      <selection pane="topRight" activeCell="E1" sqref="E1"/>
      <selection pane="bottomLeft" activeCell="A5" sqref="A5"/>
      <selection pane="bottomRight" activeCell="U34" sqref="U34"/>
    </sheetView>
  </sheetViews>
  <sheetFormatPr defaultColWidth="9.140625" defaultRowHeight="12.75" x14ac:dyDescent="0.2"/>
  <cols>
    <col min="1" max="1" width="4.28515625" style="89" customWidth="1"/>
    <col min="2" max="2" width="10" style="89" hidden="1" customWidth="1"/>
    <col min="3" max="3" width="20.7109375" style="88" customWidth="1"/>
    <col min="4" max="4" width="18.7109375" style="89" customWidth="1"/>
    <col min="5" max="5" width="13.140625" style="89" customWidth="1"/>
    <col min="6" max="6" width="10.7109375" style="89" customWidth="1"/>
    <col min="7" max="7" width="11.5703125" style="89" customWidth="1"/>
    <col min="8" max="13" width="9.7109375" style="89" customWidth="1"/>
    <col min="14" max="14" width="8.42578125" style="91" customWidth="1"/>
    <col min="15" max="15" width="5" style="89" customWidth="1"/>
    <col min="16" max="16" width="4.42578125" style="89" customWidth="1"/>
    <col min="17" max="17" width="8.7109375" style="89" customWidth="1"/>
    <col min="18" max="18" width="13.7109375" style="92" customWidth="1"/>
    <col min="19" max="19" width="39.42578125" style="92" customWidth="1"/>
    <col min="20" max="20" width="6.140625" style="79" customWidth="1"/>
    <col min="21" max="21" width="22.140625" style="79" customWidth="1"/>
    <col min="22" max="16384" width="9.140625" style="79"/>
  </cols>
  <sheetData>
    <row r="1" spans="1:26" s="77" customFormat="1" ht="42" customHeight="1" x14ac:dyDescent="0.2">
      <c r="A1" s="342" t="s">
        <v>432</v>
      </c>
      <c r="B1" s="343"/>
      <c r="C1" s="343"/>
      <c r="D1" s="344"/>
      <c r="E1" s="152"/>
      <c r="F1" s="152"/>
      <c r="G1" s="152"/>
      <c r="H1" s="347" t="s">
        <v>418</v>
      </c>
      <c r="I1" s="347"/>
      <c r="J1" s="347"/>
      <c r="K1" s="347"/>
      <c r="L1" s="347"/>
      <c r="M1" s="347"/>
      <c r="N1" s="347"/>
      <c r="O1" s="347"/>
      <c r="P1" s="347"/>
      <c r="Q1" s="347"/>
      <c r="R1" s="347"/>
      <c r="S1" s="76"/>
    </row>
    <row r="2" spans="1:26" ht="33.75" customHeight="1" x14ac:dyDescent="0.2">
      <c r="A2" s="346" t="s">
        <v>16</v>
      </c>
      <c r="B2" s="153"/>
      <c r="C2" s="346" t="s">
        <v>65</v>
      </c>
      <c r="D2" s="345" t="s">
        <v>85</v>
      </c>
      <c r="E2" s="337"/>
      <c r="F2" s="337"/>
      <c r="G2" s="337"/>
      <c r="H2" s="337"/>
      <c r="I2" s="337"/>
      <c r="J2" s="337"/>
      <c r="K2" s="337"/>
      <c r="L2" s="337"/>
      <c r="M2" s="357"/>
      <c r="N2" s="78"/>
      <c r="O2" s="348" t="s">
        <v>345</v>
      </c>
      <c r="P2" s="348"/>
      <c r="Q2" s="348"/>
      <c r="R2" s="348"/>
      <c r="S2" s="348"/>
    </row>
    <row r="3" spans="1:26" ht="28.5" customHeight="1" x14ac:dyDescent="0.2">
      <c r="A3" s="346"/>
      <c r="B3" s="349" t="s">
        <v>74</v>
      </c>
      <c r="C3" s="346"/>
      <c r="D3" s="345"/>
      <c r="E3" s="350" t="s">
        <v>347</v>
      </c>
      <c r="F3" s="350" t="s">
        <v>197</v>
      </c>
      <c r="G3" s="350" t="s">
        <v>275</v>
      </c>
      <c r="H3" s="351" t="s">
        <v>274</v>
      </c>
      <c r="I3" s="353" t="s">
        <v>67</v>
      </c>
      <c r="J3" s="354"/>
      <c r="K3" s="354"/>
      <c r="L3" s="354"/>
      <c r="M3" s="355"/>
      <c r="N3" s="356" t="s">
        <v>84</v>
      </c>
      <c r="O3" s="346" t="s">
        <v>87</v>
      </c>
      <c r="P3" s="346"/>
      <c r="Q3" s="346"/>
      <c r="R3" s="350" t="s">
        <v>86</v>
      </c>
      <c r="S3" s="315" t="s">
        <v>212</v>
      </c>
      <c r="U3" s="80"/>
    </row>
    <row r="4" spans="1:26" ht="111.75" customHeight="1" x14ac:dyDescent="0.2">
      <c r="A4" s="346"/>
      <c r="B4" s="349"/>
      <c r="C4" s="346"/>
      <c r="D4" s="345"/>
      <c r="E4" s="350"/>
      <c r="F4" s="350"/>
      <c r="G4" s="350"/>
      <c r="H4" s="352"/>
      <c r="I4" s="98" t="s">
        <v>195</v>
      </c>
      <c r="J4" s="99" t="s">
        <v>207</v>
      </c>
      <c r="K4" s="99" t="s">
        <v>198</v>
      </c>
      <c r="L4" s="99" t="s">
        <v>196</v>
      </c>
      <c r="M4" s="99" t="s">
        <v>199</v>
      </c>
      <c r="N4" s="356"/>
      <c r="O4" s="81" t="s">
        <v>183</v>
      </c>
      <c r="P4" s="81" t="s">
        <v>189</v>
      </c>
      <c r="Q4" s="81" t="s">
        <v>362</v>
      </c>
      <c r="R4" s="350"/>
      <c r="S4" s="315"/>
      <c r="U4" s="80"/>
      <c r="V4" s="80"/>
      <c r="W4" s="80"/>
      <c r="X4" s="80"/>
      <c r="Y4" s="80"/>
      <c r="Z4" s="80"/>
    </row>
    <row r="5" spans="1:26" ht="80.099999999999994" customHeight="1" x14ac:dyDescent="0.2">
      <c r="A5" s="83">
        <v>1</v>
      </c>
      <c r="B5" s="97"/>
      <c r="C5" s="82" t="s">
        <v>71</v>
      </c>
      <c r="D5" s="98" t="s">
        <v>327</v>
      </c>
      <c r="E5" s="196"/>
      <c r="F5" s="98"/>
      <c r="G5" s="98"/>
      <c r="H5" s="100"/>
      <c r="I5" s="98"/>
      <c r="J5" s="358">
        <v>1</v>
      </c>
      <c r="K5" s="359"/>
      <c r="L5" s="360"/>
      <c r="M5" s="99"/>
      <c r="N5" s="71">
        <v>1</v>
      </c>
      <c r="O5" s="97"/>
      <c r="P5" s="97"/>
      <c r="Q5" s="97"/>
      <c r="R5" s="98"/>
      <c r="S5" s="171" t="s">
        <v>442</v>
      </c>
      <c r="U5" s="80"/>
      <c r="V5" s="80"/>
      <c r="W5" s="80"/>
      <c r="X5" s="80"/>
      <c r="Y5" s="80"/>
      <c r="Z5" s="80"/>
    </row>
    <row r="6" spans="1:26" ht="80.099999999999994" customHeight="1" x14ac:dyDescent="0.2">
      <c r="A6" s="83">
        <v>2</v>
      </c>
      <c r="B6" s="185"/>
      <c r="C6" s="82" t="s">
        <v>123</v>
      </c>
      <c r="D6" s="186" t="s">
        <v>339</v>
      </c>
      <c r="E6" s="196"/>
      <c r="F6" s="186"/>
      <c r="G6" s="186"/>
      <c r="H6" s="197">
        <v>1</v>
      </c>
      <c r="I6" s="187"/>
      <c r="J6" s="189"/>
      <c r="K6" s="189"/>
      <c r="L6" s="189"/>
      <c r="M6" s="193"/>
      <c r="N6" s="71">
        <v>1</v>
      </c>
      <c r="O6" s="185"/>
      <c r="P6" s="185"/>
      <c r="Q6" s="185"/>
      <c r="R6" s="186"/>
      <c r="S6" s="171"/>
      <c r="U6" s="80"/>
      <c r="V6" s="80"/>
      <c r="W6" s="80"/>
      <c r="X6" s="80"/>
      <c r="Y6" s="80"/>
      <c r="Z6" s="80"/>
    </row>
    <row r="7" spans="1:26" ht="80.099999999999994" customHeight="1" x14ac:dyDescent="0.2">
      <c r="A7" s="83">
        <v>3</v>
      </c>
      <c r="B7" s="83" t="s">
        <v>77</v>
      </c>
      <c r="C7" s="82" t="s">
        <v>66</v>
      </c>
      <c r="D7" s="83" t="s">
        <v>88</v>
      </c>
      <c r="E7" s="95"/>
      <c r="F7" s="95"/>
      <c r="G7" s="75"/>
      <c r="H7" s="75"/>
      <c r="I7" s="358">
        <v>1</v>
      </c>
      <c r="J7" s="359"/>
      <c r="K7" s="359"/>
      <c r="L7" s="359"/>
      <c r="M7" s="360"/>
      <c r="N7" s="71">
        <v>1</v>
      </c>
      <c r="O7" s="74"/>
      <c r="P7" s="74"/>
      <c r="Q7" s="74"/>
      <c r="R7" s="74"/>
      <c r="S7" s="84" t="s">
        <v>134</v>
      </c>
    </row>
    <row r="8" spans="1:26" ht="80.099999999999994" customHeight="1" x14ac:dyDescent="0.2">
      <c r="A8" s="83">
        <v>4</v>
      </c>
      <c r="B8" s="83"/>
      <c r="C8" s="82" t="s">
        <v>346</v>
      </c>
      <c r="D8" s="83" t="s">
        <v>304</v>
      </c>
      <c r="E8" s="95"/>
      <c r="F8" s="197">
        <v>1</v>
      </c>
      <c r="G8" s="168"/>
      <c r="H8" s="168"/>
      <c r="I8" s="165"/>
      <c r="J8" s="166"/>
      <c r="K8" s="166"/>
      <c r="L8" s="166"/>
      <c r="M8" s="167"/>
      <c r="N8" s="71">
        <v>1</v>
      </c>
      <c r="O8" s="168"/>
      <c r="P8" s="168"/>
      <c r="Q8" s="168"/>
      <c r="R8" s="168"/>
      <c r="S8" s="84" t="s">
        <v>330</v>
      </c>
    </row>
    <row r="9" spans="1:26" ht="165.75" customHeight="1" x14ac:dyDescent="0.2">
      <c r="A9" s="83">
        <v>5</v>
      </c>
      <c r="B9" s="83"/>
      <c r="C9" s="82" t="s">
        <v>425</v>
      </c>
      <c r="D9" s="83" t="s">
        <v>426</v>
      </c>
      <c r="E9" s="95"/>
      <c r="F9" s="249"/>
      <c r="G9" s="249"/>
      <c r="H9" s="249">
        <v>1</v>
      </c>
      <c r="I9" s="247"/>
      <c r="J9" s="250"/>
      <c r="K9" s="250"/>
      <c r="L9" s="250"/>
      <c r="M9" s="248"/>
      <c r="N9" s="71"/>
      <c r="O9" s="249"/>
      <c r="P9" s="249"/>
      <c r="Q9" s="249"/>
      <c r="R9" s="249"/>
      <c r="S9" s="84" t="s">
        <v>427</v>
      </c>
    </row>
    <row r="10" spans="1:26" ht="80.099999999999994" customHeight="1" x14ac:dyDescent="0.2">
      <c r="A10" s="83">
        <v>6</v>
      </c>
      <c r="B10" s="83" t="s">
        <v>79</v>
      </c>
      <c r="C10" s="82" t="s">
        <v>200</v>
      </c>
      <c r="D10" s="83" t="s">
        <v>122</v>
      </c>
      <c r="E10" s="195"/>
      <c r="F10" s="75"/>
      <c r="G10" s="75"/>
      <c r="H10" s="75"/>
      <c r="I10" s="75"/>
      <c r="J10" s="358">
        <v>1</v>
      </c>
      <c r="K10" s="360"/>
      <c r="L10" s="75"/>
      <c r="M10" s="75"/>
      <c r="N10" s="71">
        <v>1</v>
      </c>
      <c r="O10" s="74"/>
      <c r="P10" s="74"/>
      <c r="Q10" s="74"/>
      <c r="R10" s="74"/>
      <c r="S10" s="85" t="s">
        <v>441</v>
      </c>
    </row>
    <row r="11" spans="1:26" ht="80.099999999999994" customHeight="1" x14ac:dyDescent="0.2">
      <c r="A11" s="83">
        <v>7</v>
      </c>
      <c r="B11" s="83"/>
      <c r="C11" s="82" t="s">
        <v>71</v>
      </c>
      <c r="D11" s="83" t="s">
        <v>142</v>
      </c>
      <c r="E11" s="195"/>
      <c r="F11" s="75"/>
      <c r="G11" s="75"/>
      <c r="H11" s="75"/>
      <c r="I11" s="75"/>
      <c r="J11" s="358">
        <v>1</v>
      </c>
      <c r="K11" s="360"/>
      <c r="L11" s="75"/>
      <c r="M11" s="75"/>
      <c r="N11" s="71">
        <v>1</v>
      </c>
      <c r="O11" s="74"/>
      <c r="P11" s="74"/>
      <c r="Q11" s="74"/>
      <c r="R11" s="74"/>
      <c r="S11" s="85" t="s">
        <v>399</v>
      </c>
    </row>
    <row r="12" spans="1:26" ht="126" customHeight="1" x14ac:dyDescent="0.2">
      <c r="A12" s="83">
        <v>8</v>
      </c>
      <c r="B12" s="83"/>
      <c r="C12" s="82" t="s">
        <v>71</v>
      </c>
      <c r="D12" s="83" t="s">
        <v>126</v>
      </c>
      <c r="E12" s="195"/>
      <c r="F12" s="75">
        <v>1</v>
      </c>
      <c r="G12" s="75"/>
      <c r="H12" s="75"/>
      <c r="I12" s="75"/>
      <c r="J12" s="75"/>
      <c r="K12" s="75"/>
      <c r="L12" s="75"/>
      <c r="M12" s="75"/>
      <c r="N12" s="71">
        <v>1</v>
      </c>
      <c r="O12" s="74"/>
      <c r="P12" s="74"/>
      <c r="Q12" s="74"/>
      <c r="R12" s="74"/>
      <c r="S12" s="84" t="s">
        <v>443</v>
      </c>
      <c r="T12" s="87"/>
    </row>
    <row r="13" spans="1:26" ht="80.099999999999994" customHeight="1" x14ac:dyDescent="0.2">
      <c r="A13" s="83">
        <v>9</v>
      </c>
      <c r="B13" s="83" t="s">
        <v>78</v>
      </c>
      <c r="C13" s="82" t="s">
        <v>201</v>
      </c>
      <c r="D13" s="86" t="s">
        <v>89</v>
      </c>
      <c r="E13" s="95"/>
      <c r="F13" s="95"/>
      <c r="G13" s="72"/>
      <c r="H13" s="72"/>
      <c r="I13" s="197">
        <v>1</v>
      </c>
      <c r="J13" s="75"/>
      <c r="K13" s="75"/>
      <c r="L13" s="75"/>
      <c r="M13" s="75"/>
      <c r="N13" s="71">
        <v>1</v>
      </c>
      <c r="O13" s="74">
        <v>1</v>
      </c>
      <c r="P13" s="74"/>
      <c r="Q13" s="74"/>
      <c r="R13" s="74"/>
      <c r="S13" s="84" t="s">
        <v>444</v>
      </c>
      <c r="T13" s="87"/>
    </row>
    <row r="14" spans="1:26" ht="80.099999999999994" customHeight="1" x14ac:dyDescent="0.2">
      <c r="A14" s="83">
        <v>10</v>
      </c>
      <c r="B14" s="83" t="s">
        <v>75</v>
      </c>
      <c r="C14" s="82" t="s">
        <v>71</v>
      </c>
      <c r="D14" s="83" t="s">
        <v>90</v>
      </c>
      <c r="E14" s="195"/>
      <c r="F14" s="75"/>
      <c r="G14" s="75"/>
      <c r="H14" s="75"/>
      <c r="I14" s="75">
        <v>1</v>
      </c>
      <c r="J14" s="75"/>
      <c r="K14" s="75"/>
      <c r="L14" s="75"/>
      <c r="M14" s="75"/>
      <c r="N14" s="71">
        <v>1</v>
      </c>
      <c r="O14" s="74">
        <v>1</v>
      </c>
      <c r="P14" s="74"/>
      <c r="Q14" s="74"/>
      <c r="R14" s="74"/>
      <c r="S14" s="85" t="s">
        <v>205</v>
      </c>
      <c r="T14" s="87"/>
    </row>
    <row r="15" spans="1:26" ht="80.099999999999994" customHeight="1" x14ac:dyDescent="0.2">
      <c r="A15" s="83">
        <v>11</v>
      </c>
      <c r="B15" s="83"/>
      <c r="C15" s="82" t="s">
        <v>123</v>
      </c>
      <c r="D15" s="83" t="s">
        <v>141</v>
      </c>
      <c r="E15" s="195"/>
      <c r="F15" s="75"/>
      <c r="G15" s="75"/>
      <c r="H15" s="75">
        <v>1</v>
      </c>
      <c r="I15" s="75"/>
      <c r="J15" s="75"/>
      <c r="K15" s="75"/>
      <c r="L15" s="75"/>
      <c r="M15" s="75"/>
      <c r="N15" s="71">
        <v>1</v>
      </c>
      <c r="O15" s="74"/>
      <c r="P15" s="74"/>
      <c r="Q15" s="74"/>
      <c r="R15" s="74"/>
      <c r="S15" s="85"/>
      <c r="T15" s="87"/>
    </row>
    <row r="16" spans="1:26" ht="143.25" customHeight="1" x14ac:dyDescent="0.2">
      <c r="A16" s="83">
        <v>12</v>
      </c>
      <c r="B16" s="83"/>
      <c r="C16" s="82" t="s">
        <v>182</v>
      </c>
      <c r="D16" s="83" t="s">
        <v>273</v>
      </c>
      <c r="E16" s="195"/>
      <c r="F16" s="75"/>
      <c r="G16" s="75"/>
      <c r="H16" s="75"/>
      <c r="I16" s="75">
        <v>1</v>
      </c>
      <c r="J16" s="75"/>
      <c r="K16" s="75"/>
      <c r="L16" s="75"/>
      <c r="M16" s="75"/>
      <c r="N16" s="71">
        <v>1</v>
      </c>
      <c r="O16" s="74">
        <v>1</v>
      </c>
      <c r="P16" s="74"/>
      <c r="Q16" s="74"/>
      <c r="R16" s="74">
        <v>1</v>
      </c>
      <c r="S16" s="84" t="s">
        <v>445</v>
      </c>
      <c r="T16" s="87"/>
    </row>
    <row r="17" spans="1:20" ht="80.099999999999994" customHeight="1" x14ac:dyDescent="0.2">
      <c r="A17" s="83">
        <v>13</v>
      </c>
      <c r="B17" s="83" t="s">
        <v>75</v>
      </c>
      <c r="C17" s="82" t="s">
        <v>71</v>
      </c>
      <c r="D17" s="83" t="s">
        <v>91</v>
      </c>
      <c r="E17" s="195"/>
      <c r="F17" s="75"/>
      <c r="G17" s="75"/>
      <c r="H17" s="75"/>
      <c r="I17" s="75"/>
      <c r="J17" s="358">
        <v>1</v>
      </c>
      <c r="K17" s="360"/>
      <c r="L17" s="75"/>
      <c r="M17" s="75"/>
      <c r="N17" s="71">
        <v>1</v>
      </c>
      <c r="O17" s="74"/>
      <c r="P17" s="74"/>
      <c r="Q17" s="74"/>
      <c r="R17" s="74"/>
      <c r="S17" s="85" t="s">
        <v>322</v>
      </c>
    </row>
    <row r="18" spans="1:20" ht="80.099999999999994" customHeight="1" x14ac:dyDescent="0.2">
      <c r="A18" s="83">
        <v>14</v>
      </c>
      <c r="B18" s="83" t="s">
        <v>75</v>
      </c>
      <c r="C18" s="82" t="s">
        <v>202</v>
      </c>
      <c r="D18" s="83" t="s">
        <v>92</v>
      </c>
      <c r="E18" s="197">
        <v>1</v>
      </c>
      <c r="F18" s="75"/>
      <c r="G18" s="75"/>
      <c r="H18" s="75"/>
      <c r="I18" s="101"/>
      <c r="J18" s="358">
        <v>1</v>
      </c>
      <c r="K18" s="359"/>
      <c r="L18" s="359"/>
      <c r="M18" s="360"/>
      <c r="N18" s="71">
        <v>1</v>
      </c>
      <c r="O18" s="74"/>
      <c r="P18" s="74"/>
      <c r="Q18" s="74">
        <v>1</v>
      </c>
      <c r="R18" s="74"/>
      <c r="S18" s="85" t="s">
        <v>440</v>
      </c>
    </row>
    <row r="19" spans="1:20" ht="162.75" customHeight="1" x14ac:dyDescent="0.2">
      <c r="A19" s="83">
        <v>15</v>
      </c>
      <c r="B19" s="83" t="s">
        <v>81</v>
      </c>
      <c r="C19" s="82" t="s">
        <v>218</v>
      </c>
      <c r="D19" s="86" t="s">
        <v>365</v>
      </c>
      <c r="E19" s="195">
        <v>1</v>
      </c>
      <c r="F19" s="75"/>
      <c r="G19" s="75"/>
      <c r="H19" s="75"/>
      <c r="I19" s="75"/>
      <c r="J19" s="75"/>
      <c r="K19" s="75"/>
      <c r="L19" s="75"/>
      <c r="M19" s="75"/>
      <c r="N19" s="71">
        <v>1</v>
      </c>
      <c r="O19" s="74"/>
      <c r="P19" s="74"/>
      <c r="Q19" s="74"/>
      <c r="R19" s="74"/>
      <c r="S19" s="85" t="s">
        <v>446</v>
      </c>
    </row>
    <row r="20" spans="1:20" ht="144" customHeight="1" x14ac:dyDescent="0.2">
      <c r="A20" s="83">
        <v>16</v>
      </c>
      <c r="B20" s="83"/>
      <c r="C20" s="82" t="s">
        <v>203</v>
      </c>
      <c r="D20" s="83" t="s">
        <v>177</v>
      </c>
      <c r="E20" s="195"/>
      <c r="F20" s="75"/>
      <c r="G20" s="75"/>
      <c r="H20" s="75">
        <v>1</v>
      </c>
      <c r="I20" s="75"/>
      <c r="J20" s="75"/>
      <c r="K20" s="75"/>
      <c r="L20" s="75"/>
      <c r="M20" s="75"/>
      <c r="N20" s="71">
        <v>1</v>
      </c>
      <c r="O20" s="74"/>
      <c r="P20" s="74"/>
      <c r="Q20" s="74"/>
      <c r="R20" s="74">
        <v>1</v>
      </c>
      <c r="S20" s="85" t="s">
        <v>447</v>
      </c>
    </row>
    <row r="21" spans="1:20" ht="136.5" customHeight="1" x14ac:dyDescent="0.2">
      <c r="A21" s="83">
        <v>17</v>
      </c>
      <c r="B21" s="83" t="s">
        <v>80</v>
      </c>
      <c r="C21" s="82" t="s">
        <v>270</v>
      </c>
      <c r="D21" s="83" t="s">
        <v>93</v>
      </c>
      <c r="E21" s="195"/>
      <c r="F21" s="75"/>
      <c r="G21" s="75">
        <v>1</v>
      </c>
      <c r="H21" s="75"/>
      <c r="I21" s="75"/>
      <c r="J21" s="75"/>
      <c r="K21" s="75"/>
      <c r="L21" s="75"/>
      <c r="M21" s="75"/>
      <c r="N21" s="71">
        <v>1</v>
      </c>
      <c r="O21" s="74"/>
      <c r="P21" s="74"/>
      <c r="Q21" s="74"/>
      <c r="R21" s="74"/>
      <c r="S21" s="84" t="s">
        <v>448</v>
      </c>
    </row>
    <row r="22" spans="1:20" ht="125.25" customHeight="1" x14ac:dyDescent="0.2">
      <c r="A22" s="83">
        <v>18</v>
      </c>
      <c r="B22" s="83" t="s">
        <v>75</v>
      </c>
      <c r="C22" s="82" t="s">
        <v>209</v>
      </c>
      <c r="D22" s="83" t="s">
        <v>98</v>
      </c>
      <c r="E22" s="197">
        <v>1</v>
      </c>
      <c r="F22" s="75"/>
      <c r="G22" s="75"/>
      <c r="H22" s="75"/>
      <c r="I22" s="75"/>
      <c r="J22" s="75"/>
      <c r="K22" s="75"/>
      <c r="L22" s="75"/>
      <c r="M22" s="75"/>
      <c r="N22" s="71">
        <v>1</v>
      </c>
      <c r="O22" s="74"/>
      <c r="P22" s="74"/>
      <c r="Q22" s="74"/>
      <c r="R22" s="74"/>
      <c r="S22" s="84" t="s">
        <v>373</v>
      </c>
    </row>
    <row r="23" spans="1:20" ht="80.099999999999994" customHeight="1" x14ac:dyDescent="0.2">
      <c r="A23" s="83">
        <v>19</v>
      </c>
      <c r="B23" s="83"/>
      <c r="C23" s="82" t="s">
        <v>123</v>
      </c>
      <c r="D23" s="83" t="s">
        <v>328</v>
      </c>
      <c r="E23" s="195"/>
      <c r="F23" s="75"/>
      <c r="G23" s="75"/>
      <c r="H23" s="75">
        <v>1</v>
      </c>
      <c r="I23" s="75"/>
      <c r="J23" s="75"/>
      <c r="K23" s="75"/>
      <c r="L23" s="75"/>
      <c r="M23" s="75"/>
      <c r="N23" s="71">
        <v>1</v>
      </c>
      <c r="O23" s="74"/>
      <c r="P23" s="74"/>
      <c r="Q23" s="74"/>
      <c r="R23" s="74"/>
      <c r="S23" s="84"/>
    </row>
    <row r="24" spans="1:20" ht="186.75" customHeight="1" x14ac:dyDescent="0.2">
      <c r="A24" s="83">
        <v>20</v>
      </c>
      <c r="B24" s="83"/>
      <c r="C24" s="82" t="s">
        <v>364</v>
      </c>
      <c r="D24" s="83" t="s">
        <v>363</v>
      </c>
      <c r="E24" s="200"/>
      <c r="F24" s="200"/>
      <c r="G24" s="200">
        <v>1</v>
      </c>
      <c r="H24" s="200"/>
      <c r="I24" s="200"/>
      <c r="J24" s="198"/>
      <c r="K24" s="199"/>
      <c r="L24" s="200"/>
      <c r="M24" s="200"/>
      <c r="N24" s="71">
        <v>1</v>
      </c>
      <c r="O24" s="200"/>
      <c r="P24" s="200"/>
      <c r="Q24" s="200"/>
      <c r="R24" s="200">
        <v>1</v>
      </c>
      <c r="S24" s="84" t="s">
        <v>449</v>
      </c>
    </row>
    <row r="25" spans="1:20" ht="108.75" customHeight="1" x14ac:dyDescent="0.2">
      <c r="A25" s="83">
        <v>21</v>
      </c>
      <c r="B25" s="83" t="s">
        <v>75</v>
      </c>
      <c r="C25" s="82" t="s">
        <v>71</v>
      </c>
      <c r="D25" s="83" t="s">
        <v>340</v>
      </c>
      <c r="E25" s="195"/>
      <c r="F25" s="75"/>
      <c r="G25" s="75"/>
      <c r="H25" s="75"/>
      <c r="I25" s="75"/>
      <c r="J25" s="358">
        <v>1</v>
      </c>
      <c r="K25" s="360"/>
      <c r="L25" s="75"/>
      <c r="M25" s="75"/>
      <c r="N25" s="71">
        <v>1</v>
      </c>
      <c r="O25" s="74"/>
      <c r="P25" s="74"/>
      <c r="Q25" s="74"/>
      <c r="R25" s="74"/>
      <c r="S25" s="85" t="s">
        <v>322</v>
      </c>
    </row>
    <row r="26" spans="1:20" ht="165.75" customHeight="1" x14ac:dyDescent="0.2">
      <c r="A26" s="83">
        <v>22</v>
      </c>
      <c r="B26" s="83" t="s">
        <v>75</v>
      </c>
      <c r="C26" s="82" t="s">
        <v>204</v>
      </c>
      <c r="D26" s="83" t="s">
        <v>94</v>
      </c>
      <c r="E26" s="195"/>
      <c r="F26" s="75"/>
      <c r="G26" s="75"/>
      <c r="H26" s="75"/>
      <c r="I26" s="96"/>
      <c r="J26" s="365">
        <v>1</v>
      </c>
      <c r="K26" s="365"/>
      <c r="L26" s="365"/>
      <c r="M26" s="365"/>
      <c r="N26" s="71">
        <v>1</v>
      </c>
      <c r="O26" s="74"/>
      <c r="P26" s="197">
        <v>1</v>
      </c>
      <c r="Q26" s="74">
        <v>1</v>
      </c>
      <c r="R26" s="74"/>
      <c r="S26" s="85" t="s">
        <v>450</v>
      </c>
      <c r="T26" s="87"/>
    </row>
    <row r="27" spans="1:20" ht="80.099999999999994" customHeight="1" x14ac:dyDescent="0.2">
      <c r="A27" s="83">
        <v>23</v>
      </c>
      <c r="B27" s="83" t="s">
        <v>75</v>
      </c>
      <c r="C27" s="82" t="s">
        <v>210</v>
      </c>
      <c r="D27" s="83" t="s">
        <v>95</v>
      </c>
      <c r="E27" s="195"/>
      <c r="F27" s="75"/>
      <c r="G27" s="75"/>
      <c r="H27" s="75"/>
      <c r="I27" s="75"/>
      <c r="J27" s="363">
        <v>1</v>
      </c>
      <c r="K27" s="364"/>
      <c r="L27" s="75"/>
      <c r="M27" s="75"/>
      <c r="N27" s="71">
        <v>1</v>
      </c>
      <c r="O27" s="74"/>
      <c r="P27" s="74"/>
      <c r="Q27" s="74"/>
      <c r="R27" s="74"/>
      <c r="S27" s="85" t="s">
        <v>208</v>
      </c>
      <c r="T27" s="87"/>
    </row>
    <row r="28" spans="1:20" ht="80.099999999999994" customHeight="1" x14ac:dyDescent="0.2">
      <c r="A28" s="83">
        <v>24</v>
      </c>
      <c r="B28" s="83"/>
      <c r="C28" s="82" t="s">
        <v>71</v>
      </c>
      <c r="D28" s="83" t="s">
        <v>336</v>
      </c>
      <c r="E28" s="195">
        <v>1</v>
      </c>
      <c r="F28" s="191"/>
      <c r="G28" s="191"/>
      <c r="H28" s="191"/>
      <c r="I28" s="188"/>
      <c r="J28" s="358">
        <v>1</v>
      </c>
      <c r="K28" s="360"/>
      <c r="L28" s="190"/>
      <c r="M28" s="191"/>
      <c r="N28" s="71">
        <v>1</v>
      </c>
      <c r="O28" s="191"/>
      <c r="P28" s="191"/>
      <c r="Q28" s="191"/>
      <c r="R28" s="191"/>
      <c r="S28" s="85" t="s">
        <v>451</v>
      </c>
      <c r="T28" s="87"/>
    </row>
    <row r="29" spans="1:20" ht="80.099999999999994" customHeight="1" x14ac:dyDescent="0.2">
      <c r="A29" s="83">
        <v>25</v>
      </c>
      <c r="B29" s="83"/>
      <c r="C29" s="82" t="s">
        <v>71</v>
      </c>
      <c r="D29" s="83" t="s">
        <v>337</v>
      </c>
      <c r="E29" s="195"/>
      <c r="F29" s="191"/>
      <c r="G29" s="191"/>
      <c r="H29" s="191"/>
      <c r="I29" s="188"/>
      <c r="J29" s="358">
        <v>1</v>
      </c>
      <c r="K29" s="360"/>
      <c r="L29" s="190"/>
      <c r="M29" s="191"/>
      <c r="N29" s="71">
        <v>1</v>
      </c>
      <c r="O29" s="191"/>
      <c r="P29" s="191"/>
      <c r="Q29" s="191"/>
      <c r="R29" s="191"/>
      <c r="S29" s="85" t="s">
        <v>338</v>
      </c>
      <c r="T29" s="87"/>
    </row>
    <row r="30" spans="1:20" ht="168" customHeight="1" x14ac:dyDescent="0.2">
      <c r="A30" s="83">
        <v>26</v>
      </c>
      <c r="B30" s="83"/>
      <c r="C30" s="82" t="s">
        <v>371</v>
      </c>
      <c r="D30" s="83" t="s">
        <v>294</v>
      </c>
      <c r="E30" s="195"/>
      <c r="F30" s="159"/>
      <c r="G30" s="159"/>
      <c r="H30" s="159"/>
      <c r="I30" s="197">
        <v>1</v>
      </c>
      <c r="J30" s="159"/>
      <c r="K30" s="159"/>
      <c r="L30" s="158"/>
      <c r="M30" s="159"/>
      <c r="N30" s="71">
        <v>1</v>
      </c>
      <c r="O30" s="159"/>
      <c r="P30" s="159"/>
      <c r="Q30" s="159"/>
      <c r="R30" s="159" t="s">
        <v>149</v>
      </c>
      <c r="S30" s="206" t="s">
        <v>452</v>
      </c>
      <c r="T30" s="87"/>
    </row>
    <row r="31" spans="1:20" ht="80.099999999999994" customHeight="1" x14ac:dyDescent="0.2">
      <c r="A31" s="83">
        <v>27</v>
      </c>
      <c r="B31" s="83"/>
      <c r="C31" s="82" t="s">
        <v>71</v>
      </c>
      <c r="D31" s="83" t="s">
        <v>185</v>
      </c>
      <c r="E31" s="195"/>
      <c r="F31" s="75"/>
      <c r="G31" s="75"/>
      <c r="H31" s="75"/>
      <c r="I31" s="75"/>
      <c r="J31" s="361">
        <v>1</v>
      </c>
      <c r="K31" s="362"/>
      <c r="L31" s="75"/>
      <c r="M31" s="75"/>
      <c r="N31" s="71">
        <v>1</v>
      </c>
      <c r="O31" s="74"/>
      <c r="P31" s="74"/>
      <c r="Q31" s="74"/>
      <c r="R31" s="74"/>
      <c r="S31" s="85" t="s">
        <v>338</v>
      </c>
    </row>
    <row r="32" spans="1:20" ht="105" customHeight="1" x14ac:dyDescent="0.2">
      <c r="A32" s="83">
        <v>28</v>
      </c>
      <c r="B32" s="83"/>
      <c r="C32" s="82" t="s">
        <v>71</v>
      </c>
      <c r="D32" s="83" t="s">
        <v>140</v>
      </c>
      <c r="E32" s="195"/>
      <c r="F32" s="75"/>
      <c r="G32" s="75"/>
      <c r="H32" s="75"/>
      <c r="I32" s="75"/>
      <c r="J32" s="358">
        <v>1</v>
      </c>
      <c r="K32" s="359"/>
      <c r="L32" s="360"/>
      <c r="M32" s="149"/>
      <c r="N32" s="71">
        <v>1</v>
      </c>
      <c r="O32" s="74"/>
      <c r="P32" s="74"/>
      <c r="Q32" s="74"/>
      <c r="R32" s="74"/>
      <c r="S32" s="84" t="s">
        <v>453</v>
      </c>
    </row>
    <row r="33" spans="1:19" ht="237.75" customHeight="1" x14ac:dyDescent="0.2">
      <c r="A33" s="83">
        <v>29</v>
      </c>
      <c r="B33" s="83" t="s">
        <v>76</v>
      </c>
      <c r="C33" s="82" t="s">
        <v>211</v>
      </c>
      <c r="D33" s="86" t="s">
        <v>96</v>
      </c>
      <c r="E33" s="197">
        <v>1</v>
      </c>
      <c r="F33" s="75"/>
      <c r="G33" s="75"/>
      <c r="H33" s="75"/>
      <c r="I33" s="75"/>
      <c r="J33" s="75"/>
      <c r="K33" s="75"/>
      <c r="L33" s="75"/>
      <c r="M33" s="75"/>
      <c r="N33" s="71">
        <v>1</v>
      </c>
      <c r="O33" s="74"/>
      <c r="P33" s="74"/>
      <c r="Q33" s="74"/>
      <c r="R33" s="74"/>
      <c r="S33" s="171" t="s">
        <v>454</v>
      </c>
    </row>
    <row r="34" spans="1:19" ht="80.099999999999994" customHeight="1" x14ac:dyDescent="0.2">
      <c r="A34" s="83">
        <v>30</v>
      </c>
      <c r="B34" s="83" t="s">
        <v>75</v>
      </c>
      <c r="C34" s="82" t="s">
        <v>71</v>
      </c>
      <c r="D34" s="83" t="s">
        <v>97</v>
      </c>
      <c r="E34" s="195"/>
      <c r="F34" s="75"/>
      <c r="G34" s="75"/>
      <c r="H34" s="75"/>
      <c r="I34" s="75"/>
      <c r="J34" s="358">
        <v>1</v>
      </c>
      <c r="K34" s="360"/>
      <c r="L34" s="75"/>
      <c r="M34" s="75"/>
      <c r="N34" s="71">
        <v>1</v>
      </c>
      <c r="O34" s="74"/>
      <c r="P34" s="74"/>
      <c r="Q34" s="74"/>
      <c r="R34" s="74"/>
      <c r="S34" s="85" t="s">
        <v>453</v>
      </c>
    </row>
    <row r="35" spans="1:19" ht="14.25" x14ac:dyDescent="0.2">
      <c r="A35" s="83"/>
      <c r="J35" s="90"/>
    </row>
    <row r="36" spans="1:19" x14ac:dyDescent="0.2">
      <c r="A36" s="88"/>
    </row>
    <row r="37" spans="1:19" x14ac:dyDescent="0.2">
      <c r="A37" s="88"/>
    </row>
    <row r="39" spans="1:19" x14ac:dyDescent="0.2">
      <c r="C39" s="93"/>
    </row>
    <row r="40" spans="1:19" ht="15" x14ac:dyDescent="0.2">
      <c r="C40" s="94"/>
    </row>
  </sheetData>
  <autoFilter ref="C3:D34"/>
  <mergeCells count="31">
    <mergeCell ref="J34:K34"/>
    <mergeCell ref="J27:K27"/>
    <mergeCell ref="J26:M26"/>
    <mergeCell ref="J11:K11"/>
    <mergeCell ref="J17:K17"/>
    <mergeCell ref="J25:K25"/>
    <mergeCell ref="J32:L32"/>
    <mergeCell ref="I7:M7"/>
    <mergeCell ref="J10:K10"/>
    <mergeCell ref="J18:M18"/>
    <mergeCell ref="J31:K31"/>
    <mergeCell ref="J5:L5"/>
    <mergeCell ref="J29:K29"/>
    <mergeCell ref="J28:K28"/>
    <mergeCell ref="S3:S4"/>
    <mergeCell ref="O2:S2"/>
    <mergeCell ref="B3:B4"/>
    <mergeCell ref="F3:F4"/>
    <mergeCell ref="H3:H4"/>
    <mergeCell ref="I3:M3"/>
    <mergeCell ref="G3:G4"/>
    <mergeCell ref="N3:N4"/>
    <mergeCell ref="O3:Q3"/>
    <mergeCell ref="R3:R4"/>
    <mergeCell ref="E2:M2"/>
    <mergeCell ref="E3:E4"/>
    <mergeCell ref="A1:D1"/>
    <mergeCell ref="D2:D4"/>
    <mergeCell ref="C2:C4"/>
    <mergeCell ref="A2:A4"/>
    <mergeCell ref="H1:R1"/>
  </mergeCells>
  <printOptions horizontalCentered="1"/>
  <pageMargins left="0.39370078740157483" right="0" top="0.98425196850393704" bottom="0.39370078740157483" header="0.59055118110236227" footer="0.19685039370078741"/>
  <pageSetup paperSize="9" scale="66" fitToHeight="0" orientation="landscape" r:id="rId1"/>
  <headerFooter>
    <oddFooter>&amp;R&amp;"-,Podebljano"&amp;P/&amp;N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F4" sqref="F4"/>
    </sheetView>
  </sheetViews>
  <sheetFormatPr defaultColWidth="9.140625" defaultRowHeight="54.95" customHeight="1" x14ac:dyDescent="0.25"/>
  <cols>
    <col min="1" max="1" width="23.140625" style="6" customWidth="1"/>
    <col min="2" max="2" width="33.85546875" style="6" customWidth="1"/>
    <col min="3" max="16384" width="9.140625" style="6"/>
  </cols>
  <sheetData>
    <row r="1" spans="1:1" s="8" customFormat="1" ht="54.95" customHeight="1" x14ac:dyDescent="0.2">
      <c r="A1" s="7" t="s">
        <v>17</v>
      </c>
    </row>
    <row r="2" spans="1:1" ht="54.95" customHeight="1" x14ac:dyDescent="0.25">
      <c r="A2" s="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6</vt:i4>
      </vt:variant>
      <vt:variant>
        <vt:lpstr>Imenovani rasponi</vt:lpstr>
      </vt:variant>
      <vt:variant>
        <vt:i4>7</vt:i4>
      </vt:variant>
    </vt:vector>
  </HeadingPairs>
  <TitlesOfParts>
    <vt:vector size="13" baseType="lpstr">
      <vt:lpstr>popis referada - evidencija</vt:lpstr>
      <vt:lpstr>sastav vijeća</vt:lpstr>
      <vt:lpstr>suci raspored poslova</vt:lpstr>
      <vt:lpstr>sudski savjetnici raspored posl</vt:lpstr>
      <vt:lpstr>službenici raspored poslova</vt:lpstr>
      <vt:lpstr>izbrisani iz GRP s 1.4.2014.</vt:lpstr>
      <vt:lpstr>'sastav vijeća'!Ispis_naslova</vt:lpstr>
      <vt:lpstr>'službenici raspored poslova'!Ispis_naslova</vt:lpstr>
      <vt:lpstr>'suci raspored poslova'!Ispis_naslova</vt:lpstr>
      <vt:lpstr>'sudski savjetnici raspored posl'!Ispis_naslova</vt:lpstr>
      <vt:lpstr>'sastav vijeća'!Podrucje_ispisa</vt:lpstr>
      <vt:lpstr>'službenici raspored poslova'!Podrucje_ispisa</vt:lpstr>
      <vt:lpstr>'sudski savjetnici raspored posl'!Podrucje_ispisa</vt:lpstr>
    </vt:vector>
  </TitlesOfParts>
  <Company>VTSRH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sbrencun</dc:creator>
  <cp:lastModifiedBy>Monika Gršetić</cp:lastModifiedBy>
  <cp:lastPrinted>2024-12-30T09:32:19Z</cp:lastPrinted>
  <dcterms:created xsi:type="dcterms:W3CDTF">2009-12-03T15:46:56Z</dcterms:created>
  <dcterms:modified xsi:type="dcterms:W3CDTF">2024-12-30T09:33:05Z</dcterms:modified>
</cp:coreProperties>
</file>