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regurin\Desktop\LIMIT ZA RUJAN\NOVO 17.10 – za teren\VARAŽDIN\"/>
    </mc:Choice>
  </mc:AlternateContent>
  <xr:revisionPtr revIDLastSave="0" documentId="13_ncr:1_{21FF4FDA-DAB7-492A-B156-B3F6C1ADC003}" xr6:coauthVersionLast="47" xr6:coauthVersionMax="47" xr10:uidLastSave="{00000000-0000-0000-0000-000000000000}"/>
  <bookViews>
    <workbookView xWindow="-120" yWindow="-120" windowWidth="29040" windowHeight="15840" xr2:uid="{C08FBA2E-7B6F-42BB-A3A4-FC1DBC9413BE}"/>
  </bookViews>
  <sheets>
    <sheet name="VARAŽD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5" i="1" l="1"/>
  <c r="D125" i="1"/>
  <c r="C125" i="1"/>
  <c r="E122" i="1"/>
  <c r="E121" i="1" s="1"/>
  <c r="E120" i="1" s="1"/>
  <c r="D122" i="1"/>
  <c r="C122" i="1"/>
  <c r="D121" i="1"/>
  <c r="D120" i="1" s="1"/>
  <c r="C121" i="1"/>
  <c r="C120" i="1"/>
  <c r="E118" i="1"/>
  <c r="D118" i="1"/>
  <c r="C118" i="1"/>
  <c r="E116" i="1"/>
  <c r="D116" i="1"/>
  <c r="C116" i="1"/>
  <c r="E114" i="1"/>
  <c r="D114" i="1"/>
  <c r="C114" i="1"/>
  <c r="E109" i="1"/>
  <c r="D109" i="1"/>
  <c r="C109" i="1"/>
  <c r="E106" i="1"/>
  <c r="D106" i="1"/>
  <c r="C106" i="1"/>
  <c r="E104" i="1"/>
  <c r="D104" i="1"/>
  <c r="C104" i="1"/>
  <c r="E102" i="1"/>
  <c r="E98" i="1" s="1"/>
  <c r="E11" i="1" s="1"/>
  <c r="D102" i="1"/>
  <c r="C102" i="1"/>
  <c r="E99" i="1"/>
  <c r="D99" i="1"/>
  <c r="D98" i="1" s="1"/>
  <c r="D11" i="1" s="1"/>
  <c r="C99" i="1"/>
  <c r="C98" i="1" s="1"/>
  <c r="C11" i="1" s="1"/>
  <c r="E96" i="1"/>
  <c r="E87" i="1" s="1"/>
  <c r="E10" i="1" s="1"/>
  <c r="D96" i="1"/>
  <c r="C96" i="1"/>
  <c r="E93" i="1"/>
  <c r="D93" i="1"/>
  <c r="C93" i="1"/>
  <c r="E88" i="1"/>
  <c r="D88" i="1"/>
  <c r="D87" i="1" s="1"/>
  <c r="D10" i="1" s="1"/>
  <c r="C88" i="1"/>
  <c r="C87" i="1" s="1"/>
  <c r="C10" i="1" s="1"/>
  <c r="E85" i="1"/>
  <c r="D85" i="1"/>
  <c r="C85" i="1"/>
  <c r="E81" i="1"/>
  <c r="D81" i="1"/>
  <c r="C81" i="1"/>
  <c r="E79" i="1"/>
  <c r="D79" i="1"/>
  <c r="C79" i="1"/>
  <c r="E75" i="1"/>
  <c r="D75" i="1"/>
  <c r="C75" i="1"/>
  <c r="E72" i="1"/>
  <c r="D72" i="1"/>
  <c r="C72" i="1"/>
  <c r="E68" i="1"/>
  <c r="E67" i="1" s="1"/>
  <c r="E9" i="1" s="1"/>
  <c r="D68" i="1"/>
  <c r="D67" i="1" s="1"/>
  <c r="D9" i="1" s="1"/>
  <c r="C68" i="1"/>
  <c r="C67" i="1"/>
  <c r="E65" i="1"/>
  <c r="D65" i="1"/>
  <c r="C65" i="1"/>
  <c r="E63" i="1"/>
  <c r="D63" i="1"/>
  <c r="C63" i="1"/>
  <c r="E59" i="1"/>
  <c r="D59" i="1"/>
  <c r="C59" i="1"/>
  <c r="E56" i="1"/>
  <c r="D56" i="1"/>
  <c r="C56" i="1"/>
  <c r="E54" i="1"/>
  <c r="D54" i="1"/>
  <c r="C54" i="1"/>
  <c r="E47" i="1"/>
  <c r="D47" i="1"/>
  <c r="C47" i="1"/>
  <c r="E45" i="1"/>
  <c r="D45" i="1"/>
  <c r="C45" i="1"/>
  <c r="E35" i="1"/>
  <c r="D35" i="1"/>
  <c r="C35" i="1"/>
  <c r="E29" i="1"/>
  <c r="D29" i="1"/>
  <c r="C29" i="1"/>
  <c r="E24" i="1"/>
  <c r="D24" i="1"/>
  <c r="C24" i="1"/>
  <c r="E21" i="1"/>
  <c r="D21" i="1"/>
  <c r="D15" i="1" s="1"/>
  <c r="C21" i="1"/>
  <c r="E19" i="1"/>
  <c r="D19" i="1"/>
  <c r="C19" i="1"/>
  <c r="C15" i="1" s="1"/>
  <c r="E16" i="1"/>
  <c r="D16" i="1"/>
  <c r="C16" i="1"/>
  <c r="E15" i="1"/>
  <c r="E8" i="1" s="1"/>
  <c r="C9" i="1"/>
  <c r="C12" i="1" s="1"/>
  <c r="D12" i="1" l="1"/>
  <c r="E12" i="1"/>
  <c r="E13" i="1"/>
  <c r="C14" i="1"/>
  <c r="C7" i="1" s="1"/>
  <c r="C8" i="1"/>
  <c r="C13" i="1" s="1"/>
  <c r="D8" i="1"/>
  <c r="D13" i="1" s="1"/>
  <c r="D14" i="1"/>
  <c r="D7" i="1" s="1"/>
  <c r="E14" i="1"/>
  <c r="E7" i="1" s="1"/>
</calcChain>
</file>

<file path=xl/sharedStrings.xml><?xml version="1.0" encoding="utf-8"?>
<sst xmlns="http://schemas.openxmlformats.org/spreadsheetml/2006/main" count="236" uniqueCount="132">
  <si>
    <t>10980</t>
  </si>
  <si>
    <t>Općinski  sud u VARAŽDINU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</si>
  <si>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</si>
  <si>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</si>
  <si>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</si>
  <si>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</si>
  <si>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</si>
  <si>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</si>
  <si>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IZVOR 52</t>
  </si>
  <si>
    <t>OSTALE POMOĆI</t>
  </si>
  <si>
    <t>UKUPNO VAN LIMITA</t>
  </si>
  <si>
    <t>SVEUKUPNO</t>
  </si>
  <si>
    <t>A641000</t>
  </si>
  <si>
    <t>VOĐENJE SUDSKIH POSTUPAKA IZ NADLEŽNOSTI OPĆINSKIH SUDOVA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</si>
  <si>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</si>
  <si>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</si>
  <si>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</si>
  <si>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</si>
  <si>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</si>
  <si>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</si>
  <si>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</si>
  <si>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</si>
  <si>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</si>
  <si>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</si>
  <si>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</si>
  <si>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</si>
  <si>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</si>
  <si>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</si>
  <si>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</si>
  <si>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</si>
  <si>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</si>
  <si>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</si>
  <si>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</si>
  <si>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</si>
  <si>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</si>
  <si>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</si>
  <si>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</si>
  <si>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</si>
  <si>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</si>
  <si>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</si>
  <si>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</si>
  <si>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</si>
  <si>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</si>
  <si>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</si>
  <si>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</si>
  <si>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</si>
  <si>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</si>
  <si>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</si>
  <si>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</si>
  <si>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</si>
  <si>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</si>
  <si>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</si>
  <si>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</si>
  <si>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</si>
  <si>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</si>
  <si>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</si>
  <si>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</si>
  <si>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</si>
  <si>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</si>
  <si>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</si>
  <si>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</si>
  <si>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</si>
  <si>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</si>
  <si>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</si>
  <si>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</si>
  <si>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</si>
  <si>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</si>
  <si>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</si>
  <si>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</si>
  <si>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</si>
  <si>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</si>
  <si>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</si>
  <si>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</si>
  <si>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</si>
  <si>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</si>
  <si>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</si>
  <si>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</si>
  <si>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</si>
  <si>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</si>
  <si>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</si>
  <si>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</si>
  <si>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</si>
  <si>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</si>
  <si>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</si>
  <si>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</si>
  <si>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</si>
  <si>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</si>
  <si>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</si>
  <si>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</si>
  <si>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</si>
  <si>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</si>
  <si>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</si>
  <si>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</si>
  <si>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</si>
  <si>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</si>
  <si>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</si>
  <si>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</si>
  <si>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</si>
  <si>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</si>
  <si>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</si>
  <si>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</si>
  <si>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</si>
  <si>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</si>
  <si>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</si>
  <si>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</si>
  <si>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</si>
  <si>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</si>
  <si>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</si>
  <si>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</si>
  <si>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</si>
  <si>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</si>
  <si>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</si>
  <si>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</si>
  <si>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</si>
  <si>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</si>
  <si>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</si>
  <si>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Premije osigurnja</t>
  </si>
  <si>
    <t>421</t>
  </si>
  <si>
    <t>Građevinski objekti</t>
  </si>
  <si>
    <t>Poslovni objekti</t>
  </si>
  <si>
    <t>43</t>
  </si>
  <si>
    <t>Ostali prihodi za posebne namjene</t>
  </si>
  <si>
    <t>52</t>
  </si>
  <si>
    <t>Ostale pomoći</t>
  </si>
  <si>
    <t>3291</t>
  </si>
  <si>
    <t>Naknade za rad predstavničkih i izvršnih tijela, povjerenstava i slično</t>
  </si>
  <si>
    <t>A641001</t>
  </si>
  <si>
    <t>JEDNOSTAVNI STEČAJ POTROŠAČA</t>
  </si>
  <si>
    <t>FINANCIJSKI PLAN 2023.-2025.</t>
  </si>
  <si>
    <t xml:space="preserve">FINANCIJSKI PLAN 2023.
</t>
  </si>
  <si>
    <t xml:space="preserve">PROJEKCIJA PRORAČUNA ZA 2024.
</t>
  </si>
  <si>
    <t xml:space="preserve">PROJEKCIJA PRORAČUNA ZA 2025.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</si>
</sst>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92D05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3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3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3" fontId="4" fillId="0" borderId="2" xfId="7" applyNumberFormat="1">
      <alignment horizontal="right" vertical="center"/>
    </xf>
    <xf numFmtId="4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 xr:uid="{C1EBFB5B-91A2-406A-8F9C-F940D3527008}"/>
    <cellStyle name="SAPBEXformats" xfId="3" xr:uid="{B18433F8-7E76-4400-A528-66817EB1197F}"/>
    <cellStyle name="SAPBEXHLevel1" xfId="4" xr:uid="{D0B458A2-967C-43F5-AB65-E1389770E373}"/>
    <cellStyle name="SAPBEXHLevel2" xfId="6" xr:uid="{48AF5F87-9D5C-4E12-A967-D6AEA92EA20D}"/>
    <cellStyle name="SAPBEXHLevel3" xfId="1" xr:uid="{37ACD102-8F5C-4BB7-894A-F2AFADA8A128}"/>
    <cellStyle name="SAPBEXstdData" xfId="7" xr:uid="{24BD90A9-8279-49FD-B409-39F17D7AA307}"/>
    <cellStyle name="SAPBEXstdItem" xfId="2" xr:uid="{2EE57677-ECC2-4F28-AF02-BD5A5E11A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02F9-7AAA-4566-A728-5BB29B031391}">
  <sheetPr>
    <pageSetUpPr fitToPage="1"/>
  </sheetPr>
  <dimension ref="A1:E136"/>
  <sheetViews>
    <sheetView tabSelected="1" zoomScaleNormal="100" workbookViewId="0">
      <selection activeCell="G6" sqref="G6"/>
    </sheetView>
  </sheetViews>
  <sheetFormatPr defaultRowHeight="15" x14ac:dyDescent="0.25"/>
  <cols>
    <col min="1" max="1" width="25" customWidth="1"/>
    <col min="2" max="2" width="82.140625" customWidth="1"/>
    <col min="3" max="3" width="18.7109375" customWidth="1"/>
    <col min="4" max="5" width="18.28515625" customWidth="1"/>
    <col min="6" max="8" width="16" bestFit="1" customWidth="1"/>
    <col min="9" max="13" width="15" bestFit="1" customWidth="1"/>
    <col min="14" max="14" width="14" bestFit="1" customWidth="1"/>
    <col min="15" max="15" width="15" bestFit="1" customWidth="1"/>
    <col min="16" max="16" width="14" bestFit="1" customWidth="1"/>
    <col min="235" max="235" width="30.28515625" customWidth="1"/>
    <col min="236" max="236" width="59" customWidth="1"/>
    <col min="237" max="237" width="10.85546875" customWidth="1"/>
    <col min="238" max="238" width="16" customWidth="1"/>
    <col min="239" max="239" width="17.140625" customWidth="1"/>
    <col min="240" max="240" width="16" customWidth="1"/>
    <col min="241" max="241" width="15" customWidth="1"/>
    <col min="242" max="250" width="12.7109375" bestFit="1" customWidth="1"/>
    <col min="251" max="252" width="15.42578125" bestFit="1" customWidth="1"/>
    <col min="253" max="264" width="16" bestFit="1" customWidth="1"/>
    <col min="265" max="269" width="15" bestFit="1" customWidth="1"/>
    <col min="270" max="270" width="14" bestFit="1" customWidth="1"/>
    <col min="271" max="271" width="15" bestFit="1" customWidth="1"/>
    <col min="272" max="272" width="14" bestFit="1" customWidth="1"/>
    <col min="491" max="491" width="30.28515625" customWidth="1"/>
    <col min="492" max="492" width="59" customWidth="1"/>
    <col min="493" max="493" width="10.85546875" customWidth="1"/>
    <col min="494" max="494" width="16" customWidth="1"/>
    <col min="495" max="495" width="17.140625" customWidth="1"/>
    <col min="496" max="496" width="16" customWidth="1"/>
    <col min="497" max="497" width="15" customWidth="1"/>
    <col min="498" max="506" width="12.7109375" bestFit="1" customWidth="1"/>
    <col min="507" max="508" width="15.42578125" bestFit="1" customWidth="1"/>
    <col min="509" max="520" width="16" bestFit="1" customWidth="1"/>
    <col min="521" max="525" width="15" bestFit="1" customWidth="1"/>
    <col min="526" max="526" width="14" bestFit="1" customWidth="1"/>
    <col min="527" max="527" width="15" bestFit="1" customWidth="1"/>
    <col min="528" max="528" width="14" bestFit="1" customWidth="1"/>
    <col min="747" max="747" width="30.28515625" customWidth="1"/>
    <col min="748" max="748" width="59" customWidth="1"/>
    <col min="749" max="749" width="10.85546875" customWidth="1"/>
    <col min="750" max="750" width="16" customWidth="1"/>
    <col min="751" max="751" width="17.140625" customWidth="1"/>
    <col min="752" max="752" width="16" customWidth="1"/>
    <col min="753" max="753" width="15" customWidth="1"/>
    <col min="754" max="762" width="12.7109375" bestFit="1" customWidth="1"/>
    <col min="763" max="764" width="15.42578125" bestFit="1" customWidth="1"/>
    <col min="765" max="776" width="16" bestFit="1" customWidth="1"/>
    <col min="777" max="781" width="15" bestFit="1" customWidth="1"/>
    <col min="782" max="782" width="14" bestFit="1" customWidth="1"/>
    <col min="783" max="783" width="15" bestFit="1" customWidth="1"/>
    <col min="784" max="784" width="14" bestFit="1" customWidth="1"/>
    <col min="1003" max="1003" width="30.28515625" customWidth="1"/>
    <col min="1004" max="1004" width="59" customWidth="1"/>
    <col min="1005" max="1005" width="10.85546875" customWidth="1"/>
    <col min="1006" max="1006" width="16" customWidth="1"/>
    <col min="1007" max="1007" width="17.140625" customWidth="1"/>
    <col min="1008" max="1008" width="16" customWidth="1"/>
    <col min="1009" max="1009" width="15" customWidth="1"/>
    <col min="1010" max="1018" width="12.7109375" bestFit="1" customWidth="1"/>
    <col min="1019" max="1020" width="15.42578125" bestFit="1" customWidth="1"/>
    <col min="1021" max="1032" width="16" bestFit="1" customWidth="1"/>
    <col min="1033" max="1037" width="15" bestFit="1" customWidth="1"/>
    <col min="1038" max="1038" width="14" bestFit="1" customWidth="1"/>
    <col min="1039" max="1039" width="15" bestFit="1" customWidth="1"/>
    <col min="1040" max="1040" width="14" bestFit="1" customWidth="1"/>
    <col min="1259" max="1259" width="30.28515625" customWidth="1"/>
    <col min="1260" max="1260" width="59" customWidth="1"/>
    <col min="1261" max="1261" width="10.85546875" customWidth="1"/>
    <col min="1262" max="1262" width="16" customWidth="1"/>
    <col min="1263" max="1263" width="17.140625" customWidth="1"/>
    <col min="1264" max="1264" width="16" customWidth="1"/>
    <col min="1265" max="1265" width="15" customWidth="1"/>
    <col min="1266" max="1274" width="12.7109375" bestFit="1" customWidth="1"/>
    <col min="1275" max="1276" width="15.42578125" bestFit="1" customWidth="1"/>
    <col min="1277" max="1288" width="16" bestFit="1" customWidth="1"/>
    <col min="1289" max="1293" width="15" bestFit="1" customWidth="1"/>
    <col min="1294" max="1294" width="14" bestFit="1" customWidth="1"/>
    <col min="1295" max="1295" width="15" bestFit="1" customWidth="1"/>
    <col min="1296" max="1296" width="14" bestFit="1" customWidth="1"/>
    <col min="1515" max="1515" width="30.28515625" customWidth="1"/>
    <col min="1516" max="1516" width="59" customWidth="1"/>
    <col min="1517" max="1517" width="10.85546875" customWidth="1"/>
    <col min="1518" max="1518" width="16" customWidth="1"/>
    <col min="1519" max="1519" width="17.140625" customWidth="1"/>
    <col min="1520" max="1520" width="16" customWidth="1"/>
    <col min="1521" max="1521" width="15" customWidth="1"/>
    <col min="1522" max="1530" width="12.7109375" bestFit="1" customWidth="1"/>
    <col min="1531" max="1532" width="15.42578125" bestFit="1" customWidth="1"/>
    <col min="1533" max="1544" width="16" bestFit="1" customWidth="1"/>
    <col min="1545" max="1549" width="15" bestFit="1" customWidth="1"/>
    <col min="1550" max="1550" width="14" bestFit="1" customWidth="1"/>
    <col min="1551" max="1551" width="15" bestFit="1" customWidth="1"/>
    <col min="1552" max="1552" width="14" bestFit="1" customWidth="1"/>
    <col min="1771" max="1771" width="30.28515625" customWidth="1"/>
    <col min="1772" max="1772" width="59" customWidth="1"/>
    <col min="1773" max="1773" width="10.85546875" customWidth="1"/>
    <col min="1774" max="1774" width="16" customWidth="1"/>
    <col min="1775" max="1775" width="17.140625" customWidth="1"/>
    <col min="1776" max="1776" width="16" customWidth="1"/>
    <col min="1777" max="1777" width="15" customWidth="1"/>
    <col min="1778" max="1786" width="12.7109375" bestFit="1" customWidth="1"/>
    <col min="1787" max="1788" width="15.42578125" bestFit="1" customWidth="1"/>
    <col min="1789" max="1800" width="16" bestFit="1" customWidth="1"/>
    <col min="1801" max="1805" width="15" bestFit="1" customWidth="1"/>
    <col min="1806" max="1806" width="14" bestFit="1" customWidth="1"/>
    <col min="1807" max="1807" width="15" bestFit="1" customWidth="1"/>
    <col min="1808" max="1808" width="14" bestFit="1" customWidth="1"/>
    <col min="2027" max="2027" width="30.28515625" customWidth="1"/>
    <col min="2028" max="2028" width="59" customWidth="1"/>
    <col min="2029" max="2029" width="10.85546875" customWidth="1"/>
    <col min="2030" max="2030" width="16" customWidth="1"/>
    <col min="2031" max="2031" width="17.140625" customWidth="1"/>
    <col min="2032" max="2032" width="16" customWidth="1"/>
    <col min="2033" max="2033" width="15" customWidth="1"/>
    <col min="2034" max="2042" width="12.7109375" bestFit="1" customWidth="1"/>
    <col min="2043" max="2044" width="15.42578125" bestFit="1" customWidth="1"/>
    <col min="2045" max="2056" width="16" bestFit="1" customWidth="1"/>
    <col min="2057" max="2061" width="15" bestFit="1" customWidth="1"/>
    <col min="2062" max="2062" width="14" bestFit="1" customWidth="1"/>
    <col min="2063" max="2063" width="15" bestFit="1" customWidth="1"/>
    <col min="2064" max="2064" width="14" bestFit="1" customWidth="1"/>
    <col min="2283" max="2283" width="30.28515625" customWidth="1"/>
    <col min="2284" max="2284" width="59" customWidth="1"/>
    <col min="2285" max="2285" width="10.85546875" customWidth="1"/>
    <col min="2286" max="2286" width="16" customWidth="1"/>
    <col min="2287" max="2287" width="17.140625" customWidth="1"/>
    <col min="2288" max="2288" width="16" customWidth="1"/>
    <col min="2289" max="2289" width="15" customWidth="1"/>
    <col min="2290" max="2298" width="12.7109375" bestFit="1" customWidth="1"/>
    <col min="2299" max="2300" width="15.42578125" bestFit="1" customWidth="1"/>
    <col min="2301" max="2312" width="16" bestFit="1" customWidth="1"/>
    <col min="2313" max="2317" width="15" bestFit="1" customWidth="1"/>
    <col min="2318" max="2318" width="14" bestFit="1" customWidth="1"/>
    <col min="2319" max="2319" width="15" bestFit="1" customWidth="1"/>
    <col min="2320" max="2320" width="14" bestFit="1" customWidth="1"/>
    <col min="2539" max="2539" width="30.28515625" customWidth="1"/>
    <col min="2540" max="2540" width="59" customWidth="1"/>
    <col min="2541" max="2541" width="10.85546875" customWidth="1"/>
    <col min="2542" max="2542" width="16" customWidth="1"/>
    <col min="2543" max="2543" width="17.140625" customWidth="1"/>
    <col min="2544" max="2544" width="16" customWidth="1"/>
    <col min="2545" max="2545" width="15" customWidth="1"/>
    <col min="2546" max="2554" width="12.7109375" bestFit="1" customWidth="1"/>
    <col min="2555" max="2556" width="15.42578125" bestFit="1" customWidth="1"/>
    <col min="2557" max="2568" width="16" bestFit="1" customWidth="1"/>
    <col min="2569" max="2573" width="15" bestFit="1" customWidth="1"/>
    <col min="2574" max="2574" width="14" bestFit="1" customWidth="1"/>
    <col min="2575" max="2575" width="15" bestFit="1" customWidth="1"/>
    <col min="2576" max="2576" width="14" bestFit="1" customWidth="1"/>
    <col min="2795" max="2795" width="30.28515625" customWidth="1"/>
    <col min="2796" max="2796" width="59" customWidth="1"/>
    <col min="2797" max="2797" width="10.85546875" customWidth="1"/>
    <col min="2798" max="2798" width="16" customWidth="1"/>
    <col min="2799" max="2799" width="17.140625" customWidth="1"/>
    <col min="2800" max="2800" width="16" customWidth="1"/>
    <col min="2801" max="2801" width="15" customWidth="1"/>
    <col min="2802" max="2810" width="12.7109375" bestFit="1" customWidth="1"/>
    <col min="2811" max="2812" width="15.42578125" bestFit="1" customWidth="1"/>
    <col min="2813" max="2824" width="16" bestFit="1" customWidth="1"/>
    <col min="2825" max="2829" width="15" bestFit="1" customWidth="1"/>
    <col min="2830" max="2830" width="14" bestFit="1" customWidth="1"/>
    <col min="2831" max="2831" width="15" bestFit="1" customWidth="1"/>
    <col min="2832" max="2832" width="14" bestFit="1" customWidth="1"/>
    <col min="3051" max="3051" width="30.28515625" customWidth="1"/>
    <col min="3052" max="3052" width="59" customWidth="1"/>
    <col min="3053" max="3053" width="10.85546875" customWidth="1"/>
    <col min="3054" max="3054" width="16" customWidth="1"/>
    <col min="3055" max="3055" width="17.140625" customWidth="1"/>
    <col min="3056" max="3056" width="16" customWidth="1"/>
    <col min="3057" max="3057" width="15" customWidth="1"/>
    <col min="3058" max="3066" width="12.7109375" bestFit="1" customWidth="1"/>
    <col min="3067" max="3068" width="15.42578125" bestFit="1" customWidth="1"/>
    <col min="3069" max="3080" width="16" bestFit="1" customWidth="1"/>
    <col min="3081" max="3085" width="15" bestFit="1" customWidth="1"/>
    <col min="3086" max="3086" width="14" bestFit="1" customWidth="1"/>
    <col min="3087" max="3087" width="15" bestFit="1" customWidth="1"/>
    <col min="3088" max="3088" width="14" bestFit="1" customWidth="1"/>
    <col min="3307" max="3307" width="30.28515625" customWidth="1"/>
    <col min="3308" max="3308" width="59" customWidth="1"/>
    <col min="3309" max="3309" width="10.85546875" customWidth="1"/>
    <col min="3310" max="3310" width="16" customWidth="1"/>
    <col min="3311" max="3311" width="17.140625" customWidth="1"/>
    <col min="3312" max="3312" width="16" customWidth="1"/>
    <col min="3313" max="3313" width="15" customWidth="1"/>
    <col min="3314" max="3322" width="12.7109375" bestFit="1" customWidth="1"/>
    <col min="3323" max="3324" width="15.42578125" bestFit="1" customWidth="1"/>
    <col min="3325" max="3336" width="16" bestFit="1" customWidth="1"/>
    <col min="3337" max="3341" width="15" bestFit="1" customWidth="1"/>
    <col min="3342" max="3342" width="14" bestFit="1" customWidth="1"/>
    <col min="3343" max="3343" width="15" bestFit="1" customWidth="1"/>
    <col min="3344" max="3344" width="14" bestFit="1" customWidth="1"/>
    <col min="3563" max="3563" width="30.28515625" customWidth="1"/>
    <col min="3564" max="3564" width="59" customWidth="1"/>
    <col min="3565" max="3565" width="10.85546875" customWidth="1"/>
    <col min="3566" max="3566" width="16" customWidth="1"/>
    <col min="3567" max="3567" width="17.140625" customWidth="1"/>
    <col min="3568" max="3568" width="16" customWidth="1"/>
    <col min="3569" max="3569" width="15" customWidth="1"/>
    <col min="3570" max="3578" width="12.7109375" bestFit="1" customWidth="1"/>
    <col min="3579" max="3580" width="15.42578125" bestFit="1" customWidth="1"/>
    <col min="3581" max="3592" width="16" bestFit="1" customWidth="1"/>
    <col min="3593" max="3597" width="15" bestFit="1" customWidth="1"/>
    <col min="3598" max="3598" width="14" bestFit="1" customWidth="1"/>
    <col min="3599" max="3599" width="15" bestFit="1" customWidth="1"/>
    <col min="3600" max="3600" width="14" bestFit="1" customWidth="1"/>
    <col min="3819" max="3819" width="30.28515625" customWidth="1"/>
    <col min="3820" max="3820" width="59" customWidth="1"/>
    <col min="3821" max="3821" width="10.85546875" customWidth="1"/>
    <col min="3822" max="3822" width="16" customWidth="1"/>
    <col min="3823" max="3823" width="17.140625" customWidth="1"/>
    <col min="3824" max="3824" width="16" customWidth="1"/>
    <col min="3825" max="3825" width="15" customWidth="1"/>
    <col min="3826" max="3834" width="12.7109375" bestFit="1" customWidth="1"/>
    <col min="3835" max="3836" width="15.42578125" bestFit="1" customWidth="1"/>
    <col min="3837" max="3848" width="16" bestFit="1" customWidth="1"/>
    <col min="3849" max="3853" width="15" bestFit="1" customWidth="1"/>
    <col min="3854" max="3854" width="14" bestFit="1" customWidth="1"/>
    <col min="3855" max="3855" width="15" bestFit="1" customWidth="1"/>
    <col min="3856" max="3856" width="14" bestFit="1" customWidth="1"/>
    <col min="4075" max="4075" width="30.28515625" customWidth="1"/>
    <col min="4076" max="4076" width="59" customWidth="1"/>
    <col min="4077" max="4077" width="10.85546875" customWidth="1"/>
    <col min="4078" max="4078" width="16" customWidth="1"/>
    <col min="4079" max="4079" width="17.140625" customWidth="1"/>
    <col min="4080" max="4080" width="16" customWidth="1"/>
    <col min="4081" max="4081" width="15" customWidth="1"/>
    <col min="4082" max="4090" width="12.7109375" bestFit="1" customWidth="1"/>
    <col min="4091" max="4092" width="15.42578125" bestFit="1" customWidth="1"/>
    <col min="4093" max="4104" width="16" bestFit="1" customWidth="1"/>
    <col min="4105" max="4109" width="15" bestFit="1" customWidth="1"/>
    <col min="4110" max="4110" width="14" bestFit="1" customWidth="1"/>
    <col min="4111" max="4111" width="15" bestFit="1" customWidth="1"/>
    <col min="4112" max="4112" width="14" bestFit="1" customWidth="1"/>
    <col min="4331" max="4331" width="30.28515625" customWidth="1"/>
    <col min="4332" max="4332" width="59" customWidth="1"/>
    <col min="4333" max="4333" width="10.85546875" customWidth="1"/>
    <col min="4334" max="4334" width="16" customWidth="1"/>
    <col min="4335" max="4335" width="17.140625" customWidth="1"/>
    <col min="4336" max="4336" width="16" customWidth="1"/>
    <col min="4337" max="4337" width="15" customWidth="1"/>
    <col min="4338" max="4346" width="12.7109375" bestFit="1" customWidth="1"/>
    <col min="4347" max="4348" width="15.42578125" bestFit="1" customWidth="1"/>
    <col min="4349" max="4360" width="16" bestFit="1" customWidth="1"/>
    <col min="4361" max="4365" width="15" bestFit="1" customWidth="1"/>
    <col min="4366" max="4366" width="14" bestFit="1" customWidth="1"/>
    <col min="4367" max="4367" width="15" bestFit="1" customWidth="1"/>
    <col min="4368" max="4368" width="14" bestFit="1" customWidth="1"/>
    <col min="4587" max="4587" width="30.28515625" customWidth="1"/>
    <col min="4588" max="4588" width="59" customWidth="1"/>
    <col min="4589" max="4589" width="10.85546875" customWidth="1"/>
    <col min="4590" max="4590" width="16" customWidth="1"/>
    <col min="4591" max="4591" width="17.140625" customWidth="1"/>
    <col min="4592" max="4592" width="16" customWidth="1"/>
    <col min="4593" max="4593" width="15" customWidth="1"/>
    <col min="4594" max="4602" width="12.7109375" bestFit="1" customWidth="1"/>
    <col min="4603" max="4604" width="15.42578125" bestFit="1" customWidth="1"/>
    <col min="4605" max="4616" width="16" bestFit="1" customWidth="1"/>
    <col min="4617" max="4621" width="15" bestFit="1" customWidth="1"/>
    <col min="4622" max="4622" width="14" bestFit="1" customWidth="1"/>
    <col min="4623" max="4623" width="15" bestFit="1" customWidth="1"/>
    <col min="4624" max="4624" width="14" bestFit="1" customWidth="1"/>
    <col min="4843" max="4843" width="30.28515625" customWidth="1"/>
    <col min="4844" max="4844" width="59" customWidth="1"/>
    <col min="4845" max="4845" width="10.85546875" customWidth="1"/>
    <col min="4846" max="4846" width="16" customWidth="1"/>
    <col min="4847" max="4847" width="17.140625" customWidth="1"/>
    <col min="4848" max="4848" width="16" customWidth="1"/>
    <col min="4849" max="4849" width="15" customWidth="1"/>
    <col min="4850" max="4858" width="12.7109375" bestFit="1" customWidth="1"/>
    <col min="4859" max="4860" width="15.42578125" bestFit="1" customWidth="1"/>
    <col min="4861" max="4872" width="16" bestFit="1" customWidth="1"/>
    <col min="4873" max="4877" width="15" bestFit="1" customWidth="1"/>
    <col min="4878" max="4878" width="14" bestFit="1" customWidth="1"/>
    <col min="4879" max="4879" width="15" bestFit="1" customWidth="1"/>
    <col min="4880" max="4880" width="14" bestFit="1" customWidth="1"/>
    <col min="5099" max="5099" width="30.28515625" customWidth="1"/>
    <col min="5100" max="5100" width="59" customWidth="1"/>
    <col min="5101" max="5101" width="10.85546875" customWidth="1"/>
    <col min="5102" max="5102" width="16" customWidth="1"/>
    <col min="5103" max="5103" width="17.140625" customWidth="1"/>
    <col min="5104" max="5104" width="16" customWidth="1"/>
    <col min="5105" max="5105" width="15" customWidth="1"/>
    <col min="5106" max="5114" width="12.7109375" bestFit="1" customWidth="1"/>
    <col min="5115" max="5116" width="15.42578125" bestFit="1" customWidth="1"/>
    <col min="5117" max="5128" width="16" bestFit="1" customWidth="1"/>
    <col min="5129" max="5133" width="15" bestFit="1" customWidth="1"/>
    <col min="5134" max="5134" width="14" bestFit="1" customWidth="1"/>
    <col min="5135" max="5135" width="15" bestFit="1" customWidth="1"/>
    <col min="5136" max="5136" width="14" bestFit="1" customWidth="1"/>
    <col min="5355" max="5355" width="30.28515625" customWidth="1"/>
    <col min="5356" max="5356" width="59" customWidth="1"/>
    <col min="5357" max="5357" width="10.85546875" customWidth="1"/>
    <col min="5358" max="5358" width="16" customWidth="1"/>
    <col min="5359" max="5359" width="17.140625" customWidth="1"/>
    <col min="5360" max="5360" width="16" customWidth="1"/>
    <col min="5361" max="5361" width="15" customWidth="1"/>
    <col min="5362" max="5370" width="12.7109375" bestFit="1" customWidth="1"/>
    <col min="5371" max="5372" width="15.42578125" bestFit="1" customWidth="1"/>
    <col min="5373" max="5384" width="16" bestFit="1" customWidth="1"/>
    <col min="5385" max="5389" width="15" bestFit="1" customWidth="1"/>
    <col min="5390" max="5390" width="14" bestFit="1" customWidth="1"/>
    <col min="5391" max="5391" width="15" bestFit="1" customWidth="1"/>
    <col min="5392" max="5392" width="14" bestFit="1" customWidth="1"/>
    <col min="5611" max="5611" width="30.28515625" customWidth="1"/>
    <col min="5612" max="5612" width="59" customWidth="1"/>
    <col min="5613" max="5613" width="10.85546875" customWidth="1"/>
    <col min="5614" max="5614" width="16" customWidth="1"/>
    <col min="5615" max="5615" width="17.140625" customWidth="1"/>
    <col min="5616" max="5616" width="16" customWidth="1"/>
    <col min="5617" max="5617" width="15" customWidth="1"/>
    <col min="5618" max="5626" width="12.7109375" bestFit="1" customWidth="1"/>
    <col min="5627" max="5628" width="15.42578125" bestFit="1" customWidth="1"/>
    <col min="5629" max="5640" width="16" bestFit="1" customWidth="1"/>
    <col min="5641" max="5645" width="15" bestFit="1" customWidth="1"/>
    <col min="5646" max="5646" width="14" bestFit="1" customWidth="1"/>
    <col min="5647" max="5647" width="15" bestFit="1" customWidth="1"/>
    <col min="5648" max="5648" width="14" bestFit="1" customWidth="1"/>
    <col min="5867" max="5867" width="30.28515625" customWidth="1"/>
    <col min="5868" max="5868" width="59" customWidth="1"/>
    <col min="5869" max="5869" width="10.85546875" customWidth="1"/>
    <col min="5870" max="5870" width="16" customWidth="1"/>
    <col min="5871" max="5871" width="17.140625" customWidth="1"/>
    <col min="5872" max="5872" width="16" customWidth="1"/>
    <col min="5873" max="5873" width="15" customWidth="1"/>
    <col min="5874" max="5882" width="12.7109375" bestFit="1" customWidth="1"/>
    <col min="5883" max="5884" width="15.42578125" bestFit="1" customWidth="1"/>
    <col min="5885" max="5896" width="16" bestFit="1" customWidth="1"/>
    <col min="5897" max="5901" width="15" bestFit="1" customWidth="1"/>
    <col min="5902" max="5902" width="14" bestFit="1" customWidth="1"/>
    <col min="5903" max="5903" width="15" bestFit="1" customWidth="1"/>
    <col min="5904" max="5904" width="14" bestFit="1" customWidth="1"/>
    <col min="6123" max="6123" width="30.28515625" customWidth="1"/>
    <col min="6124" max="6124" width="59" customWidth="1"/>
    <col min="6125" max="6125" width="10.85546875" customWidth="1"/>
    <col min="6126" max="6126" width="16" customWidth="1"/>
    <col min="6127" max="6127" width="17.140625" customWidth="1"/>
    <col min="6128" max="6128" width="16" customWidth="1"/>
    <col min="6129" max="6129" width="15" customWidth="1"/>
    <col min="6130" max="6138" width="12.7109375" bestFit="1" customWidth="1"/>
    <col min="6139" max="6140" width="15.42578125" bestFit="1" customWidth="1"/>
    <col min="6141" max="6152" width="16" bestFit="1" customWidth="1"/>
    <col min="6153" max="6157" width="15" bestFit="1" customWidth="1"/>
    <col min="6158" max="6158" width="14" bestFit="1" customWidth="1"/>
    <col min="6159" max="6159" width="15" bestFit="1" customWidth="1"/>
    <col min="6160" max="6160" width="14" bestFit="1" customWidth="1"/>
    <col min="6379" max="6379" width="30.28515625" customWidth="1"/>
    <col min="6380" max="6380" width="59" customWidth="1"/>
    <col min="6381" max="6381" width="10.85546875" customWidth="1"/>
    <col min="6382" max="6382" width="16" customWidth="1"/>
    <col min="6383" max="6383" width="17.140625" customWidth="1"/>
    <col min="6384" max="6384" width="16" customWidth="1"/>
    <col min="6385" max="6385" width="15" customWidth="1"/>
    <col min="6386" max="6394" width="12.7109375" bestFit="1" customWidth="1"/>
    <col min="6395" max="6396" width="15.42578125" bestFit="1" customWidth="1"/>
    <col min="6397" max="6408" width="16" bestFit="1" customWidth="1"/>
    <col min="6409" max="6413" width="15" bestFit="1" customWidth="1"/>
    <col min="6414" max="6414" width="14" bestFit="1" customWidth="1"/>
    <col min="6415" max="6415" width="15" bestFit="1" customWidth="1"/>
    <col min="6416" max="6416" width="14" bestFit="1" customWidth="1"/>
    <col min="6635" max="6635" width="30.28515625" customWidth="1"/>
    <col min="6636" max="6636" width="59" customWidth="1"/>
    <col min="6637" max="6637" width="10.85546875" customWidth="1"/>
    <col min="6638" max="6638" width="16" customWidth="1"/>
    <col min="6639" max="6639" width="17.140625" customWidth="1"/>
    <col min="6640" max="6640" width="16" customWidth="1"/>
    <col min="6641" max="6641" width="15" customWidth="1"/>
    <col min="6642" max="6650" width="12.7109375" bestFit="1" customWidth="1"/>
    <col min="6651" max="6652" width="15.42578125" bestFit="1" customWidth="1"/>
    <col min="6653" max="6664" width="16" bestFit="1" customWidth="1"/>
    <col min="6665" max="6669" width="15" bestFit="1" customWidth="1"/>
    <col min="6670" max="6670" width="14" bestFit="1" customWidth="1"/>
    <col min="6671" max="6671" width="15" bestFit="1" customWidth="1"/>
    <col min="6672" max="6672" width="14" bestFit="1" customWidth="1"/>
    <col min="6891" max="6891" width="30.28515625" customWidth="1"/>
    <col min="6892" max="6892" width="59" customWidth="1"/>
    <col min="6893" max="6893" width="10.85546875" customWidth="1"/>
    <col min="6894" max="6894" width="16" customWidth="1"/>
    <col min="6895" max="6895" width="17.140625" customWidth="1"/>
    <col min="6896" max="6896" width="16" customWidth="1"/>
    <col min="6897" max="6897" width="15" customWidth="1"/>
    <col min="6898" max="6906" width="12.7109375" bestFit="1" customWidth="1"/>
    <col min="6907" max="6908" width="15.42578125" bestFit="1" customWidth="1"/>
    <col min="6909" max="6920" width="16" bestFit="1" customWidth="1"/>
    <col min="6921" max="6925" width="15" bestFit="1" customWidth="1"/>
    <col min="6926" max="6926" width="14" bestFit="1" customWidth="1"/>
    <col min="6927" max="6927" width="15" bestFit="1" customWidth="1"/>
    <col min="6928" max="6928" width="14" bestFit="1" customWidth="1"/>
    <col min="7147" max="7147" width="30.28515625" customWidth="1"/>
    <col min="7148" max="7148" width="59" customWidth="1"/>
    <col min="7149" max="7149" width="10.85546875" customWidth="1"/>
    <col min="7150" max="7150" width="16" customWidth="1"/>
    <col min="7151" max="7151" width="17.140625" customWidth="1"/>
    <col min="7152" max="7152" width="16" customWidth="1"/>
    <col min="7153" max="7153" width="15" customWidth="1"/>
    <col min="7154" max="7162" width="12.7109375" bestFit="1" customWidth="1"/>
    <col min="7163" max="7164" width="15.42578125" bestFit="1" customWidth="1"/>
    <col min="7165" max="7176" width="16" bestFit="1" customWidth="1"/>
    <col min="7177" max="7181" width="15" bestFit="1" customWidth="1"/>
    <col min="7182" max="7182" width="14" bestFit="1" customWidth="1"/>
    <col min="7183" max="7183" width="15" bestFit="1" customWidth="1"/>
    <col min="7184" max="7184" width="14" bestFit="1" customWidth="1"/>
    <col min="7403" max="7403" width="30.28515625" customWidth="1"/>
    <col min="7404" max="7404" width="59" customWidth="1"/>
    <col min="7405" max="7405" width="10.85546875" customWidth="1"/>
    <col min="7406" max="7406" width="16" customWidth="1"/>
    <col min="7407" max="7407" width="17.140625" customWidth="1"/>
    <col min="7408" max="7408" width="16" customWidth="1"/>
    <col min="7409" max="7409" width="15" customWidth="1"/>
    <col min="7410" max="7418" width="12.7109375" bestFit="1" customWidth="1"/>
    <col min="7419" max="7420" width="15.42578125" bestFit="1" customWidth="1"/>
    <col min="7421" max="7432" width="16" bestFit="1" customWidth="1"/>
    <col min="7433" max="7437" width="15" bestFit="1" customWidth="1"/>
    <col min="7438" max="7438" width="14" bestFit="1" customWidth="1"/>
    <col min="7439" max="7439" width="15" bestFit="1" customWidth="1"/>
    <col min="7440" max="7440" width="14" bestFit="1" customWidth="1"/>
    <col min="7659" max="7659" width="30.28515625" customWidth="1"/>
    <col min="7660" max="7660" width="59" customWidth="1"/>
    <col min="7661" max="7661" width="10.85546875" customWidth="1"/>
    <col min="7662" max="7662" width="16" customWidth="1"/>
    <col min="7663" max="7663" width="17.140625" customWidth="1"/>
    <col min="7664" max="7664" width="16" customWidth="1"/>
    <col min="7665" max="7665" width="15" customWidth="1"/>
    <col min="7666" max="7674" width="12.7109375" bestFit="1" customWidth="1"/>
    <col min="7675" max="7676" width="15.42578125" bestFit="1" customWidth="1"/>
    <col min="7677" max="7688" width="16" bestFit="1" customWidth="1"/>
    <col min="7689" max="7693" width="15" bestFit="1" customWidth="1"/>
    <col min="7694" max="7694" width="14" bestFit="1" customWidth="1"/>
    <col min="7695" max="7695" width="15" bestFit="1" customWidth="1"/>
    <col min="7696" max="7696" width="14" bestFit="1" customWidth="1"/>
    <col min="7915" max="7915" width="30.28515625" customWidth="1"/>
    <col min="7916" max="7916" width="59" customWidth="1"/>
    <col min="7917" max="7917" width="10.85546875" customWidth="1"/>
    <col min="7918" max="7918" width="16" customWidth="1"/>
    <col min="7919" max="7919" width="17.140625" customWidth="1"/>
    <col min="7920" max="7920" width="16" customWidth="1"/>
    <col min="7921" max="7921" width="15" customWidth="1"/>
    <col min="7922" max="7930" width="12.7109375" bestFit="1" customWidth="1"/>
    <col min="7931" max="7932" width="15.42578125" bestFit="1" customWidth="1"/>
    <col min="7933" max="7944" width="16" bestFit="1" customWidth="1"/>
    <col min="7945" max="7949" width="15" bestFit="1" customWidth="1"/>
    <col min="7950" max="7950" width="14" bestFit="1" customWidth="1"/>
    <col min="7951" max="7951" width="15" bestFit="1" customWidth="1"/>
    <col min="7952" max="7952" width="14" bestFit="1" customWidth="1"/>
    <col min="8171" max="8171" width="30.28515625" customWidth="1"/>
    <col min="8172" max="8172" width="59" customWidth="1"/>
    <col min="8173" max="8173" width="10.85546875" customWidth="1"/>
    <col min="8174" max="8174" width="16" customWidth="1"/>
    <col min="8175" max="8175" width="17.140625" customWidth="1"/>
    <col min="8176" max="8176" width="16" customWidth="1"/>
    <col min="8177" max="8177" width="15" customWidth="1"/>
    <col min="8178" max="8186" width="12.7109375" bestFit="1" customWidth="1"/>
    <col min="8187" max="8188" width="15.42578125" bestFit="1" customWidth="1"/>
    <col min="8189" max="8200" width="16" bestFit="1" customWidth="1"/>
    <col min="8201" max="8205" width="15" bestFit="1" customWidth="1"/>
    <col min="8206" max="8206" width="14" bestFit="1" customWidth="1"/>
    <col min="8207" max="8207" width="15" bestFit="1" customWidth="1"/>
    <col min="8208" max="8208" width="14" bestFit="1" customWidth="1"/>
    <col min="8427" max="8427" width="30.28515625" customWidth="1"/>
    <col min="8428" max="8428" width="59" customWidth="1"/>
    <col min="8429" max="8429" width="10.85546875" customWidth="1"/>
    <col min="8430" max="8430" width="16" customWidth="1"/>
    <col min="8431" max="8431" width="17.140625" customWidth="1"/>
    <col min="8432" max="8432" width="16" customWidth="1"/>
    <col min="8433" max="8433" width="15" customWidth="1"/>
    <col min="8434" max="8442" width="12.7109375" bestFit="1" customWidth="1"/>
    <col min="8443" max="8444" width="15.42578125" bestFit="1" customWidth="1"/>
    <col min="8445" max="8456" width="16" bestFit="1" customWidth="1"/>
    <col min="8457" max="8461" width="15" bestFit="1" customWidth="1"/>
    <col min="8462" max="8462" width="14" bestFit="1" customWidth="1"/>
    <col min="8463" max="8463" width="15" bestFit="1" customWidth="1"/>
    <col min="8464" max="8464" width="14" bestFit="1" customWidth="1"/>
    <col min="8683" max="8683" width="30.28515625" customWidth="1"/>
    <col min="8684" max="8684" width="59" customWidth="1"/>
    <col min="8685" max="8685" width="10.85546875" customWidth="1"/>
    <col min="8686" max="8686" width="16" customWidth="1"/>
    <col min="8687" max="8687" width="17.140625" customWidth="1"/>
    <col min="8688" max="8688" width="16" customWidth="1"/>
    <col min="8689" max="8689" width="15" customWidth="1"/>
    <col min="8690" max="8698" width="12.7109375" bestFit="1" customWidth="1"/>
    <col min="8699" max="8700" width="15.42578125" bestFit="1" customWidth="1"/>
    <col min="8701" max="8712" width="16" bestFit="1" customWidth="1"/>
    <col min="8713" max="8717" width="15" bestFit="1" customWidth="1"/>
    <col min="8718" max="8718" width="14" bestFit="1" customWidth="1"/>
    <col min="8719" max="8719" width="15" bestFit="1" customWidth="1"/>
    <col min="8720" max="8720" width="14" bestFit="1" customWidth="1"/>
    <col min="8939" max="8939" width="30.28515625" customWidth="1"/>
    <col min="8940" max="8940" width="59" customWidth="1"/>
    <col min="8941" max="8941" width="10.85546875" customWidth="1"/>
    <col min="8942" max="8942" width="16" customWidth="1"/>
    <col min="8943" max="8943" width="17.140625" customWidth="1"/>
    <col min="8944" max="8944" width="16" customWidth="1"/>
    <col min="8945" max="8945" width="15" customWidth="1"/>
    <col min="8946" max="8954" width="12.7109375" bestFit="1" customWidth="1"/>
    <col min="8955" max="8956" width="15.42578125" bestFit="1" customWidth="1"/>
    <col min="8957" max="8968" width="16" bestFit="1" customWidth="1"/>
    <col min="8969" max="8973" width="15" bestFit="1" customWidth="1"/>
    <col min="8974" max="8974" width="14" bestFit="1" customWidth="1"/>
    <col min="8975" max="8975" width="15" bestFit="1" customWidth="1"/>
    <col min="8976" max="8976" width="14" bestFit="1" customWidth="1"/>
    <col min="9195" max="9195" width="30.28515625" customWidth="1"/>
    <col min="9196" max="9196" width="59" customWidth="1"/>
    <col min="9197" max="9197" width="10.85546875" customWidth="1"/>
    <col min="9198" max="9198" width="16" customWidth="1"/>
    <col min="9199" max="9199" width="17.140625" customWidth="1"/>
    <col min="9200" max="9200" width="16" customWidth="1"/>
    <col min="9201" max="9201" width="15" customWidth="1"/>
    <col min="9202" max="9210" width="12.7109375" bestFit="1" customWidth="1"/>
    <col min="9211" max="9212" width="15.42578125" bestFit="1" customWidth="1"/>
    <col min="9213" max="9224" width="16" bestFit="1" customWidth="1"/>
    <col min="9225" max="9229" width="15" bestFit="1" customWidth="1"/>
    <col min="9230" max="9230" width="14" bestFit="1" customWidth="1"/>
    <col min="9231" max="9231" width="15" bestFit="1" customWidth="1"/>
    <col min="9232" max="9232" width="14" bestFit="1" customWidth="1"/>
    <col min="9451" max="9451" width="30.28515625" customWidth="1"/>
    <col min="9452" max="9452" width="59" customWidth="1"/>
    <col min="9453" max="9453" width="10.85546875" customWidth="1"/>
    <col min="9454" max="9454" width="16" customWidth="1"/>
    <col min="9455" max="9455" width="17.140625" customWidth="1"/>
    <col min="9456" max="9456" width="16" customWidth="1"/>
    <col min="9457" max="9457" width="15" customWidth="1"/>
    <col min="9458" max="9466" width="12.7109375" bestFit="1" customWidth="1"/>
    <col min="9467" max="9468" width="15.42578125" bestFit="1" customWidth="1"/>
    <col min="9469" max="9480" width="16" bestFit="1" customWidth="1"/>
    <col min="9481" max="9485" width="15" bestFit="1" customWidth="1"/>
    <col min="9486" max="9486" width="14" bestFit="1" customWidth="1"/>
    <col min="9487" max="9487" width="15" bestFit="1" customWidth="1"/>
    <col min="9488" max="9488" width="14" bestFit="1" customWidth="1"/>
    <col min="9707" max="9707" width="30.28515625" customWidth="1"/>
    <col min="9708" max="9708" width="59" customWidth="1"/>
    <col min="9709" max="9709" width="10.85546875" customWidth="1"/>
    <col min="9710" max="9710" width="16" customWidth="1"/>
    <col min="9711" max="9711" width="17.140625" customWidth="1"/>
    <col min="9712" max="9712" width="16" customWidth="1"/>
    <col min="9713" max="9713" width="15" customWidth="1"/>
    <col min="9714" max="9722" width="12.7109375" bestFit="1" customWidth="1"/>
    <col min="9723" max="9724" width="15.42578125" bestFit="1" customWidth="1"/>
    <col min="9725" max="9736" width="16" bestFit="1" customWidth="1"/>
    <col min="9737" max="9741" width="15" bestFit="1" customWidth="1"/>
    <col min="9742" max="9742" width="14" bestFit="1" customWidth="1"/>
    <col min="9743" max="9743" width="15" bestFit="1" customWidth="1"/>
    <col min="9744" max="9744" width="14" bestFit="1" customWidth="1"/>
    <col min="9963" max="9963" width="30.28515625" customWidth="1"/>
    <col min="9964" max="9964" width="59" customWidth="1"/>
    <col min="9965" max="9965" width="10.85546875" customWidth="1"/>
    <col min="9966" max="9966" width="16" customWidth="1"/>
    <col min="9967" max="9967" width="17.140625" customWidth="1"/>
    <col min="9968" max="9968" width="16" customWidth="1"/>
    <col min="9969" max="9969" width="15" customWidth="1"/>
    <col min="9970" max="9978" width="12.7109375" bestFit="1" customWidth="1"/>
    <col min="9979" max="9980" width="15.42578125" bestFit="1" customWidth="1"/>
    <col min="9981" max="9992" width="16" bestFit="1" customWidth="1"/>
    <col min="9993" max="9997" width="15" bestFit="1" customWidth="1"/>
    <col min="9998" max="9998" width="14" bestFit="1" customWidth="1"/>
    <col min="9999" max="9999" width="15" bestFit="1" customWidth="1"/>
    <col min="10000" max="10000" width="14" bestFit="1" customWidth="1"/>
    <col min="10219" max="10219" width="30.28515625" customWidth="1"/>
    <col min="10220" max="10220" width="59" customWidth="1"/>
    <col min="10221" max="10221" width="10.85546875" customWidth="1"/>
    <col min="10222" max="10222" width="16" customWidth="1"/>
    <col min="10223" max="10223" width="17.140625" customWidth="1"/>
    <col min="10224" max="10224" width="16" customWidth="1"/>
    <col min="10225" max="10225" width="15" customWidth="1"/>
    <col min="10226" max="10234" width="12.7109375" bestFit="1" customWidth="1"/>
    <col min="10235" max="10236" width="15.42578125" bestFit="1" customWidth="1"/>
    <col min="10237" max="10248" width="16" bestFit="1" customWidth="1"/>
    <col min="10249" max="10253" width="15" bestFit="1" customWidth="1"/>
    <col min="10254" max="10254" width="14" bestFit="1" customWidth="1"/>
    <col min="10255" max="10255" width="15" bestFit="1" customWidth="1"/>
    <col min="10256" max="10256" width="14" bestFit="1" customWidth="1"/>
    <col min="10475" max="10475" width="30.28515625" customWidth="1"/>
    <col min="10476" max="10476" width="59" customWidth="1"/>
    <col min="10477" max="10477" width="10.85546875" customWidth="1"/>
    <col min="10478" max="10478" width="16" customWidth="1"/>
    <col min="10479" max="10479" width="17.140625" customWidth="1"/>
    <col min="10480" max="10480" width="16" customWidth="1"/>
    <col min="10481" max="10481" width="15" customWidth="1"/>
    <col min="10482" max="10490" width="12.7109375" bestFit="1" customWidth="1"/>
    <col min="10491" max="10492" width="15.42578125" bestFit="1" customWidth="1"/>
    <col min="10493" max="10504" width="16" bestFit="1" customWidth="1"/>
    <col min="10505" max="10509" width="15" bestFit="1" customWidth="1"/>
    <col min="10510" max="10510" width="14" bestFit="1" customWidth="1"/>
    <col min="10511" max="10511" width="15" bestFit="1" customWidth="1"/>
    <col min="10512" max="10512" width="14" bestFit="1" customWidth="1"/>
    <col min="10731" max="10731" width="30.28515625" customWidth="1"/>
    <col min="10732" max="10732" width="59" customWidth="1"/>
    <col min="10733" max="10733" width="10.85546875" customWidth="1"/>
    <col min="10734" max="10734" width="16" customWidth="1"/>
    <col min="10735" max="10735" width="17.140625" customWidth="1"/>
    <col min="10736" max="10736" width="16" customWidth="1"/>
    <col min="10737" max="10737" width="15" customWidth="1"/>
    <col min="10738" max="10746" width="12.7109375" bestFit="1" customWidth="1"/>
    <col min="10747" max="10748" width="15.42578125" bestFit="1" customWidth="1"/>
    <col min="10749" max="10760" width="16" bestFit="1" customWidth="1"/>
    <col min="10761" max="10765" width="15" bestFit="1" customWidth="1"/>
    <col min="10766" max="10766" width="14" bestFit="1" customWidth="1"/>
    <col min="10767" max="10767" width="15" bestFit="1" customWidth="1"/>
    <col min="10768" max="10768" width="14" bestFit="1" customWidth="1"/>
    <col min="10987" max="10987" width="30.28515625" customWidth="1"/>
    <col min="10988" max="10988" width="59" customWidth="1"/>
    <col min="10989" max="10989" width="10.85546875" customWidth="1"/>
    <col min="10990" max="10990" width="16" customWidth="1"/>
    <col min="10991" max="10991" width="17.140625" customWidth="1"/>
    <col min="10992" max="10992" width="16" customWidth="1"/>
    <col min="10993" max="10993" width="15" customWidth="1"/>
    <col min="10994" max="11002" width="12.7109375" bestFit="1" customWidth="1"/>
    <col min="11003" max="11004" width="15.42578125" bestFit="1" customWidth="1"/>
    <col min="11005" max="11016" width="16" bestFit="1" customWidth="1"/>
    <col min="11017" max="11021" width="15" bestFit="1" customWidth="1"/>
    <col min="11022" max="11022" width="14" bestFit="1" customWidth="1"/>
    <col min="11023" max="11023" width="15" bestFit="1" customWidth="1"/>
    <col min="11024" max="11024" width="14" bestFit="1" customWidth="1"/>
    <col min="11243" max="11243" width="30.28515625" customWidth="1"/>
    <col min="11244" max="11244" width="59" customWidth="1"/>
    <col min="11245" max="11245" width="10.85546875" customWidth="1"/>
    <col min="11246" max="11246" width="16" customWidth="1"/>
    <col min="11247" max="11247" width="17.140625" customWidth="1"/>
    <col min="11248" max="11248" width="16" customWidth="1"/>
    <col min="11249" max="11249" width="15" customWidth="1"/>
    <col min="11250" max="11258" width="12.7109375" bestFit="1" customWidth="1"/>
    <col min="11259" max="11260" width="15.42578125" bestFit="1" customWidth="1"/>
    <col min="11261" max="11272" width="16" bestFit="1" customWidth="1"/>
    <col min="11273" max="11277" width="15" bestFit="1" customWidth="1"/>
    <col min="11278" max="11278" width="14" bestFit="1" customWidth="1"/>
    <col min="11279" max="11279" width="15" bestFit="1" customWidth="1"/>
    <col min="11280" max="11280" width="14" bestFit="1" customWidth="1"/>
    <col min="11499" max="11499" width="30.28515625" customWidth="1"/>
    <col min="11500" max="11500" width="59" customWidth="1"/>
    <col min="11501" max="11501" width="10.85546875" customWidth="1"/>
    <col min="11502" max="11502" width="16" customWidth="1"/>
    <col min="11503" max="11503" width="17.140625" customWidth="1"/>
    <col min="11504" max="11504" width="16" customWidth="1"/>
    <col min="11505" max="11505" width="15" customWidth="1"/>
    <col min="11506" max="11514" width="12.7109375" bestFit="1" customWidth="1"/>
    <col min="11515" max="11516" width="15.42578125" bestFit="1" customWidth="1"/>
    <col min="11517" max="11528" width="16" bestFit="1" customWidth="1"/>
    <col min="11529" max="11533" width="15" bestFit="1" customWidth="1"/>
    <col min="11534" max="11534" width="14" bestFit="1" customWidth="1"/>
    <col min="11535" max="11535" width="15" bestFit="1" customWidth="1"/>
    <col min="11536" max="11536" width="14" bestFit="1" customWidth="1"/>
    <col min="11755" max="11755" width="30.28515625" customWidth="1"/>
    <col min="11756" max="11756" width="59" customWidth="1"/>
    <col min="11757" max="11757" width="10.85546875" customWidth="1"/>
    <col min="11758" max="11758" width="16" customWidth="1"/>
    <col min="11759" max="11759" width="17.140625" customWidth="1"/>
    <col min="11760" max="11760" width="16" customWidth="1"/>
    <col min="11761" max="11761" width="15" customWidth="1"/>
    <col min="11762" max="11770" width="12.7109375" bestFit="1" customWidth="1"/>
    <col min="11771" max="11772" width="15.42578125" bestFit="1" customWidth="1"/>
    <col min="11773" max="11784" width="16" bestFit="1" customWidth="1"/>
    <col min="11785" max="11789" width="15" bestFit="1" customWidth="1"/>
    <col min="11790" max="11790" width="14" bestFit="1" customWidth="1"/>
    <col min="11791" max="11791" width="15" bestFit="1" customWidth="1"/>
    <col min="11792" max="11792" width="14" bestFit="1" customWidth="1"/>
    <col min="12011" max="12011" width="30.28515625" customWidth="1"/>
    <col min="12012" max="12012" width="59" customWidth="1"/>
    <col min="12013" max="12013" width="10.85546875" customWidth="1"/>
    <col min="12014" max="12014" width="16" customWidth="1"/>
    <col min="12015" max="12015" width="17.140625" customWidth="1"/>
    <col min="12016" max="12016" width="16" customWidth="1"/>
    <col min="12017" max="12017" width="15" customWidth="1"/>
    <col min="12018" max="12026" width="12.7109375" bestFit="1" customWidth="1"/>
    <col min="12027" max="12028" width="15.42578125" bestFit="1" customWidth="1"/>
    <col min="12029" max="12040" width="16" bestFit="1" customWidth="1"/>
    <col min="12041" max="12045" width="15" bestFit="1" customWidth="1"/>
    <col min="12046" max="12046" width="14" bestFit="1" customWidth="1"/>
    <col min="12047" max="12047" width="15" bestFit="1" customWidth="1"/>
    <col min="12048" max="12048" width="14" bestFit="1" customWidth="1"/>
    <col min="12267" max="12267" width="30.28515625" customWidth="1"/>
    <col min="12268" max="12268" width="59" customWidth="1"/>
    <col min="12269" max="12269" width="10.85546875" customWidth="1"/>
    <col min="12270" max="12270" width="16" customWidth="1"/>
    <col min="12271" max="12271" width="17.140625" customWidth="1"/>
    <col min="12272" max="12272" width="16" customWidth="1"/>
    <col min="12273" max="12273" width="15" customWidth="1"/>
    <col min="12274" max="12282" width="12.7109375" bestFit="1" customWidth="1"/>
    <col min="12283" max="12284" width="15.42578125" bestFit="1" customWidth="1"/>
    <col min="12285" max="12296" width="16" bestFit="1" customWidth="1"/>
    <col min="12297" max="12301" width="15" bestFit="1" customWidth="1"/>
    <col min="12302" max="12302" width="14" bestFit="1" customWidth="1"/>
    <col min="12303" max="12303" width="15" bestFit="1" customWidth="1"/>
    <col min="12304" max="12304" width="14" bestFit="1" customWidth="1"/>
    <col min="12523" max="12523" width="30.28515625" customWidth="1"/>
    <col min="12524" max="12524" width="59" customWidth="1"/>
    <col min="12525" max="12525" width="10.85546875" customWidth="1"/>
    <col min="12526" max="12526" width="16" customWidth="1"/>
    <col min="12527" max="12527" width="17.140625" customWidth="1"/>
    <col min="12528" max="12528" width="16" customWidth="1"/>
    <col min="12529" max="12529" width="15" customWidth="1"/>
    <col min="12530" max="12538" width="12.7109375" bestFit="1" customWidth="1"/>
    <col min="12539" max="12540" width="15.42578125" bestFit="1" customWidth="1"/>
    <col min="12541" max="12552" width="16" bestFit="1" customWidth="1"/>
    <col min="12553" max="12557" width="15" bestFit="1" customWidth="1"/>
    <col min="12558" max="12558" width="14" bestFit="1" customWidth="1"/>
    <col min="12559" max="12559" width="15" bestFit="1" customWidth="1"/>
    <col min="12560" max="12560" width="14" bestFit="1" customWidth="1"/>
    <col min="12779" max="12779" width="30.28515625" customWidth="1"/>
    <col min="12780" max="12780" width="59" customWidth="1"/>
    <col min="12781" max="12781" width="10.85546875" customWidth="1"/>
    <col min="12782" max="12782" width="16" customWidth="1"/>
    <col min="12783" max="12783" width="17.140625" customWidth="1"/>
    <col min="12784" max="12784" width="16" customWidth="1"/>
    <col min="12785" max="12785" width="15" customWidth="1"/>
    <col min="12786" max="12794" width="12.7109375" bestFit="1" customWidth="1"/>
    <col min="12795" max="12796" width="15.42578125" bestFit="1" customWidth="1"/>
    <col min="12797" max="12808" width="16" bestFit="1" customWidth="1"/>
    <col min="12809" max="12813" width="15" bestFit="1" customWidth="1"/>
    <col min="12814" max="12814" width="14" bestFit="1" customWidth="1"/>
    <col min="12815" max="12815" width="15" bestFit="1" customWidth="1"/>
    <col min="12816" max="12816" width="14" bestFit="1" customWidth="1"/>
    <col min="13035" max="13035" width="30.28515625" customWidth="1"/>
    <col min="13036" max="13036" width="59" customWidth="1"/>
    <col min="13037" max="13037" width="10.85546875" customWidth="1"/>
    <col min="13038" max="13038" width="16" customWidth="1"/>
    <col min="13039" max="13039" width="17.140625" customWidth="1"/>
    <col min="13040" max="13040" width="16" customWidth="1"/>
    <col min="13041" max="13041" width="15" customWidth="1"/>
    <col min="13042" max="13050" width="12.7109375" bestFit="1" customWidth="1"/>
    <col min="13051" max="13052" width="15.42578125" bestFit="1" customWidth="1"/>
    <col min="13053" max="13064" width="16" bestFit="1" customWidth="1"/>
    <col min="13065" max="13069" width="15" bestFit="1" customWidth="1"/>
    <col min="13070" max="13070" width="14" bestFit="1" customWidth="1"/>
    <col min="13071" max="13071" width="15" bestFit="1" customWidth="1"/>
    <col min="13072" max="13072" width="14" bestFit="1" customWidth="1"/>
    <col min="13291" max="13291" width="30.28515625" customWidth="1"/>
    <col min="13292" max="13292" width="59" customWidth="1"/>
    <col min="13293" max="13293" width="10.85546875" customWidth="1"/>
    <col min="13294" max="13294" width="16" customWidth="1"/>
    <col min="13295" max="13295" width="17.140625" customWidth="1"/>
    <col min="13296" max="13296" width="16" customWidth="1"/>
    <col min="13297" max="13297" width="15" customWidth="1"/>
    <col min="13298" max="13306" width="12.7109375" bestFit="1" customWidth="1"/>
    <col min="13307" max="13308" width="15.42578125" bestFit="1" customWidth="1"/>
    <col min="13309" max="13320" width="16" bestFit="1" customWidth="1"/>
    <col min="13321" max="13325" width="15" bestFit="1" customWidth="1"/>
    <col min="13326" max="13326" width="14" bestFit="1" customWidth="1"/>
    <col min="13327" max="13327" width="15" bestFit="1" customWidth="1"/>
    <col min="13328" max="13328" width="14" bestFit="1" customWidth="1"/>
    <col min="13547" max="13547" width="30.28515625" customWidth="1"/>
    <col min="13548" max="13548" width="59" customWidth="1"/>
    <col min="13549" max="13549" width="10.85546875" customWidth="1"/>
    <col min="13550" max="13550" width="16" customWidth="1"/>
    <col min="13551" max="13551" width="17.140625" customWidth="1"/>
    <col min="13552" max="13552" width="16" customWidth="1"/>
    <col min="13553" max="13553" width="15" customWidth="1"/>
    <col min="13554" max="13562" width="12.7109375" bestFit="1" customWidth="1"/>
    <col min="13563" max="13564" width="15.42578125" bestFit="1" customWidth="1"/>
    <col min="13565" max="13576" width="16" bestFit="1" customWidth="1"/>
    <col min="13577" max="13581" width="15" bestFit="1" customWidth="1"/>
    <col min="13582" max="13582" width="14" bestFit="1" customWidth="1"/>
    <col min="13583" max="13583" width="15" bestFit="1" customWidth="1"/>
    <col min="13584" max="13584" width="14" bestFit="1" customWidth="1"/>
    <col min="13803" max="13803" width="30.28515625" customWidth="1"/>
    <col min="13804" max="13804" width="59" customWidth="1"/>
    <col min="13805" max="13805" width="10.85546875" customWidth="1"/>
    <col min="13806" max="13806" width="16" customWidth="1"/>
    <col min="13807" max="13807" width="17.140625" customWidth="1"/>
    <col min="13808" max="13808" width="16" customWidth="1"/>
    <col min="13809" max="13809" width="15" customWidth="1"/>
    <col min="13810" max="13818" width="12.7109375" bestFit="1" customWidth="1"/>
    <col min="13819" max="13820" width="15.42578125" bestFit="1" customWidth="1"/>
    <col min="13821" max="13832" width="16" bestFit="1" customWidth="1"/>
    <col min="13833" max="13837" width="15" bestFit="1" customWidth="1"/>
    <col min="13838" max="13838" width="14" bestFit="1" customWidth="1"/>
    <col min="13839" max="13839" width="15" bestFit="1" customWidth="1"/>
    <col min="13840" max="13840" width="14" bestFit="1" customWidth="1"/>
    <col min="14059" max="14059" width="30.28515625" customWidth="1"/>
    <col min="14060" max="14060" width="59" customWidth="1"/>
    <col min="14061" max="14061" width="10.85546875" customWidth="1"/>
    <col min="14062" max="14062" width="16" customWidth="1"/>
    <col min="14063" max="14063" width="17.140625" customWidth="1"/>
    <col min="14064" max="14064" width="16" customWidth="1"/>
    <col min="14065" max="14065" width="15" customWidth="1"/>
    <col min="14066" max="14074" width="12.7109375" bestFit="1" customWidth="1"/>
    <col min="14075" max="14076" width="15.42578125" bestFit="1" customWidth="1"/>
    <col min="14077" max="14088" width="16" bestFit="1" customWidth="1"/>
    <col min="14089" max="14093" width="15" bestFit="1" customWidth="1"/>
    <col min="14094" max="14094" width="14" bestFit="1" customWidth="1"/>
    <col min="14095" max="14095" width="15" bestFit="1" customWidth="1"/>
    <col min="14096" max="14096" width="14" bestFit="1" customWidth="1"/>
    <col min="14315" max="14315" width="30.28515625" customWidth="1"/>
    <col min="14316" max="14316" width="59" customWidth="1"/>
    <col min="14317" max="14317" width="10.85546875" customWidth="1"/>
    <col min="14318" max="14318" width="16" customWidth="1"/>
    <col min="14319" max="14319" width="17.140625" customWidth="1"/>
    <col min="14320" max="14320" width="16" customWidth="1"/>
    <col min="14321" max="14321" width="15" customWidth="1"/>
    <col min="14322" max="14330" width="12.7109375" bestFit="1" customWidth="1"/>
    <col min="14331" max="14332" width="15.42578125" bestFit="1" customWidth="1"/>
    <col min="14333" max="14344" width="16" bestFit="1" customWidth="1"/>
    <col min="14345" max="14349" width="15" bestFit="1" customWidth="1"/>
    <col min="14350" max="14350" width="14" bestFit="1" customWidth="1"/>
    <col min="14351" max="14351" width="15" bestFit="1" customWidth="1"/>
    <col min="14352" max="14352" width="14" bestFit="1" customWidth="1"/>
    <col min="14571" max="14571" width="30.28515625" customWidth="1"/>
    <col min="14572" max="14572" width="59" customWidth="1"/>
    <col min="14573" max="14573" width="10.85546875" customWidth="1"/>
    <col min="14574" max="14574" width="16" customWidth="1"/>
    <col min="14575" max="14575" width="17.140625" customWidth="1"/>
    <col min="14576" max="14576" width="16" customWidth="1"/>
    <col min="14577" max="14577" width="15" customWidth="1"/>
    <col min="14578" max="14586" width="12.7109375" bestFit="1" customWidth="1"/>
    <col min="14587" max="14588" width="15.42578125" bestFit="1" customWidth="1"/>
    <col min="14589" max="14600" width="16" bestFit="1" customWidth="1"/>
    <col min="14601" max="14605" width="15" bestFit="1" customWidth="1"/>
    <col min="14606" max="14606" width="14" bestFit="1" customWidth="1"/>
    <col min="14607" max="14607" width="15" bestFit="1" customWidth="1"/>
    <col min="14608" max="14608" width="14" bestFit="1" customWidth="1"/>
    <col min="14827" max="14827" width="30.28515625" customWidth="1"/>
    <col min="14828" max="14828" width="59" customWidth="1"/>
    <col min="14829" max="14829" width="10.85546875" customWidth="1"/>
    <col min="14830" max="14830" width="16" customWidth="1"/>
    <col min="14831" max="14831" width="17.140625" customWidth="1"/>
    <col min="14832" max="14832" width="16" customWidth="1"/>
    <col min="14833" max="14833" width="15" customWidth="1"/>
    <col min="14834" max="14842" width="12.7109375" bestFit="1" customWidth="1"/>
    <col min="14843" max="14844" width="15.42578125" bestFit="1" customWidth="1"/>
    <col min="14845" max="14856" width="16" bestFit="1" customWidth="1"/>
    <col min="14857" max="14861" width="15" bestFit="1" customWidth="1"/>
    <col min="14862" max="14862" width="14" bestFit="1" customWidth="1"/>
    <col min="14863" max="14863" width="15" bestFit="1" customWidth="1"/>
    <col min="14864" max="14864" width="14" bestFit="1" customWidth="1"/>
    <col min="15083" max="15083" width="30.28515625" customWidth="1"/>
    <col min="15084" max="15084" width="59" customWidth="1"/>
    <col min="15085" max="15085" width="10.85546875" customWidth="1"/>
    <col min="15086" max="15086" width="16" customWidth="1"/>
    <col min="15087" max="15087" width="17.140625" customWidth="1"/>
    <col min="15088" max="15088" width="16" customWidth="1"/>
    <col min="15089" max="15089" width="15" customWidth="1"/>
    <col min="15090" max="15098" width="12.7109375" bestFit="1" customWidth="1"/>
    <col min="15099" max="15100" width="15.42578125" bestFit="1" customWidth="1"/>
    <col min="15101" max="15112" width="16" bestFit="1" customWidth="1"/>
    <col min="15113" max="15117" width="15" bestFit="1" customWidth="1"/>
    <col min="15118" max="15118" width="14" bestFit="1" customWidth="1"/>
    <col min="15119" max="15119" width="15" bestFit="1" customWidth="1"/>
    <col min="15120" max="15120" width="14" bestFit="1" customWidth="1"/>
    <col min="15339" max="15339" width="30.28515625" customWidth="1"/>
    <col min="15340" max="15340" width="59" customWidth="1"/>
    <col min="15341" max="15341" width="10.85546875" customWidth="1"/>
    <col min="15342" max="15342" width="16" customWidth="1"/>
    <col min="15343" max="15343" width="17.140625" customWidth="1"/>
    <col min="15344" max="15344" width="16" customWidth="1"/>
    <col min="15345" max="15345" width="15" customWidth="1"/>
    <col min="15346" max="15354" width="12.7109375" bestFit="1" customWidth="1"/>
    <col min="15355" max="15356" width="15.42578125" bestFit="1" customWidth="1"/>
    <col min="15357" max="15368" width="16" bestFit="1" customWidth="1"/>
    <col min="15369" max="15373" width="15" bestFit="1" customWidth="1"/>
    <col min="15374" max="15374" width="14" bestFit="1" customWidth="1"/>
    <col min="15375" max="15375" width="15" bestFit="1" customWidth="1"/>
    <col min="15376" max="15376" width="14" bestFit="1" customWidth="1"/>
    <col min="15595" max="15595" width="30.28515625" customWidth="1"/>
    <col min="15596" max="15596" width="59" customWidth="1"/>
    <col min="15597" max="15597" width="10.85546875" customWidth="1"/>
    <col min="15598" max="15598" width="16" customWidth="1"/>
    <col min="15599" max="15599" width="17.140625" customWidth="1"/>
    <col min="15600" max="15600" width="16" customWidth="1"/>
    <col min="15601" max="15601" width="15" customWidth="1"/>
    <col min="15602" max="15610" width="12.7109375" bestFit="1" customWidth="1"/>
    <col min="15611" max="15612" width="15.42578125" bestFit="1" customWidth="1"/>
    <col min="15613" max="15624" width="16" bestFit="1" customWidth="1"/>
    <col min="15625" max="15629" width="15" bestFit="1" customWidth="1"/>
    <col min="15630" max="15630" width="14" bestFit="1" customWidth="1"/>
    <col min="15631" max="15631" width="15" bestFit="1" customWidth="1"/>
    <col min="15632" max="15632" width="14" bestFit="1" customWidth="1"/>
    <col min="15851" max="15851" width="30.28515625" customWidth="1"/>
    <col min="15852" max="15852" width="59" customWidth="1"/>
    <col min="15853" max="15853" width="10.85546875" customWidth="1"/>
    <col min="15854" max="15854" width="16" customWidth="1"/>
    <col min="15855" max="15855" width="17.140625" customWidth="1"/>
    <col min="15856" max="15856" width="16" customWidth="1"/>
    <col min="15857" max="15857" width="15" customWidth="1"/>
    <col min="15858" max="15866" width="12.7109375" bestFit="1" customWidth="1"/>
    <col min="15867" max="15868" width="15.42578125" bestFit="1" customWidth="1"/>
    <col min="15869" max="15880" width="16" bestFit="1" customWidth="1"/>
    <col min="15881" max="15885" width="15" bestFit="1" customWidth="1"/>
    <col min="15886" max="15886" width="14" bestFit="1" customWidth="1"/>
    <col min="15887" max="15887" width="15" bestFit="1" customWidth="1"/>
    <col min="15888" max="15888" width="14" bestFit="1" customWidth="1"/>
    <col min="16107" max="16107" width="30.28515625" customWidth="1"/>
    <col min="16108" max="16108" width="59" customWidth="1"/>
    <col min="16109" max="16109" width="10.85546875" customWidth="1"/>
    <col min="16110" max="16110" width="16" customWidth="1"/>
    <col min="16111" max="16111" width="17.140625" customWidth="1"/>
    <col min="16112" max="16112" width="16" customWidth="1"/>
    <col min="16113" max="16113" width="15" customWidth="1"/>
    <col min="16114" max="16122" width="12.7109375" bestFit="1" customWidth="1"/>
    <col min="16123" max="16124" width="15.42578125" bestFit="1" customWidth="1"/>
    <col min="16125" max="16136" width="16" bestFit="1" customWidth="1"/>
    <col min="16137" max="16141" width="15" bestFit="1" customWidth="1"/>
    <col min="16142" max="16142" width="14" bestFit="1" customWidth="1"/>
    <col min="16143" max="16143" width="15" bestFit="1" customWidth="1"/>
    <col min="16144" max="16144" width="14" bestFit="1" customWidth="1"/>
  </cols>
  <sheetData>
    <row r="1" spans="1:5" ht="41.25" customHeight="1" x14ac:dyDescent="0.25">
      <c r="A1" s="27" t="s">
        <v>128</v>
      </c>
      <c r="B1" s="27"/>
      <c r="C1" s="27"/>
      <c r="D1" s="1"/>
      <c r="E1" s="1"/>
    </row>
    <row r="2" spans="1:5" ht="41.25" customHeight="1" x14ac:dyDescent="0.25">
      <c r="A2" s="2"/>
      <c r="B2" s="1"/>
      <c r="C2" s="1"/>
      <c r="D2" s="1"/>
      <c r="E2" s="1"/>
    </row>
    <row r="3" spans="1:5" ht="28.5" customHeight="1" x14ac:dyDescent="0.25">
      <c r="A3" s="1"/>
      <c r="B3" s="1"/>
      <c r="C3" s="3"/>
      <c r="D3" s="3"/>
      <c r="E3" s="3"/>
    </row>
    <row r="4" spans="1:5" ht="35.25" customHeight="1" x14ac:dyDescent="0.25">
      <c r="A4" s="4"/>
      <c r="B4" s="4"/>
      <c r="C4" s="5"/>
      <c r="D4" s="5"/>
      <c r="E4" s="5"/>
    </row>
    <row r="5" spans="1:5" ht="36.75" customHeight="1" x14ac:dyDescent="0.25">
      <c r="A5" s="6"/>
      <c r="B5" s="6"/>
      <c r="C5" s="7" t="s">
        <v>129</v>
      </c>
      <c r="D5" s="7" t="s">
        <v>130</v>
      </c>
      <c r="E5" s="7" t="s">
        <v>131</v>
      </c>
    </row>
    <row r="6" spans="1:5" x14ac:dyDescent="0.25">
      <c r="A6" s="6"/>
      <c r="B6" s="6"/>
      <c r="C6" s="8"/>
      <c r="D6" s="8"/>
      <c r="E6" s="8"/>
    </row>
    <row r="7" spans="1:5" x14ac:dyDescent="0.25">
      <c r="A7" s="9" t="s">
        <v>0</v>
      </c>
      <c r="B7" s="10" t="s">
        <v>1</v>
      </c>
      <c r="C7" s="11">
        <f t="shared" ref="C7:E7" si="0">C14+C120</f>
        <v>3617402</v>
      </c>
      <c r="D7" s="11">
        <f t="shared" si="0"/>
        <v>3628548</v>
      </c>
      <c r="E7" s="11">
        <f t="shared" si="0"/>
        <v>3626321</v>
      </c>
    </row>
    <row r="8" spans="1:5" x14ac:dyDescent="0.25">
      <c r="A8" s="12" t="s">
        <v>2</v>
      </c>
      <c r="B8" s="13" t="s">
        <v>3</v>
      </c>
      <c r="C8" s="11">
        <f t="shared" ref="C8:E8" si="1">+C15+C121</f>
        <v>3616871</v>
      </c>
      <c r="D8" s="11">
        <f t="shared" si="1"/>
        <v>3628017</v>
      </c>
      <c r="E8" s="11">
        <f t="shared" si="1"/>
        <v>3625790</v>
      </c>
    </row>
    <row r="9" spans="1:5" x14ac:dyDescent="0.25">
      <c r="A9" s="12" t="s">
        <v>4</v>
      </c>
      <c r="B9" s="14" t="s">
        <v>5</v>
      </c>
      <c r="C9" s="11">
        <f t="shared" ref="C9:E9" si="2">+C67</f>
        <v>531</v>
      </c>
      <c r="D9" s="11">
        <f t="shared" si="2"/>
        <v>531</v>
      </c>
      <c r="E9" s="11">
        <f t="shared" si="2"/>
        <v>531</v>
      </c>
    </row>
    <row r="10" spans="1:5" x14ac:dyDescent="0.25">
      <c r="A10" s="12" t="s">
        <v>6</v>
      </c>
      <c r="B10" s="14" t="s">
        <v>7</v>
      </c>
      <c r="C10" s="11">
        <f t="shared" ref="C10:E10" si="3">+C87</f>
        <v>0</v>
      </c>
      <c r="D10" s="11">
        <f t="shared" si="3"/>
        <v>0</v>
      </c>
      <c r="E10" s="11">
        <f t="shared" si="3"/>
        <v>0</v>
      </c>
    </row>
    <row r="11" spans="1:5" x14ac:dyDescent="0.25">
      <c r="A11" s="12" t="s">
        <v>8</v>
      </c>
      <c r="B11" s="14" t="s">
        <v>9</v>
      </c>
      <c r="C11" s="11">
        <f t="shared" ref="C11:E11" si="4">+C98</f>
        <v>0</v>
      </c>
      <c r="D11" s="11">
        <f t="shared" si="4"/>
        <v>0</v>
      </c>
      <c r="E11" s="11">
        <f t="shared" si="4"/>
        <v>0</v>
      </c>
    </row>
    <row r="12" spans="1:5" x14ac:dyDescent="0.25">
      <c r="A12" s="15"/>
      <c r="B12" s="16" t="s">
        <v>10</v>
      </c>
      <c r="C12" s="11">
        <f t="shared" ref="C12:E12" si="5">+C9+C10+C11</f>
        <v>531</v>
      </c>
      <c r="D12" s="11">
        <f t="shared" si="5"/>
        <v>531</v>
      </c>
      <c r="E12" s="11">
        <f t="shared" si="5"/>
        <v>531</v>
      </c>
    </row>
    <row r="13" spans="1:5" x14ac:dyDescent="0.25">
      <c r="A13" s="15"/>
      <c r="B13" s="17" t="s">
        <v>11</v>
      </c>
      <c r="C13" s="18">
        <f t="shared" ref="C13:E13" si="6">+C8+C12</f>
        <v>3617402</v>
      </c>
      <c r="D13" s="18">
        <f t="shared" si="6"/>
        <v>3628548</v>
      </c>
      <c r="E13" s="18">
        <f t="shared" si="6"/>
        <v>3626321</v>
      </c>
    </row>
    <row r="14" spans="1:5" x14ac:dyDescent="0.25">
      <c r="A14" s="19" t="s">
        <v>12</v>
      </c>
      <c r="B14" s="20" t="s">
        <v>13</v>
      </c>
      <c r="C14" s="11">
        <f t="shared" ref="C14:E14" si="7">C15+C67+C87+C98</f>
        <v>3604130</v>
      </c>
      <c r="D14" s="11">
        <f t="shared" si="7"/>
        <v>3615276</v>
      </c>
      <c r="E14" s="11">
        <f t="shared" si="7"/>
        <v>3613049</v>
      </c>
    </row>
    <row r="15" spans="1:5" x14ac:dyDescent="0.25">
      <c r="A15" s="21" t="s">
        <v>14</v>
      </c>
      <c r="B15" s="22" t="s">
        <v>15</v>
      </c>
      <c r="C15" s="11">
        <f t="shared" ref="C15:E15" si="8">C16+C19+C21+C24+C29+C35+C45+C47+C54+C56+C59+C63+C65</f>
        <v>3603599</v>
      </c>
      <c r="D15" s="11">
        <f t="shared" si="8"/>
        <v>3614745</v>
      </c>
      <c r="E15" s="11">
        <f t="shared" si="8"/>
        <v>3612518</v>
      </c>
    </row>
    <row r="16" spans="1:5" x14ac:dyDescent="0.25">
      <c r="A16" s="23" t="s">
        <v>16</v>
      </c>
      <c r="B16" s="22" t="s">
        <v>17</v>
      </c>
      <c r="C16" s="11">
        <f t="shared" ref="C16:E16" si="9">C17+C18</f>
        <v>2299290</v>
      </c>
      <c r="D16" s="11">
        <f t="shared" si="9"/>
        <v>2299290</v>
      </c>
      <c r="E16" s="11">
        <f t="shared" si="9"/>
        <v>2299290</v>
      </c>
    </row>
    <row r="17" spans="1:5" x14ac:dyDescent="0.25">
      <c r="A17" s="24" t="s">
        <v>18</v>
      </c>
      <c r="B17" s="22" t="s">
        <v>19</v>
      </c>
      <c r="C17" s="25">
        <v>2296105</v>
      </c>
      <c r="D17" s="25">
        <v>2296105</v>
      </c>
      <c r="E17" s="25">
        <v>2296105</v>
      </c>
    </row>
    <row r="18" spans="1:5" x14ac:dyDescent="0.25">
      <c r="A18" s="24" t="s">
        <v>20</v>
      </c>
      <c r="B18" s="22" t="s">
        <v>21</v>
      </c>
      <c r="C18" s="25">
        <v>3185</v>
      </c>
      <c r="D18" s="25">
        <v>3185</v>
      </c>
      <c r="E18" s="25">
        <v>3185</v>
      </c>
    </row>
    <row r="19" spans="1:5" x14ac:dyDescent="0.25">
      <c r="A19" s="23" t="s">
        <v>22</v>
      </c>
      <c r="B19" s="22" t="s">
        <v>23</v>
      </c>
      <c r="C19" s="11">
        <f>C20</f>
        <v>92906</v>
      </c>
      <c r="D19" s="11">
        <f t="shared" ref="D19:E19" si="10">D20</f>
        <v>92906</v>
      </c>
      <c r="E19" s="11">
        <f t="shared" si="10"/>
        <v>92906</v>
      </c>
    </row>
    <row r="20" spans="1:5" x14ac:dyDescent="0.25">
      <c r="A20" s="24" t="s">
        <v>24</v>
      </c>
      <c r="B20" s="22" t="s">
        <v>23</v>
      </c>
      <c r="C20" s="25">
        <v>92906</v>
      </c>
      <c r="D20" s="25">
        <v>92906</v>
      </c>
      <c r="E20" s="25">
        <v>92906</v>
      </c>
    </row>
    <row r="21" spans="1:5" x14ac:dyDescent="0.25">
      <c r="A21" s="23" t="s">
        <v>25</v>
      </c>
      <c r="B21" s="22" t="s">
        <v>26</v>
      </c>
      <c r="C21" s="11">
        <f>C22+C23</f>
        <v>392381</v>
      </c>
      <c r="D21" s="11">
        <f t="shared" ref="D21:E21" si="11">D22+D23</f>
        <v>392381</v>
      </c>
      <c r="E21" s="11">
        <f t="shared" si="11"/>
        <v>392381</v>
      </c>
    </row>
    <row r="22" spans="1:5" x14ac:dyDescent="0.25">
      <c r="A22" s="24" t="s">
        <v>27</v>
      </c>
      <c r="B22" s="22" t="s">
        <v>28</v>
      </c>
      <c r="C22" s="25">
        <v>2124</v>
      </c>
      <c r="D22" s="25">
        <v>2124</v>
      </c>
      <c r="E22" s="25">
        <v>2124</v>
      </c>
    </row>
    <row r="23" spans="1:5" x14ac:dyDescent="0.25">
      <c r="A23" s="24" t="s">
        <v>29</v>
      </c>
      <c r="B23" s="22" t="s">
        <v>30</v>
      </c>
      <c r="C23" s="25">
        <v>390257</v>
      </c>
      <c r="D23" s="25">
        <v>390257</v>
      </c>
      <c r="E23" s="25">
        <v>390257</v>
      </c>
    </row>
    <row r="24" spans="1:5" x14ac:dyDescent="0.25">
      <c r="A24" s="23" t="s">
        <v>31</v>
      </c>
      <c r="B24" s="22" t="s">
        <v>32</v>
      </c>
      <c r="C24" s="11">
        <f>C25+C26+C27+C28</f>
        <v>129551</v>
      </c>
      <c r="D24" s="11">
        <f t="shared" ref="D24:E24" si="12">D25+D26+D27+D28</f>
        <v>129750</v>
      </c>
      <c r="E24" s="11">
        <f t="shared" si="12"/>
        <v>129750</v>
      </c>
    </row>
    <row r="25" spans="1:5" x14ac:dyDescent="0.25">
      <c r="A25" s="24" t="s">
        <v>33</v>
      </c>
      <c r="B25" s="22" t="s">
        <v>34</v>
      </c>
      <c r="C25" s="25">
        <v>5707</v>
      </c>
      <c r="D25" s="25">
        <v>5707</v>
      </c>
      <c r="E25" s="25">
        <v>5707</v>
      </c>
    </row>
    <row r="26" spans="1:5" x14ac:dyDescent="0.25">
      <c r="A26" s="24" t="s">
        <v>35</v>
      </c>
      <c r="B26" s="22" t="s">
        <v>36</v>
      </c>
      <c r="C26" s="25">
        <v>119451</v>
      </c>
      <c r="D26" s="25">
        <v>119451</v>
      </c>
      <c r="E26" s="25">
        <v>119451</v>
      </c>
    </row>
    <row r="27" spans="1:5" x14ac:dyDescent="0.25">
      <c r="A27" s="24" t="s">
        <v>37</v>
      </c>
      <c r="B27" s="22" t="s">
        <v>38</v>
      </c>
      <c r="C27" s="25">
        <v>4393</v>
      </c>
      <c r="D27" s="25">
        <v>4592</v>
      </c>
      <c r="E27" s="25">
        <v>4592</v>
      </c>
    </row>
    <row r="28" spans="1:5" x14ac:dyDescent="0.25">
      <c r="A28" s="24" t="s">
        <v>39</v>
      </c>
      <c r="B28" s="22" t="s">
        <v>40</v>
      </c>
      <c r="C28" s="25">
        <v>0</v>
      </c>
      <c r="D28" s="25">
        <v>0</v>
      </c>
      <c r="E28" s="25">
        <v>0</v>
      </c>
    </row>
    <row r="29" spans="1:5" x14ac:dyDescent="0.25">
      <c r="A29" s="23" t="s">
        <v>41</v>
      </c>
      <c r="B29" s="22" t="s">
        <v>42</v>
      </c>
      <c r="C29" s="11">
        <f>C30+C31+C32+C33+C34</f>
        <v>76979</v>
      </c>
      <c r="D29" s="11">
        <f t="shared" ref="D29:E29" si="13">D30+D31+D32+D33+D34</f>
        <v>94657</v>
      </c>
      <c r="E29" s="11">
        <f t="shared" si="13"/>
        <v>89017</v>
      </c>
    </row>
    <row r="30" spans="1:5" x14ac:dyDescent="0.25">
      <c r="A30" s="24" t="s">
        <v>43</v>
      </c>
      <c r="B30" s="22" t="s">
        <v>44</v>
      </c>
      <c r="C30" s="25">
        <v>50435</v>
      </c>
      <c r="D30" s="25">
        <v>53089</v>
      </c>
      <c r="E30" s="25">
        <v>52253</v>
      </c>
    </row>
    <row r="31" spans="1:5" x14ac:dyDescent="0.25">
      <c r="A31" s="24" t="s">
        <v>45</v>
      </c>
      <c r="B31" s="22" t="s">
        <v>46</v>
      </c>
      <c r="C31" s="25">
        <v>25217</v>
      </c>
      <c r="D31" s="25">
        <v>39312</v>
      </c>
      <c r="E31" s="25">
        <v>34508</v>
      </c>
    </row>
    <row r="32" spans="1:5" x14ac:dyDescent="0.25">
      <c r="A32" s="24" t="s">
        <v>47</v>
      </c>
      <c r="B32" s="22" t="s">
        <v>48</v>
      </c>
      <c r="C32" s="25">
        <v>265</v>
      </c>
      <c r="D32" s="25">
        <v>531</v>
      </c>
      <c r="E32" s="25">
        <v>531</v>
      </c>
    </row>
    <row r="33" spans="1:5" x14ac:dyDescent="0.25">
      <c r="A33" s="24" t="s">
        <v>49</v>
      </c>
      <c r="B33" s="22" t="s">
        <v>50</v>
      </c>
      <c r="C33" s="25">
        <v>1062</v>
      </c>
      <c r="D33" s="25">
        <v>1725</v>
      </c>
      <c r="E33" s="25">
        <v>1725</v>
      </c>
    </row>
    <row r="34" spans="1:5" x14ac:dyDescent="0.25">
      <c r="A34" s="24" t="s">
        <v>51</v>
      </c>
      <c r="B34" s="22" t="s">
        <v>52</v>
      </c>
      <c r="C34" s="25">
        <v>0</v>
      </c>
      <c r="D34" s="25">
        <v>0</v>
      </c>
      <c r="E34" s="25">
        <v>0</v>
      </c>
    </row>
    <row r="35" spans="1:5" x14ac:dyDescent="0.25">
      <c r="A35" s="23" t="s">
        <v>53</v>
      </c>
      <c r="B35" s="22" t="s">
        <v>54</v>
      </c>
      <c r="C35" s="11">
        <f>C36+C37+C38+C39+C40+C41+C42+C43+C44</f>
        <v>561047</v>
      </c>
      <c r="D35" s="11">
        <f t="shared" ref="D35:E35" si="14">D36+D37+D38+D39+D40+D41+D42+D43+D44</f>
        <v>593868</v>
      </c>
      <c r="E35" s="11">
        <f t="shared" si="14"/>
        <v>600944</v>
      </c>
    </row>
    <row r="36" spans="1:5" x14ac:dyDescent="0.25">
      <c r="A36" s="24" t="s">
        <v>55</v>
      </c>
      <c r="B36" s="22" t="s">
        <v>56</v>
      </c>
      <c r="C36" s="25">
        <v>218993</v>
      </c>
      <c r="D36" s="25">
        <v>225629</v>
      </c>
      <c r="E36" s="25">
        <v>225629</v>
      </c>
    </row>
    <row r="37" spans="1:5" x14ac:dyDescent="0.25">
      <c r="A37" s="24" t="s">
        <v>57</v>
      </c>
      <c r="B37" s="22" t="s">
        <v>58</v>
      </c>
      <c r="C37" s="25">
        <v>5973</v>
      </c>
      <c r="D37" s="25">
        <v>6636</v>
      </c>
      <c r="E37" s="25">
        <v>6636</v>
      </c>
    </row>
    <row r="38" spans="1:5" x14ac:dyDescent="0.25">
      <c r="A38" s="24" t="s">
        <v>59</v>
      </c>
      <c r="B38" s="22" t="s">
        <v>60</v>
      </c>
      <c r="C38" s="25">
        <v>3318</v>
      </c>
      <c r="D38" s="25">
        <v>3318</v>
      </c>
      <c r="E38" s="25">
        <v>3318</v>
      </c>
    </row>
    <row r="39" spans="1:5" x14ac:dyDescent="0.25">
      <c r="A39" s="24" t="s">
        <v>61</v>
      </c>
      <c r="B39" s="22" t="s">
        <v>62</v>
      </c>
      <c r="C39" s="25">
        <v>26545</v>
      </c>
      <c r="D39" s="25">
        <v>33181</v>
      </c>
      <c r="E39" s="25">
        <v>33181</v>
      </c>
    </row>
    <row r="40" spans="1:5" x14ac:dyDescent="0.25">
      <c r="A40" s="24" t="s">
        <v>63</v>
      </c>
      <c r="B40" s="22" t="s">
        <v>64</v>
      </c>
      <c r="C40" s="25">
        <v>26545</v>
      </c>
      <c r="D40" s="25">
        <v>26545</v>
      </c>
      <c r="E40" s="25">
        <v>26545</v>
      </c>
    </row>
    <row r="41" spans="1:5" x14ac:dyDescent="0.25">
      <c r="A41" s="24" t="s">
        <v>65</v>
      </c>
      <c r="B41" s="22" t="s">
        <v>66</v>
      </c>
      <c r="C41" s="25">
        <v>24779</v>
      </c>
      <c r="D41" s="25">
        <v>1327</v>
      </c>
      <c r="E41" s="25">
        <v>11189</v>
      </c>
    </row>
    <row r="42" spans="1:5" x14ac:dyDescent="0.25">
      <c r="A42" s="24" t="s">
        <v>67</v>
      </c>
      <c r="B42" s="22" t="s">
        <v>68</v>
      </c>
      <c r="C42" s="25">
        <v>253633</v>
      </c>
      <c r="D42" s="25">
        <v>295839</v>
      </c>
      <c r="E42" s="25">
        <v>293185</v>
      </c>
    </row>
    <row r="43" spans="1:5" x14ac:dyDescent="0.25">
      <c r="A43" s="24" t="s">
        <v>69</v>
      </c>
      <c r="B43" s="22" t="s">
        <v>70</v>
      </c>
      <c r="C43" s="25">
        <v>66</v>
      </c>
      <c r="D43" s="25">
        <v>66</v>
      </c>
      <c r="E43" s="25">
        <v>66</v>
      </c>
    </row>
    <row r="44" spans="1:5" x14ac:dyDescent="0.25">
      <c r="A44" s="24" t="s">
        <v>71</v>
      </c>
      <c r="B44" s="22" t="s">
        <v>72</v>
      </c>
      <c r="C44" s="25">
        <v>1195</v>
      </c>
      <c r="D44" s="25">
        <v>1327</v>
      </c>
      <c r="E44" s="25">
        <v>1195</v>
      </c>
    </row>
    <row r="45" spans="1:5" x14ac:dyDescent="0.25">
      <c r="A45" s="23" t="s">
        <v>73</v>
      </c>
      <c r="B45" s="22" t="s">
        <v>74</v>
      </c>
      <c r="C45" s="11">
        <f>C46</f>
        <v>1991</v>
      </c>
      <c r="D45" s="11">
        <f t="shared" ref="D45:E45" si="15">D46</f>
        <v>2124</v>
      </c>
      <c r="E45" s="11">
        <f t="shared" si="15"/>
        <v>2124</v>
      </c>
    </row>
    <row r="46" spans="1:5" x14ac:dyDescent="0.25">
      <c r="A46" s="24" t="s">
        <v>75</v>
      </c>
      <c r="B46" s="22" t="s">
        <v>74</v>
      </c>
      <c r="C46" s="25">
        <v>1991</v>
      </c>
      <c r="D46" s="25">
        <v>2124</v>
      </c>
      <c r="E46" s="25">
        <v>2124</v>
      </c>
    </row>
    <row r="47" spans="1:5" x14ac:dyDescent="0.25">
      <c r="A47" s="23" t="s">
        <v>76</v>
      </c>
      <c r="B47" s="22" t="s">
        <v>77</v>
      </c>
      <c r="C47" s="11">
        <f>C48+C49+C50+C51+C52+C53</f>
        <v>1832</v>
      </c>
      <c r="D47" s="11">
        <f t="shared" ref="D47:E47" si="16">D48+D49+D50+D51+D52+D53</f>
        <v>1964</v>
      </c>
      <c r="E47" s="11">
        <f t="shared" si="16"/>
        <v>1593</v>
      </c>
    </row>
    <row r="48" spans="1:5" x14ac:dyDescent="0.25">
      <c r="A48" s="24" t="s">
        <v>78</v>
      </c>
      <c r="B48" s="22" t="s">
        <v>79</v>
      </c>
      <c r="C48" s="25">
        <v>1022</v>
      </c>
      <c r="D48" s="25">
        <v>1022</v>
      </c>
      <c r="E48" s="25">
        <v>1062</v>
      </c>
    </row>
    <row r="49" spans="1:5" x14ac:dyDescent="0.25">
      <c r="A49" s="24" t="s">
        <v>80</v>
      </c>
      <c r="B49" s="22" t="s">
        <v>81</v>
      </c>
      <c r="C49" s="25">
        <v>531</v>
      </c>
      <c r="D49" s="25">
        <v>531</v>
      </c>
      <c r="E49" s="25">
        <v>531</v>
      </c>
    </row>
    <row r="50" spans="1:5" x14ac:dyDescent="0.25">
      <c r="A50" s="24" t="s">
        <v>82</v>
      </c>
      <c r="B50" s="22" t="s">
        <v>83</v>
      </c>
      <c r="C50" s="25">
        <v>0</v>
      </c>
      <c r="D50" s="25">
        <v>0</v>
      </c>
      <c r="E50" s="25">
        <v>0</v>
      </c>
    </row>
    <row r="51" spans="1:5" x14ac:dyDescent="0.25">
      <c r="A51" s="24" t="s">
        <v>84</v>
      </c>
      <c r="B51" s="22" t="s">
        <v>85</v>
      </c>
      <c r="C51" s="25">
        <v>0</v>
      </c>
      <c r="D51" s="25">
        <v>0</v>
      </c>
      <c r="E51" s="25">
        <v>0</v>
      </c>
    </row>
    <row r="52" spans="1:5" x14ac:dyDescent="0.25">
      <c r="A52" s="24" t="s">
        <v>86</v>
      </c>
      <c r="B52" s="22" t="s">
        <v>87</v>
      </c>
      <c r="C52" s="25">
        <v>0</v>
      </c>
      <c r="D52" s="25">
        <v>0</v>
      </c>
      <c r="E52" s="25">
        <v>0</v>
      </c>
    </row>
    <row r="53" spans="1:5" x14ac:dyDescent="0.25">
      <c r="A53" s="24" t="s">
        <v>88</v>
      </c>
      <c r="B53" s="22" t="s">
        <v>77</v>
      </c>
      <c r="C53" s="25">
        <v>279</v>
      </c>
      <c r="D53" s="25">
        <v>411</v>
      </c>
      <c r="E53" s="25">
        <v>0</v>
      </c>
    </row>
    <row r="54" spans="1:5" x14ac:dyDescent="0.25">
      <c r="A54" s="23" t="s">
        <v>89</v>
      </c>
      <c r="B54" s="22" t="s">
        <v>90</v>
      </c>
      <c r="C54" s="11">
        <f>C55</f>
        <v>531</v>
      </c>
      <c r="D54" s="11">
        <f t="shared" ref="D54:E54" si="17">D55</f>
        <v>531</v>
      </c>
      <c r="E54" s="11">
        <f t="shared" si="17"/>
        <v>531</v>
      </c>
    </row>
    <row r="55" spans="1:5" x14ac:dyDescent="0.25">
      <c r="A55" s="24" t="s">
        <v>91</v>
      </c>
      <c r="B55" s="22" t="s">
        <v>92</v>
      </c>
      <c r="C55" s="25">
        <v>531</v>
      </c>
      <c r="D55" s="25">
        <v>531</v>
      </c>
      <c r="E55" s="25">
        <v>531</v>
      </c>
    </row>
    <row r="56" spans="1:5" x14ac:dyDescent="0.25">
      <c r="A56" s="23" t="s">
        <v>93</v>
      </c>
      <c r="B56" s="22" t="s">
        <v>94</v>
      </c>
      <c r="C56" s="11">
        <f>C58+C57</f>
        <v>3982</v>
      </c>
      <c r="D56" s="11">
        <f t="shared" ref="D56:E56" si="18">D58+D57</f>
        <v>3982</v>
      </c>
      <c r="E56" s="11">
        <f t="shared" si="18"/>
        <v>3982</v>
      </c>
    </row>
    <row r="57" spans="1:5" x14ac:dyDescent="0.25">
      <c r="A57" s="24" t="s">
        <v>95</v>
      </c>
      <c r="B57" s="22" t="s">
        <v>96</v>
      </c>
      <c r="C57" s="25">
        <v>3982</v>
      </c>
      <c r="D57" s="25">
        <v>3982</v>
      </c>
      <c r="E57" s="25">
        <v>3982</v>
      </c>
    </row>
    <row r="58" spans="1:5" x14ac:dyDescent="0.25">
      <c r="A58" s="24" t="s">
        <v>97</v>
      </c>
      <c r="B58" s="22" t="s">
        <v>98</v>
      </c>
      <c r="C58" s="25">
        <v>0</v>
      </c>
      <c r="D58" s="25">
        <v>0</v>
      </c>
      <c r="E58" s="25">
        <v>0</v>
      </c>
    </row>
    <row r="59" spans="1:5" x14ac:dyDescent="0.25">
      <c r="A59" s="23" t="s">
        <v>99</v>
      </c>
      <c r="B59" s="22" t="s">
        <v>100</v>
      </c>
      <c r="C59" s="11">
        <f>C62+C60+C61</f>
        <v>0</v>
      </c>
      <c r="D59" s="11">
        <f t="shared" ref="D59:E59" si="19">D62+D60+D61</f>
        <v>0</v>
      </c>
      <c r="E59" s="11">
        <f t="shared" si="19"/>
        <v>0</v>
      </c>
    </row>
    <row r="60" spans="1:5" x14ac:dyDescent="0.25">
      <c r="A60" s="24" t="s">
        <v>101</v>
      </c>
      <c r="B60" s="22" t="s">
        <v>102</v>
      </c>
      <c r="C60" s="25">
        <v>0</v>
      </c>
      <c r="D60" s="25">
        <v>0</v>
      </c>
      <c r="E60" s="25">
        <v>0</v>
      </c>
    </row>
    <row r="61" spans="1:5" x14ac:dyDescent="0.25">
      <c r="A61" s="24" t="s">
        <v>103</v>
      </c>
      <c r="B61" s="22" t="s">
        <v>104</v>
      </c>
      <c r="C61" s="25">
        <v>0</v>
      </c>
      <c r="D61" s="25">
        <v>0</v>
      </c>
      <c r="E61" s="25">
        <v>0</v>
      </c>
    </row>
    <row r="62" spans="1:5" x14ac:dyDescent="0.25">
      <c r="A62" s="24" t="s">
        <v>105</v>
      </c>
      <c r="B62" s="22" t="s">
        <v>106</v>
      </c>
      <c r="C62" s="25">
        <v>0</v>
      </c>
      <c r="D62" s="25">
        <v>0</v>
      </c>
      <c r="E62" s="25">
        <v>0</v>
      </c>
    </row>
    <row r="63" spans="1:5" x14ac:dyDescent="0.25">
      <c r="A63" s="23" t="s">
        <v>107</v>
      </c>
      <c r="B63" s="22" t="s">
        <v>108</v>
      </c>
      <c r="C63" s="11">
        <f>C64</f>
        <v>3292</v>
      </c>
      <c r="D63" s="11">
        <f t="shared" ref="D63:E63" si="20">D64</f>
        <v>3292</v>
      </c>
      <c r="E63" s="11">
        <f t="shared" si="20"/>
        <v>0</v>
      </c>
    </row>
    <row r="64" spans="1:5" x14ac:dyDescent="0.25">
      <c r="A64" s="24" t="s">
        <v>109</v>
      </c>
      <c r="B64" s="22" t="s">
        <v>110</v>
      </c>
      <c r="C64" s="25">
        <v>3292</v>
      </c>
      <c r="D64" s="25">
        <v>3292</v>
      </c>
      <c r="E64" s="25">
        <v>0</v>
      </c>
    </row>
    <row r="65" spans="1:5" x14ac:dyDescent="0.25">
      <c r="A65" s="23" t="s">
        <v>111</v>
      </c>
      <c r="B65" s="22" t="s">
        <v>112</v>
      </c>
      <c r="C65" s="11">
        <f>C66</f>
        <v>39817</v>
      </c>
      <c r="D65" s="11">
        <f t="shared" ref="D65:E65" si="21">D66</f>
        <v>0</v>
      </c>
      <c r="E65" s="11">
        <f t="shared" si="21"/>
        <v>0</v>
      </c>
    </row>
    <row r="66" spans="1:5" x14ac:dyDescent="0.25">
      <c r="A66" s="24" t="s">
        <v>113</v>
      </c>
      <c r="B66" s="22" t="s">
        <v>112</v>
      </c>
      <c r="C66" s="25">
        <v>39817</v>
      </c>
      <c r="D66" s="25">
        <v>0</v>
      </c>
      <c r="E66" s="25">
        <v>0</v>
      </c>
    </row>
    <row r="67" spans="1:5" x14ac:dyDescent="0.25">
      <c r="A67" s="21" t="s">
        <v>114</v>
      </c>
      <c r="B67" s="22" t="s">
        <v>115</v>
      </c>
      <c r="C67" s="11">
        <f>C68+C72+C75+C79+C81+C85</f>
        <v>531</v>
      </c>
      <c r="D67" s="11">
        <f t="shared" ref="D67:E67" si="22">D68+D72+D75+D79+D81+D85</f>
        <v>531</v>
      </c>
      <c r="E67" s="11">
        <f t="shared" si="22"/>
        <v>531</v>
      </c>
    </row>
    <row r="68" spans="1:5" x14ac:dyDescent="0.25">
      <c r="A68" s="23" t="s">
        <v>41</v>
      </c>
      <c r="B68" s="22" t="s">
        <v>42</v>
      </c>
      <c r="C68" s="11">
        <f>C69+C70+C71</f>
        <v>0</v>
      </c>
      <c r="D68" s="11">
        <f t="shared" ref="D68:E68" si="23">D69+D70+D71</f>
        <v>0</v>
      </c>
      <c r="E68" s="11">
        <f t="shared" si="23"/>
        <v>0</v>
      </c>
    </row>
    <row r="69" spans="1:5" x14ac:dyDescent="0.25">
      <c r="A69" s="24" t="s">
        <v>43</v>
      </c>
      <c r="B69" s="22" t="s">
        <v>44</v>
      </c>
      <c r="C69" s="25">
        <v>0</v>
      </c>
      <c r="D69" s="25">
        <v>0</v>
      </c>
      <c r="E69" s="25">
        <v>0</v>
      </c>
    </row>
    <row r="70" spans="1:5" x14ac:dyDescent="0.25">
      <c r="A70" s="24">
        <v>3223</v>
      </c>
      <c r="B70" s="22" t="s">
        <v>46</v>
      </c>
      <c r="C70" s="25">
        <v>0</v>
      </c>
      <c r="D70" s="25">
        <v>0</v>
      </c>
      <c r="E70" s="25">
        <v>0</v>
      </c>
    </row>
    <row r="71" spans="1:5" x14ac:dyDescent="0.25">
      <c r="A71" s="24" t="s">
        <v>49</v>
      </c>
      <c r="B71" s="22" t="s">
        <v>50</v>
      </c>
      <c r="C71" s="25">
        <v>0</v>
      </c>
      <c r="D71" s="25">
        <v>0</v>
      </c>
      <c r="E71" s="25">
        <v>0</v>
      </c>
    </row>
    <row r="72" spans="1:5" x14ac:dyDescent="0.25">
      <c r="A72" s="23" t="s">
        <v>53</v>
      </c>
      <c r="B72" s="22" t="s">
        <v>54</v>
      </c>
      <c r="C72" s="11">
        <f>C73+C74</f>
        <v>398</v>
      </c>
      <c r="D72" s="11">
        <f t="shared" ref="D72:E72" si="24">D73+D74</f>
        <v>398</v>
      </c>
      <c r="E72" s="11">
        <f t="shared" si="24"/>
        <v>398</v>
      </c>
    </row>
    <row r="73" spans="1:5" x14ac:dyDescent="0.25">
      <c r="A73" s="24" t="s">
        <v>57</v>
      </c>
      <c r="B73" s="22" t="s">
        <v>58</v>
      </c>
      <c r="C73" s="25">
        <v>398</v>
      </c>
      <c r="D73" s="25">
        <v>398</v>
      </c>
      <c r="E73" s="25">
        <v>398</v>
      </c>
    </row>
    <row r="74" spans="1:5" x14ac:dyDescent="0.25">
      <c r="A74" s="24" t="s">
        <v>63</v>
      </c>
      <c r="B74" s="22" t="s">
        <v>64</v>
      </c>
      <c r="C74" s="25">
        <v>0</v>
      </c>
      <c r="D74" s="25">
        <v>0</v>
      </c>
      <c r="E74" s="25">
        <v>0</v>
      </c>
    </row>
    <row r="75" spans="1:5" x14ac:dyDescent="0.25">
      <c r="A75" s="23" t="s">
        <v>76</v>
      </c>
      <c r="B75" s="22" t="s">
        <v>77</v>
      </c>
      <c r="C75" s="11">
        <f>C76+C77+C78</f>
        <v>0</v>
      </c>
      <c r="D75" s="11">
        <f t="shared" ref="D75:E75" si="25">D76+D77+D78</f>
        <v>0</v>
      </c>
      <c r="E75" s="11">
        <f t="shared" si="25"/>
        <v>0</v>
      </c>
    </row>
    <row r="76" spans="1:5" x14ac:dyDescent="0.25">
      <c r="A76" s="23" t="s">
        <v>78</v>
      </c>
      <c r="B76" s="22" t="s">
        <v>116</v>
      </c>
      <c r="C76" s="25">
        <v>0</v>
      </c>
      <c r="D76" s="25">
        <v>0</v>
      </c>
      <c r="E76" s="25">
        <v>0</v>
      </c>
    </row>
    <row r="77" spans="1:5" x14ac:dyDescent="0.25">
      <c r="A77" s="24" t="s">
        <v>80</v>
      </c>
      <c r="B77" s="22" t="s">
        <v>81</v>
      </c>
      <c r="C77" s="25">
        <v>0</v>
      </c>
      <c r="D77" s="25">
        <v>0</v>
      </c>
      <c r="E77" s="25">
        <v>0</v>
      </c>
    </row>
    <row r="78" spans="1:5" x14ac:dyDescent="0.25">
      <c r="A78" s="24" t="s">
        <v>88</v>
      </c>
      <c r="B78" s="22" t="s">
        <v>77</v>
      </c>
      <c r="C78" s="25">
        <v>0</v>
      </c>
      <c r="D78" s="25">
        <v>0</v>
      </c>
      <c r="E78" s="25">
        <v>0</v>
      </c>
    </row>
    <row r="79" spans="1:5" x14ac:dyDescent="0.25">
      <c r="A79" s="23" t="s">
        <v>117</v>
      </c>
      <c r="B79" s="22" t="s">
        <v>118</v>
      </c>
      <c r="C79" s="11">
        <f>C80</f>
        <v>0</v>
      </c>
      <c r="D79" s="11">
        <f t="shared" ref="D79:E79" si="26">D80</f>
        <v>0</v>
      </c>
      <c r="E79" s="11">
        <f t="shared" si="26"/>
        <v>0</v>
      </c>
    </row>
    <row r="80" spans="1:5" x14ac:dyDescent="0.25">
      <c r="A80" s="24">
        <v>4212</v>
      </c>
      <c r="B80" s="22" t="s">
        <v>119</v>
      </c>
      <c r="C80" s="25">
        <v>0</v>
      </c>
      <c r="D80" s="25">
        <v>0</v>
      </c>
      <c r="E80" s="25">
        <v>0</v>
      </c>
    </row>
    <row r="81" spans="1:5" x14ac:dyDescent="0.25">
      <c r="A81" s="23" t="s">
        <v>99</v>
      </c>
      <c r="B81" s="22" t="s">
        <v>100</v>
      </c>
      <c r="C81" s="11">
        <f>C82+C83+C84</f>
        <v>133</v>
      </c>
      <c r="D81" s="11">
        <f t="shared" ref="D81:E81" si="27">D82+D83+D84</f>
        <v>133</v>
      </c>
      <c r="E81" s="11">
        <f t="shared" si="27"/>
        <v>133</v>
      </c>
    </row>
    <row r="82" spans="1:5" x14ac:dyDescent="0.25">
      <c r="A82" s="24" t="s">
        <v>101</v>
      </c>
      <c r="B82" s="22" t="s">
        <v>102</v>
      </c>
      <c r="C82" s="25">
        <v>133</v>
      </c>
      <c r="D82" s="25">
        <v>133</v>
      </c>
      <c r="E82" s="25">
        <v>133</v>
      </c>
    </row>
    <row r="83" spans="1:5" x14ac:dyDescent="0.25">
      <c r="A83" s="24" t="s">
        <v>103</v>
      </c>
      <c r="B83" s="22" t="s">
        <v>104</v>
      </c>
      <c r="C83" s="25">
        <v>0</v>
      </c>
      <c r="D83" s="25">
        <v>0</v>
      </c>
      <c r="E83" s="25">
        <v>0</v>
      </c>
    </row>
    <row r="84" spans="1:5" x14ac:dyDescent="0.25">
      <c r="A84" s="24" t="s">
        <v>105</v>
      </c>
      <c r="B84" s="22" t="s">
        <v>106</v>
      </c>
      <c r="C84" s="25">
        <v>0</v>
      </c>
      <c r="D84" s="25">
        <v>0</v>
      </c>
      <c r="E84" s="25">
        <v>0</v>
      </c>
    </row>
    <row r="85" spans="1:5" x14ac:dyDescent="0.25">
      <c r="A85" s="23" t="s">
        <v>107</v>
      </c>
      <c r="B85" s="22" t="s">
        <v>108</v>
      </c>
      <c r="C85" s="11">
        <f>C86</f>
        <v>0</v>
      </c>
      <c r="D85" s="11">
        <f t="shared" ref="D85:E85" si="28">D86</f>
        <v>0</v>
      </c>
      <c r="E85" s="11">
        <f t="shared" si="28"/>
        <v>0</v>
      </c>
    </row>
    <row r="86" spans="1:5" x14ac:dyDescent="0.25">
      <c r="A86" s="24" t="s">
        <v>109</v>
      </c>
      <c r="B86" s="22" t="s">
        <v>110</v>
      </c>
      <c r="C86" s="25">
        <v>0</v>
      </c>
      <c r="D86" s="25">
        <v>0</v>
      </c>
      <c r="E86" s="25">
        <v>0</v>
      </c>
    </row>
    <row r="87" spans="1:5" x14ac:dyDescent="0.25">
      <c r="A87" s="21" t="s">
        <v>120</v>
      </c>
      <c r="B87" s="22" t="s">
        <v>121</v>
      </c>
      <c r="C87" s="11">
        <f>C88+C93+C96</f>
        <v>0</v>
      </c>
      <c r="D87" s="11">
        <f t="shared" ref="D87:E87" si="29">D88+D93+D96</f>
        <v>0</v>
      </c>
      <c r="E87" s="11">
        <f t="shared" si="29"/>
        <v>0</v>
      </c>
    </row>
    <row r="88" spans="1:5" x14ac:dyDescent="0.25">
      <c r="A88" s="23" t="s">
        <v>53</v>
      </c>
      <c r="B88" s="22" t="s">
        <v>54</v>
      </c>
      <c r="C88" s="11">
        <f>C90+C92+C89+C91</f>
        <v>0</v>
      </c>
      <c r="D88" s="11">
        <f t="shared" ref="D88:E88" si="30">D90+D92+D89+D91</f>
        <v>0</v>
      </c>
      <c r="E88" s="11">
        <f t="shared" si="30"/>
        <v>0</v>
      </c>
    </row>
    <row r="89" spans="1:5" x14ac:dyDescent="0.25">
      <c r="A89" s="24" t="s">
        <v>55</v>
      </c>
      <c r="B89" s="22" t="s">
        <v>56</v>
      </c>
      <c r="C89" s="25">
        <v>0</v>
      </c>
      <c r="D89" s="25">
        <v>0</v>
      </c>
      <c r="E89" s="25">
        <v>0</v>
      </c>
    </row>
    <row r="90" spans="1:5" x14ac:dyDescent="0.25">
      <c r="A90" s="24" t="s">
        <v>57</v>
      </c>
      <c r="B90" s="22" t="s">
        <v>58</v>
      </c>
      <c r="C90" s="25">
        <v>0</v>
      </c>
      <c r="D90" s="25">
        <v>0</v>
      </c>
      <c r="E90" s="25">
        <v>0</v>
      </c>
    </row>
    <row r="91" spans="1:5" x14ac:dyDescent="0.25">
      <c r="A91" s="24" t="s">
        <v>63</v>
      </c>
      <c r="B91" s="22" t="s">
        <v>64</v>
      </c>
      <c r="C91" s="25">
        <v>0</v>
      </c>
      <c r="D91" s="25">
        <v>0</v>
      </c>
      <c r="E91" s="25">
        <v>0</v>
      </c>
    </row>
    <row r="92" spans="1:5" x14ac:dyDescent="0.25">
      <c r="A92" s="24" t="s">
        <v>67</v>
      </c>
      <c r="B92" s="22" t="s">
        <v>68</v>
      </c>
      <c r="C92" s="25">
        <v>0</v>
      </c>
      <c r="D92" s="25">
        <v>0</v>
      </c>
      <c r="E92" s="25">
        <v>0</v>
      </c>
    </row>
    <row r="93" spans="1:5" x14ac:dyDescent="0.25">
      <c r="A93" s="23" t="s">
        <v>99</v>
      </c>
      <c r="B93" s="22" t="s">
        <v>100</v>
      </c>
      <c r="C93" s="11">
        <f>C94+C95</f>
        <v>0</v>
      </c>
      <c r="D93" s="11">
        <f t="shared" ref="D93:E93" si="31">D94+D95</f>
        <v>0</v>
      </c>
      <c r="E93" s="11">
        <f t="shared" si="31"/>
        <v>0</v>
      </c>
    </row>
    <row r="94" spans="1:5" x14ac:dyDescent="0.25">
      <c r="A94" s="24" t="s">
        <v>101</v>
      </c>
      <c r="B94" s="22" t="s">
        <v>102</v>
      </c>
      <c r="C94" s="25">
        <v>0</v>
      </c>
      <c r="D94" s="25">
        <v>0</v>
      </c>
      <c r="E94" s="25">
        <v>0</v>
      </c>
    </row>
    <row r="95" spans="1:5" x14ac:dyDescent="0.25">
      <c r="A95" s="24">
        <v>4223</v>
      </c>
      <c r="B95" s="22" t="s">
        <v>106</v>
      </c>
      <c r="C95" s="25">
        <v>0</v>
      </c>
      <c r="D95" s="25">
        <v>0</v>
      </c>
      <c r="E95" s="25">
        <v>0</v>
      </c>
    </row>
    <row r="96" spans="1:5" x14ac:dyDescent="0.25">
      <c r="A96" s="23" t="s">
        <v>111</v>
      </c>
      <c r="B96" s="22" t="s">
        <v>112</v>
      </c>
      <c r="C96" s="11">
        <f>C97</f>
        <v>0</v>
      </c>
      <c r="D96" s="11">
        <f t="shared" ref="D96:E96" si="32">D97</f>
        <v>0</v>
      </c>
      <c r="E96" s="11">
        <f t="shared" si="32"/>
        <v>0</v>
      </c>
    </row>
    <row r="97" spans="1:5" x14ac:dyDescent="0.25">
      <c r="A97" s="24">
        <v>4511</v>
      </c>
      <c r="B97" s="22" t="s">
        <v>112</v>
      </c>
      <c r="C97" s="25">
        <v>0</v>
      </c>
      <c r="D97" s="25">
        <v>0</v>
      </c>
      <c r="E97" s="25">
        <v>0</v>
      </c>
    </row>
    <row r="98" spans="1:5" x14ac:dyDescent="0.25">
      <c r="A98" s="21" t="s">
        <v>122</v>
      </c>
      <c r="B98" s="22" t="s">
        <v>123</v>
      </c>
      <c r="C98" s="11">
        <f>C99+C102+C104+C106+C109+C114+C116+C118</f>
        <v>0</v>
      </c>
      <c r="D98" s="11">
        <f t="shared" ref="D98:E98" si="33">D99+D102+D104+D106+D109+D114+D116+D118</f>
        <v>0</v>
      </c>
      <c r="E98" s="11">
        <f t="shared" si="33"/>
        <v>0</v>
      </c>
    </row>
    <row r="99" spans="1:5" x14ac:dyDescent="0.25">
      <c r="A99" s="23" t="s">
        <v>16</v>
      </c>
      <c r="B99" s="22" t="s">
        <v>17</v>
      </c>
      <c r="C99" s="11">
        <f>C101+C100</f>
        <v>0</v>
      </c>
      <c r="D99" s="11">
        <f t="shared" ref="D99:E99" si="34">D101+D100</f>
        <v>0</v>
      </c>
      <c r="E99" s="11">
        <f t="shared" si="34"/>
        <v>0</v>
      </c>
    </row>
    <row r="100" spans="1:5" x14ac:dyDescent="0.25">
      <c r="A100" s="24" t="s">
        <v>18</v>
      </c>
      <c r="B100" s="22" t="s">
        <v>19</v>
      </c>
      <c r="C100" s="25">
        <v>0</v>
      </c>
      <c r="D100" s="25">
        <v>0</v>
      </c>
      <c r="E100" s="25">
        <v>0</v>
      </c>
    </row>
    <row r="101" spans="1:5" x14ac:dyDescent="0.25">
      <c r="A101" s="24" t="s">
        <v>20</v>
      </c>
      <c r="B101" s="22" t="s">
        <v>21</v>
      </c>
      <c r="C101" s="25">
        <v>0</v>
      </c>
      <c r="D101" s="25">
        <v>0</v>
      </c>
      <c r="E101" s="25">
        <v>0</v>
      </c>
    </row>
    <row r="102" spans="1:5" x14ac:dyDescent="0.25">
      <c r="A102" s="23" t="s">
        <v>25</v>
      </c>
      <c r="B102" s="22" t="s">
        <v>26</v>
      </c>
      <c r="C102" s="11">
        <f t="shared" ref="C102:E102" si="35">C103</f>
        <v>0</v>
      </c>
      <c r="D102" s="11">
        <f t="shared" si="35"/>
        <v>0</v>
      </c>
      <c r="E102" s="11">
        <f t="shared" si="35"/>
        <v>0</v>
      </c>
    </row>
    <row r="103" spans="1:5" x14ac:dyDescent="0.25">
      <c r="A103" s="24" t="s">
        <v>29</v>
      </c>
      <c r="B103" s="22" t="s">
        <v>30</v>
      </c>
      <c r="C103" s="25">
        <v>0</v>
      </c>
      <c r="D103" s="25">
        <v>0</v>
      </c>
      <c r="E103" s="25">
        <v>0</v>
      </c>
    </row>
    <row r="104" spans="1:5" x14ac:dyDescent="0.25">
      <c r="A104" s="23" t="s">
        <v>31</v>
      </c>
      <c r="B104" s="22" t="s">
        <v>32</v>
      </c>
      <c r="C104" s="11">
        <f>C105</f>
        <v>0</v>
      </c>
      <c r="D104" s="11">
        <f t="shared" ref="D104:E104" si="36">D105</f>
        <v>0</v>
      </c>
      <c r="E104" s="11">
        <f t="shared" si="36"/>
        <v>0</v>
      </c>
    </row>
    <row r="105" spans="1:5" x14ac:dyDescent="0.25">
      <c r="A105" s="24" t="s">
        <v>33</v>
      </c>
      <c r="B105" s="22" t="s">
        <v>34</v>
      </c>
      <c r="C105" s="25">
        <v>0</v>
      </c>
      <c r="D105" s="25">
        <v>0</v>
      </c>
      <c r="E105" s="25">
        <v>0</v>
      </c>
    </row>
    <row r="106" spans="1:5" x14ac:dyDescent="0.25">
      <c r="A106" s="23" t="s">
        <v>41</v>
      </c>
      <c r="B106" s="22" t="s">
        <v>42</v>
      </c>
      <c r="C106" s="11">
        <f t="shared" ref="C106:E106" si="37">C108+C107</f>
        <v>0</v>
      </c>
      <c r="D106" s="11">
        <f t="shared" si="37"/>
        <v>0</v>
      </c>
      <c r="E106" s="11">
        <f t="shared" si="37"/>
        <v>0</v>
      </c>
    </row>
    <row r="107" spans="1:5" x14ac:dyDescent="0.25">
      <c r="A107" s="24" t="s">
        <v>43</v>
      </c>
      <c r="B107" s="22" t="s">
        <v>44</v>
      </c>
      <c r="C107" s="25">
        <v>0</v>
      </c>
      <c r="D107" s="25">
        <v>0</v>
      </c>
      <c r="E107" s="25">
        <v>0</v>
      </c>
    </row>
    <row r="108" spans="1:5" x14ac:dyDescent="0.25">
      <c r="A108" s="24" t="s">
        <v>45</v>
      </c>
      <c r="B108" s="22" t="s">
        <v>46</v>
      </c>
      <c r="C108" s="25">
        <v>0</v>
      </c>
      <c r="D108" s="25">
        <v>0</v>
      </c>
      <c r="E108" s="25">
        <v>0</v>
      </c>
    </row>
    <row r="109" spans="1:5" x14ac:dyDescent="0.25">
      <c r="A109" s="23" t="s">
        <v>53</v>
      </c>
      <c r="B109" s="22" t="s">
        <v>54</v>
      </c>
      <c r="C109" s="11">
        <f t="shared" ref="C109" si="38">C110+C111+C112+C113</f>
        <v>0</v>
      </c>
      <c r="D109" s="11">
        <f>D110+D111+D112+D113</f>
        <v>0</v>
      </c>
      <c r="E109" s="11">
        <f t="shared" ref="E109" si="39">E110+E111+E112+E113</f>
        <v>0</v>
      </c>
    </row>
    <row r="110" spans="1:5" x14ac:dyDescent="0.25">
      <c r="A110" s="24" t="s">
        <v>55</v>
      </c>
      <c r="B110" s="22" t="s">
        <v>56</v>
      </c>
      <c r="C110" s="25">
        <v>0</v>
      </c>
      <c r="D110" s="25">
        <v>0</v>
      </c>
      <c r="E110" s="25">
        <v>0</v>
      </c>
    </row>
    <row r="111" spans="1:5" x14ac:dyDescent="0.25">
      <c r="A111" s="24">
        <v>3232</v>
      </c>
      <c r="B111" s="22" t="s">
        <v>58</v>
      </c>
      <c r="C111" s="25">
        <v>0</v>
      </c>
      <c r="D111" s="25">
        <v>0</v>
      </c>
      <c r="E111" s="25">
        <v>0</v>
      </c>
    </row>
    <row r="112" spans="1:5" x14ac:dyDescent="0.25">
      <c r="A112" s="24" t="s">
        <v>63</v>
      </c>
      <c r="B112" s="22" t="s">
        <v>64</v>
      </c>
      <c r="C112" s="25">
        <v>0</v>
      </c>
      <c r="D112" s="25">
        <v>0</v>
      </c>
      <c r="E112" s="25">
        <v>0</v>
      </c>
    </row>
    <row r="113" spans="1:5" x14ac:dyDescent="0.25">
      <c r="A113" s="24" t="s">
        <v>69</v>
      </c>
      <c r="B113" s="22" t="s">
        <v>70</v>
      </c>
      <c r="C113" s="25">
        <v>0</v>
      </c>
      <c r="D113" s="25">
        <v>0</v>
      </c>
      <c r="E113" s="25">
        <v>0</v>
      </c>
    </row>
    <row r="114" spans="1:5" x14ac:dyDescent="0.25">
      <c r="A114" s="23" t="s">
        <v>76</v>
      </c>
      <c r="B114" s="22" t="s">
        <v>77</v>
      </c>
      <c r="C114" s="11">
        <f t="shared" ref="C114:E114" si="40">C115</f>
        <v>0</v>
      </c>
      <c r="D114" s="11">
        <f t="shared" si="40"/>
        <v>0</v>
      </c>
      <c r="E114" s="11">
        <f t="shared" si="40"/>
        <v>0</v>
      </c>
    </row>
    <row r="115" spans="1:5" x14ac:dyDescent="0.25">
      <c r="A115" s="24" t="s">
        <v>124</v>
      </c>
      <c r="B115" s="22" t="s">
        <v>125</v>
      </c>
      <c r="C115" s="25">
        <v>0</v>
      </c>
      <c r="D115" s="25">
        <v>0</v>
      </c>
      <c r="E115" s="25">
        <v>0</v>
      </c>
    </row>
    <row r="116" spans="1:5" x14ac:dyDescent="0.25">
      <c r="A116" s="23" t="s">
        <v>99</v>
      </c>
      <c r="B116" s="22" t="s">
        <v>100</v>
      </c>
      <c r="C116" s="11">
        <f t="shared" ref="C116:E116" si="41">C117</f>
        <v>0</v>
      </c>
      <c r="D116" s="11">
        <f t="shared" si="41"/>
        <v>0</v>
      </c>
      <c r="E116" s="11">
        <f t="shared" si="41"/>
        <v>0</v>
      </c>
    </row>
    <row r="117" spans="1:5" x14ac:dyDescent="0.25">
      <c r="A117" s="24" t="s">
        <v>101</v>
      </c>
      <c r="B117" s="22" t="s">
        <v>102</v>
      </c>
      <c r="C117" s="25">
        <v>0</v>
      </c>
      <c r="D117" s="25">
        <v>0</v>
      </c>
      <c r="E117" s="25">
        <v>0</v>
      </c>
    </row>
    <row r="118" spans="1:5" x14ac:dyDescent="0.25">
      <c r="A118" s="23" t="s">
        <v>111</v>
      </c>
      <c r="B118" s="22" t="s">
        <v>112</v>
      </c>
      <c r="C118" s="11">
        <f>C119</f>
        <v>0</v>
      </c>
      <c r="D118" s="11">
        <f t="shared" ref="D118:E118" si="42">D119</f>
        <v>0</v>
      </c>
      <c r="E118" s="11">
        <f t="shared" si="42"/>
        <v>0</v>
      </c>
    </row>
    <row r="119" spans="1:5" x14ac:dyDescent="0.25">
      <c r="A119" s="24">
        <v>4511</v>
      </c>
      <c r="B119" s="22" t="s">
        <v>112</v>
      </c>
      <c r="C119" s="25">
        <v>0</v>
      </c>
      <c r="D119" s="25">
        <v>0</v>
      </c>
      <c r="E119" s="25">
        <v>0</v>
      </c>
    </row>
    <row r="120" spans="1:5" x14ac:dyDescent="0.25">
      <c r="A120" s="19" t="s">
        <v>126</v>
      </c>
      <c r="B120" s="20" t="s">
        <v>127</v>
      </c>
      <c r="C120" s="11">
        <f t="shared" ref="C120:E120" si="43">C121</f>
        <v>13272</v>
      </c>
      <c r="D120" s="11">
        <f t="shared" si="43"/>
        <v>13272</v>
      </c>
      <c r="E120" s="11">
        <f t="shared" si="43"/>
        <v>13272</v>
      </c>
    </row>
    <row r="121" spans="1:5" x14ac:dyDescent="0.25">
      <c r="A121" s="21" t="s">
        <v>14</v>
      </c>
      <c r="B121" s="22" t="s">
        <v>15</v>
      </c>
      <c r="C121" s="11">
        <f t="shared" ref="C121:E121" si="44">C122+C125</f>
        <v>13272</v>
      </c>
      <c r="D121" s="11">
        <f t="shared" si="44"/>
        <v>13272</v>
      </c>
      <c r="E121" s="11">
        <f t="shared" si="44"/>
        <v>13272</v>
      </c>
    </row>
    <row r="122" spans="1:5" x14ac:dyDescent="0.25">
      <c r="A122" s="23" t="s">
        <v>53</v>
      </c>
      <c r="B122" s="22" t="s">
        <v>54</v>
      </c>
      <c r="C122" s="11">
        <f t="shared" ref="C122:E122" si="45">C123+C124</f>
        <v>13272</v>
      </c>
      <c r="D122" s="11">
        <f t="shared" si="45"/>
        <v>13272</v>
      </c>
      <c r="E122" s="11">
        <f t="shared" si="45"/>
        <v>13272</v>
      </c>
    </row>
    <row r="123" spans="1:5" x14ac:dyDescent="0.25">
      <c r="A123" s="24" t="s">
        <v>55</v>
      </c>
      <c r="B123" s="22" t="s">
        <v>56</v>
      </c>
      <c r="C123" s="25">
        <v>13272</v>
      </c>
      <c r="D123" s="25">
        <v>13272</v>
      </c>
      <c r="E123" s="25">
        <v>13272</v>
      </c>
    </row>
    <row r="124" spans="1:5" x14ac:dyDescent="0.25">
      <c r="A124" s="24" t="s">
        <v>67</v>
      </c>
      <c r="B124" s="22" t="s">
        <v>68</v>
      </c>
      <c r="C124" s="25">
        <v>0</v>
      </c>
      <c r="D124" s="25">
        <v>0</v>
      </c>
      <c r="E124" s="25">
        <v>0</v>
      </c>
    </row>
    <row r="125" spans="1:5" x14ac:dyDescent="0.25">
      <c r="A125" s="23" t="s">
        <v>76</v>
      </c>
      <c r="B125" s="22" t="s">
        <v>77</v>
      </c>
      <c r="C125" s="11">
        <f t="shared" ref="C125:E125" si="46">C126</f>
        <v>0</v>
      </c>
      <c r="D125" s="11">
        <f t="shared" si="46"/>
        <v>0</v>
      </c>
      <c r="E125" s="11">
        <f t="shared" si="46"/>
        <v>0</v>
      </c>
    </row>
    <row r="126" spans="1:5" x14ac:dyDescent="0.25">
      <c r="A126" s="24" t="s">
        <v>124</v>
      </c>
      <c r="B126" s="22" t="s">
        <v>125</v>
      </c>
      <c r="C126" s="25">
        <v>0</v>
      </c>
      <c r="D126" s="25">
        <v>0</v>
      </c>
      <c r="E126" s="25">
        <v>0</v>
      </c>
    </row>
    <row r="128" spans="1:5" x14ac:dyDescent="0.25">
      <c r="C128" s="26"/>
      <c r="D128" s="26"/>
      <c r="E128" s="26"/>
    </row>
    <row r="129" spans="3:5" x14ac:dyDescent="0.25">
      <c r="C129" s="26"/>
      <c r="D129" s="26"/>
      <c r="E129" s="26"/>
    </row>
    <row r="130" spans="3:5" x14ac:dyDescent="0.25">
      <c r="C130" s="26"/>
      <c r="D130" s="26"/>
      <c r="E130" s="26"/>
    </row>
    <row r="131" spans="3:5" x14ac:dyDescent="0.25">
      <c r="C131" s="26"/>
      <c r="D131" s="26"/>
      <c r="E131" s="26"/>
    </row>
    <row r="132" spans="3:5" x14ac:dyDescent="0.25">
      <c r="C132" s="26"/>
      <c r="D132" s="26"/>
      <c r="E132" s="26"/>
    </row>
    <row r="133" spans="3:5" x14ac:dyDescent="0.25">
      <c r="C133" s="26"/>
      <c r="D133" s="26"/>
      <c r="E133" s="26"/>
    </row>
    <row r="134" spans="3:5" x14ac:dyDescent="0.25">
      <c r="C134" s="26"/>
      <c r="D134" s="26"/>
      <c r="E134" s="26"/>
    </row>
    <row r="135" spans="3:5" x14ac:dyDescent="0.25">
      <c r="C135" s="26"/>
      <c r="D135" s="26"/>
      <c r="E135" s="26"/>
    </row>
    <row r="136" spans="3:5" x14ac:dyDescent="0.25">
      <c r="C136" s="26"/>
      <c r="D136" s="26"/>
      <c r="E136" s="26"/>
    </row>
  </sheetData>
  <protectedRanges>
    <protectedRange sqref="B7 C123:E124 C105:E105 C17:E18 C20:E20 C22:E23 C25:E28 C30:E34 C36:E44 C46:E46 C48:E53 C55:E55 C57:E58 C60:E62 C64:E64 C66:E66 C69:E71 C73:E74 C80:E80 C82:E84 C86:E86 C89:E92 C94:E95 C97:E97 C100:E101 C103:E103 C107:E108 C110:E113 C115:E115 C126:E126 C117:E119 C76:E78" name="Raspon1_1"/>
  </protectedRanges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VARAŽDIN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Ivana Gregurin</cp:lastModifiedBy>
  <dcterms:created xsi:type="dcterms:W3CDTF">2022-10-18T12:50:56Z</dcterms:created>
  <dcterms:modified xsi:type="dcterms:W3CDTF">2022-10-19T13:22:03Z</dcterms:modified>
</cp:coreProperties>
</file>