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za slat\"/>
    </mc:Choice>
  </mc:AlternateContent>
  <bookViews>
    <workbookView xWindow="-105" yWindow="-105" windowWidth="23250" windowHeight="12570" tabRatio="365"/>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6" l="1"/>
  <c r="C64" i="6"/>
  <c r="E64" i="6" s="1"/>
  <c r="D63" i="6"/>
  <c r="C63" i="6"/>
  <c r="E63" i="6" s="1"/>
  <c r="D62" i="6"/>
  <c r="C62" i="6"/>
  <c r="E62" i="6" s="1"/>
  <c r="D61" i="6"/>
  <c r="C61" i="6"/>
  <c r="E61" i="6" s="1"/>
  <c r="D60" i="6"/>
  <c r="C60" i="6"/>
  <c r="E60" i="6" s="1"/>
  <c r="D59" i="6"/>
  <c r="C59" i="6"/>
  <c r="E59" i="6" s="1"/>
  <c r="D58" i="6"/>
  <c r="C58" i="6"/>
  <c r="E58" i="6" s="1"/>
  <c r="D57" i="6"/>
  <c r="C57" i="6"/>
  <c r="E57" i="6" s="1"/>
  <c r="D56" i="6"/>
  <c r="C56" i="6"/>
  <c r="E56" i="6" s="1"/>
  <c r="D55" i="6"/>
  <c r="C55" i="6"/>
  <c r="E55" i="6" s="1"/>
  <c r="D54" i="6"/>
  <c r="C54" i="6"/>
  <c r="E54" i="6" s="1"/>
  <c r="D53" i="6"/>
  <c r="C53" i="6"/>
  <c r="E53" i="6" s="1"/>
  <c r="D52" i="6"/>
  <c r="C52" i="6"/>
  <c r="E52" i="6" s="1"/>
  <c r="D51" i="6"/>
  <c r="C51" i="6"/>
  <c r="E51" i="6" s="1"/>
  <c r="D50" i="6"/>
  <c r="C50" i="6"/>
  <c r="E50" i="6" s="1"/>
  <c r="E49" i="6"/>
  <c r="D49" i="6"/>
  <c r="C49" i="6"/>
  <c r="D48" i="6"/>
  <c r="C48" i="6"/>
  <c r="E48" i="6" s="1"/>
  <c r="D47" i="6"/>
  <c r="C47" i="6"/>
  <c r="E47" i="6" s="1"/>
  <c r="D46" i="6"/>
  <c r="C46" i="6"/>
  <c r="E46" i="6" s="1"/>
  <c r="D45" i="6"/>
  <c r="C45" i="6"/>
  <c r="E45" i="6" s="1"/>
  <c r="D44" i="6"/>
  <c r="C44" i="6"/>
  <c r="E44" i="6" s="1"/>
  <c r="D43" i="6"/>
  <c r="C43" i="6"/>
  <c r="E43" i="6" s="1"/>
  <c r="D42" i="6"/>
  <c r="C42" i="6"/>
  <c r="E42" i="6" s="1"/>
  <c r="D41" i="6"/>
  <c r="C41" i="6"/>
  <c r="E41" i="6" s="1"/>
  <c r="D40" i="6"/>
  <c r="C40" i="6"/>
  <c r="E40" i="6" s="1"/>
  <c r="D39" i="6"/>
  <c r="C39" i="6"/>
  <c r="E39" i="6" s="1"/>
  <c r="D38" i="6"/>
  <c r="C38" i="6"/>
  <c r="E38" i="6" s="1"/>
  <c r="D37" i="6"/>
  <c r="C37" i="6"/>
  <c r="E37" i="6" s="1"/>
  <c r="D36" i="6"/>
  <c r="C36" i="6"/>
  <c r="E36" i="6" s="1"/>
  <c r="D35" i="6"/>
  <c r="C35" i="6"/>
  <c r="E35" i="6" s="1"/>
  <c r="D34" i="6"/>
  <c r="C34" i="6"/>
  <c r="E34" i="6" s="1"/>
  <c r="E33" i="6"/>
  <c r="D33" i="6"/>
  <c r="C33" i="6"/>
  <c r="D32" i="6"/>
  <c r="C32" i="6"/>
  <c r="E32" i="6" s="1"/>
  <c r="D31" i="6"/>
  <c r="C31" i="6"/>
  <c r="E31" i="6" s="1"/>
  <c r="D30" i="6"/>
  <c r="C30" i="6"/>
  <c r="E30" i="6" s="1"/>
  <c r="D29" i="6"/>
  <c r="C29" i="6"/>
  <c r="E29" i="6" s="1"/>
  <c r="D28" i="6"/>
  <c r="C28" i="6"/>
  <c r="E28" i="6" s="1"/>
  <c r="D27" i="6"/>
  <c r="C27" i="6"/>
  <c r="E27" i="6" s="1"/>
  <c r="D26" i="6"/>
  <c r="C26" i="6"/>
  <c r="E26" i="6" s="1"/>
  <c r="D25" i="6"/>
  <c r="C25" i="6"/>
  <c r="E25" i="6" s="1"/>
  <c r="D24" i="6"/>
  <c r="C24" i="6"/>
  <c r="E24" i="6" s="1"/>
  <c r="D23" i="6"/>
  <c r="C23" i="6"/>
  <c r="E23" i="6" s="1"/>
  <c r="D22" i="6"/>
  <c r="C22" i="6"/>
  <c r="E22" i="6" s="1"/>
  <c r="D21" i="6"/>
  <c r="C21" i="6"/>
  <c r="E21" i="6" s="1"/>
  <c r="D20" i="6"/>
  <c r="C20" i="6"/>
  <c r="E20" i="6" s="1"/>
  <c r="D19" i="6"/>
  <c r="C19" i="6"/>
  <c r="E19" i="6" s="1"/>
  <c r="D18" i="6"/>
  <c r="C18" i="6"/>
  <c r="E18" i="6" s="1"/>
  <c r="E17" i="6"/>
  <c r="D17" i="6"/>
  <c r="C17" i="6"/>
  <c r="D16" i="6"/>
  <c r="C16" i="6"/>
  <c r="E16" i="6" s="1"/>
  <c r="D15" i="6"/>
  <c r="C15" i="6"/>
  <c r="E15" i="6" s="1"/>
  <c r="D14" i="6"/>
  <c r="C14" i="6"/>
  <c r="E14" i="6" s="1"/>
  <c r="D13" i="6"/>
  <c r="C13" i="6"/>
  <c r="E13" i="6" s="1"/>
  <c r="D12" i="6"/>
  <c r="C12" i="6"/>
  <c r="E12" i="6" s="1"/>
  <c r="D11" i="6"/>
  <c r="C11" i="6"/>
  <c r="E11" i="6" s="1"/>
  <c r="D10" i="6"/>
  <c r="C10" i="6"/>
  <c r="E10" i="6" s="1"/>
  <c r="D9" i="6"/>
  <c r="C9" i="6"/>
  <c r="E9" i="6" s="1"/>
  <c r="D8" i="6"/>
  <c r="C8" i="6"/>
  <c r="E8" i="6" s="1"/>
  <c r="D7" i="6"/>
  <c r="C7" i="6"/>
  <c r="E7" i="6" s="1"/>
  <c r="D6" i="6"/>
  <c r="C6" i="6"/>
  <c r="E6" i="6" s="1"/>
  <c r="D5" i="6"/>
  <c r="C5" i="6"/>
  <c r="E5" i="6" s="1"/>
  <c r="D4" i="6"/>
  <c r="C4" i="6"/>
  <c r="E4" i="6" s="1"/>
  <c r="D3" i="6"/>
  <c r="C3" i="6"/>
  <c r="E3" i="6" s="1"/>
  <c r="D2" i="6"/>
  <c r="C2" i="6"/>
  <c r="E2" i="6" s="1"/>
  <c r="I1167" i="5"/>
  <c r="B1167" i="5"/>
  <c r="I1166" i="5"/>
  <c r="B1166" i="5"/>
  <c r="B1165" i="5"/>
  <c r="I1165" i="5" s="1"/>
  <c r="B1164" i="5"/>
  <c r="I1164" i="5" s="1"/>
  <c r="I1163" i="5"/>
  <c r="B1163" i="5"/>
  <c r="B1162" i="5"/>
  <c r="I1162" i="5" s="1"/>
  <c r="I1161" i="5"/>
  <c r="B1161" i="5"/>
  <c r="I1160" i="5"/>
  <c r="B1160" i="5"/>
  <c r="I1159" i="5"/>
  <c r="B1159" i="5"/>
  <c r="B1158" i="5"/>
  <c r="I1158" i="5" s="1"/>
  <c r="I1157" i="5"/>
  <c r="B1157" i="5"/>
  <c r="B1156" i="5"/>
  <c r="I1156" i="5" s="1"/>
  <c r="B1155" i="5"/>
  <c r="I1155" i="5" s="1"/>
  <c r="I1154" i="5"/>
  <c r="B1154" i="5"/>
  <c r="I1153" i="5"/>
  <c r="B1153" i="5"/>
  <c r="B1152" i="5"/>
  <c r="I1152" i="5" s="1"/>
  <c r="I1151" i="5"/>
  <c r="B1151" i="5"/>
  <c r="B1150" i="5"/>
  <c r="I1150" i="5" s="1"/>
  <c r="B1149" i="5"/>
  <c r="I1149" i="5" s="1"/>
  <c r="I1148" i="5"/>
  <c r="B1148" i="5"/>
  <c r="I1147" i="5"/>
  <c r="B1147" i="5"/>
  <c r="B1146" i="5"/>
  <c r="I1146" i="5" s="1"/>
  <c r="I1145" i="5"/>
  <c r="B1145" i="5"/>
  <c r="B1144" i="5"/>
  <c r="I1144" i="5" s="1"/>
  <c r="B1143" i="5"/>
  <c r="I1143" i="5" s="1"/>
  <c r="I1142" i="5"/>
  <c r="B1142" i="5"/>
  <c r="I1141" i="5"/>
  <c r="B1141" i="5"/>
  <c r="B1140" i="5"/>
  <c r="I1140" i="5" s="1"/>
  <c r="I1139" i="5"/>
  <c r="B1139" i="5"/>
  <c r="B1138" i="5"/>
  <c r="I1138" i="5" s="1"/>
  <c r="B1137" i="5"/>
  <c r="I1137" i="5" s="1"/>
  <c r="I1136" i="5"/>
  <c r="B1136" i="5"/>
  <c r="I1135" i="5"/>
  <c r="B1135" i="5"/>
  <c r="B1134" i="5"/>
  <c r="I1134" i="5" s="1"/>
  <c r="I1133" i="5"/>
  <c r="B1133" i="5"/>
  <c r="B1132" i="5"/>
  <c r="I1132" i="5" s="1"/>
  <c r="B1131" i="5"/>
  <c r="I1131" i="5" s="1"/>
  <c r="I1130" i="5"/>
  <c r="B1130" i="5"/>
  <c r="I1129" i="5"/>
  <c r="B1129" i="5"/>
  <c r="B1128" i="5"/>
  <c r="I1128" i="5" s="1"/>
  <c r="I1127" i="5"/>
  <c r="B1127" i="5"/>
  <c r="B1126" i="5"/>
  <c r="I1126" i="5" s="1"/>
  <c r="I1125" i="5"/>
  <c r="B1125" i="5"/>
  <c r="I1124" i="5"/>
  <c r="B1124" i="5"/>
  <c r="I1123" i="5"/>
  <c r="B1123" i="5"/>
  <c r="B1122" i="5"/>
  <c r="I1122" i="5" s="1"/>
  <c r="I1121" i="5"/>
  <c r="B1121" i="5"/>
  <c r="B1120" i="5"/>
  <c r="I1120" i="5" s="1"/>
  <c r="I1119" i="5"/>
  <c r="B1119" i="5"/>
  <c r="I1118" i="5"/>
  <c r="B1118" i="5"/>
  <c r="I1117" i="5"/>
  <c r="B1117" i="5"/>
  <c r="I1116" i="5"/>
  <c r="B1116" i="5"/>
  <c r="I1115" i="5"/>
  <c r="B1115" i="5"/>
  <c r="B1114" i="5"/>
  <c r="I1114" i="5" s="1"/>
  <c r="B1113" i="5"/>
  <c r="I1113" i="5" s="1"/>
  <c r="I1112" i="5"/>
  <c r="B1112" i="5"/>
  <c r="I1111" i="5"/>
  <c r="B1111" i="5"/>
  <c r="I1110" i="5"/>
  <c r="B1110" i="5"/>
  <c r="I1109" i="5"/>
  <c r="B1109" i="5"/>
  <c r="B1108" i="5"/>
  <c r="I1108" i="5" s="1"/>
  <c r="B1107" i="5"/>
  <c r="I1107" i="5" s="1"/>
  <c r="I1106" i="5"/>
  <c r="B1106" i="5"/>
  <c r="I1105" i="5"/>
  <c r="B1105" i="5"/>
  <c r="I1104" i="5"/>
  <c r="B1104" i="5"/>
  <c r="I1103" i="5"/>
  <c r="B1103" i="5"/>
  <c r="B1102" i="5"/>
  <c r="I1102" i="5" s="1"/>
  <c r="B1101" i="5"/>
  <c r="I1101" i="5" s="1"/>
  <c r="I1100" i="5"/>
  <c r="B1100" i="5"/>
  <c r="I1099" i="5"/>
  <c r="B1099" i="5"/>
  <c r="I1098" i="5"/>
  <c r="B1098" i="5"/>
  <c r="I1097" i="5"/>
  <c r="B1097" i="5"/>
  <c r="B1096" i="5"/>
  <c r="I1096" i="5" s="1"/>
  <c r="B1095" i="5"/>
  <c r="I1095" i="5" s="1"/>
  <c r="I1094" i="5"/>
  <c r="B1094" i="5"/>
  <c r="I1093" i="5"/>
  <c r="B1093" i="5"/>
  <c r="I1092" i="5"/>
  <c r="B1092" i="5"/>
  <c r="I1091" i="5"/>
  <c r="B1091" i="5"/>
  <c r="B1090" i="5"/>
  <c r="I1090" i="5" s="1"/>
  <c r="I1089" i="5"/>
  <c r="B1089" i="5"/>
  <c r="I1088" i="5"/>
  <c r="B1088" i="5"/>
  <c r="I1087" i="5"/>
  <c r="B1087" i="5"/>
  <c r="I1086" i="5"/>
  <c r="B1086" i="5"/>
  <c r="I1085" i="5"/>
  <c r="B1085" i="5"/>
  <c r="B1084" i="5"/>
  <c r="I1084" i="5" s="1"/>
  <c r="B1083" i="5"/>
  <c r="I1083" i="5" s="1"/>
  <c r="I1082" i="5"/>
  <c r="B1082" i="5"/>
  <c r="I1081" i="5"/>
  <c r="B1081" i="5"/>
  <c r="I1080" i="5"/>
  <c r="B1080" i="5"/>
  <c r="I1079" i="5"/>
  <c r="B1079" i="5"/>
  <c r="B1078" i="5"/>
  <c r="I1078" i="5" s="1"/>
  <c r="I1077" i="5"/>
  <c r="B1077" i="5"/>
  <c r="I1076" i="5"/>
  <c r="B1076" i="5"/>
  <c r="I1075" i="5"/>
  <c r="B1075" i="5"/>
  <c r="I1074" i="5"/>
  <c r="B1074" i="5"/>
  <c r="I1073" i="5"/>
  <c r="B1073" i="5"/>
  <c r="B1072" i="5"/>
  <c r="I1072" i="5" s="1"/>
  <c r="B1071" i="5"/>
  <c r="I1071" i="5" s="1"/>
  <c r="I1070" i="5"/>
  <c r="B1070" i="5"/>
  <c r="I1069" i="5"/>
  <c r="B1069" i="5"/>
  <c r="I1068" i="5"/>
  <c r="B1068" i="5"/>
  <c r="I1067" i="5"/>
  <c r="B1067" i="5"/>
  <c r="B1066" i="5"/>
  <c r="I1066" i="5" s="1"/>
  <c r="B1065" i="5"/>
  <c r="I1065" i="5" s="1"/>
  <c r="I1064" i="5"/>
  <c r="B1064" i="5"/>
  <c r="I1063" i="5"/>
  <c r="B1063" i="5"/>
  <c r="I1062" i="5"/>
  <c r="B1062" i="5"/>
  <c r="I1061" i="5"/>
  <c r="B1061" i="5"/>
  <c r="B1060" i="5"/>
  <c r="I1060" i="5" s="1"/>
  <c r="I1059" i="5"/>
  <c r="B1059" i="5"/>
  <c r="I1058" i="5"/>
  <c r="B1058" i="5"/>
  <c r="I1057" i="5"/>
  <c r="B1057" i="5"/>
  <c r="I1056" i="5"/>
  <c r="B1056" i="5"/>
  <c r="I1055" i="5"/>
  <c r="B1055" i="5"/>
  <c r="B1054" i="5"/>
  <c r="I1054" i="5" s="1"/>
  <c r="B1053" i="5"/>
  <c r="I1053" i="5" s="1"/>
  <c r="I1052" i="5"/>
  <c r="B1052" i="5"/>
  <c r="I1051" i="5"/>
  <c r="B1051" i="5"/>
  <c r="I1050" i="5"/>
  <c r="B1050" i="5"/>
  <c r="I1049" i="5"/>
  <c r="B1049" i="5"/>
  <c r="B1048" i="5"/>
  <c r="I1048" i="5" s="1"/>
  <c r="I1047" i="5"/>
  <c r="B1047" i="5"/>
  <c r="I1046" i="5"/>
  <c r="B1046" i="5"/>
  <c r="I1045" i="5"/>
  <c r="B1045" i="5"/>
  <c r="I1044" i="5"/>
  <c r="B1044" i="5"/>
  <c r="I1043" i="5"/>
  <c r="B1043" i="5"/>
  <c r="B1042" i="5"/>
  <c r="I1042" i="5" s="1"/>
  <c r="B1041" i="5"/>
  <c r="I1041" i="5" s="1"/>
  <c r="I1040" i="5"/>
  <c r="B1040" i="5"/>
  <c r="I1039" i="5"/>
  <c r="B1039" i="5"/>
  <c r="I1038" i="5"/>
  <c r="B1038" i="5"/>
  <c r="I1037" i="5"/>
  <c r="B1037" i="5"/>
  <c r="B1036" i="5"/>
  <c r="I1036" i="5" s="1"/>
  <c r="B1035" i="5"/>
  <c r="I1035" i="5" s="1"/>
  <c r="I1034" i="5"/>
  <c r="B1034" i="5"/>
  <c r="I1033" i="5"/>
  <c r="B1033" i="5"/>
  <c r="I1032" i="5"/>
  <c r="B1032" i="5"/>
  <c r="I1031" i="5"/>
  <c r="B1031" i="5"/>
  <c r="B1030" i="5"/>
  <c r="I1030" i="5" s="1"/>
  <c r="B1029" i="5"/>
  <c r="I1029" i="5" s="1"/>
  <c r="I1028" i="5"/>
  <c r="B1028" i="5"/>
  <c r="I1027" i="5"/>
  <c r="B1027" i="5"/>
  <c r="I1026" i="5"/>
  <c r="B1026" i="5"/>
  <c r="I1025" i="5"/>
  <c r="B1025" i="5"/>
  <c r="B1024" i="5"/>
  <c r="I1024" i="5" s="1"/>
  <c r="B1023" i="5"/>
  <c r="I1023" i="5" s="1"/>
  <c r="I1022" i="5"/>
  <c r="B1022" i="5"/>
  <c r="I1021" i="5"/>
  <c r="B1021" i="5"/>
  <c r="I1020" i="5"/>
  <c r="B1020" i="5"/>
  <c r="I1019" i="5"/>
  <c r="B1019" i="5"/>
  <c r="B1018" i="5"/>
  <c r="I1018" i="5" s="1"/>
  <c r="I1017" i="5"/>
  <c r="B1017" i="5"/>
  <c r="I1016" i="5"/>
  <c r="B1016" i="5"/>
  <c r="I1015" i="5"/>
  <c r="B1015" i="5"/>
  <c r="I1014" i="5"/>
  <c r="B1014" i="5"/>
  <c r="I1013" i="5"/>
  <c r="B1013" i="5"/>
  <c r="B1012" i="5"/>
  <c r="I1012" i="5" s="1"/>
  <c r="B1011" i="5"/>
  <c r="I1011" i="5" s="1"/>
  <c r="I1010" i="5"/>
  <c r="B1010" i="5"/>
  <c r="I1009" i="5"/>
  <c r="B1009" i="5"/>
  <c r="I1008" i="5"/>
  <c r="B1008" i="5"/>
  <c r="I1007" i="5"/>
  <c r="B1007" i="5"/>
  <c r="B1006" i="5"/>
  <c r="I1006" i="5" s="1"/>
  <c r="I1005" i="5"/>
  <c r="B1005" i="5"/>
  <c r="I1004" i="5"/>
  <c r="B1004" i="5"/>
  <c r="I1003" i="5"/>
  <c r="B1003" i="5"/>
  <c r="I1002" i="5"/>
  <c r="B1002" i="5"/>
  <c r="I1001" i="5"/>
  <c r="B1001" i="5"/>
  <c r="B1000" i="5"/>
  <c r="I1000" i="5" s="1"/>
  <c r="B999" i="5"/>
  <c r="I999" i="5" s="1"/>
  <c r="I998" i="5"/>
  <c r="B998" i="5"/>
  <c r="I997" i="5"/>
  <c r="B997" i="5"/>
  <c r="I996" i="5"/>
  <c r="B996" i="5"/>
  <c r="I995" i="5"/>
  <c r="B995" i="5"/>
  <c r="B994" i="5"/>
  <c r="I994" i="5" s="1"/>
  <c r="B993" i="5"/>
  <c r="I993" i="5" s="1"/>
  <c r="I992" i="5"/>
  <c r="B992" i="5"/>
  <c r="I991" i="5"/>
  <c r="B991" i="5"/>
  <c r="I990" i="5"/>
  <c r="B990" i="5"/>
  <c r="I989" i="5"/>
  <c r="B989" i="5"/>
  <c r="B988" i="5"/>
  <c r="I988" i="5" s="1"/>
  <c r="I987" i="5"/>
  <c r="B987" i="5"/>
  <c r="I986" i="5"/>
  <c r="B986" i="5"/>
  <c r="I985" i="5"/>
  <c r="B985" i="5"/>
  <c r="I984" i="5"/>
  <c r="B984" i="5"/>
  <c r="I983" i="5"/>
  <c r="B983" i="5"/>
  <c r="B982" i="5"/>
  <c r="I982" i="5" s="1"/>
  <c r="B981" i="5"/>
  <c r="I981" i="5" s="1"/>
  <c r="I980" i="5"/>
  <c r="B980" i="5"/>
  <c r="I979" i="5"/>
  <c r="B979" i="5"/>
  <c r="I978" i="5"/>
  <c r="B978" i="5"/>
  <c r="I977" i="5"/>
  <c r="B977" i="5"/>
  <c r="B976" i="5"/>
  <c r="I976" i="5" s="1"/>
  <c r="I975" i="5"/>
  <c r="B975" i="5"/>
  <c r="I974" i="5"/>
  <c r="B974" i="5"/>
  <c r="I973" i="5"/>
  <c r="B973" i="5"/>
  <c r="I972" i="5"/>
  <c r="B972" i="5"/>
  <c r="I971" i="5"/>
  <c r="B971" i="5"/>
  <c r="B970" i="5"/>
  <c r="I970" i="5" s="1"/>
  <c r="B969" i="5"/>
  <c r="I969" i="5" s="1"/>
  <c r="I968" i="5"/>
  <c r="B968" i="5"/>
  <c r="I967" i="5"/>
  <c r="B967" i="5"/>
  <c r="I966" i="5"/>
  <c r="B966" i="5"/>
  <c r="I965" i="5"/>
  <c r="B965" i="5"/>
  <c r="B964" i="5"/>
  <c r="I964" i="5" s="1"/>
  <c r="B963" i="5"/>
  <c r="I963" i="5" s="1"/>
  <c r="I962" i="5"/>
  <c r="B962" i="5"/>
  <c r="I961" i="5"/>
  <c r="B961" i="5"/>
  <c r="I960" i="5"/>
  <c r="B960" i="5"/>
  <c r="I959" i="5"/>
  <c r="B959" i="5"/>
  <c r="B958" i="5"/>
  <c r="I958" i="5" s="1"/>
  <c r="B957" i="5"/>
  <c r="I957" i="5" s="1"/>
  <c r="I956" i="5"/>
  <c r="B956" i="5"/>
  <c r="I955" i="5"/>
  <c r="B955" i="5"/>
  <c r="I954" i="5"/>
  <c r="B954" i="5"/>
  <c r="I953" i="5"/>
  <c r="B953" i="5"/>
  <c r="B952" i="5"/>
  <c r="I952" i="5" s="1"/>
  <c r="B951" i="5"/>
  <c r="I951" i="5" s="1"/>
  <c r="I950" i="5"/>
  <c r="B950" i="5"/>
  <c r="I949" i="5"/>
  <c r="B949" i="5"/>
  <c r="I948" i="5"/>
  <c r="B948" i="5"/>
  <c r="I947" i="5"/>
  <c r="B947" i="5"/>
  <c r="B946" i="5"/>
  <c r="I946" i="5" s="1"/>
  <c r="I945" i="5"/>
  <c r="B945" i="5"/>
  <c r="I944" i="5"/>
  <c r="B944" i="5"/>
  <c r="I943" i="5"/>
  <c r="B943" i="5"/>
  <c r="I942" i="5"/>
  <c r="B942" i="5"/>
  <c r="I941" i="5"/>
  <c r="B941" i="5"/>
  <c r="B940" i="5"/>
  <c r="I940" i="5" s="1"/>
  <c r="B939" i="5"/>
  <c r="I939" i="5" s="1"/>
  <c r="I938" i="5"/>
  <c r="B938" i="5"/>
  <c r="I937" i="5"/>
  <c r="B937" i="5"/>
  <c r="I936" i="5"/>
  <c r="B936" i="5"/>
  <c r="I935" i="5"/>
  <c r="B935" i="5"/>
  <c r="B934" i="5"/>
  <c r="I934" i="5" s="1"/>
  <c r="I933" i="5"/>
  <c r="B933" i="5"/>
  <c r="I932" i="5"/>
  <c r="B932" i="5"/>
  <c r="I931" i="5"/>
  <c r="B931" i="5"/>
  <c r="I930" i="5"/>
  <c r="B930" i="5"/>
  <c r="I929" i="5"/>
  <c r="B929" i="5"/>
  <c r="B928" i="5"/>
  <c r="I928" i="5" s="1"/>
  <c r="B927" i="5"/>
  <c r="I927" i="5" s="1"/>
  <c r="I926" i="5"/>
  <c r="B926" i="5"/>
  <c r="I925" i="5"/>
  <c r="B925" i="5"/>
  <c r="I924" i="5"/>
  <c r="B924" i="5"/>
  <c r="I923" i="5"/>
  <c r="B923" i="5"/>
  <c r="B922" i="5"/>
  <c r="I922" i="5" s="1"/>
  <c r="B921" i="5"/>
  <c r="I921" i="5" s="1"/>
  <c r="I920" i="5"/>
  <c r="B920" i="5"/>
  <c r="I919" i="5"/>
  <c r="B919" i="5"/>
  <c r="I918" i="5"/>
  <c r="B918" i="5"/>
  <c r="I917" i="5"/>
  <c r="B917" i="5"/>
  <c r="B916" i="5"/>
  <c r="I916" i="5" s="1"/>
  <c r="I915" i="5"/>
  <c r="B915" i="5"/>
  <c r="I914" i="5"/>
  <c r="B914" i="5"/>
  <c r="I913" i="5"/>
  <c r="B913" i="5"/>
  <c r="I912" i="5"/>
  <c r="B912" i="5"/>
  <c r="I911" i="5"/>
  <c r="B911" i="5"/>
  <c r="B910" i="5"/>
  <c r="I910" i="5" s="1"/>
  <c r="B909" i="5"/>
  <c r="I909" i="5" s="1"/>
  <c r="I908" i="5"/>
  <c r="B908" i="5"/>
  <c r="I907" i="5"/>
  <c r="B907" i="5"/>
  <c r="I906" i="5"/>
  <c r="B906" i="5"/>
  <c r="I905" i="5"/>
  <c r="B905" i="5"/>
  <c r="B904" i="5"/>
  <c r="I904" i="5" s="1"/>
  <c r="I903" i="5"/>
  <c r="B903" i="5"/>
  <c r="I902" i="5"/>
  <c r="B902" i="5"/>
  <c r="I901" i="5"/>
  <c r="B901" i="5"/>
  <c r="I900" i="5"/>
  <c r="B900" i="5"/>
  <c r="I899" i="5"/>
  <c r="B899" i="5"/>
  <c r="B898" i="5"/>
  <c r="I898" i="5" s="1"/>
  <c r="B897" i="5"/>
  <c r="I897" i="5" s="1"/>
  <c r="I896" i="5"/>
  <c r="B896" i="5"/>
  <c r="I895" i="5"/>
  <c r="B895" i="5"/>
  <c r="I894" i="5"/>
  <c r="B894" i="5"/>
  <c r="I893" i="5"/>
  <c r="B893" i="5"/>
  <c r="B892" i="5"/>
  <c r="I892" i="5" s="1"/>
  <c r="B891" i="5"/>
  <c r="I891" i="5" s="1"/>
  <c r="I890" i="5"/>
  <c r="B890" i="5"/>
  <c r="I889" i="5"/>
  <c r="B889" i="5"/>
  <c r="I888" i="5"/>
  <c r="B888" i="5"/>
  <c r="I887" i="5"/>
  <c r="B887" i="5"/>
  <c r="B886" i="5"/>
  <c r="I886" i="5" s="1"/>
  <c r="B885" i="5"/>
  <c r="I885" i="5" s="1"/>
  <c r="I884" i="5"/>
  <c r="B884" i="5"/>
  <c r="I883" i="5"/>
  <c r="B883" i="5"/>
  <c r="I882" i="5"/>
  <c r="B882" i="5"/>
  <c r="I881" i="5"/>
  <c r="B881" i="5"/>
  <c r="B880" i="5"/>
  <c r="I880" i="5" s="1"/>
  <c r="B879" i="5"/>
  <c r="I879" i="5" s="1"/>
  <c r="I878" i="5"/>
  <c r="B878" i="5"/>
  <c r="I877" i="5"/>
  <c r="B877" i="5"/>
  <c r="I876" i="5"/>
  <c r="B876" i="5"/>
  <c r="I875" i="5"/>
  <c r="B875" i="5"/>
  <c r="B874" i="5"/>
  <c r="I874" i="5" s="1"/>
  <c r="I873" i="5"/>
  <c r="B873" i="5"/>
  <c r="I872" i="5"/>
  <c r="B872" i="5"/>
  <c r="I871" i="5"/>
  <c r="B871" i="5"/>
  <c r="I870" i="5"/>
  <c r="B870" i="5"/>
  <c r="I869" i="5"/>
  <c r="B869" i="5"/>
  <c r="B868" i="5"/>
  <c r="I868" i="5" s="1"/>
  <c r="B867" i="5"/>
  <c r="I867" i="5" s="1"/>
  <c r="I866" i="5"/>
  <c r="B866" i="5"/>
  <c r="I865" i="5"/>
  <c r="B865" i="5"/>
  <c r="I864" i="5"/>
  <c r="B864" i="5"/>
  <c r="I863" i="5"/>
  <c r="B863" i="5"/>
  <c r="B862" i="5"/>
  <c r="I862" i="5" s="1"/>
  <c r="I861" i="5"/>
  <c r="B861" i="5"/>
  <c r="I860" i="5"/>
  <c r="B860" i="5"/>
  <c r="I859" i="5"/>
  <c r="B859" i="5"/>
  <c r="I858" i="5"/>
  <c r="B858" i="5"/>
  <c r="I857" i="5"/>
  <c r="B857" i="5"/>
  <c r="B856" i="5"/>
  <c r="I856" i="5" s="1"/>
  <c r="B855" i="5"/>
  <c r="I855" i="5" s="1"/>
  <c r="I854" i="5"/>
  <c r="B854" i="5"/>
  <c r="I853" i="5"/>
  <c r="B853" i="5"/>
  <c r="I852" i="5"/>
  <c r="B852" i="5"/>
  <c r="I851" i="5"/>
  <c r="B851" i="5"/>
  <c r="B850" i="5"/>
  <c r="I850" i="5" s="1"/>
  <c r="B849" i="5"/>
  <c r="I849" i="5" s="1"/>
  <c r="I848" i="5"/>
  <c r="B848" i="5"/>
  <c r="I847" i="5"/>
  <c r="B847" i="5"/>
  <c r="I846" i="5"/>
  <c r="B846" i="5"/>
  <c r="I845" i="5"/>
  <c r="B845" i="5"/>
  <c r="B844" i="5"/>
  <c r="I844" i="5" s="1"/>
  <c r="I843" i="5"/>
  <c r="B843" i="5"/>
  <c r="I842" i="5"/>
  <c r="B842" i="5"/>
  <c r="I841" i="5"/>
  <c r="B841" i="5"/>
  <c r="I840" i="5"/>
  <c r="B840" i="5"/>
  <c r="I839" i="5"/>
  <c r="B839" i="5"/>
  <c r="B838" i="5"/>
  <c r="I838" i="5" s="1"/>
  <c r="B837" i="5"/>
  <c r="I837" i="5" s="1"/>
  <c r="I836" i="5"/>
  <c r="B836" i="5"/>
  <c r="I835" i="5"/>
  <c r="B835" i="5"/>
  <c r="I834" i="5"/>
  <c r="B834" i="5"/>
  <c r="I833" i="5"/>
  <c r="B833" i="5"/>
  <c r="B832" i="5"/>
  <c r="I832" i="5" s="1"/>
  <c r="I831" i="5"/>
  <c r="B831" i="5"/>
  <c r="I830" i="5"/>
  <c r="B830" i="5"/>
  <c r="I829" i="5"/>
  <c r="B829" i="5"/>
  <c r="I828" i="5"/>
  <c r="B828" i="5"/>
  <c r="I827" i="5"/>
  <c r="B827" i="5"/>
  <c r="B826" i="5"/>
  <c r="I826" i="5" s="1"/>
  <c r="B825" i="5"/>
  <c r="I825" i="5" s="1"/>
  <c r="I824" i="5"/>
  <c r="B824" i="5"/>
  <c r="I823" i="5"/>
  <c r="B823" i="5"/>
  <c r="I822" i="5"/>
  <c r="B822" i="5"/>
  <c r="I821" i="5"/>
  <c r="B821" i="5"/>
  <c r="B820" i="5"/>
  <c r="I820" i="5" s="1"/>
  <c r="B819" i="5"/>
  <c r="I819" i="5" s="1"/>
  <c r="I818" i="5"/>
  <c r="B818" i="5"/>
  <c r="I817" i="5"/>
  <c r="B817" i="5"/>
  <c r="I816" i="5"/>
  <c r="B816" i="5"/>
  <c r="I815" i="5"/>
  <c r="B815" i="5"/>
  <c r="B814" i="5"/>
  <c r="I814" i="5" s="1"/>
  <c r="B813" i="5"/>
  <c r="I813" i="5" s="1"/>
  <c r="I812" i="5"/>
  <c r="B812" i="5"/>
  <c r="I811" i="5"/>
  <c r="B811" i="5"/>
  <c r="I810" i="5"/>
  <c r="B810" i="5"/>
  <c r="I809" i="5"/>
  <c r="B809" i="5"/>
  <c r="B808" i="5"/>
  <c r="I808" i="5" s="1"/>
  <c r="B807" i="5"/>
  <c r="I807" i="5" s="1"/>
  <c r="I806" i="5"/>
  <c r="B806" i="5"/>
  <c r="I805" i="5"/>
  <c r="B805" i="5"/>
  <c r="I804" i="5"/>
  <c r="B804" i="5"/>
  <c r="I803" i="5"/>
  <c r="B803" i="5"/>
  <c r="B802" i="5"/>
  <c r="I802" i="5" s="1"/>
  <c r="I801" i="5"/>
  <c r="B801" i="5"/>
  <c r="I800" i="5"/>
  <c r="B800" i="5"/>
  <c r="I799" i="5"/>
  <c r="B799" i="5"/>
  <c r="I798" i="5"/>
  <c r="B798" i="5"/>
  <c r="I797" i="5"/>
  <c r="B797" i="5"/>
  <c r="B796" i="5"/>
  <c r="I796" i="5" s="1"/>
  <c r="B795" i="5"/>
  <c r="I795" i="5" s="1"/>
  <c r="I794" i="5"/>
  <c r="B794" i="5"/>
  <c r="I793" i="5"/>
  <c r="B793" i="5"/>
  <c r="I792" i="5"/>
  <c r="B792" i="5"/>
  <c r="I791" i="5"/>
  <c r="B791" i="5"/>
  <c r="B790" i="5"/>
  <c r="I790" i="5" s="1"/>
  <c r="I789" i="5"/>
  <c r="B789" i="5"/>
  <c r="I788" i="5"/>
  <c r="B788" i="5"/>
  <c r="I787" i="5"/>
  <c r="B787" i="5"/>
  <c r="I786" i="5"/>
  <c r="B786" i="5"/>
  <c r="I785" i="5"/>
  <c r="B785" i="5"/>
  <c r="B784" i="5"/>
  <c r="I784" i="5" s="1"/>
  <c r="B783" i="5"/>
  <c r="I783" i="5" s="1"/>
  <c r="I782" i="5"/>
  <c r="B782" i="5"/>
  <c r="I781" i="5"/>
  <c r="B781" i="5"/>
  <c r="I780" i="5"/>
  <c r="B780" i="5"/>
  <c r="I779" i="5"/>
  <c r="B779" i="5"/>
  <c r="B778" i="5"/>
  <c r="I778" i="5" s="1"/>
  <c r="B777" i="5"/>
  <c r="I777" i="5" s="1"/>
  <c r="I776" i="5"/>
  <c r="B776" i="5"/>
  <c r="I775" i="5"/>
  <c r="B775" i="5"/>
  <c r="I774" i="5"/>
  <c r="B774" i="5"/>
  <c r="I773" i="5"/>
  <c r="B773" i="5"/>
  <c r="B772" i="5"/>
  <c r="I772" i="5" s="1"/>
  <c r="I771" i="5"/>
  <c r="B771" i="5"/>
  <c r="I770" i="5"/>
  <c r="B770" i="5"/>
  <c r="I769" i="5"/>
  <c r="B769" i="5"/>
  <c r="I768" i="5"/>
  <c r="B768" i="5"/>
  <c r="I767" i="5"/>
  <c r="B767" i="5"/>
  <c r="B766" i="5"/>
  <c r="I766" i="5" s="1"/>
  <c r="B765" i="5"/>
  <c r="I765" i="5" s="1"/>
  <c r="I764" i="5"/>
  <c r="B764" i="5"/>
  <c r="I763" i="5"/>
  <c r="B763" i="5"/>
  <c r="I762" i="5"/>
  <c r="B762" i="5"/>
  <c r="I761" i="5"/>
  <c r="B761" i="5"/>
  <c r="B760" i="5"/>
  <c r="I760" i="5" s="1"/>
  <c r="I759" i="5"/>
  <c r="B759" i="5"/>
  <c r="I758" i="5"/>
  <c r="B758" i="5"/>
  <c r="I757" i="5"/>
  <c r="B757" i="5"/>
  <c r="I756" i="5"/>
  <c r="B756" i="5"/>
  <c r="I755" i="5"/>
  <c r="B755" i="5"/>
  <c r="B754" i="5"/>
  <c r="I754" i="5" s="1"/>
  <c r="B753" i="5"/>
  <c r="I753" i="5" s="1"/>
  <c r="I752" i="5"/>
  <c r="B752" i="5"/>
  <c r="I751" i="5"/>
  <c r="B751" i="5"/>
  <c r="I750" i="5"/>
  <c r="B750" i="5"/>
  <c r="I749" i="5"/>
  <c r="B749" i="5"/>
  <c r="B748" i="5"/>
  <c r="I748" i="5" s="1"/>
  <c r="B747" i="5"/>
  <c r="I747" i="5" s="1"/>
  <c r="I746" i="5"/>
  <c r="B746" i="5"/>
  <c r="I745" i="5"/>
  <c r="B745" i="5"/>
  <c r="I744" i="5"/>
  <c r="B744" i="5"/>
  <c r="I743" i="5"/>
  <c r="B743" i="5"/>
  <c r="B742" i="5"/>
  <c r="I742" i="5" s="1"/>
  <c r="B741" i="5"/>
  <c r="I741" i="5" s="1"/>
  <c r="I740" i="5"/>
  <c r="B740" i="5"/>
  <c r="I739" i="5"/>
  <c r="B739" i="5"/>
  <c r="I738" i="5"/>
  <c r="B738" i="5"/>
  <c r="I737" i="5"/>
  <c r="B737" i="5"/>
  <c r="B736" i="5"/>
  <c r="I736" i="5" s="1"/>
  <c r="B735" i="5"/>
  <c r="I735" i="5" s="1"/>
  <c r="I734" i="5"/>
  <c r="B734" i="5"/>
  <c r="I733" i="5"/>
  <c r="B733" i="5"/>
  <c r="I732" i="5"/>
  <c r="B732" i="5"/>
  <c r="I731" i="5"/>
  <c r="B731" i="5"/>
  <c r="B730" i="5"/>
  <c r="I730" i="5" s="1"/>
  <c r="I729" i="5"/>
  <c r="B729" i="5"/>
  <c r="I728" i="5"/>
  <c r="B728" i="5"/>
  <c r="I727" i="5"/>
  <c r="B727" i="5"/>
  <c r="I726" i="5"/>
  <c r="B726" i="5"/>
  <c r="I725" i="5"/>
  <c r="B725" i="5"/>
  <c r="B724" i="5"/>
  <c r="I724" i="5" s="1"/>
  <c r="B723" i="5"/>
  <c r="I723" i="5" s="1"/>
  <c r="I722" i="5"/>
  <c r="B722" i="5"/>
  <c r="I721" i="5"/>
  <c r="B721" i="5"/>
  <c r="I720" i="5"/>
  <c r="B720" i="5"/>
  <c r="I719" i="5"/>
  <c r="B719" i="5"/>
  <c r="B718" i="5"/>
  <c r="I718" i="5" s="1"/>
  <c r="I717" i="5"/>
  <c r="B717" i="5"/>
  <c r="I716" i="5"/>
  <c r="B716" i="5"/>
  <c r="I715" i="5"/>
  <c r="B715" i="5"/>
  <c r="I714" i="5"/>
  <c r="B714" i="5"/>
  <c r="I713" i="5"/>
  <c r="B713" i="5"/>
  <c r="B712" i="5"/>
  <c r="I712" i="5" s="1"/>
  <c r="B711" i="5"/>
  <c r="I711" i="5" s="1"/>
  <c r="I710" i="5"/>
  <c r="B710" i="5"/>
  <c r="I709" i="5"/>
  <c r="B709" i="5"/>
  <c r="I708" i="5"/>
  <c r="B708" i="5"/>
  <c r="I707" i="5"/>
  <c r="B707" i="5"/>
  <c r="B706" i="5"/>
  <c r="I706" i="5" s="1"/>
  <c r="B705" i="5"/>
  <c r="I705" i="5" s="1"/>
  <c r="I704" i="5"/>
  <c r="B704" i="5"/>
  <c r="I703" i="5"/>
  <c r="B703" i="5"/>
  <c r="I702" i="5"/>
  <c r="B702" i="5"/>
  <c r="I701" i="5"/>
  <c r="B701" i="5"/>
  <c r="B700" i="5"/>
  <c r="I700" i="5" s="1"/>
  <c r="I699" i="5"/>
  <c r="B699" i="5"/>
  <c r="I698" i="5"/>
  <c r="B698" i="5"/>
  <c r="I697" i="5"/>
  <c r="B697" i="5"/>
  <c r="I696" i="5"/>
  <c r="B696" i="5"/>
  <c r="I695" i="5"/>
  <c r="B695" i="5"/>
  <c r="B694" i="5"/>
  <c r="I694" i="5" s="1"/>
  <c r="B693" i="5"/>
  <c r="I693" i="5" s="1"/>
  <c r="I692" i="5"/>
  <c r="B692" i="5"/>
  <c r="I691" i="5"/>
  <c r="B691" i="5"/>
  <c r="I690" i="5"/>
  <c r="B690" i="5"/>
  <c r="I689" i="5"/>
  <c r="B689" i="5"/>
  <c r="B688" i="5"/>
  <c r="I688" i="5" s="1"/>
  <c r="I687" i="5"/>
  <c r="B687" i="5"/>
  <c r="I686" i="5"/>
  <c r="B686" i="5"/>
  <c r="I685" i="5"/>
  <c r="B685" i="5"/>
  <c r="I684" i="5"/>
  <c r="B684" i="5"/>
  <c r="I683" i="5"/>
  <c r="B683" i="5"/>
  <c r="B682" i="5"/>
  <c r="I682" i="5" s="1"/>
  <c r="B681" i="5"/>
  <c r="I681" i="5" s="1"/>
  <c r="I680" i="5"/>
  <c r="B680" i="5"/>
  <c r="I679" i="5"/>
  <c r="B679" i="5"/>
  <c r="I678" i="5"/>
  <c r="B678" i="5"/>
  <c r="I677" i="5"/>
  <c r="B677" i="5"/>
  <c r="B676" i="5"/>
  <c r="I676" i="5" s="1"/>
  <c r="B675" i="5"/>
  <c r="I675" i="5" s="1"/>
  <c r="I674" i="5"/>
  <c r="B674" i="5"/>
  <c r="I673" i="5"/>
  <c r="B673" i="5"/>
  <c r="I672" i="5"/>
  <c r="B672" i="5"/>
  <c r="I671" i="5"/>
  <c r="B671" i="5"/>
  <c r="B670" i="5"/>
  <c r="I670" i="5" s="1"/>
  <c r="B669" i="5"/>
  <c r="I669" i="5" s="1"/>
  <c r="I668" i="5"/>
  <c r="B668" i="5"/>
  <c r="I667" i="5"/>
  <c r="B667" i="5"/>
  <c r="I666" i="5"/>
  <c r="B666" i="5"/>
  <c r="I665" i="5"/>
  <c r="B665" i="5"/>
  <c r="B664" i="5"/>
  <c r="I664" i="5" s="1"/>
  <c r="B663" i="5"/>
  <c r="I663" i="5" s="1"/>
  <c r="I662" i="5"/>
  <c r="B662" i="5"/>
  <c r="I661" i="5"/>
  <c r="B661" i="5"/>
  <c r="I660" i="5"/>
  <c r="B660" i="5"/>
  <c r="I659" i="5"/>
  <c r="B659" i="5"/>
  <c r="B658" i="5"/>
  <c r="I658" i="5" s="1"/>
  <c r="I657" i="5"/>
  <c r="B657" i="5"/>
  <c r="I656" i="5"/>
  <c r="B656" i="5"/>
  <c r="I655" i="5"/>
  <c r="B655" i="5"/>
  <c r="I654" i="5"/>
  <c r="B654" i="5"/>
  <c r="I653" i="5"/>
  <c r="B653" i="5"/>
  <c r="I652" i="5"/>
  <c r="B652" i="5"/>
  <c r="I651" i="5"/>
  <c r="B651" i="5"/>
  <c r="I650" i="5"/>
  <c r="B650" i="5"/>
  <c r="I649" i="5"/>
  <c r="B649" i="5"/>
  <c r="I648" i="5"/>
  <c r="B648" i="5"/>
  <c r="I647" i="5"/>
  <c r="B647" i="5"/>
  <c r="I646" i="5"/>
  <c r="B646" i="5"/>
  <c r="I645" i="5"/>
  <c r="B645" i="5"/>
  <c r="I644" i="5"/>
  <c r="B644" i="5"/>
  <c r="I643" i="5"/>
  <c r="B643" i="5"/>
  <c r="I642" i="5"/>
  <c r="B642" i="5"/>
  <c r="I641" i="5"/>
  <c r="B641" i="5"/>
  <c r="I640" i="5"/>
  <c r="B640" i="5"/>
  <c r="I639" i="5"/>
  <c r="B639" i="5"/>
  <c r="I638" i="5"/>
  <c r="B638" i="5"/>
  <c r="I637" i="5"/>
  <c r="B637" i="5"/>
  <c r="I636" i="5"/>
  <c r="B636" i="5"/>
  <c r="I635" i="5"/>
  <c r="B635" i="5"/>
  <c r="I634" i="5"/>
  <c r="B634" i="5"/>
  <c r="I633" i="5"/>
  <c r="B633" i="5"/>
  <c r="I632" i="5"/>
  <c r="B632" i="5"/>
  <c r="I631" i="5"/>
  <c r="B631" i="5"/>
  <c r="I630" i="5"/>
  <c r="B630" i="5"/>
  <c r="I629" i="5"/>
  <c r="B629" i="5"/>
  <c r="I628" i="5"/>
  <c r="B628" i="5"/>
  <c r="I627" i="5"/>
  <c r="B627" i="5"/>
  <c r="I626" i="5"/>
  <c r="B626" i="5"/>
  <c r="I625" i="5"/>
  <c r="B625" i="5"/>
  <c r="I624" i="5"/>
  <c r="B624" i="5"/>
  <c r="I623" i="5"/>
  <c r="B623" i="5"/>
  <c r="I622" i="5"/>
  <c r="B622" i="5"/>
  <c r="I621" i="5"/>
  <c r="B621" i="5"/>
  <c r="I620" i="5"/>
  <c r="B620" i="5"/>
  <c r="I619" i="5"/>
  <c r="B619" i="5"/>
  <c r="I618" i="5"/>
  <c r="B618" i="5"/>
  <c r="I617" i="5"/>
  <c r="B617" i="5"/>
  <c r="I616" i="5"/>
  <c r="B616" i="5"/>
  <c r="I615" i="5"/>
  <c r="B615" i="5"/>
  <c r="I614" i="5"/>
  <c r="B614" i="5"/>
  <c r="I613" i="5"/>
  <c r="B613" i="5"/>
  <c r="I612" i="5"/>
  <c r="B612" i="5"/>
  <c r="I611" i="5"/>
  <c r="B611" i="5"/>
  <c r="I610" i="5"/>
  <c r="B610" i="5"/>
  <c r="I609" i="5"/>
  <c r="B609" i="5"/>
  <c r="I608" i="5"/>
  <c r="B608" i="5"/>
  <c r="I607" i="5"/>
  <c r="B607" i="5"/>
  <c r="I606" i="5"/>
  <c r="B606" i="5"/>
  <c r="I605" i="5"/>
  <c r="B605" i="5"/>
  <c r="I604" i="5"/>
  <c r="B604" i="5"/>
  <c r="I603" i="5"/>
  <c r="B603" i="5"/>
  <c r="I602" i="5"/>
  <c r="B602" i="5"/>
  <c r="I601" i="5"/>
  <c r="B601" i="5"/>
  <c r="I600" i="5"/>
  <c r="B600" i="5"/>
  <c r="I599" i="5"/>
  <c r="B599" i="5"/>
  <c r="I598" i="5"/>
  <c r="B598" i="5"/>
  <c r="I597" i="5"/>
  <c r="B597" i="5"/>
  <c r="I596" i="5"/>
  <c r="B596" i="5"/>
  <c r="I595" i="5"/>
  <c r="B595" i="5"/>
  <c r="I594" i="5"/>
  <c r="B594" i="5"/>
  <c r="I593" i="5"/>
  <c r="B593" i="5"/>
  <c r="I592" i="5"/>
  <c r="B592" i="5"/>
  <c r="I591" i="5"/>
  <c r="B591" i="5"/>
  <c r="I590" i="5"/>
  <c r="B590" i="5"/>
  <c r="I589" i="5"/>
  <c r="B589" i="5"/>
  <c r="I588" i="5"/>
  <c r="B588" i="5"/>
  <c r="I587" i="5"/>
  <c r="B587" i="5"/>
  <c r="I586" i="5"/>
  <c r="B586" i="5"/>
  <c r="I585" i="5"/>
  <c r="B585" i="5"/>
  <c r="I584" i="5"/>
  <c r="B584" i="5"/>
  <c r="I583" i="5"/>
  <c r="B583" i="5"/>
  <c r="I582" i="5"/>
  <c r="B582" i="5"/>
  <c r="I581" i="5"/>
  <c r="B581" i="5"/>
  <c r="I580" i="5"/>
  <c r="B580" i="5"/>
  <c r="I579" i="5"/>
  <c r="B579" i="5"/>
  <c r="I578" i="5"/>
  <c r="B578" i="5"/>
  <c r="I577" i="5"/>
  <c r="B577" i="5"/>
  <c r="I576" i="5"/>
  <c r="B576" i="5"/>
  <c r="I575" i="5"/>
  <c r="B575" i="5"/>
  <c r="I574" i="5"/>
  <c r="B574" i="5"/>
  <c r="I573" i="5"/>
  <c r="B573" i="5"/>
  <c r="I572" i="5"/>
  <c r="B572" i="5"/>
  <c r="I571" i="5"/>
  <c r="B571" i="5"/>
  <c r="I570" i="5"/>
  <c r="B570" i="5"/>
  <c r="I569" i="5"/>
  <c r="B569" i="5"/>
  <c r="I568" i="5"/>
  <c r="B568" i="5"/>
  <c r="I567" i="5"/>
  <c r="B567" i="5"/>
  <c r="I566" i="5"/>
  <c r="B566" i="5"/>
  <c r="I565" i="5"/>
  <c r="B565" i="5"/>
  <c r="I564" i="5"/>
  <c r="B564" i="5"/>
  <c r="I563" i="5"/>
  <c r="B563" i="5"/>
  <c r="I562" i="5"/>
  <c r="B562" i="5"/>
  <c r="I561" i="5"/>
  <c r="B561" i="5"/>
  <c r="I560" i="5"/>
  <c r="B560" i="5"/>
  <c r="I559" i="5"/>
  <c r="B559" i="5"/>
  <c r="I558" i="5"/>
  <c r="B558" i="5"/>
  <c r="I557" i="5"/>
  <c r="B557" i="5"/>
  <c r="I556" i="5"/>
  <c r="B556" i="5"/>
  <c r="I555" i="5"/>
  <c r="B555" i="5"/>
  <c r="I554" i="5"/>
  <c r="B554" i="5"/>
  <c r="I553" i="5"/>
  <c r="B553" i="5"/>
  <c r="I552" i="5"/>
  <c r="B552" i="5"/>
  <c r="I551" i="5"/>
  <c r="B551" i="5"/>
  <c r="I550" i="5"/>
  <c r="B550" i="5"/>
  <c r="I549" i="5"/>
  <c r="B549" i="5"/>
  <c r="I548" i="5"/>
  <c r="B548" i="5"/>
  <c r="I547" i="5"/>
  <c r="B547" i="5"/>
  <c r="I546" i="5"/>
  <c r="B546" i="5"/>
  <c r="I545" i="5"/>
  <c r="B545" i="5"/>
  <c r="I544" i="5"/>
  <c r="B544" i="5"/>
  <c r="I543" i="5"/>
  <c r="B543" i="5"/>
  <c r="I542" i="5"/>
  <c r="B542" i="5"/>
  <c r="I541" i="5"/>
  <c r="B541" i="5"/>
  <c r="I540" i="5"/>
  <c r="B540" i="5"/>
  <c r="I539" i="5"/>
  <c r="B539" i="5"/>
  <c r="I538" i="5"/>
  <c r="B538" i="5"/>
  <c r="I537" i="5"/>
  <c r="B537" i="5"/>
  <c r="I536" i="5"/>
  <c r="B536" i="5"/>
  <c r="I535" i="5"/>
  <c r="B535" i="5"/>
  <c r="I534" i="5"/>
  <c r="B534" i="5"/>
  <c r="I533" i="5"/>
  <c r="B533" i="5"/>
  <c r="I532" i="5"/>
  <c r="B532" i="5"/>
  <c r="I531" i="5"/>
  <c r="B531" i="5"/>
  <c r="I530" i="5"/>
  <c r="B530" i="5"/>
  <c r="I529" i="5"/>
  <c r="B529" i="5"/>
  <c r="I528" i="5"/>
  <c r="B528" i="5"/>
  <c r="I527" i="5"/>
  <c r="B527" i="5"/>
  <c r="I526" i="5"/>
  <c r="B526" i="5"/>
  <c r="I525" i="5"/>
  <c r="B525" i="5"/>
  <c r="I524" i="5"/>
  <c r="B524" i="5"/>
  <c r="I523" i="5"/>
  <c r="B523" i="5"/>
  <c r="I522" i="5"/>
  <c r="B522" i="5"/>
  <c r="I521" i="5"/>
  <c r="B521" i="5"/>
  <c r="I520" i="5"/>
  <c r="B520" i="5"/>
  <c r="I519" i="5"/>
  <c r="B519" i="5"/>
  <c r="I518" i="5"/>
  <c r="B518" i="5"/>
  <c r="I517" i="5"/>
  <c r="B517" i="5"/>
  <c r="I516" i="5"/>
  <c r="B516" i="5"/>
  <c r="I515" i="5"/>
  <c r="B515" i="5"/>
  <c r="I514" i="5"/>
  <c r="B514" i="5"/>
  <c r="I513" i="5"/>
  <c r="B513" i="5"/>
  <c r="I512" i="5"/>
  <c r="B512" i="5"/>
  <c r="I511" i="5"/>
  <c r="B511" i="5"/>
  <c r="I510" i="5"/>
  <c r="B510" i="5"/>
  <c r="I509" i="5"/>
  <c r="B509" i="5"/>
  <c r="I508" i="5"/>
  <c r="B508" i="5"/>
  <c r="I507" i="5"/>
  <c r="B507" i="5"/>
  <c r="I506" i="5"/>
  <c r="B506" i="5"/>
  <c r="I505" i="5"/>
  <c r="B505" i="5"/>
  <c r="I504" i="5"/>
  <c r="B504" i="5"/>
  <c r="I503" i="5"/>
  <c r="B503" i="5"/>
  <c r="I502" i="5"/>
  <c r="B502" i="5"/>
  <c r="I501" i="5"/>
  <c r="B501" i="5"/>
  <c r="I500" i="5"/>
  <c r="B500" i="5"/>
  <c r="I499" i="5"/>
  <c r="B499" i="5"/>
  <c r="I498" i="5"/>
  <c r="B498" i="5"/>
  <c r="I497" i="5"/>
  <c r="B497" i="5"/>
  <c r="I496" i="5"/>
  <c r="B496" i="5"/>
  <c r="I495" i="5"/>
  <c r="B495" i="5"/>
  <c r="I494" i="5"/>
  <c r="B494" i="5"/>
  <c r="I493" i="5"/>
  <c r="B493" i="5"/>
  <c r="I492" i="5"/>
  <c r="B492" i="5"/>
  <c r="I491" i="5"/>
  <c r="B491" i="5"/>
  <c r="I490" i="5"/>
  <c r="B490" i="5"/>
  <c r="I489" i="5"/>
  <c r="B489" i="5"/>
  <c r="I488" i="5"/>
  <c r="B488" i="5"/>
  <c r="I487" i="5"/>
  <c r="B487" i="5"/>
  <c r="I486" i="5"/>
  <c r="B486" i="5"/>
  <c r="I485" i="5"/>
  <c r="B485" i="5"/>
  <c r="I484" i="5"/>
  <c r="B484" i="5"/>
  <c r="I483" i="5"/>
  <c r="B483" i="5"/>
  <c r="I482" i="5"/>
  <c r="B482" i="5"/>
  <c r="I481" i="5"/>
  <c r="B481" i="5"/>
  <c r="I480" i="5"/>
  <c r="B480" i="5"/>
  <c r="I479" i="5"/>
  <c r="B479" i="5"/>
  <c r="I478" i="5"/>
  <c r="B478" i="5"/>
  <c r="I477" i="5"/>
  <c r="B477" i="5"/>
  <c r="I476" i="5"/>
  <c r="B476" i="5"/>
  <c r="I475" i="5"/>
  <c r="B475" i="5"/>
  <c r="I474" i="5"/>
  <c r="B474" i="5"/>
  <c r="I473" i="5"/>
  <c r="B473" i="5"/>
  <c r="I472" i="5"/>
  <c r="B472" i="5"/>
  <c r="I471" i="5"/>
  <c r="B471" i="5"/>
  <c r="I470" i="5"/>
  <c r="B470" i="5"/>
  <c r="I469" i="5"/>
  <c r="B469" i="5"/>
  <c r="I468" i="5"/>
  <c r="B468" i="5"/>
  <c r="I467" i="5"/>
  <c r="B467" i="5"/>
  <c r="I466" i="5"/>
  <c r="B466" i="5"/>
  <c r="I465" i="5"/>
  <c r="B465" i="5"/>
  <c r="I464" i="5"/>
  <c r="B464" i="5"/>
  <c r="I463" i="5"/>
  <c r="B463" i="5"/>
  <c r="I462" i="5"/>
  <c r="B462" i="5"/>
  <c r="I461" i="5"/>
  <c r="B461" i="5"/>
  <c r="I460" i="5"/>
  <c r="B460" i="5"/>
  <c r="I459" i="5"/>
  <c r="B459" i="5"/>
  <c r="I458" i="5"/>
  <c r="B458" i="5"/>
  <c r="I457" i="5"/>
  <c r="B457" i="5"/>
  <c r="I456" i="5"/>
  <c r="B456" i="5"/>
  <c r="I455" i="5"/>
  <c r="B455" i="5"/>
  <c r="I454" i="5"/>
  <c r="B454" i="5"/>
  <c r="I453" i="5"/>
  <c r="B453" i="5"/>
  <c r="I452" i="5"/>
  <c r="B452" i="5"/>
  <c r="I451" i="5"/>
  <c r="B451" i="5"/>
  <c r="I450" i="5"/>
  <c r="B450" i="5"/>
  <c r="I449" i="5"/>
  <c r="B449" i="5"/>
  <c r="I448" i="5"/>
  <c r="B448" i="5"/>
  <c r="I447" i="5"/>
  <c r="B447" i="5"/>
  <c r="I446" i="5"/>
  <c r="B446" i="5"/>
  <c r="I445" i="5"/>
  <c r="B445" i="5"/>
  <c r="I444" i="5"/>
  <c r="B444" i="5"/>
  <c r="I443" i="5"/>
  <c r="B443" i="5"/>
  <c r="I442" i="5"/>
  <c r="B442" i="5"/>
  <c r="I441" i="5"/>
  <c r="B441" i="5"/>
  <c r="I440" i="5"/>
  <c r="B440" i="5"/>
  <c r="I439" i="5"/>
  <c r="B439" i="5"/>
  <c r="I438" i="5"/>
  <c r="B438" i="5"/>
  <c r="I437" i="5"/>
  <c r="B437" i="5"/>
  <c r="I436" i="5"/>
  <c r="B436" i="5"/>
  <c r="I435" i="5"/>
  <c r="B435" i="5"/>
  <c r="I434" i="5"/>
  <c r="B434" i="5"/>
  <c r="I433" i="5"/>
  <c r="B433" i="5"/>
  <c r="I432" i="5"/>
  <c r="B432" i="5"/>
  <c r="I431" i="5"/>
  <c r="B431" i="5"/>
  <c r="I430" i="5"/>
  <c r="B430" i="5"/>
  <c r="I429" i="5"/>
  <c r="B429" i="5"/>
  <c r="I428" i="5"/>
  <c r="B428" i="5"/>
  <c r="I427" i="5"/>
  <c r="B427" i="5"/>
  <c r="I426" i="5"/>
  <c r="B426" i="5"/>
  <c r="I425" i="5"/>
  <c r="B425" i="5"/>
  <c r="I424" i="5"/>
  <c r="B424" i="5"/>
  <c r="I423" i="5"/>
  <c r="B423" i="5"/>
  <c r="I422" i="5"/>
  <c r="B422" i="5"/>
  <c r="I421" i="5"/>
  <c r="B421" i="5"/>
  <c r="I420" i="5"/>
  <c r="B420" i="5"/>
  <c r="I419" i="5"/>
  <c r="B419" i="5"/>
  <c r="I418" i="5"/>
  <c r="B418" i="5"/>
  <c r="I417" i="5"/>
  <c r="B417" i="5"/>
  <c r="I416" i="5"/>
  <c r="B416" i="5"/>
  <c r="I415" i="5"/>
  <c r="B415" i="5"/>
  <c r="I414" i="5"/>
  <c r="B414" i="5"/>
  <c r="I413" i="5"/>
  <c r="B413" i="5"/>
  <c r="I412" i="5"/>
  <c r="B412" i="5"/>
  <c r="I411" i="5"/>
  <c r="B411" i="5"/>
  <c r="I410" i="5"/>
  <c r="B410" i="5"/>
  <c r="I409" i="5"/>
  <c r="B409" i="5"/>
  <c r="I408" i="5"/>
  <c r="B408" i="5"/>
  <c r="B407" i="5"/>
  <c r="I407" i="5" s="1"/>
  <c r="I406" i="5"/>
  <c r="B406" i="5"/>
  <c r="I405" i="5"/>
  <c r="B405" i="5"/>
  <c r="I404" i="5"/>
  <c r="B404" i="5"/>
  <c r="I403" i="5"/>
  <c r="B403" i="5"/>
  <c r="I402" i="5"/>
  <c r="B402" i="5"/>
  <c r="B401" i="5"/>
  <c r="I401" i="5" s="1"/>
  <c r="I400" i="5"/>
  <c r="B400" i="5"/>
  <c r="I399" i="5"/>
  <c r="B399" i="5"/>
  <c r="I398" i="5"/>
  <c r="B398" i="5"/>
  <c r="I397" i="5"/>
  <c r="B397" i="5"/>
  <c r="B396" i="5"/>
  <c r="I396" i="5" s="1"/>
  <c r="B395" i="5"/>
  <c r="I395" i="5" s="1"/>
  <c r="I394" i="5"/>
  <c r="B394" i="5"/>
  <c r="I393" i="5"/>
  <c r="B393" i="5"/>
  <c r="I392" i="5"/>
  <c r="B392" i="5"/>
  <c r="B391" i="5"/>
  <c r="I391" i="5" s="1"/>
  <c r="B390" i="5"/>
  <c r="I390" i="5" s="1"/>
  <c r="B389" i="5"/>
  <c r="I389" i="5" s="1"/>
  <c r="I388" i="5"/>
  <c r="B388" i="5"/>
  <c r="I387" i="5"/>
  <c r="B387" i="5"/>
  <c r="I386" i="5"/>
  <c r="B386" i="5"/>
  <c r="B385" i="5"/>
  <c r="I385" i="5" s="1"/>
  <c r="B384" i="5"/>
  <c r="I384" i="5" s="1"/>
  <c r="B383" i="5"/>
  <c r="I383" i="5" s="1"/>
  <c r="I382" i="5"/>
  <c r="B382" i="5"/>
  <c r="I381" i="5"/>
  <c r="B381" i="5"/>
  <c r="I380" i="5"/>
  <c r="B380" i="5"/>
  <c r="B379" i="5"/>
  <c r="I379" i="5" s="1"/>
  <c r="B378" i="5"/>
  <c r="I378" i="5" s="1"/>
  <c r="B377" i="5"/>
  <c r="I377" i="5" s="1"/>
  <c r="I376" i="5"/>
  <c r="B376" i="5"/>
  <c r="I375" i="5"/>
  <c r="B375" i="5"/>
  <c r="I374" i="5"/>
  <c r="B374" i="5"/>
  <c r="B373" i="5"/>
  <c r="I373" i="5" s="1"/>
  <c r="B372" i="5"/>
  <c r="I372" i="5" s="1"/>
  <c r="B371" i="5"/>
  <c r="I371" i="5" s="1"/>
  <c r="I370" i="5"/>
  <c r="B370" i="5"/>
  <c r="I369" i="5"/>
  <c r="B369" i="5"/>
  <c r="I368" i="5"/>
  <c r="B368" i="5"/>
  <c r="B367" i="5"/>
  <c r="I367" i="5" s="1"/>
  <c r="B366" i="5"/>
  <c r="I366" i="5" s="1"/>
  <c r="B365" i="5"/>
  <c r="I365" i="5" s="1"/>
  <c r="I364" i="5"/>
  <c r="B364" i="5"/>
  <c r="I363" i="5"/>
  <c r="B363" i="5"/>
  <c r="I362" i="5"/>
  <c r="B362" i="5"/>
  <c r="B361" i="5"/>
  <c r="I361" i="5" s="1"/>
  <c r="B360" i="5"/>
  <c r="I360" i="5" s="1"/>
  <c r="B359" i="5"/>
  <c r="I359" i="5" s="1"/>
  <c r="I358" i="5"/>
  <c r="B358" i="5"/>
  <c r="I357" i="5"/>
  <c r="B357" i="5"/>
  <c r="I356" i="5"/>
  <c r="B356" i="5"/>
  <c r="B355" i="5"/>
  <c r="I355" i="5" s="1"/>
  <c r="B354" i="5"/>
  <c r="I354" i="5" s="1"/>
  <c r="B353" i="5"/>
  <c r="I353" i="5" s="1"/>
  <c r="I352" i="5"/>
  <c r="B352" i="5"/>
  <c r="I351" i="5"/>
  <c r="B351" i="5"/>
  <c r="I350" i="5"/>
  <c r="B350" i="5"/>
  <c r="B349" i="5"/>
  <c r="I349" i="5" s="1"/>
  <c r="B348" i="5"/>
  <c r="I348" i="5" s="1"/>
  <c r="B347" i="5"/>
  <c r="I347" i="5" s="1"/>
  <c r="I346" i="5"/>
  <c r="B346" i="5"/>
  <c r="I345" i="5"/>
  <c r="B345" i="5"/>
  <c r="I344" i="5"/>
  <c r="B344" i="5"/>
  <c r="B343" i="5"/>
  <c r="I343" i="5" s="1"/>
  <c r="B342" i="5"/>
  <c r="I342" i="5" s="1"/>
  <c r="B341" i="5"/>
  <c r="I341" i="5" s="1"/>
  <c r="I340" i="5"/>
  <c r="B340" i="5"/>
  <c r="I339" i="5"/>
  <c r="B339" i="5"/>
  <c r="I338" i="5"/>
  <c r="B338" i="5"/>
  <c r="B337" i="5"/>
  <c r="I337" i="5" s="1"/>
  <c r="B336" i="5"/>
  <c r="I336" i="5" s="1"/>
  <c r="B335" i="5"/>
  <c r="I335" i="5" s="1"/>
  <c r="I334" i="5"/>
  <c r="B334" i="5"/>
  <c r="I333" i="5"/>
  <c r="B333" i="5"/>
  <c r="I332" i="5"/>
  <c r="B332" i="5"/>
  <c r="B331" i="5"/>
  <c r="I331" i="5" s="1"/>
  <c r="B330" i="5"/>
  <c r="I330" i="5" s="1"/>
  <c r="B329" i="5"/>
  <c r="I329" i="5" s="1"/>
  <c r="I328" i="5"/>
  <c r="B328" i="5"/>
  <c r="I327" i="5"/>
  <c r="B327" i="5"/>
  <c r="I326" i="5"/>
  <c r="B326" i="5"/>
  <c r="B325" i="5"/>
  <c r="I325" i="5" s="1"/>
  <c r="B324" i="5"/>
  <c r="I324" i="5" s="1"/>
  <c r="B323" i="5"/>
  <c r="I323" i="5" s="1"/>
  <c r="I322" i="5"/>
  <c r="B322" i="5"/>
  <c r="I321" i="5"/>
  <c r="B321" i="5"/>
  <c r="I320" i="5"/>
  <c r="B320" i="5"/>
  <c r="B319" i="5"/>
  <c r="I319" i="5" s="1"/>
  <c r="B318" i="5"/>
  <c r="I318" i="5" s="1"/>
  <c r="B317" i="5"/>
  <c r="I317" i="5" s="1"/>
  <c r="I316" i="5"/>
  <c r="B316" i="5"/>
  <c r="I315" i="5"/>
  <c r="B315" i="5"/>
  <c r="I314" i="5"/>
  <c r="B314" i="5"/>
  <c r="B313" i="5"/>
  <c r="I313" i="5" s="1"/>
  <c r="B312" i="5"/>
  <c r="I312" i="5" s="1"/>
  <c r="B311" i="5"/>
  <c r="I311" i="5" s="1"/>
  <c r="I310" i="5"/>
  <c r="B310" i="5"/>
  <c r="I309" i="5"/>
  <c r="B309" i="5"/>
  <c r="I308" i="5"/>
  <c r="B308" i="5"/>
  <c r="B307" i="5"/>
  <c r="I307" i="5" s="1"/>
  <c r="B306" i="5"/>
  <c r="I306" i="5" s="1"/>
  <c r="B305" i="5"/>
  <c r="I305" i="5" s="1"/>
  <c r="I304" i="5"/>
  <c r="B304" i="5"/>
  <c r="I303" i="5"/>
  <c r="B303" i="5"/>
  <c r="I302" i="5"/>
  <c r="B302" i="5"/>
  <c r="B301" i="5"/>
  <c r="I301" i="5" s="1"/>
  <c r="B300" i="5"/>
  <c r="I300" i="5" s="1"/>
  <c r="B299" i="5"/>
  <c r="I299" i="5" s="1"/>
  <c r="I298" i="5"/>
  <c r="B298" i="5"/>
  <c r="I297" i="5"/>
  <c r="B297" i="5"/>
  <c r="I296" i="5"/>
  <c r="B296" i="5"/>
  <c r="B295" i="5"/>
  <c r="I295" i="5" s="1"/>
  <c r="B294" i="5"/>
  <c r="I294" i="5" s="1"/>
  <c r="B293" i="5"/>
  <c r="I293" i="5" s="1"/>
  <c r="I292" i="5"/>
  <c r="B292" i="5"/>
  <c r="I291" i="5"/>
  <c r="B291" i="5"/>
  <c r="I290" i="5"/>
  <c r="B290" i="5"/>
  <c r="B289" i="5"/>
  <c r="I289" i="5" s="1"/>
  <c r="B288" i="5"/>
  <c r="I288" i="5" s="1"/>
  <c r="B287" i="5"/>
  <c r="I287" i="5" s="1"/>
  <c r="I286" i="5"/>
  <c r="B286" i="5"/>
  <c r="I285" i="5"/>
  <c r="B285" i="5"/>
  <c r="I284" i="5"/>
  <c r="B284" i="5"/>
  <c r="B283" i="5"/>
  <c r="I283" i="5" s="1"/>
  <c r="B282" i="5"/>
  <c r="I282" i="5" s="1"/>
  <c r="B281" i="5"/>
  <c r="I281" i="5" s="1"/>
  <c r="I280" i="5"/>
  <c r="B280" i="5"/>
  <c r="I279" i="5"/>
  <c r="B279" i="5"/>
  <c r="I278" i="5"/>
  <c r="B278" i="5"/>
  <c r="B277" i="5"/>
  <c r="I277" i="5" s="1"/>
  <c r="B276" i="5"/>
  <c r="I276" i="5" s="1"/>
  <c r="B275" i="5"/>
  <c r="I275" i="5" s="1"/>
  <c r="I274" i="5"/>
  <c r="B274" i="5"/>
  <c r="I273" i="5"/>
  <c r="B273" i="5"/>
  <c r="I272" i="5"/>
  <c r="B272" i="5"/>
  <c r="B271" i="5"/>
  <c r="I271" i="5" s="1"/>
  <c r="B270" i="5"/>
  <c r="I270" i="5" s="1"/>
  <c r="B269" i="5"/>
  <c r="I269" i="5" s="1"/>
  <c r="I268" i="5"/>
  <c r="B268" i="5"/>
  <c r="I267" i="5"/>
  <c r="B267" i="5"/>
  <c r="I266" i="5"/>
  <c r="B266" i="5"/>
  <c r="B265" i="5"/>
  <c r="I265" i="5" s="1"/>
  <c r="B264" i="5"/>
  <c r="I264" i="5" s="1"/>
  <c r="B263" i="5"/>
  <c r="I263" i="5" s="1"/>
  <c r="I262" i="5"/>
  <c r="B262" i="5"/>
  <c r="I261" i="5"/>
  <c r="B261" i="5"/>
  <c r="I260" i="5"/>
  <c r="B260" i="5"/>
  <c r="B259" i="5"/>
  <c r="I259" i="5" s="1"/>
  <c r="B258" i="5"/>
  <c r="I258" i="5" s="1"/>
  <c r="B257" i="5"/>
  <c r="I257" i="5" s="1"/>
  <c r="I256" i="5"/>
  <c r="B256" i="5"/>
  <c r="I255" i="5"/>
  <c r="B255" i="5"/>
  <c r="I254" i="5"/>
  <c r="B254" i="5"/>
  <c r="B253" i="5"/>
  <c r="I253" i="5" s="1"/>
  <c r="B252" i="5"/>
  <c r="I252" i="5" s="1"/>
  <c r="B251" i="5"/>
  <c r="I251" i="5" s="1"/>
  <c r="I250" i="5"/>
  <c r="B250" i="5"/>
  <c r="I249" i="5"/>
  <c r="B249" i="5"/>
  <c r="I248" i="5"/>
  <c r="B248" i="5"/>
  <c r="B247" i="5"/>
  <c r="I247" i="5" s="1"/>
  <c r="B246" i="5"/>
  <c r="I246" i="5" s="1"/>
  <c r="B245" i="5"/>
  <c r="I245" i="5" s="1"/>
  <c r="I244" i="5"/>
  <c r="B244" i="5"/>
  <c r="I243" i="5"/>
  <c r="B243" i="5"/>
  <c r="I242" i="5"/>
  <c r="B242" i="5"/>
  <c r="B241" i="5"/>
  <c r="I241" i="5" s="1"/>
  <c r="B240" i="5"/>
  <c r="I240" i="5" s="1"/>
  <c r="B239" i="5"/>
  <c r="I239" i="5" s="1"/>
  <c r="I238" i="5"/>
  <c r="B238" i="5"/>
  <c r="I237" i="5"/>
  <c r="B237" i="5"/>
  <c r="I236" i="5"/>
  <c r="B236" i="5"/>
  <c r="B235" i="5"/>
  <c r="I235" i="5" s="1"/>
  <c r="B234" i="5"/>
  <c r="I234" i="5" s="1"/>
  <c r="B233" i="5"/>
  <c r="I233" i="5" s="1"/>
  <c r="I232" i="5"/>
  <c r="B232" i="5"/>
  <c r="I231" i="5"/>
  <c r="B231" i="5"/>
  <c r="I230" i="5"/>
  <c r="B230" i="5"/>
  <c r="B229" i="5"/>
  <c r="I229" i="5" s="1"/>
  <c r="B228" i="5"/>
  <c r="I228" i="5" s="1"/>
  <c r="B227" i="5"/>
  <c r="I227" i="5" s="1"/>
  <c r="I226" i="5"/>
  <c r="B226" i="5"/>
  <c r="I225" i="5"/>
  <c r="B225" i="5"/>
  <c r="I224" i="5"/>
  <c r="B224" i="5"/>
  <c r="B223" i="5"/>
  <c r="I223" i="5" s="1"/>
  <c r="B222" i="5"/>
  <c r="I222" i="5" s="1"/>
  <c r="B221" i="5"/>
  <c r="I221" i="5" s="1"/>
  <c r="I220" i="5"/>
  <c r="B220" i="5"/>
  <c r="I219" i="5"/>
  <c r="B219" i="5"/>
  <c r="I218" i="5"/>
  <c r="B218" i="5"/>
  <c r="B217" i="5"/>
  <c r="I217" i="5" s="1"/>
  <c r="B216" i="5"/>
  <c r="I216" i="5" s="1"/>
  <c r="B215" i="5"/>
  <c r="I215" i="5" s="1"/>
  <c r="I214" i="5"/>
  <c r="B214" i="5"/>
  <c r="I213" i="5"/>
  <c r="B213" i="5"/>
  <c r="I212" i="5"/>
  <c r="B212" i="5"/>
  <c r="B211" i="5"/>
  <c r="I211" i="5" s="1"/>
  <c r="B210" i="5"/>
  <c r="I210" i="5" s="1"/>
  <c r="B209" i="5"/>
  <c r="I209" i="5" s="1"/>
  <c r="I208" i="5"/>
  <c r="B208" i="5"/>
  <c r="I207" i="5"/>
  <c r="B207" i="5"/>
  <c r="I206" i="5"/>
  <c r="B206" i="5"/>
  <c r="B205" i="5"/>
  <c r="I205" i="5" s="1"/>
  <c r="B204" i="5"/>
  <c r="I204" i="5" s="1"/>
  <c r="B203" i="5"/>
  <c r="I203" i="5" s="1"/>
  <c r="I202" i="5"/>
  <c r="B202" i="5"/>
  <c r="I201" i="5"/>
  <c r="B201" i="5"/>
  <c r="I200" i="5"/>
  <c r="B200" i="5"/>
  <c r="B199" i="5"/>
  <c r="I199" i="5" s="1"/>
  <c r="B198" i="5"/>
  <c r="I198" i="5" s="1"/>
  <c r="B197" i="5"/>
  <c r="I197" i="5" s="1"/>
  <c r="I196" i="5"/>
  <c r="B196" i="5"/>
  <c r="I195" i="5"/>
  <c r="B195" i="5"/>
  <c r="I194" i="5"/>
  <c r="B194" i="5"/>
  <c r="B193" i="5"/>
  <c r="I193" i="5" s="1"/>
  <c r="B192" i="5"/>
  <c r="I192" i="5" s="1"/>
  <c r="B191" i="5"/>
  <c r="I191" i="5" s="1"/>
  <c r="I190" i="5"/>
  <c r="B190" i="5"/>
  <c r="I189" i="5"/>
  <c r="B189" i="5"/>
  <c r="I188" i="5"/>
  <c r="B188" i="5"/>
  <c r="B187" i="5"/>
  <c r="I187" i="5" s="1"/>
  <c r="B186" i="5"/>
  <c r="I186" i="5" s="1"/>
  <c r="B185" i="5"/>
  <c r="I185" i="5" s="1"/>
  <c r="I184" i="5"/>
  <c r="B184" i="5"/>
  <c r="I183" i="5"/>
  <c r="B183" i="5"/>
  <c r="I182" i="5"/>
  <c r="B182" i="5"/>
  <c r="B181" i="5"/>
  <c r="I181" i="5" s="1"/>
  <c r="B180" i="5"/>
  <c r="I180" i="5" s="1"/>
  <c r="B179" i="5"/>
  <c r="I179" i="5" s="1"/>
  <c r="I178" i="5"/>
  <c r="B178" i="5"/>
  <c r="I177" i="5"/>
  <c r="B177" i="5"/>
  <c r="I176" i="5"/>
  <c r="B176" i="5"/>
  <c r="B175" i="5"/>
  <c r="I175" i="5" s="1"/>
  <c r="B174" i="5"/>
  <c r="I174" i="5" s="1"/>
  <c r="B173" i="5"/>
  <c r="I173" i="5" s="1"/>
  <c r="I172" i="5"/>
  <c r="B172" i="5"/>
  <c r="I171" i="5"/>
  <c r="B171" i="5"/>
  <c r="I170" i="5"/>
  <c r="B170" i="5"/>
  <c r="B169" i="5"/>
  <c r="I169" i="5" s="1"/>
  <c r="B168" i="5"/>
  <c r="I168" i="5" s="1"/>
  <c r="B167" i="5"/>
  <c r="I167" i="5" s="1"/>
  <c r="I166" i="5"/>
  <c r="B166" i="5"/>
  <c r="I165" i="5"/>
  <c r="B165" i="5"/>
  <c r="I164" i="5"/>
  <c r="B164" i="5"/>
  <c r="B163" i="5"/>
  <c r="I163" i="5" s="1"/>
  <c r="B162" i="5"/>
  <c r="I162" i="5" s="1"/>
  <c r="B161" i="5"/>
  <c r="I161" i="5" s="1"/>
  <c r="I160" i="5"/>
  <c r="B160" i="5"/>
  <c r="I159" i="5"/>
  <c r="B159" i="5"/>
  <c r="I158" i="5"/>
  <c r="B158" i="5"/>
  <c r="B157" i="5"/>
  <c r="I157" i="5" s="1"/>
  <c r="B156" i="5"/>
  <c r="I156" i="5" s="1"/>
  <c r="B155" i="5"/>
  <c r="I155" i="5" s="1"/>
  <c r="I154" i="5"/>
  <c r="B154" i="5"/>
  <c r="I153" i="5"/>
  <c r="B153" i="5"/>
  <c r="I152" i="5"/>
  <c r="B152" i="5"/>
  <c r="B151" i="5"/>
  <c r="I151" i="5" s="1"/>
  <c r="B150" i="5"/>
  <c r="I150" i="5" s="1"/>
  <c r="B149" i="5"/>
  <c r="I149" i="5" s="1"/>
  <c r="I148" i="5"/>
  <c r="B148" i="5"/>
  <c r="I147" i="5"/>
  <c r="B147" i="5"/>
  <c r="I146" i="5"/>
  <c r="B146" i="5"/>
  <c r="B145" i="5"/>
  <c r="I145" i="5" s="1"/>
  <c r="B144" i="5"/>
  <c r="I144" i="5" s="1"/>
  <c r="B143" i="5"/>
  <c r="I143" i="5" s="1"/>
  <c r="I142" i="5"/>
  <c r="B142" i="5"/>
  <c r="I141" i="5"/>
  <c r="B141" i="5"/>
  <c r="I140" i="5"/>
  <c r="B140" i="5"/>
  <c r="B139" i="5"/>
  <c r="I139" i="5" s="1"/>
  <c r="B138" i="5"/>
  <c r="I138" i="5" s="1"/>
  <c r="B137" i="5"/>
  <c r="I137" i="5" s="1"/>
  <c r="I136" i="5"/>
  <c r="B136" i="5"/>
  <c r="I135" i="5"/>
  <c r="B135" i="5"/>
  <c r="I134" i="5"/>
  <c r="B134" i="5"/>
  <c r="B133" i="5"/>
  <c r="I133" i="5" s="1"/>
  <c r="B132" i="5"/>
  <c r="I132" i="5" s="1"/>
  <c r="B131" i="5"/>
  <c r="I131" i="5" s="1"/>
  <c r="I130" i="5"/>
  <c r="B130" i="5"/>
  <c r="I129" i="5"/>
  <c r="B129" i="5"/>
  <c r="I128" i="5"/>
  <c r="B128" i="5"/>
  <c r="B127" i="5"/>
  <c r="I127" i="5" s="1"/>
  <c r="B126" i="5"/>
  <c r="I126" i="5" s="1"/>
  <c r="B125" i="5"/>
  <c r="I125" i="5" s="1"/>
  <c r="I124" i="5"/>
  <c r="B124" i="5"/>
  <c r="I123" i="5"/>
  <c r="B123" i="5"/>
  <c r="I122" i="5"/>
  <c r="B122" i="5"/>
  <c r="B121" i="5"/>
  <c r="I121" i="5" s="1"/>
  <c r="B120" i="5"/>
  <c r="I120" i="5" s="1"/>
  <c r="B119" i="5"/>
  <c r="I119" i="5" s="1"/>
  <c r="I118" i="5"/>
  <c r="B118" i="5"/>
  <c r="I117" i="5"/>
  <c r="B117" i="5"/>
  <c r="I116" i="5"/>
  <c r="B116" i="5"/>
  <c r="B115" i="5"/>
  <c r="I115" i="5" s="1"/>
  <c r="B114" i="5"/>
  <c r="I114" i="5" s="1"/>
  <c r="B113" i="5"/>
  <c r="I113" i="5" s="1"/>
  <c r="I112" i="5"/>
  <c r="B112" i="5"/>
  <c r="I111" i="5"/>
  <c r="B111" i="5"/>
  <c r="I110" i="5"/>
  <c r="B110" i="5"/>
  <c r="B109" i="5"/>
  <c r="I109" i="5" s="1"/>
  <c r="B108" i="5"/>
  <c r="I108" i="5" s="1"/>
  <c r="B107" i="5"/>
  <c r="I107" i="5" s="1"/>
  <c r="I106" i="5"/>
  <c r="B106" i="5"/>
  <c r="I105" i="5"/>
  <c r="B105" i="5"/>
  <c r="I104" i="5"/>
  <c r="B104" i="5"/>
  <c r="B103" i="5"/>
  <c r="I103" i="5" s="1"/>
  <c r="B102" i="5"/>
  <c r="I102" i="5" s="1"/>
  <c r="B101" i="5"/>
  <c r="I101" i="5" s="1"/>
  <c r="I100" i="5"/>
  <c r="B100" i="5"/>
  <c r="I99" i="5"/>
  <c r="B99" i="5"/>
  <c r="I98" i="5"/>
  <c r="B98" i="5"/>
  <c r="B97" i="5"/>
  <c r="I97" i="5" s="1"/>
  <c r="B96" i="5"/>
  <c r="I96" i="5" s="1"/>
  <c r="B95" i="5"/>
  <c r="I95" i="5" s="1"/>
  <c r="I94" i="5"/>
  <c r="B94" i="5"/>
  <c r="I93" i="5"/>
  <c r="B93" i="5"/>
  <c r="I92" i="5"/>
  <c r="B92" i="5"/>
  <c r="B91" i="5"/>
  <c r="I91" i="5" s="1"/>
  <c r="B90" i="5"/>
  <c r="I90" i="5" s="1"/>
  <c r="B89" i="5"/>
  <c r="I89" i="5" s="1"/>
  <c r="I88" i="5"/>
  <c r="B88" i="5"/>
  <c r="I87" i="5"/>
  <c r="B87" i="5"/>
  <c r="I86" i="5"/>
  <c r="B86" i="5"/>
  <c r="B85" i="5"/>
  <c r="I85" i="5" s="1"/>
  <c r="B84" i="5"/>
  <c r="I84" i="5" s="1"/>
  <c r="B83" i="5"/>
  <c r="I83" i="5" s="1"/>
  <c r="I82" i="5"/>
  <c r="B82" i="5"/>
  <c r="I81" i="5"/>
  <c r="B81" i="5"/>
  <c r="I80" i="5"/>
  <c r="B80" i="5"/>
  <c r="B79" i="5"/>
  <c r="I79" i="5" s="1"/>
  <c r="B78" i="5"/>
  <c r="I78" i="5" s="1"/>
  <c r="B77" i="5"/>
  <c r="I77" i="5" s="1"/>
  <c r="I76" i="5"/>
  <c r="B76" i="5"/>
  <c r="I75" i="5"/>
  <c r="B75" i="5"/>
  <c r="I74" i="5"/>
  <c r="B74" i="5"/>
  <c r="B73" i="5"/>
  <c r="I73" i="5" s="1"/>
  <c r="B72" i="5"/>
  <c r="I72" i="5" s="1"/>
  <c r="B71" i="5"/>
  <c r="I71" i="5" s="1"/>
  <c r="I70" i="5"/>
  <c r="B70" i="5"/>
  <c r="I69" i="5"/>
  <c r="B69" i="5"/>
  <c r="I68" i="5"/>
  <c r="B68" i="5"/>
  <c r="B67" i="5"/>
  <c r="I67" i="5" s="1"/>
  <c r="B66" i="5"/>
  <c r="I66" i="5" s="1"/>
  <c r="B65" i="5"/>
  <c r="I65" i="5" s="1"/>
  <c r="I64" i="5"/>
  <c r="B64" i="5"/>
  <c r="I63" i="5"/>
  <c r="B63" i="5"/>
  <c r="I62" i="5"/>
  <c r="B62" i="5"/>
  <c r="B61" i="5"/>
  <c r="I61" i="5" s="1"/>
  <c r="B60" i="5"/>
  <c r="I60" i="5" s="1"/>
  <c r="B59" i="5"/>
  <c r="I59" i="5" s="1"/>
  <c r="I58" i="5"/>
  <c r="B58" i="5"/>
  <c r="I57" i="5"/>
  <c r="B57" i="5"/>
  <c r="I56" i="5"/>
  <c r="B56" i="5"/>
  <c r="B55" i="5"/>
  <c r="I55" i="5" s="1"/>
  <c r="B54" i="5"/>
  <c r="I54" i="5" s="1"/>
  <c r="B53" i="5"/>
  <c r="I53" i="5" s="1"/>
  <c r="I52" i="5"/>
  <c r="B52" i="5"/>
  <c r="I51" i="5"/>
  <c r="B51" i="5"/>
  <c r="I50" i="5"/>
  <c r="B50" i="5"/>
  <c r="B49" i="5"/>
  <c r="I49" i="5" s="1"/>
  <c r="B48" i="5"/>
  <c r="I48" i="5" s="1"/>
  <c r="B47" i="5"/>
  <c r="I47" i="5" s="1"/>
  <c r="I46" i="5"/>
  <c r="B46" i="5"/>
  <c r="I45" i="5"/>
  <c r="B45" i="5"/>
  <c r="I44" i="5"/>
  <c r="B44" i="5"/>
  <c r="B43" i="5"/>
  <c r="I43" i="5" s="1"/>
  <c r="B42" i="5"/>
  <c r="I42" i="5" s="1"/>
  <c r="B41" i="5"/>
  <c r="I41" i="5" s="1"/>
  <c r="I40" i="5"/>
  <c r="B40" i="5"/>
  <c r="I39" i="5"/>
  <c r="B39" i="5"/>
  <c r="I38" i="5"/>
  <c r="B38" i="5"/>
  <c r="B37" i="5"/>
  <c r="I37" i="5" s="1"/>
  <c r="B36" i="5"/>
  <c r="I36" i="5" s="1"/>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0" i="2"/>
  <c r="BM40" i="2" s="1"/>
  <c r="N37" i="1" s="1"/>
  <c r="BI40" i="2"/>
  <c r="J37" i="1" s="1"/>
  <c r="BH40" i="2"/>
  <c r="BL39" i="2"/>
  <c r="BM39" i="2" s="1"/>
  <c r="N36" i="1" s="1"/>
  <c r="BI39" i="2"/>
  <c r="J36" i="1" s="1"/>
  <c r="BH39" i="2"/>
  <c r="I36" i="1" s="1"/>
  <c r="BL38" i="2"/>
  <c r="BM38" i="2" s="1"/>
  <c r="N35" i="1" s="1"/>
  <c r="BI38" i="2"/>
  <c r="BH38" i="2"/>
  <c r="BL37" i="2"/>
  <c r="BM37" i="2" s="1"/>
  <c r="N34" i="1" s="1"/>
  <c r="BI37" i="2"/>
  <c r="BH37" i="2"/>
  <c r="BL36" i="2"/>
  <c r="BM36" i="2" s="1"/>
  <c r="N33" i="1" s="1"/>
  <c r="BI36" i="2"/>
  <c r="BH36" i="2"/>
  <c r="BL35" i="2"/>
  <c r="BM35" i="2" s="1"/>
  <c r="N32" i="1" s="1"/>
  <c r="BI35" i="2"/>
  <c r="BH35" i="2"/>
  <c r="I32" i="1" s="1"/>
  <c r="BM34" i="2"/>
  <c r="BL34" i="2"/>
  <c r="BI34" i="2"/>
  <c r="BH34" i="2"/>
  <c r="BL33" i="2"/>
  <c r="BM33" i="2" s="1"/>
  <c r="N30" i="1" s="1"/>
  <c r="BI33" i="2"/>
  <c r="J30" i="1" s="1"/>
  <c r="BH33" i="2"/>
  <c r="I30" i="1" s="1"/>
  <c r="BL32" i="2"/>
  <c r="BM32" i="2" s="1"/>
  <c r="N29" i="1" s="1"/>
  <c r="BI32" i="2"/>
  <c r="BH32" i="2"/>
  <c r="BL31" i="2"/>
  <c r="M28" i="1" s="1"/>
  <c r="BI31" i="2"/>
  <c r="BH31" i="2"/>
  <c r="BL30" i="2"/>
  <c r="BM30" i="2" s="1"/>
  <c r="N27" i="1" s="1"/>
  <c r="BI30" i="2"/>
  <c r="BH30" i="2"/>
  <c r="BL29" i="2"/>
  <c r="BM29" i="2" s="1"/>
  <c r="N26" i="1" s="1"/>
  <c r="BI29" i="2"/>
  <c r="BH29" i="2"/>
  <c r="BL28" i="2"/>
  <c r="M25" i="1" s="1"/>
  <c r="BI28" i="2"/>
  <c r="BH28" i="2"/>
  <c r="I25" i="1" s="1"/>
  <c r="BL27" i="2"/>
  <c r="BM27" i="2" s="1"/>
  <c r="N24" i="1" s="1"/>
  <c r="BI27" i="2"/>
  <c r="BH27" i="2"/>
  <c r="BL26" i="2"/>
  <c r="BM26" i="2" s="1"/>
  <c r="N23" i="1" s="1"/>
  <c r="BI26" i="2"/>
  <c r="BH26" i="2"/>
  <c r="BL25" i="2"/>
  <c r="BM25" i="2" s="1"/>
  <c r="N22" i="1" s="1"/>
  <c r="BI25" i="2"/>
  <c r="BH25" i="2"/>
  <c r="BL24" i="2"/>
  <c r="BM24" i="2" s="1"/>
  <c r="N21" i="1" s="1"/>
  <c r="BI24" i="2"/>
  <c r="J21" i="1" s="1"/>
  <c r="BH24" i="2"/>
  <c r="BL23" i="2"/>
  <c r="BM23" i="2" s="1"/>
  <c r="N20" i="1" s="1"/>
  <c r="BI23" i="2"/>
  <c r="BH23" i="2"/>
  <c r="BL22" i="2"/>
  <c r="BM22" i="2" s="1"/>
  <c r="N19" i="1" s="1"/>
  <c r="BI22" i="2"/>
  <c r="BH22" i="2"/>
  <c r="BL21" i="2"/>
  <c r="BM21" i="2" s="1"/>
  <c r="N18" i="1" s="1"/>
  <c r="BI21" i="2"/>
  <c r="BH21" i="2"/>
  <c r="BL20" i="2"/>
  <c r="BM20" i="2" s="1"/>
  <c r="N17" i="1" s="1"/>
  <c r="BI20" i="2"/>
  <c r="BH20" i="2"/>
  <c r="BL19" i="2"/>
  <c r="BM19" i="2" s="1"/>
  <c r="N16" i="1" s="1"/>
  <c r="BI19" i="2"/>
  <c r="BH19" i="2"/>
  <c r="BL18" i="2"/>
  <c r="BM18" i="2" s="1"/>
  <c r="N15" i="1" s="1"/>
  <c r="BI18" i="2"/>
  <c r="BH18" i="2"/>
  <c r="BL17" i="2"/>
  <c r="BM17" i="2" s="1"/>
  <c r="N14" i="1" s="1"/>
  <c r="BI17" i="2"/>
  <c r="BH17" i="2"/>
  <c r="I14" i="1" s="1"/>
  <c r="BL16" i="2"/>
  <c r="BM16" i="2" s="1"/>
  <c r="N13" i="1" s="1"/>
  <c r="BI16" i="2"/>
  <c r="BH16" i="2"/>
  <c r="BL15" i="2"/>
  <c r="BM15" i="2" s="1"/>
  <c r="N12" i="1" s="1"/>
  <c r="BI15" i="2"/>
  <c r="BH15" i="2"/>
  <c r="BL14" i="2"/>
  <c r="BM14" i="2" s="1"/>
  <c r="N11" i="1" s="1"/>
  <c r="BI14" i="2"/>
  <c r="BH14" i="2"/>
  <c r="BL13" i="2"/>
  <c r="M10" i="1" s="1"/>
  <c r="BI13" i="2"/>
  <c r="BH13" i="2"/>
  <c r="BL12" i="2"/>
  <c r="BM12" i="2" s="1"/>
  <c r="N9" i="1" s="1"/>
  <c r="BI12" i="2"/>
  <c r="BH12" i="2"/>
  <c r="BL11" i="2"/>
  <c r="BM11" i="2" s="1"/>
  <c r="N8" i="1" s="1"/>
  <c r="BI11" i="2"/>
  <c r="BH11" i="2"/>
  <c r="BL10" i="2"/>
  <c r="BM10" i="2" s="1"/>
  <c r="N7" i="1" s="1"/>
  <c r="BI10" i="2"/>
  <c r="BH10" i="2"/>
  <c r="I7" i="1" s="1"/>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37" i="1"/>
  <c r="K37" i="1"/>
  <c r="I37" i="1"/>
  <c r="H37" i="1"/>
  <c r="G37" i="1"/>
  <c r="F37" i="1"/>
  <c r="E37" i="1"/>
  <c r="D37" i="1"/>
  <c r="C37" i="1"/>
  <c r="B37" i="1"/>
  <c r="L36" i="1"/>
  <c r="K36" i="1"/>
  <c r="H36" i="1"/>
  <c r="G36" i="1"/>
  <c r="F36" i="1"/>
  <c r="E36" i="1"/>
  <c r="D36" i="1"/>
  <c r="C36" i="1"/>
  <c r="B36" i="1"/>
  <c r="M35" i="1"/>
  <c r="L35" i="1"/>
  <c r="K35" i="1"/>
  <c r="J35" i="1"/>
  <c r="I35" i="1"/>
  <c r="H35" i="1"/>
  <c r="G35" i="1"/>
  <c r="F35" i="1"/>
  <c r="E35" i="1"/>
  <c r="D35" i="1"/>
  <c r="C35" i="1"/>
  <c r="B35" i="1"/>
  <c r="M34" i="1"/>
  <c r="L34" i="1"/>
  <c r="K34" i="1"/>
  <c r="J34" i="1"/>
  <c r="I34" i="1"/>
  <c r="H34" i="1"/>
  <c r="G34" i="1"/>
  <c r="F34" i="1"/>
  <c r="E34" i="1"/>
  <c r="D34" i="1"/>
  <c r="C34" i="1"/>
  <c r="B34" i="1"/>
  <c r="M33" i="1"/>
  <c r="L33" i="1"/>
  <c r="K33" i="1"/>
  <c r="J33" i="1"/>
  <c r="I33" i="1"/>
  <c r="H33" i="1"/>
  <c r="G33" i="1"/>
  <c r="F33" i="1"/>
  <c r="E33" i="1"/>
  <c r="D33" i="1"/>
  <c r="C33" i="1"/>
  <c r="B33" i="1"/>
  <c r="L32" i="1"/>
  <c r="K32" i="1"/>
  <c r="J32" i="1"/>
  <c r="H32" i="1"/>
  <c r="G32" i="1"/>
  <c r="F32" i="1"/>
  <c r="E32" i="1"/>
  <c r="D32" i="1"/>
  <c r="C32" i="1"/>
  <c r="B32" i="1"/>
  <c r="N31" i="1"/>
  <c r="M31" i="1"/>
  <c r="L31" i="1"/>
  <c r="K31" i="1"/>
  <c r="J31" i="1"/>
  <c r="I31" i="1"/>
  <c r="H31" i="1"/>
  <c r="G31" i="1"/>
  <c r="F31" i="1"/>
  <c r="E31" i="1"/>
  <c r="D31" i="1"/>
  <c r="C31" i="1"/>
  <c r="B31" i="1"/>
  <c r="L30" i="1"/>
  <c r="K30" i="1"/>
  <c r="H30" i="1"/>
  <c r="G30" i="1"/>
  <c r="F30" i="1"/>
  <c r="E30" i="1"/>
  <c r="D30" i="1"/>
  <c r="C30" i="1"/>
  <c r="B30" i="1"/>
  <c r="L29" i="1"/>
  <c r="K29" i="1"/>
  <c r="J29" i="1"/>
  <c r="I29" i="1"/>
  <c r="H29" i="1"/>
  <c r="G29" i="1"/>
  <c r="F29" i="1"/>
  <c r="E29" i="1"/>
  <c r="D29" i="1"/>
  <c r="C29" i="1"/>
  <c r="B29" i="1"/>
  <c r="L28" i="1"/>
  <c r="K28" i="1"/>
  <c r="J28" i="1"/>
  <c r="I28" i="1"/>
  <c r="H28" i="1"/>
  <c r="G28" i="1"/>
  <c r="F28" i="1"/>
  <c r="E28" i="1"/>
  <c r="D28" i="1"/>
  <c r="C28" i="1"/>
  <c r="B28" i="1"/>
  <c r="M27" i="1"/>
  <c r="L27" i="1"/>
  <c r="K27" i="1"/>
  <c r="J27" i="1"/>
  <c r="I27" i="1"/>
  <c r="H27" i="1"/>
  <c r="G27" i="1"/>
  <c r="F27" i="1"/>
  <c r="E27" i="1"/>
  <c r="D27" i="1"/>
  <c r="C27" i="1"/>
  <c r="B27" i="1"/>
  <c r="M26" i="1"/>
  <c r="L26" i="1"/>
  <c r="K26" i="1"/>
  <c r="J26" i="1"/>
  <c r="I26" i="1"/>
  <c r="H26" i="1"/>
  <c r="G26" i="1"/>
  <c r="F26" i="1"/>
  <c r="E26" i="1"/>
  <c r="D26" i="1"/>
  <c r="C26" i="1"/>
  <c r="B26" i="1"/>
  <c r="L25" i="1"/>
  <c r="K25" i="1"/>
  <c r="J25" i="1"/>
  <c r="H25" i="1"/>
  <c r="G25" i="1"/>
  <c r="F25" i="1"/>
  <c r="E25" i="1"/>
  <c r="D25" i="1"/>
  <c r="C25" i="1"/>
  <c r="B25" i="1"/>
  <c r="M24" i="1"/>
  <c r="L24" i="1"/>
  <c r="K24" i="1"/>
  <c r="J24" i="1"/>
  <c r="I24" i="1"/>
  <c r="H24" i="1"/>
  <c r="G24" i="1"/>
  <c r="F24" i="1"/>
  <c r="E24" i="1"/>
  <c r="D24" i="1"/>
  <c r="C24" i="1"/>
  <c r="B24" i="1"/>
  <c r="M23" i="1"/>
  <c r="L23" i="1"/>
  <c r="K23" i="1"/>
  <c r="J23" i="1"/>
  <c r="I23" i="1"/>
  <c r="H23" i="1"/>
  <c r="G23" i="1"/>
  <c r="F23" i="1"/>
  <c r="E23" i="1"/>
  <c r="D23" i="1"/>
  <c r="C23" i="1"/>
  <c r="B23" i="1"/>
  <c r="M22" i="1"/>
  <c r="L22" i="1"/>
  <c r="K22" i="1"/>
  <c r="J22" i="1"/>
  <c r="I22" i="1"/>
  <c r="H22" i="1"/>
  <c r="G22" i="1"/>
  <c r="F22" i="1"/>
  <c r="E22" i="1"/>
  <c r="D22" i="1"/>
  <c r="C22" i="1"/>
  <c r="B22" i="1"/>
  <c r="M21" i="1"/>
  <c r="L21" i="1"/>
  <c r="K21" i="1"/>
  <c r="I21" i="1"/>
  <c r="H21" i="1"/>
  <c r="G21" i="1"/>
  <c r="F21" i="1"/>
  <c r="E21" i="1"/>
  <c r="D21" i="1"/>
  <c r="C21" i="1"/>
  <c r="B21" i="1"/>
  <c r="M20" i="1"/>
  <c r="L20" i="1"/>
  <c r="K20" i="1"/>
  <c r="J20" i="1"/>
  <c r="I20" i="1"/>
  <c r="H20" i="1"/>
  <c r="G20" i="1"/>
  <c r="F20" i="1"/>
  <c r="E20" i="1"/>
  <c r="D20" i="1"/>
  <c r="C20" i="1"/>
  <c r="B20" i="1"/>
  <c r="L19" i="1"/>
  <c r="K19" i="1"/>
  <c r="J19" i="1"/>
  <c r="I19" i="1"/>
  <c r="H19" i="1"/>
  <c r="G19" i="1"/>
  <c r="F19" i="1"/>
  <c r="E19" i="1"/>
  <c r="D19" i="1"/>
  <c r="C19" i="1"/>
  <c r="B19" i="1"/>
  <c r="L18" i="1"/>
  <c r="K18" i="1"/>
  <c r="J18" i="1"/>
  <c r="I18" i="1"/>
  <c r="H18" i="1"/>
  <c r="G18" i="1"/>
  <c r="F18" i="1"/>
  <c r="E18" i="1"/>
  <c r="D18" i="1"/>
  <c r="C18" i="1"/>
  <c r="B18"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H14" i="1"/>
  <c r="G14" i="1"/>
  <c r="F14" i="1"/>
  <c r="E14" i="1"/>
  <c r="D14" i="1"/>
  <c r="C14" i="1"/>
  <c r="B14" i="1"/>
  <c r="M13" i="1"/>
  <c r="L13" i="1"/>
  <c r="K13" i="1"/>
  <c r="J13" i="1"/>
  <c r="I13" i="1"/>
  <c r="H13" i="1"/>
  <c r="G13" i="1"/>
  <c r="F13" i="1"/>
  <c r="E13" i="1"/>
  <c r="D13" i="1"/>
  <c r="C13" i="1"/>
  <c r="B13" i="1"/>
  <c r="M12" i="1"/>
  <c r="L12" i="1"/>
  <c r="K12" i="1"/>
  <c r="J12" i="1"/>
  <c r="I12" i="1"/>
  <c r="H12" i="1"/>
  <c r="G12" i="1"/>
  <c r="F12" i="1"/>
  <c r="E12" i="1"/>
  <c r="D12" i="1"/>
  <c r="C12" i="1"/>
  <c r="B12" i="1"/>
  <c r="M11" i="1"/>
  <c r="L11" i="1"/>
  <c r="K11" i="1"/>
  <c r="J11" i="1"/>
  <c r="I11" i="1"/>
  <c r="H11" i="1"/>
  <c r="G11" i="1"/>
  <c r="F11" i="1"/>
  <c r="E11" i="1"/>
  <c r="D11" i="1"/>
  <c r="C11" i="1"/>
  <c r="B11" i="1"/>
  <c r="L10" i="1"/>
  <c r="K10" i="1"/>
  <c r="J10" i="1"/>
  <c r="I10" i="1"/>
  <c r="H10" i="1"/>
  <c r="G10" i="1"/>
  <c r="F10" i="1"/>
  <c r="E10" i="1"/>
  <c r="D10" i="1"/>
  <c r="C10" i="1"/>
  <c r="B10" i="1"/>
  <c r="M9" i="1"/>
  <c r="L9" i="1"/>
  <c r="K9" i="1"/>
  <c r="J9" i="1"/>
  <c r="I9" i="1"/>
  <c r="H9" i="1"/>
  <c r="G9" i="1"/>
  <c r="F9" i="1"/>
  <c r="E9" i="1"/>
  <c r="D9" i="1"/>
  <c r="C9" i="1"/>
  <c r="B9" i="1"/>
  <c r="M8" i="1"/>
  <c r="L8" i="1"/>
  <c r="K8" i="1"/>
  <c r="J8" i="1"/>
  <c r="I8" i="1"/>
  <c r="H8" i="1"/>
  <c r="G8" i="1"/>
  <c r="F8" i="1"/>
  <c r="E8" i="1"/>
  <c r="D8" i="1"/>
  <c r="C8" i="1"/>
  <c r="B8" i="1"/>
  <c r="L7" i="1"/>
  <c r="K7" i="1"/>
  <c r="J7" i="1"/>
  <c r="H7" i="1"/>
  <c r="G7" i="1"/>
  <c r="F7" i="1"/>
  <c r="E7" i="1"/>
  <c r="D7" i="1"/>
  <c r="C7" i="1"/>
  <c r="B7" i="1"/>
  <c r="M37" i="1" l="1"/>
  <c r="M18" i="1"/>
  <c r="M30" i="1"/>
  <c r="M29" i="1"/>
  <c r="M32" i="1"/>
  <c r="M36" i="1"/>
  <c r="BM13" i="2"/>
  <c r="N10" i="1" s="1"/>
  <c r="BM31" i="2"/>
  <c r="N28" i="1" s="1"/>
  <c r="M7" i="1"/>
  <c r="BM28" i="2"/>
  <c r="N25" i="1" s="1"/>
  <c r="M17" i="1"/>
  <c r="M19" i="1"/>
</calcChain>
</file>

<file path=xl/sharedStrings.xml><?xml version="1.0" encoding="utf-8"?>
<sst xmlns="http://schemas.openxmlformats.org/spreadsheetml/2006/main" count="3735" uniqueCount="1327">
  <si>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</si>
  <si>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</si>
  <si>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</si>
  <si>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</si>
  <si>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</si>
  <si>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</si>
  <si>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</si>
  <si>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</si>
  <si>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</si>
  <si>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</si>
  <si>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</si>
  <si>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</si>
  <si>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</si>
  <si>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</si>
  <si>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</si>
  <si>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</si>
  <si>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</si>
  <si>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</si>
  <si>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</si>
  <si>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</si>
  <si>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</si>
  <si>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</si>
  <si>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</si>
  <si>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</si>
  <si>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</si>
  <si>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</si>
  <si>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</si>
  <si>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</si>
  <si>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</si>
  <si>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</si>
  <si>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</si>
  <si>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</si>
  <si>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</si>
  <si>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</si>
  <si>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</si>
  <si>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</si>
  <si>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</si>
  <si>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</si>
  <si>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</si>
  <si>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</si>
  <si>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</si>
  <si>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</si>
  <si>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</si>
  <si>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</si>
  <si>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</si>
  <si>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</si>
  <si>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</si>
  <si>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</si>
  <si>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</si>
  <si>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</si>
  <si>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</si>
  <si>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</si>
  <si>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</si>
  <si>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</si>
  <si>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</si>
  <si>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</si>
  <si>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</si>
  <si>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</si>
  <si>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</si>
  <si>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</si>
  <si>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</si>
  <si>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</si>
  <si>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</si>
  <si>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</si>
  <si>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</si>
  <si>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</si>
  <si>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</si>
  <si>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</si>
  <si>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</si>
  <si>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</si>
  <si>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</si>
  <si>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</si>
  <si>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</si>
  <si>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</si>
  <si>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</si>
  <si>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</si>
  <si>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</si>
  <si>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</si>
  <si>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</si>
  <si>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</si>
  <si>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</si>
  <si>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</si>
  <si>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</si>
  <si>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</si>
  <si>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</si>
  <si>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</si>
  <si>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</si>
  <si>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</si>
  <si>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</si>
  <si>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</si>
  <si>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</si>
  <si>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</si>
  <si>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</si>
  <si>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</si>
  <si>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</si>
  <si>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</si>
  <si>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</si>
  <si>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</si>
  <si>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</si>
  <si>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</si>
  <si>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</si>
  <si>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</si>
  <si>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</si>
  <si>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</si>
  <si>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</si>
  <si>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</si>
  <si>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</si>
  <si>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</si>
  <si>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</si>
  <si>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</si>
  <si>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</si>
  <si>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</si>
  <si>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</si>
  <si>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</si>
  <si>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</si>
  <si>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mr. sc. Emanuel</t>
  </si>
  <si>
    <t>Raguž Zupičić Zdenka</t>
  </si>
  <si>
    <t>Rukavina Nazarević Kristina</t>
  </si>
  <si>
    <t>Štefanuti mr.sc. Marčela</t>
  </si>
  <si>
    <t>Terković Branko</t>
  </si>
  <si>
    <t>Turković Ivan</t>
  </si>
  <si>
    <t>Vivoda Margareta</t>
  </si>
  <si>
    <t>Vrh Stefani</t>
  </si>
  <si>
    <t>Zenić Luka</t>
  </si>
  <si>
    <t>Nekategorizirani spisi</t>
  </si>
  <si>
    <t>Pp-1944/2024</t>
  </si>
  <si>
    <t>Pp Prz-35/2024</t>
  </si>
  <si>
    <t>R1-172/2024</t>
  </si>
  <si>
    <t>R2-287/2023</t>
  </si>
  <si>
    <t>Pp Prz-1/2025</t>
  </si>
  <si>
    <t>Pp-2067/2024</t>
  </si>
  <si>
    <t>Pp Prz-36/2024</t>
  </si>
  <si>
    <t>R1-336/2024</t>
  </si>
  <si>
    <t>O-1149/2024</t>
  </si>
  <si>
    <t>Ovr-1029/2024</t>
  </si>
  <si>
    <t>R2-3/2025</t>
  </si>
  <si>
    <t>R2-7/2025</t>
  </si>
  <si>
    <t>O-1232/2024</t>
  </si>
  <si>
    <t>O-949/2024</t>
  </si>
  <si>
    <t>O-1234/2024</t>
  </si>
  <si>
    <t>O-1009/2024</t>
  </si>
  <si>
    <t>O-983/2024</t>
  </si>
  <si>
    <t>O-723/2024</t>
  </si>
  <si>
    <t>O-984/2024</t>
  </si>
  <si>
    <t>O-777/2024</t>
  </si>
  <si>
    <t>O-695/2024</t>
  </si>
  <si>
    <t>O-1235/2024</t>
  </si>
  <si>
    <t>O-854/2024</t>
  </si>
  <si>
    <t>O-1034/2024</t>
  </si>
  <si>
    <t>O-951/2024</t>
  </si>
  <si>
    <t>O-962/2024</t>
  </si>
  <si>
    <t>O-1187/2024</t>
  </si>
  <si>
    <t>O-897/2024</t>
  </si>
  <si>
    <t>O-1279/2024</t>
  </si>
  <si>
    <t>O-1295/2024</t>
  </si>
  <si>
    <t>O-1065/2024</t>
  </si>
  <si>
    <t>O-1066/2024</t>
  </si>
  <si>
    <t>O-1362/2024</t>
  </si>
  <si>
    <t>R2-305/2024</t>
  </si>
  <si>
    <t>Predmeti dovršeni presudom (glavni upisnici)</t>
  </si>
  <si>
    <t>K-237/2021</t>
  </si>
  <si>
    <t>K-73/2021</t>
  </si>
  <si>
    <t>K-156/2024</t>
  </si>
  <si>
    <t>K-73/2024</t>
  </si>
  <si>
    <t>K-193/2024</t>
  </si>
  <si>
    <t>K-394/2024</t>
  </si>
  <si>
    <t>K-271/2022</t>
  </si>
  <si>
    <t>K-578/2019</t>
  </si>
  <si>
    <t>K-242/2021</t>
  </si>
  <si>
    <t>K-276/2022</t>
  </si>
  <si>
    <t>K-82/2023</t>
  </si>
  <si>
    <t>K-58/2023</t>
  </si>
  <si>
    <t>K-293/2019</t>
  </si>
  <si>
    <t>K-32/2023</t>
  </si>
  <si>
    <t>K-10/2025</t>
  </si>
  <si>
    <t>K-127/2020</t>
  </si>
  <si>
    <t>Predmeti izvanraspravnog vijeća - samo predsjednik vijeća</t>
  </si>
  <si>
    <t>Kv-16/2025</t>
  </si>
  <si>
    <t>Kv-343/2024</t>
  </si>
  <si>
    <t>Kv-302/2024</t>
  </si>
  <si>
    <t>Kv-358/2024</t>
  </si>
  <si>
    <t>Kv-214/2024</t>
  </si>
  <si>
    <t>Kv-344/2024</t>
  </si>
  <si>
    <t>Kv-340/2024</t>
  </si>
  <si>
    <t>Kv-17/2025</t>
  </si>
  <si>
    <t>Kv-363/2024</t>
  </si>
  <si>
    <t>Kv-11/2025</t>
  </si>
  <si>
    <t>Kv-189/2024</t>
  </si>
  <si>
    <t>Kv-327/2024</t>
  </si>
  <si>
    <t>Kv-338/2024</t>
  </si>
  <si>
    <t>Kv-346/2024</t>
  </si>
  <si>
    <t>Kv-161/2024</t>
  </si>
  <si>
    <t>Kv-328/2024</t>
  </si>
  <si>
    <t>Kv-291/2024</t>
  </si>
  <si>
    <t>Kv-1/2025</t>
  </si>
  <si>
    <t>Kv-2/2025</t>
  </si>
  <si>
    <t>Kv-356/2024</t>
  </si>
  <si>
    <t>Kv-331/2024</t>
  </si>
  <si>
    <t>Kv-316/2024</t>
  </si>
  <si>
    <t>Kv-360/2024</t>
  </si>
  <si>
    <t>Kv-364/2024</t>
  </si>
  <si>
    <t>Kv-272/2024</t>
  </si>
  <si>
    <t>Kv-359/2024</t>
  </si>
  <si>
    <t>Kv-339/2024</t>
  </si>
  <si>
    <t>Kv-336/2024</t>
  </si>
  <si>
    <t>Kv-9/2025</t>
  </si>
  <si>
    <t>Kv-4/2025</t>
  </si>
  <si>
    <t>Kv-10/2025</t>
  </si>
  <si>
    <t>Kv-6/2025</t>
  </si>
  <si>
    <t>Kv-352/2024</t>
  </si>
  <si>
    <t>Kv-349/2024</t>
  </si>
  <si>
    <t>Kv-295/2024</t>
  </si>
  <si>
    <t>Kv-8/2025</t>
  </si>
  <si>
    <t>Kv-316/2023</t>
  </si>
  <si>
    <t>Kv-309/2024</t>
  </si>
  <si>
    <t>Kv-7/2025</t>
  </si>
  <si>
    <t>Kv-329/2024</t>
  </si>
  <si>
    <t>Kv-345/2024</t>
  </si>
  <si>
    <t>Kv-354/2024</t>
  </si>
  <si>
    <t>Kv-351/2024</t>
  </si>
  <si>
    <t>Predmeti optužnog vijeća - samo predsjednik vijeća</t>
  </si>
  <si>
    <t>Kov-455/2024</t>
  </si>
  <si>
    <t>Kov-35/2025</t>
  </si>
  <si>
    <t>Kov-375/2024</t>
  </si>
  <si>
    <t>Kov-288/2024</t>
  </si>
  <si>
    <t>Kov-445/2024</t>
  </si>
  <si>
    <t>Kov-397/2024</t>
  </si>
  <si>
    <t>Kov-407/2024</t>
  </si>
  <si>
    <t>Kov-459/2024</t>
  </si>
  <si>
    <t>Kov-31/2025</t>
  </si>
  <si>
    <t>Kov-413/2024</t>
  </si>
  <si>
    <t>Kov-444/2024</t>
  </si>
  <si>
    <t>Kov-416/2024</t>
  </si>
  <si>
    <t>Kov-283/2022</t>
  </si>
  <si>
    <t>Kov-352/2024</t>
  </si>
  <si>
    <t>Kov-30/2025</t>
  </si>
  <si>
    <t>Kov-13/2025</t>
  </si>
  <si>
    <t>Kov-1/2025</t>
  </si>
  <si>
    <t>Kov-106/2022</t>
  </si>
  <si>
    <t>Kov-232/2024</t>
  </si>
  <si>
    <t>Kov-457/2024</t>
  </si>
  <si>
    <t>Kov-473/2024</t>
  </si>
  <si>
    <t>Kov-422/2024</t>
  </si>
  <si>
    <t>Kov-449/2024</t>
  </si>
  <si>
    <t>Kov-7/2025</t>
  </si>
  <si>
    <t>Kov-26/2025</t>
  </si>
  <si>
    <t>Kov-38/2025</t>
  </si>
  <si>
    <t>Kov-34/2025</t>
  </si>
  <si>
    <t>Kov-78/2024</t>
  </si>
  <si>
    <t>Kov-461/2024</t>
  </si>
  <si>
    <t>Kov-472/2024</t>
  </si>
  <si>
    <t>Kov-6/2025</t>
  </si>
  <si>
    <t>Kov-401/2024</t>
  </si>
  <si>
    <t>Kov-451/2024</t>
  </si>
  <si>
    <t>Kov-402/2024</t>
  </si>
  <si>
    <t>Kov-298/2024</t>
  </si>
  <si>
    <t>Kov-360/2024</t>
  </si>
  <si>
    <t>Kov-470/2024</t>
  </si>
  <si>
    <t>Kov-415/2024</t>
  </si>
  <si>
    <t>Kov-346/2024</t>
  </si>
  <si>
    <t>Kov-321/2024</t>
  </si>
  <si>
    <t>Kov-11/2025</t>
  </si>
  <si>
    <t>Kov-317/2024</t>
  </si>
  <si>
    <t>Kov-297/2024</t>
  </si>
  <si>
    <t>Kov-354/2024</t>
  </si>
  <si>
    <t>Kov-20/2025</t>
  </si>
  <si>
    <t>Kov-318/2024</t>
  </si>
  <si>
    <t>Kov-439/2024</t>
  </si>
  <si>
    <t>Kov-21/2025</t>
  </si>
  <si>
    <t>Kov-15/2025</t>
  </si>
  <si>
    <t>Kov-430/2024</t>
  </si>
  <si>
    <t>Kov-389/2024</t>
  </si>
  <si>
    <t>Kov-453/2024</t>
  </si>
  <si>
    <t>Kov-395/2024</t>
  </si>
  <si>
    <t>Kov-12/2025</t>
  </si>
  <si>
    <t>Kov-404/2024</t>
  </si>
  <si>
    <t>Kov-76/2024</t>
  </si>
  <si>
    <t>Kov-442/2024</t>
  </si>
  <si>
    <t>Kov-475/2024</t>
  </si>
  <si>
    <t>Kov-462/2024</t>
  </si>
  <si>
    <t>Kov-417/2024</t>
  </si>
  <si>
    <t>Kov-435/2024</t>
  </si>
  <si>
    <t>Kov-3/2025</t>
  </si>
  <si>
    <t>Kov-55/2024</t>
  </si>
  <si>
    <t>Kov-411/2024</t>
  </si>
  <si>
    <t>Kov-432/2024</t>
  </si>
  <si>
    <t>Kov-301/2024</t>
  </si>
  <si>
    <t>Kov-471/2024</t>
  </si>
  <si>
    <t>Kov-463/2024</t>
  </si>
  <si>
    <t>Kov-16/2025</t>
  </si>
  <si>
    <t>Kazneni nalozi</t>
  </si>
  <si>
    <t>K-380/2024</t>
  </si>
  <si>
    <t>K-378/2024</t>
  </si>
  <si>
    <t>K-409/2024</t>
  </si>
  <si>
    <t>K-395/2024</t>
  </si>
  <si>
    <t>K-412/2024</t>
  </si>
  <si>
    <t>K-421/2024</t>
  </si>
  <si>
    <t>K-314/2024</t>
  </si>
  <si>
    <t>K-392/2024</t>
  </si>
  <si>
    <t>K-33/2024</t>
  </si>
  <si>
    <t>K-393/2024</t>
  </si>
  <si>
    <t>K-301/2021</t>
  </si>
  <si>
    <t>K-178/2022</t>
  </si>
  <si>
    <t>K-427/2024</t>
  </si>
  <si>
    <t>K-432/2024</t>
  </si>
  <si>
    <t>K-405/2024</t>
  </si>
  <si>
    <t>K-379/2024</t>
  </si>
  <si>
    <t>K-420/2024</t>
  </si>
  <si>
    <t>K-406/2024</t>
  </si>
  <si>
    <t>K-352/2024</t>
  </si>
  <si>
    <t>K-436/2024</t>
  </si>
  <si>
    <t>K-216/2023</t>
  </si>
  <si>
    <t>Predmeti dovršeni rješenjem</t>
  </si>
  <si>
    <t>K-287/2023</t>
  </si>
  <si>
    <t>K-239/2023</t>
  </si>
  <si>
    <t>K-179/2024</t>
  </si>
  <si>
    <t>K-159/2024</t>
  </si>
  <si>
    <t>K-315/2024</t>
  </si>
  <si>
    <t>K-38/2022</t>
  </si>
  <si>
    <t>Obiteljski sporovi</t>
  </si>
  <si>
    <t>P Ob-94/2020</t>
  </si>
  <si>
    <t>Radni sporovi</t>
  </si>
  <si>
    <t>Pr-908/2021</t>
  </si>
  <si>
    <t>Pr-42/2024</t>
  </si>
  <si>
    <t>Ostali parnični predmeti</t>
  </si>
  <si>
    <t>P-700/2023</t>
  </si>
  <si>
    <t>P-2059/2019</t>
  </si>
  <si>
    <t>P-1539/2019</t>
  </si>
  <si>
    <t>P-1945/2019</t>
  </si>
  <si>
    <t>P-96/2022</t>
  </si>
  <si>
    <t>P-1913/2019</t>
  </si>
  <si>
    <t>P-736/2020</t>
  </si>
  <si>
    <t>P-325/2023</t>
  </si>
  <si>
    <t>P-933/2024</t>
  </si>
  <si>
    <t>P-887/2024</t>
  </si>
  <si>
    <t>P-551/2022</t>
  </si>
  <si>
    <t>P-1029/2024</t>
  </si>
  <si>
    <t>P-307/2024</t>
  </si>
  <si>
    <t>Pn-63/2024</t>
  </si>
  <si>
    <t>P-535/2022</t>
  </si>
  <si>
    <t>P-909/2024</t>
  </si>
  <si>
    <t>P-998/2024</t>
  </si>
  <si>
    <t>P-5/2022</t>
  </si>
  <si>
    <t>P-948/2024</t>
  </si>
  <si>
    <t>P-737/2024</t>
  </si>
  <si>
    <t>P-477/2024</t>
  </si>
  <si>
    <t>P-988/2024</t>
  </si>
  <si>
    <t>P-946/2024</t>
  </si>
  <si>
    <t>P-587/2020</t>
  </si>
  <si>
    <t>P-914/2021</t>
  </si>
  <si>
    <t>P-769/2024</t>
  </si>
  <si>
    <t>P-120/2021</t>
  </si>
  <si>
    <t>P-1005/2024</t>
  </si>
  <si>
    <t>P-198/2024</t>
  </si>
  <si>
    <t>P-460/2024</t>
  </si>
  <si>
    <t>P-88/2024</t>
  </si>
  <si>
    <t>Pn-88/2024</t>
  </si>
  <si>
    <t>P-399/2024</t>
  </si>
  <si>
    <t>P-89/2024</t>
  </si>
  <si>
    <t>P-1113/2023</t>
  </si>
  <si>
    <t>Povrv-90/2024</t>
  </si>
  <si>
    <t>P-714/2024</t>
  </si>
  <si>
    <t>P-123/2023</t>
  </si>
  <si>
    <t>P-1010/2024</t>
  </si>
  <si>
    <t>P-1053/2023</t>
  </si>
  <si>
    <t>P-923/2023</t>
  </si>
  <si>
    <t>P-413/2024</t>
  </si>
  <si>
    <t>P-2146/2019</t>
  </si>
  <si>
    <t>P-61/2020</t>
  </si>
  <si>
    <t>P-463/2023</t>
  </si>
  <si>
    <t>Pn-254/2019</t>
  </si>
  <si>
    <t>Pn-112/2023</t>
  </si>
  <si>
    <t>P-120/2023</t>
  </si>
  <si>
    <t>P-657/2023</t>
  </si>
  <si>
    <t>P-682/2022</t>
  </si>
  <si>
    <t>P-401/2023</t>
  </si>
  <si>
    <t>Povrv-158/2023</t>
  </si>
  <si>
    <t>P-524/2023</t>
  </si>
  <si>
    <t>P-501/2024</t>
  </si>
  <si>
    <t>P-371/2021</t>
  </si>
  <si>
    <t>P-432/2023</t>
  </si>
  <si>
    <t>P-829/2023</t>
  </si>
  <si>
    <t>P-835/2024</t>
  </si>
  <si>
    <t>P-617/2024</t>
  </si>
  <si>
    <t>P-1682/2019</t>
  </si>
  <si>
    <t>P-577/2020</t>
  </si>
  <si>
    <t>P-2093/2019</t>
  </si>
  <si>
    <t>P-80/2024</t>
  </si>
  <si>
    <t>P-1799/2019</t>
  </si>
  <si>
    <t>P-726/2023</t>
  </si>
  <si>
    <t>P-400/2024</t>
  </si>
  <si>
    <t>P-858/2023</t>
  </si>
  <si>
    <t>P-308/2022</t>
  </si>
  <si>
    <t>P-184/2024</t>
  </si>
  <si>
    <t>P-1047/2024</t>
  </si>
  <si>
    <t>P-911/2022</t>
  </si>
  <si>
    <t>P-395/2023</t>
  </si>
  <si>
    <t>P-258/2019</t>
  </si>
  <si>
    <t>Platni nalozi</t>
  </si>
  <si>
    <t>Pl-903/2024</t>
  </si>
  <si>
    <t>Pl-856/2024</t>
  </si>
  <si>
    <t>Pl-1136/2024</t>
  </si>
  <si>
    <t>Pl-823/2024</t>
  </si>
  <si>
    <t>Pl-961/2024</t>
  </si>
  <si>
    <t>Pl-965/2024</t>
  </si>
  <si>
    <t>Pl-821/2024</t>
  </si>
  <si>
    <t>Pl-867/2024</t>
  </si>
  <si>
    <t>Pl-862/2024</t>
  </si>
  <si>
    <t>Pl-1079/2024</t>
  </si>
  <si>
    <t>Pl-883/2024</t>
  </si>
  <si>
    <t>Pl-943/2024</t>
  </si>
  <si>
    <t>Pl-870/2024</t>
  </si>
  <si>
    <t>Pl-954/2024</t>
  </si>
  <si>
    <t>Pl-915/2024</t>
  </si>
  <si>
    <t>Pl-1110/2024</t>
  </si>
  <si>
    <t>Pl-969/2024</t>
  </si>
  <si>
    <t>Pl-945/2024</t>
  </si>
  <si>
    <t>Pl-962/2024</t>
  </si>
  <si>
    <t>Pl-892/2024</t>
  </si>
  <si>
    <t>Pl-1/2025</t>
  </si>
  <si>
    <t>Povrv-15/2022</t>
  </si>
  <si>
    <t>Pl-981/2024</t>
  </si>
  <si>
    <t>Pl-977/2024</t>
  </si>
  <si>
    <t>Pl-1139/2024</t>
  </si>
  <si>
    <t>Pl-955/2024</t>
  </si>
  <si>
    <t>Pl-984/2024</t>
  </si>
  <si>
    <t>Pl-1105/2024</t>
  </si>
  <si>
    <t>Pl-1279/2024</t>
  </si>
  <si>
    <t>Pl-982/2024</t>
  </si>
  <si>
    <t>Pl-985/2024</t>
  </si>
  <si>
    <t>Pl-963/2024</t>
  </si>
  <si>
    <t>Pl-944/2024</t>
  </si>
  <si>
    <t>Pl-956/2024</t>
  </si>
  <si>
    <t>Pl-1091/2024</t>
  </si>
  <si>
    <t>Pl-940/2024</t>
  </si>
  <si>
    <t>Pl-1127/2024</t>
  </si>
  <si>
    <t>Pl-931/2024</t>
  </si>
  <si>
    <t>Pl-952/2024</t>
  </si>
  <si>
    <t>Pl-964/2024</t>
  </si>
  <si>
    <t>Pl-1187/2024</t>
  </si>
  <si>
    <t>Pl-1196/2024</t>
  </si>
  <si>
    <t>Pl-1267/2024</t>
  </si>
  <si>
    <t>Pl-1172/2024</t>
  </si>
  <si>
    <t>Pl-1244/2024</t>
  </si>
  <si>
    <t>Pl-1152/2024</t>
  </si>
  <si>
    <t>Pl-1311/2024</t>
  </si>
  <si>
    <t>Pl-1217/2024</t>
  </si>
  <si>
    <t>Pl-1232/2024</t>
  </si>
  <si>
    <t>Pl-1238/2024</t>
  </si>
  <si>
    <t>Pl-1227/2024</t>
  </si>
  <si>
    <t>Pl-1310/2024</t>
  </si>
  <si>
    <t>Pl-1269/2024</t>
  </si>
  <si>
    <t>Pl-1212/2024</t>
  </si>
  <si>
    <t>Pl-1312/2024</t>
  </si>
  <si>
    <t>Pl-1235/2024</t>
  </si>
  <si>
    <t>Pl-1156/2024</t>
  </si>
  <si>
    <t>Pl-1161/2024</t>
  </si>
  <si>
    <t>Pl-1281/2024</t>
  </si>
  <si>
    <t>Pl-1181/2024</t>
  </si>
  <si>
    <t>Pl-1182/2024</t>
  </si>
  <si>
    <t>Pl-1315/2024</t>
  </si>
  <si>
    <t>P-eu-528/2024</t>
  </si>
  <si>
    <t>P-eu-527/2024</t>
  </si>
  <si>
    <t>Pl-81/2025</t>
  </si>
  <si>
    <t>Pl-47/2025</t>
  </si>
  <si>
    <t>Pl-57/2025</t>
  </si>
  <si>
    <t>Pl-1402/2024</t>
  </si>
  <si>
    <t>Pl-18/2025</t>
  </si>
  <si>
    <t>Pl-29/2025</t>
  </si>
  <si>
    <t>Pl-25/2025</t>
  </si>
  <si>
    <t>Pl-80/2025</t>
  </si>
  <si>
    <t>Pl-83/2025</t>
  </si>
  <si>
    <t>P-eu-546/2024</t>
  </si>
  <si>
    <t>P-eu-545/2024</t>
  </si>
  <si>
    <t>P-eu-544/2024</t>
  </si>
  <si>
    <t>P-eu-547/2024</t>
  </si>
  <si>
    <t>Pl-1399/2024</t>
  </si>
  <si>
    <t>Pl-1400/2024</t>
  </si>
  <si>
    <t>Pl-28/2025</t>
  </si>
  <si>
    <t>Pl-78/2025</t>
  </si>
  <si>
    <t>Pl-1222/2024</t>
  </si>
  <si>
    <t>Pl-1214/2024</t>
  </si>
  <si>
    <t>Pl-1205/2024</t>
  </si>
  <si>
    <t>Pl-1224/2024</t>
  </si>
  <si>
    <t>Pl-1284/2024</t>
  </si>
  <si>
    <t>Pl-1236/2024</t>
  </si>
  <si>
    <t>Pl-1308/2024</t>
  </si>
  <si>
    <t>Pl-1253/2024</t>
  </si>
  <si>
    <t>Pl-1233/2024</t>
  </si>
  <si>
    <t>Pl-1225/2024</t>
  </si>
  <si>
    <t>Pl-1162/2024</t>
  </si>
  <si>
    <t>Pl-1268/2024</t>
  </si>
  <si>
    <t>Pl-1174/2024</t>
  </si>
  <si>
    <t>Pl-1288/2024</t>
  </si>
  <si>
    <t>Pl-1199/2024</t>
  </si>
  <si>
    <t>Pl-1271/2024</t>
  </si>
  <si>
    <t>Pl-1184/2024</t>
  </si>
  <si>
    <t>Pl-1309/2024</t>
  </si>
  <si>
    <t>Pl-1289/2024</t>
  </si>
  <si>
    <t>Pl-1316/2024</t>
  </si>
  <si>
    <t>Pl-1201/2024</t>
  </si>
  <si>
    <t>Pl-1200/2024</t>
  </si>
  <si>
    <t>Pl-1261/2024</t>
  </si>
  <si>
    <t>Pl-1230/2024</t>
  </si>
  <si>
    <t>Pl-1146/2024</t>
  </si>
  <si>
    <t>Pl-1166/2024</t>
  </si>
  <si>
    <t>Pl-1276/2024</t>
  </si>
  <si>
    <t>Pl-1202/2024</t>
  </si>
  <si>
    <t>Pl-1154/2024</t>
  </si>
  <si>
    <t>Pl-1375/2024</t>
  </si>
  <si>
    <t>Pl-1371/2024</t>
  </si>
  <si>
    <t>Pl-1385/2024</t>
  </si>
  <si>
    <t>Pl-1367/2024</t>
  </si>
  <si>
    <t>Pl-1379/2024</t>
  </si>
  <si>
    <t>Pl-1369/2024</t>
  </si>
  <si>
    <t>Pl-1382/2024</t>
  </si>
  <si>
    <t>Pl-14/2025</t>
  </si>
  <si>
    <t>Pl-1365/2024</t>
  </si>
  <si>
    <t>Pl-1352/2024</t>
  </si>
  <si>
    <t>Pl-1355/2024</t>
  </si>
  <si>
    <t>Pl-1354/2024</t>
  </si>
  <si>
    <t>Pl-1192/2024</t>
  </si>
  <si>
    <t>Pl-1339/2024</t>
  </si>
  <si>
    <t>Pl-1359/2024</t>
  </si>
  <si>
    <t>Pl-1358/2024</t>
  </si>
  <si>
    <t>Pl-1363/2024</t>
  </si>
  <si>
    <t>Pl-1361/2024</t>
  </si>
  <si>
    <t>Pl-1366/2024</t>
  </si>
  <si>
    <t>P-99/2024</t>
  </si>
  <si>
    <t>Povrv-165/2022</t>
  </si>
  <si>
    <t>Pl-1175/2024</t>
  </si>
  <si>
    <t>Pl-82/2025</t>
  </si>
  <si>
    <t>Pl-1176/2024</t>
  </si>
  <si>
    <t>Pl-1317/2024</t>
  </si>
  <si>
    <t>Pl-1198/2024</t>
  </si>
  <si>
    <t>Pl-1193/2024</t>
  </si>
  <si>
    <t>Pl-1195/2024</t>
  </si>
  <si>
    <t>Pl-1237/2024</t>
  </si>
  <si>
    <t>Pl-1186/2024</t>
  </si>
  <si>
    <t>Pl-1313/2024</t>
  </si>
  <si>
    <t>Pl-1228/2024</t>
  </si>
  <si>
    <t>Pl-1287/2024</t>
  </si>
  <si>
    <t>Pl-1258/2024</t>
  </si>
  <si>
    <t>Pl-1257/2024</t>
  </si>
  <si>
    <t>Pl-1292/2024</t>
  </si>
  <si>
    <t>Pl-1190/2024</t>
  </si>
  <si>
    <t>Pl-1240/2024</t>
  </si>
  <si>
    <t>Pl-1283/2024</t>
  </si>
  <si>
    <t>Pl-1220/2024</t>
  </si>
  <si>
    <t>Pl-1144/2024</t>
  </si>
  <si>
    <t>Pl-1150/2024</t>
  </si>
  <si>
    <t>Pl-1185/2024</t>
  </si>
  <si>
    <t>Pl-1242/2024</t>
  </si>
  <si>
    <t>Pl-1266/2024</t>
  </si>
  <si>
    <t>Pl-1274/2024</t>
  </si>
  <si>
    <t>Pl-1298/2024</t>
  </si>
  <si>
    <t>Pl-1229/2024</t>
  </si>
  <si>
    <t>Pl-1349/2024</t>
  </si>
  <si>
    <t>Pl-1071/2024</t>
  </si>
  <si>
    <t>Pl-1350/2024</t>
  </si>
  <si>
    <t>Pl-1032/2024</t>
  </si>
  <si>
    <t>Pl-1024/2024</t>
  </si>
  <si>
    <t>Pl-1040/2024</t>
  </si>
  <si>
    <t>Pl-1347/2024</t>
  </si>
  <si>
    <t>Pl-1407/2024</t>
  </si>
  <si>
    <t>Pl-4/2025</t>
  </si>
  <si>
    <t>Pl-1408/2024</t>
  </si>
  <si>
    <t>Pl-1404/2024</t>
  </si>
  <si>
    <t>Pl-1054/2024</t>
  </si>
  <si>
    <t>Pl-1007/2024</t>
  </si>
  <si>
    <t>Pl-11/2025</t>
  </si>
  <si>
    <t>Pl-1403/2024</t>
  </si>
  <si>
    <t>Pl-5/2025</t>
  </si>
  <si>
    <t>Pl-1405/2024</t>
  </si>
  <si>
    <t>Pl-1343/2024</t>
  </si>
  <si>
    <t>Sudska nagodba</t>
  </si>
  <si>
    <t>P-554/2021</t>
  </si>
  <si>
    <t>P-717/2022</t>
  </si>
  <si>
    <t>Pr-14/2024</t>
  </si>
  <si>
    <t>P-140/2024</t>
  </si>
  <si>
    <t>P-1185/2023</t>
  </si>
  <si>
    <t>Psp-41/2023</t>
  </si>
  <si>
    <t>P-482/2022</t>
  </si>
  <si>
    <t>P-931/2023</t>
  </si>
  <si>
    <t>P-62/2025</t>
  </si>
  <si>
    <t>P-1123/2023</t>
  </si>
  <si>
    <t>Pn-19/2022</t>
  </si>
  <si>
    <t>Predmeti dovršeni rješenjem o smetanju posjeda</t>
  </si>
  <si>
    <t>Psp-51/2024</t>
  </si>
  <si>
    <t>Psp-19/2024</t>
  </si>
  <si>
    <t>Psp-34/2023</t>
  </si>
  <si>
    <t>Psp-33/2023</t>
  </si>
  <si>
    <t>Predmeti dovršeni rješenjem o odbačaju tužbe i rješenjem o povlačenju tužbe</t>
  </si>
  <si>
    <t>Pl-1101/2024</t>
  </si>
  <si>
    <t>P-268/2024</t>
  </si>
  <si>
    <t>Povrv-124/2024</t>
  </si>
  <si>
    <t>Pl-766/2024</t>
  </si>
  <si>
    <t>Pl-849/2024</t>
  </si>
  <si>
    <t>P-1056/2024</t>
  </si>
  <si>
    <t>Pl-1089/2024</t>
  </si>
  <si>
    <t>Pl-826/2024</t>
  </si>
  <si>
    <t>Pl-1179/2024</t>
  </si>
  <si>
    <t>Psp-53/2024</t>
  </si>
  <si>
    <t>P-1052/2024</t>
  </si>
  <si>
    <t>P-240/2024</t>
  </si>
  <si>
    <t>P-1659/2019</t>
  </si>
  <si>
    <t>P-968/2024</t>
  </si>
  <si>
    <t>Pl-845/2024</t>
  </si>
  <si>
    <t>Povrv-73/2024</t>
  </si>
  <si>
    <t>Pn-117/2024</t>
  </si>
  <si>
    <t>Pl-1300/2024</t>
  </si>
  <si>
    <t>Pl-1341/2024</t>
  </si>
  <si>
    <t>Psp-49/2024</t>
  </si>
  <si>
    <t>Pr-43/2024</t>
  </si>
  <si>
    <t>Pl-1197/2024</t>
  </si>
  <si>
    <t>P-524/2024</t>
  </si>
  <si>
    <t>P-823/2024</t>
  </si>
  <si>
    <t>Pl-1409/2024</t>
  </si>
  <si>
    <t>Povrv-208/2023</t>
  </si>
  <si>
    <t>P-158/2023</t>
  </si>
  <si>
    <t>Povrv-183/2023</t>
  </si>
  <si>
    <t>P-562/2024</t>
  </si>
  <si>
    <t>P-812/2023</t>
  </si>
  <si>
    <t>Pn-31/2024</t>
  </si>
  <si>
    <t>P-587/2023</t>
  </si>
  <si>
    <t>P-552/2024</t>
  </si>
  <si>
    <t>Pl-939/2024</t>
  </si>
  <si>
    <t>Pl-1111/2024</t>
  </si>
  <si>
    <t>Pl-1177/2024</t>
  </si>
  <si>
    <t>Pl-1314/2024</t>
  </si>
  <si>
    <t>Povrv-174/2023</t>
  </si>
  <si>
    <t>Pl-1171/2024</t>
  </si>
  <si>
    <t>Pl-949/2024</t>
  </si>
  <si>
    <t>Pl-1259/2024</t>
  </si>
  <si>
    <t>Pl-1293/2024</t>
  </si>
  <si>
    <t>P-143/2024</t>
  </si>
  <si>
    <t>Pl-1406/2024</t>
  </si>
  <si>
    <t>P-1039/2024</t>
  </si>
  <si>
    <t>P-1042/2024</t>
  </si>
  <si>
    <t>Pl-1194/2024</t>
  </si>
  <si>
    <t>Pl-1246/2024</t>
  </si>
  <si>
    <t>Pl-1275/2024</t>
  </si>
  <si>
    <t>Povrv-126/2024</t>
  </si>
  <si>
    <t>Povrv-88/2024</t>
  </si>
  <si>
    <t>Pl-1384/2024</t>
  </si>
  <si>
    <t>Pl-1360/2024</t>
  </si>
  <si>
    <t>Pl-1380/2024</t>
  </si>
  <si>
    <t>Povrv-32/2024</t>
  </si>
  <si>
    <t>Pl-1381/2024</t>
  </si>
  <si>
    <t>Pl-1356/2024</t>
  </si>
  <si>
    <t>P-242/2024</t>
  </si>
  <si>
    <t>Pl-825/2024</t>
  </si>
  <si>
    <t>P-873/2022</t>
  </si>
  <si>
    <t>P-790/2024</t>
  </si>
  <si>
    <t>P-620/2024</t>
  </si>
  <si>
    <t>Pl-1123/2024</t>
  </si>
  <si>
    <t>Pl-1118/2024</t>
  </si>
  <si>
    <t>Pl-1321/2024</t>
  </si>
  <si>
    <t>Povrv-111/2024</t>
  </si>
  <si>
    <t>Pl-1155/2024</t>
  </si>
  <si>
    <t>P-710/2024</t>
  </si>
  <si>
    <t>Pl-966/2024</t>
  </si>
  <si>
    <t>Pl-1093/2024</t>
  </si>
  <si>
    <t>Pl-959/2024</t>
  </si>
  <si>
    <t>Pl-1145/2024</t>
  </si>
  <si>
    <t>P-152/2024</t>
  </si>
  <si>
    <t>Pl-1338/2024</t>
  </si>
  <si>
    <t>Pl-1022/2024</t>
  </si>
  <si>
    <t>Pl-1016/2024</t>
  </si>
  <si>
    <t>P Ob-32/2024</t>
  </si>
  <si>
    <t>P-1016/2024</t>
  </si>
  <si>
    <t>Pl-1065/2024</t>
  </si>
  <si>
    <t>Pl-1021/2024</t>
  </si>
  <si>
    <t>Pl-1001/2024</t>
  </si>
  <si>
    <t>Pl-1157/2024</t>
  </si>
  <si>
    <t>P Ob-17/2022</t>
  </si>
  <si>
    <t>Pl-1337/2024</t>
  </si>
  <si>
    <t>Pl-1050/2024</t>
  </si>
  <si>
    <t>Pl-1348/2024</t>
  </si>
  <si>
    <t>Pl-1017/2024</t>
  </si>
  <si>
    <t>Pl-996/2024</t>
  </si>
  <si>
    <t>Predmeti dovršeni rješenjem o nenadležnosti i zastoju postupka</t>
  </si>
  <si>
    <t>Povrv-136/2024</t>
  </si>
  <si>
    <t>P-46/2025</t>
  </si>
  <si>
    <t>Povrv-9/2025</t>
  </si>
  <si>
    <t>P Ob-30/2024</t>
  </si>
  <si>
    <t>Predmeti dovršeni ostalim rješenjima</t>
  </si>
  <si>
    <t>P-575/2024</t>
  </si>
  <si>
    <t>Pr-692/2021</t>
  </si>
  <si>
    <t>P-759/2021</t>
  </si>
  <si>
    <t>P-762/2021</t>
  </si>
  <si>
    <t>Pn-33/2023</t>
  </si>
  <si>
    <t>Pn-51/2023</t>
  </si>
  <si>
    <t>Pn-53/2024</t>
  </si>
  <si>
    <t>Pl-1188/2024</t>
  </si>
  <si>
    <t>Pl-1183/2024</t>
  </si>
  <si>
    <t>P-845/2023</t>
  </si>
  <si>
    <t>Izvanparnični predmeti po Obiteljskom zakonu</t>
  </si>
  <si>
    <t>R1 Ob-124/2020</t>
  </si>
  <si>
    <t>Uređenje međe, razvrgnuće suvlasništva, uređenje odnosa među suvlasnicima i otvaranje nužnog prolaza</t>
  </si>
  <si>
    <t>R1-152/2023</t>
  </si>
  <si>
    <t>R1-223/2023</t>
  </si>
  <si>
    <t>R1-93/2024</t>
  </si>
  <si>
    <t>R1-185/2024</t>
  </si>
  <si>
    <t>R1-303/2024</t>
  </si>
  <si>
    <t>R1-281/2024</t>
  </si>
  <si>
    <t>R1-314/2024</t>
  </si>
  <si>
    <t>R1-3/2020</t>
  </si>
  <si>
    <t>R1-306/2024</t>
  </si>
  <si>
    <t>R1-308/2024</t>
  </si>
  <si>
    <t>R1-23/2024</t>
  </si>
  <si>
    <t>R1-212/2024</t>
  </si>
  <si>
    <t>R1-322/2023</t>
  </si>
  <si>
    <t>R1-279/2023</t>
  </si>
  <si>
    <t>R1-221/2022</t>
  </si>
  <si>
    <t>R1-22/2025</t>
  </si>
  <si>
    <t>R1-310/2024</t>
  </si>
  <si>
    <t>R1-199/2023</t>
  </si>
  <si>
    <t>R1-107/2024</t>
  </si>
  <si>
    <t>R1-214/2024</t>
  </si>
  <si>
    <t>R1-321/2024</t>
  </si>
  <si>
    <t>R1-342/2024</t>
  </si>
  <si>
    <t>R1-284/2024</t>
  </si>
  <si>
    <t>R1-13/2024</t>
  </si>
  <si>
    <t>R1-293/2024</t>
  </si>
  <si>
    <t>Ovjera ugovora o doživotnom uzdržavanju</t>
  </si>
  <si>
    <t>R2-347/2024</t>
  </si>
  <si>
    <t>R2-337/2024</t>
  </si>
  <si>
    <t>R2-343/2024</t>
  </si>
  <si>
    <t>R2-258/2024</t>
  </si>
  <si>
    <t>Ostali teži izvanparnični predmeti (R1)</t>
  </si>
  <si>
    <t>Pom-23/2025</t>
  </si>
  <si>
    <t>Pom-275/2024</t>
  </si>
  <si>
    <t>Pom-3/2025</t>
  </si>
  <si>
    <t>Pom-eu-31/2024</t>
  </si>
  <si>
    <t>Pom-271/2024</t>
  </si>
  <si>
    <t>Pom-eu-62/2024</t>
  </si>
  <si>
    <t>Pom-272/2024</t>
  </si>
  <si>
    <t>R1-243/2023</t>
  </si>
  <si>
    <t>R1-315/2023</t>
  </si>
  <si>
    <t>Pom-254/2024</t>
  </si>
  <si>
    <t>Pom-eu-56/2021</t>
  </si>
  <si>
    <t>Pom-244/2024</t>
  </si>
  <si>
    <t>Pom-eu-74/2024</t>
  </si>
  <si>
    <t>R1-377/2023</t>
  </si>
  <si>
    <t>R1-17/2025</t>
  </si>
  <si>
    <t>R1-12/2025</t>
  </si>
  <si>
    <t>Pom-267/2024</t>
  </si>
  <si>
    <t>Pom-eu-36/2024</t>
  </si>
  <si>
    <t>Pom-274/2024</t>
  </si>
  <si>
    <t>R1-72/2024</t>
  </si>
  <si>
    <t>Pom-12/2025</t>
  </si>
  <si>
    <t>Pom-154/2024</t>
  </si>
  <si>
    <t>Pom-eu-44/2024</t>
  </si>
  <si>
    <t>Pom-248/2024</t>
  </si>
  <si>
    <t>R1-217/2021</t>
  </si>
  <si>
    <t>R1-55/2021</t>
  </si>
  <si>
    <t>R1-260/2024</t>
  </si>
  <si>
    <t>R1-8/2024</t>
  </si>
  <si>
    <t>Pom-260/2024</t>
  </si>
  <si>
    <t>Pom-2/2025</t>
  </si>
  <si>
    <t>Pom-273/2024</t>
  </si>
  <si>
    <t>Pom-255/2024</t>
  </si>
  <si>
    <t>Pom-19/2025</t>
  </si>
  <si>
    <t>Pom-269/2024</t>
  </si>
  <si>
    <t>R1-205/2024</t>
  </si>
  <si>
    <t>Pom-1/2025</t>
  </si>
  <si>
    <t>Lakši izvanparnični predmeti (R2) - samo u slučajevima u kojima je dopuštena posebna žalba</t>
  </si>
  <si>
    <t>R2-10/2025</t>
  </si>
  <si>
    <t>R2-4/2025</t>
  </si>
  <si>
    <t>R2-2/2025</t>
  </si>
  <si>
    <t>R2-1/2025</t>
  </si>
  <si>
    <t>R2-322/2024</t>
  </si>
  <si>
    <t>R2-24/2025</t>
  </si>
  <si>
    <t>R2-23/2025</t>
  </si>
  <si>
    <t>R2-28/2025</t>
  </si>
  <si>
    <t>R2-17/2025</t>
  </si>
  <si>
    <t>R2-14/2025</t>
  </si>
  <si>
    <t>R2-13/2025</t>
  </si>
  <si>
    <t>R2-286/2024</t>
  </si>
  <si>
    <t>R2-9/2025</t>
  </si>
  <si>
    <t>R2-323/2024</t>
  </si>
  <si>
    <t>R2-338/2024</t>
  </si>
  <si>
    <t>R2-339/2024</t>
  </si>
  <si>
    <t>R2-325/2024</t>
  </si>
  <si>
    <t>R2-295/2024</t>
  </si>
  <si>
    <t>R2-243/2024</t>
  </si>
  <si>
    <t>R2-278/2024</t>
  </si>
  <si>
    <t>R2-264/2024</t>
  </si>
  <si>
    <t>R2-2/2024</t>
  </si>
  <si>
    <t>R2-135/2024</t>
  </si>
  <si>
    <t>R2-312/2024</t>
  </si>
  <si>
    <t>R2-6/2025</t>
  </si>
  <si>
    <t>R2-20/2025</t>
  </si>
  <si>
    <t>Stečaj potrošača - skraćeni</t>
  </si>
  <si>
    <t>Sp-180/2022</t>
  </si>
  <si>
    <t>Sp-264/2024</t>
  </si>
  <si>
    <t>Sp-454/2024</t>
  </si>
  <si>
    <t>Sp-195/2024</t>
  </si>
  <si>
    <t>Sp-18/2023</t>
  </si>
  <si>
    <t>Sp-152/2024</t>
  </si>
  <si>
    <t>Sp-226/2023</t>
  </si>
  <si>
    <t>Sp-21/2022</t>
  </si>
  <si>
    <t>Sp-222/2021</t>
  </si>
  <si>
    <t>Sp-190/2023</t>
  </si>
  <si>
    <t>Sp-420/2024</t>
  </si>
  <si>
    <t>Sp-342/2024</t>
  </si>
  <si>
    <t>Sp-7/2025</t>
  </si>
  <si>
    <t>Sp-183/2022</t>
  </si>
  <si>
    <t>Sp-189/2023</t>
  </si>
  <si>
    <t>Sp-459/2024</t>
  </si>
  <si>
    <t>Sp-262/2022</t>
  </si>
  <si>
    <t>Sp-155/2021</t>
  </si>
  <si>
    <t>Sp-261/2024</t>
  </si>
  <si>
    <t>Sp-419/2023</t>
  </si>
  <si>
    <t>Sp-59/2024</t>
  </si>
  <si>
    <t>Sp-69/2023</t>
  </si>
  <si>
    <t>Sp-182/2024</t>
  </si>
  <si>
    <t>Sp-172/2024</t>
  </si>
  <si>
    <t>Sp-174/2022</t>
  </si>
  <si>
    <t>Sp-310/2022</t>
  </si>
  <si>
    <t>Sp-301/2022</t>
  </si>
  <si>
    <t>Sp-276/2022</t>
  </si>
  <si>
    <t>Sp-470/2024</t>
  </si>
  <si>
    <t>Sp-103/2020</t>
  </si>
  <si>
    <t>Sp-31/2021</t>
  </si>
  <si>
    <t>Sp-362/2023</t>
  </si>
  <si>
    <t>Sp-553/2023</t>
  </si>
  <si>
    <t>Sp-218/2023</t>
  </si>
  <si>
    <t>Sp-571/2023</t>
  </si>
  <si>
    <t>Sp-116/2024</t>
  </si>
  <si>
    <t>Sp-560/2023</t>
  </si>
  <si>
    <t>Sp-452/2023</t>
  </si>
  <si>
    <t>Sp-444/2024</t>
  </si>
  <si>
    <t>Sp-8/2025</t>
  </si>
  <si>
    <t>Sp-453/2024</t>
  </si>
  <si>
    <t>Sp-466/2024</t>
  </si>
  <si>
    <t>Sp-143/2023</t>
  </si>
  <si>
    <t>Sp-165/2022</t>
  </si>
  <si>
    <t>Sp-38/2024</t>
  </si>
  <si>
    <t>Sp-176/2024</t>
  </si>
  <si>
    <t>Sp-10/2024</t>
  </si>
  <si>
    <t>Sp-157/2024</t>
  </si>
  <si>
    <t>Sp-34/2024</t>
  </si>
  <si>
    <t>Sp-18/2024</t>
  </si>
  <si>
    <t>Sp-20/2024</t>
  </si>
  <si>
    <t>Sp-65/2024</t>
  </si>
  <si>
    <t>Sp-25/2024</t>
  </si>
  <si>
    <t>Sp-236/2024</t>
  </si>
  <si>
    <t>Sp-380/2024</t>
  </si>
  <si>
    <t>Sp-274/2023</t>
  </si>
  <si>
    <t>Sp-30/2023</t>
  </si>
  <si>
    <t>Sp-285/2023</t>
  </si>
  <si>
    <t>Sp-24/2023</t>
  </si>
  <si>
    <t>Sp-272/2023</t>
  </si>
  <si>
    <t>Sp-309/2022</t>
  </si>
  <si>
    <t>Ostavinski predmeti vraćeni od javnog bilježnika</t>
  </si>
  <si>
    <t>O-1453/2024</t>
  </si>
  <si>
    <t>O-862/2024</t>
  </si>
  <si>
    <t>Predmeti naknadno pronađene ostavinske imovine (samo u odnosu na ostavinske predmete koji su rješavani na sudu)</t>
  </si>
  <si>
    <t>O-1191/2024</t>
  </si>
  <si>
    <t>O-1284/2024</t>
  </si>
  <si>
    <t>O-1504/2024</t>
  </si>
  <si>
    <t>O-339/2023</t>
  </si>
  <si>
    <t>O-114/2024</t>
  </si>
  <si>
    <t>O-1035/2023</t>
  </si>
  <si>
    <t>O-1315/2024</t>
  </si>
  <si>
    <t>Ovrhe na nekretninama, ovrha diobom stvari i ovrha radi ispražnjenja i predaje nekretnine</t>
  </si>
  <si>
    <t>Ovr-716/2024</t>
  </si>
  <si>
    <t>Ovr-153/2023</t>
  </si>
  <si>
    <t>Ovr-336/2021</t>
  </si>
  <si>
    <t>Ovr-61/2020</t>
  </si>
  <si>
    <t>Ovr-275/2019</t>
  </si>
  <si>
    <t>Ovr-661/2024</t>
  </si>
  <si>
    <t>Ovr-469/2024</t>
  </si>
  <si>
    <t>Ovr-455/2022</t>
  </si>
  <si>
    <t>Ovr-816/2021</t>
  </si>
  <si>
    <t>Ovr-1493/2019</t>
  </si>
  <si>
    <t>Ovr-1050/2023</t>
  </si>
  <si>
    <t>Ovr-1532/2019</t>
  </si>
  <si>
    <t>Ovr-1076/2019</t>
  </si>
  <si>
    <t>Ovr-96/2024</t>
  </si>
  <si>
    <t>Ovr-499/2024</t>
  </si>
  <si>
    <t>Ovr-885/2024</t>
  </si>
  <si>
    <t>Ovrha na pokretninama (osim na motornom vozilu)</t>
  </si>
  <si>
    <t>Ovr-624/2024</t>
  </si>
  <si>
    <t>Ovrha na novčanoj tražbini</t>
  </si>
  <si>
    <t>Ovr-18/2025</t>
  </si>
  <si>
    <t>Ovr-1019/2024</t>
  </si>
  <si>
    <t>Ovr-1/2025</t>
  </si>
  <si>
    <t>Ovr-66/2025</t>
  </si>
  <si>
    <t>Ovr-26/2025</t>
  </si>
  <si>
    <t>Ovr-2/2025</t>
  </si>
  <si>
    <t>Ovr-24/2025</t>
  </si>
  <si>
    <t>Ovr-695/2024</t>
  </si>
  <si>
    <t>Ovr-1011/2024</t>
  </si>
  <si>
    <t>Ovr-634/2024</t>
  </si>
  <si>
    <t>Mjere osiguranja po ovršnom zakonu</t>
  </si>
  <si>
    <t>Ovr-61/2025</t>
  </si>
  <si>
    <t>Ovr-878/2024</t>
  </si>
  <si>
    <t>Ovr-906/2024</t>
  </si>
  <si>
    <t>Ovr-928/2024</t>
  </si>
  <si>
    <t>Ovr-867/2024</t>
  </si>
  <si>
    <t>Ovr-884/2024</t>
  </si>
  <si>
    <t>Ovr-912/2024</t>
  </si>
  <si>
    <t>Ovr-874/2024</t>
  </si>
  <si>
    <t>Ovr-27/2025</t>
  </si>
  <si>
    <t>Ovr-60/2025</t>
  </si>
  <si>
    <t>Ovr-1290/2023</t>
  </si>
  <si>
    <t>Ovr-815/2024</t>
  </si>
  <si>
    <t>Ovr-824/2024</t>
  </si>
  <si>
    <t>Ovr-718/2024</t>
  </si>
  <si>
    <t>Ovr-52/2024</t>
  </si>
  <si>
    <t>Ovr-22/2025</t>
  </si>
  <si>
    <t>Ovr-1002/2024</t>
  </si>
  <si>
    <t>Ovr-970/2024</t>
  </si>
  <si>
    <t>Ovr-997/2024</t>
  </si>
  <si>
    <t>Ovr-852/2024</t>
  </si>
  <si>
    <t>Ovr-968/2024</t>
  </si>
  <si>
    <t>Ovr-850/2024</t>
  </si>
  <si>
    <t>Ovr-1027/2024</t>
  </si>
  <si>
    <t>Ovr-1013/2024</t>
  </si>
  <si>
    <t>Ovr-1028/2024</t>
  </si>
  <si>
    <t>Ovr-964/2024</t>
  </si>
  <si>
    <t>Ovr-23/2025</t>
  </si>
  <si>
    <t>Ovr-973/2024</t>
  </si>
  <si>
    <t>Ovr-14/2025</t>
  </si>
  <si>
    <t>Ovr-57/2025</t>
  </si>
  <si>
    <t>Ovr-13/2025</t>
  </si>
  <si>
    <t>Ovr-42/2025</t>
  </si>
  <si>
    <t>Ovr-55/2025</t>
  </si>
  <si>
    <t>Ovr-9/2025</t>
  </si>
  <si>
    <t>Ovr-6/2025</t>
  </si>
  <si>
    <t>Ovr-1024/2024</t>
  </si>
  <si>
    <t>Ovr-865/2024</t>
  </si>
  <si>
    <t>Ovr-919/2024</t>
  </si>
  <si>
    <t>Ovr-895/2024</t>
  </si>
  <si>
    <t>Ovr-1008/2024</t>
  </si>
  <si>
    <t>Ovr-875/2024</t>
  </si>
  <si>
    <t>Ovr-1006/2024</t>
  </si>
  <si>
    <t>Ovr-1040/2024</t>
  </si>
  <si>
    <t>Ovr-1038/2024</t>
  </si>
  <si>
    <t>Ovr-901/2024</t>
  </si>
  <si>
    <t>Ovr-847/2024</t>
  </si>
  <si>
    <t>Ovr-940/2024</t>
  </si>
  <si>
    <t>Ovr-894/2024</t>
  </si>
  <si>
    <t>Ovr-713/2024</t>
  </si>
  <si>
    <t>Ovr-886/2024</t>
  </si>
  <si>
    <t>Ovršni predmeti vraćeni od javnog bilježnika</t>
  </si>
  <si>
    <t>Ovr-946/2024</t>
  </si>
  <si>
    <t>Ovrv-4494/2024</t>
  </si>
  <si>
    <t>Ovrv-4502/2023</t>
  </si>
  <si>
    <t>Ovr-772/2024</t>
  </si>
  <si>
    <t>Ovrv-6046/2024</t>
  </si>
  <si>
    <t>Ovr-926/2024</t>
  </si>
  <si>
    <t>Ovr-945/2024</t>
  </si>
  <si>
    <t>Ovrv-8643/2024</t>
  </si>
  <si>
    <t>Ovrv-8809/2024</t>
  </si>
  <si>
    <t>Ovr-843/2024</t>
  </si>
  <si>
    <t>Ovrv-4501/2022</t>
  </si>
  <si>
    <t>Ovrv-473/2021</t>
  </si>
  <si>
    <t>Ovrv-509/2021</t>
  </si>
  <si>
    <t>Ovrv-3675/2022</t>
  </si>
  <si>
    <t>Ovrv-7676/2022</t>
  </si>
  <si>
    <t>Ovr-935/2024</t>
  </si>
  <si>
    <t>Ovrv-9007/2024</t>
  </si>
  <si>
    <t>Ovrv-8681/2024</t>
  </si>
  <si>
    <t>Ovrv-64/2025</t>
  </si>
  <si>
    <t>Ovr-836/2024</t>
  </si>
  <si>
    <t>Ovrv-485/2021</t>
  </si>
  <si>
    <t>Ovrv-3901/2024</t>
  </si>
  <si>
    <t>Ovrv-6917/2024</t>
  </si>
  <si>
    <t>Ovr-933/2024</t>
  </si>
  <si>
    <t>Ovrv-7105/2024</t>
  </si>
  <si>
    <t>Ovrv-3834/2024</t>
  </si>
  <si>
    <t>Ovrv-8822/2024</t>
  </si>
  <si>
    <t>Ovrv-419/2024</t>
  </si>
  <si>
    <t>Ovrv-3874/2024</t>
  </si>
  <si>
    <t>Ovrv-171/2025</t>
  </si>
  <si>
    <t>Ovrv-9021/2024</t>
  </si>
  <si>
    <t>Ovrv-4405/2024</t>
  </si>
  <si>
    <t>Ovrv-6710/2024</t>
  </si>
  <si>
    <t>Ovrv-3582/2024</t>
  </si>
  <si>
    <t>Ovrv-464/2024</t>
  </si>
  <si>
    <t>Ovrv-160/2025</t>
  </si>
  <si>
    <t>Ovrv-8729/2023</t>
  </si>
  <si>
    <t>Ovrv-8358/2024</t>
  </si>
  <si>
    <t>Ovrv-8402/2024</t>
  </si>
  <si>
    <t>Ovr-932/2024</t>
  </si>
  <si>
    <t>Ovrv-4253/2024</t>
  </si>
  <si>
    <t>Ovrv-1913/2024</t>
  </si>
  <si>
    <t>Ovr-831/2024</t>
  </si>
  <si>
    <t>Ovrv-8792/2023</t>
  </si>
  <si>
    <t>Ovrv-4403/2024</t>
  </si>
  <si>
    <t>Ovrv-8834/2024</t>
  </si>
  <si>
    <t>Ovrv-65/2025</t>
  </si>
  <si>
    <t>Ovrv-8978/2024</t>
  </si>
  <si>
    <t>Ovr-19/2025</t>
  </si>
  <si>
    <t>Ovrv-9014/2024</t>
  </si>
  <si>
    <t>Ovr-4/2025</t>
  </si>
  <si>
    <t>Ovrv-8537/2024</t>
  </si>
  <si>
    <t>Ovrv-8799/2024</t>
  </si>
  <si>
    <t>Ovrv-8981/2024</t>
  </si>
  <si>
    <t>Ovrv-8777/2024</t>
  </si>
  <si>
    <t>Ovrv-8814/2024</t>
  </si>
  <si>
    <t>Ovr-64/2025</t>
  </si>
  <si>
    <t>Ovrv-8792/2024</t>
  </si>
  <si>
    <t>Ovrv-8540/2024</t>
  </si>
  <si>
    <t>Ovrv-7349/2024</t>
  </si>
  <si>
    <t>Ovrv-190/2025</t>
  </si>
  <si>
    <t>Ovr-34/2025</t>
  </si>
  <si>
    <t>Ovr-33/2025</t>
  </si>
  <si>
    <t>Ovrv-8781/2024</t>
  </si>
  <si>
    <t>Ovr-258/2024</t>
  </si>
  <si>
    <t>Ovrv-3752/2024</t>
  </si>
  <si>
    <t>Ovr-390/2024</t>
  </si>
  <si>
    <t>Ovr-476/2024</t>
  </si>
  <si>
    <t>Ovr-478/2024</t>
  </si>
  <si>
    <t>Ovr-477/2024</t>
  </si>
  <si>
    <t>Ovr-406/2024</t>
  </si>
  <si>
    <t>Ovrv-8645/2024</t>
  </si>
  <si>
    <t>Ovrv-39/2025</t>
  </si>
  <si>
    <t>Ovr-439/2024</t>
  </si>
  <si>
    <t>Ovrv-8803/2024</t>
  </si>
  <si>
    <t>Ovr-243/2024</t>
  </si>
  <si>
    <t>Ovr-257/2024</t>
  </si>
  <si>
    <t>Ovrv-9006/2024</t>
  </si>
  <si>
    <t>Ovr-364/2024</t>
  </si>
  <si>
    <t>Ovr-436/2024</t>
  </si>
  <si>
    <t>Ovrv-8312/2024</t>
  </si>
  <si>
    <t>Ovrv-8812/2024</t>
  </si>
  <si>
    <t>Ovrv-8466/2024</t>
  </si>
  <si>
    <t>Ovrv-8870/2024</t>
  </si>
  <si>
    <t>Ovrv-8765/2024</t>
  </si>
  <si>
    <t>Ovrv-8989/2024</t>
  </si>
  <si>
    <t>Ovrv-8909/2024</t>
  </si>
  <si>
    <t>Ovrv-102/2025</t>
  </si>
  <si>
    <t>Ovrv-9043/2024</t>
  </si>
  <si>
    <t>Ovrv-8971/2024</t>
  </si>
  <si>
    <t>Ovrv-8920/2024</t>
  </si>
  <si>
    <t>Ovrv-8886/2024</t>
  </si>
  <si>
    <t>Ovrv-8969/2024</t>
  </si>
  <si>
    <t>Ovrv-9026/2024</t>
  </si>
  <si>
    <t>Ovrv-8283/2024</t>
  </si>
  <si>
    <t>Ovrv-5236/2024</t>
  </si>
  <si>
    <t>Ovrv-4730/2024</t>
  </si>
  <si>
    <t>Ovrv-3598/2024</t>
  </si>
  <si>
    <t>Ovrv-1519/2024</t>
  </si>
  <si>
    <t>Ovr-229/2024</t>
  </si>
  <si>
    <t>Ovrv-8103/2024</t>
  </si>
  <si>
    <t>Ovrv-8149/2024</t>
  </si>
  <si>
    <t>Ovrv-8668/2024</t>
  </si>
  <si>
    <t>Ovrv-8037/2024</t>
  </si>
  <si>
    <t>Ovrv-8027/2024</t>
  </si>
  <si>
    <t>Ovrv-8388/2024</t>
  </si>
  <si>
    <t>Ovrv-8112/2024</t>
  </si>
  <si>
    <t>Ovrv-8685/2024</t>
  </si>
  <si>
    <t>Ovrv-8261/2024</t>
  </si>
  <si>
    <t>Ovrv-7967/2024</t>
  </si>
  <si>
    <t>Ovrv-4964/2023</t>
  </si>
  <si>
    <t>Ovrv-8577/2024</t>
  </si>
  <si>
    <t>Ovrv-7886/2024</t>
  </si>
  <si>
    <t>Ovrv-8632/2024</t>
  </si>
  <si>
    <t>Ovrv-8815/2024</t>
  </si>
  <si>
    <t>Ovrv-3680/2024</t>
  </si>
  <si>
    <t>Ovrv-8599/2024</t>
  </si>
  <si>
    <t>Ovrv-3618/2024</t>
  </si>
  <si>
    <t>Ovrv-3702/2024</t>
  </si>
  <si>
    <t>Ovrv-8108/2024</t>
  </si>
  <si>
    <t>Ovrv-8884/2024</t>
  </si>
  <si>
    <t>Ovrv-7901/2024</t>
  </si>
  <si>
    <t>Ovrv-7413/2024</t>
  </si>
  <si>
    <t>Ovrv-8598/2024</t>
  </si>
  <si>
    <t>Ovrv-8687/2024</t>
  </si>
  <si>
    <t>Ovrv-7721/2024</t>
  </si>
  <si>
    <t>Ovr-635/2024</t>
  </si>
  <si>
    <t>Ovrv-8686/2024</t>
  </si>
  <si>
    <t>Ovrv-8917/2024</t>
  </si>
  <si>
    <t>Ovrv-8214/2024</t>
  </si>
  <si>
    <t>Ovrv-8821/2024</t>
  </si>
  <si>
    <t>Ovrv-3625/2024</t>
  </si>
  <si>
    <t>Ovrv-8366/2024</t>
  </si>
  <si>
    <t>Ovrv-8660/2024</t>
  </si>
  <si>
    <t>Ovrv-8697/2024</t>
  </si>
  <si>
    <t>Ovrv-8773/2024</t>
  </si>
  <si>
    <t>Ovrv-8094/2024</t>
  </si>
  <si>
    <t>Ovrv-2721/2024</t>
  </si>
  <si>
    <t>Ovrv-7994/2024</t>
  </si>
  <si>
    <t>Ovrv-7424/2024</t>
  </si>
  <si>
    <t>Ovrv-8508/2024</t>
  </si>
  <si>
    <t>Ovrv-7888/2024</t>
  </si>
  <si>
    <t>Ovrv-8030/2024</t>
  </si>
  <si>
    <t>Ovrv-8444/2024</t>
  </si>
  <si>
    <t>Ovrv-8585/2024</t>
  </si>
  <si>
    <t>Ovrv-6642/2024</t>
  </si>
  <si>
    <t>Ovrv-3654/2024</t>
  </si>
  <si>
    <t>Ovrv-8619/2024</t>
  </si>
  <si>
    <t>Ovrv-8813/2024</t>
  </si>
  <si>
    <t>Ovrv-8507/2024</t>
  </si>
  <si>
    <t>Ovrv-8110/2024</t>
  </si>
  <si>
    <t>Ovrv-7939/2024</t>
  </si>
  <si>
    <t>Ovrv-8860/2024</t>
  </si>
  <si>
    <t>Ovrv-7977/2024</t>
  </si>
  <si>
    <t>Ovrv-7479/2024</t>
  </si>
  <si>
    <t>Ovrv-7182/2024</t>
  </si>
  <si>
    <t>Ovrv-8074/2024</t>
  </si>
  <si>
    <t>Ovrv-6451/2023</t>
  </si>
  <si>
    <t>Ovr-633/2024</t>
  </si>
  <si>
    <t>Ovrv-3879/2024</t>
  </si>
  <si>
    <t>Ovr-648/2024</t>
  </si>
  <si>
    <t>Ovrv-8174/2024</t>
  </si>
  <si>
    <t>Ovrv-8926/2024</t>
  </si>
  <si>
    <t>Ovrv-8832/2024</t>
  </si>
  <si>
    <t>Odlučivanje povodom žalbi, prigovora i prijedloga za odgodu sukladno Ovršnom zakonu</t>
  </si>
  <si>
    <t>Ovr-986/2024</t>
  </si>
  <si>
    <t>Predmeti iz područja prometnih prekršaja</t>
  </si>
  <si>
    <t>Pp-2323/2024</t>
  </si>
  <si>
    <t>Pp-1491/2024</t>
  </si>
  <si>
    <t>Pp-2262/2024</t>
  </si>
  <si>
    <t>Pp-1566/2024</t>
  </si>
  <si>
    <t>Pp-114/2025</t>
  </si>
  <si>
    <t>Pp-70/2025</t>
  </si>
  <si>
    <t>Pp-54/2025</t>
  </si>
  <si>
    <t>Pp-117/2025</t>
  </si>
  <si>
    <t>Pp-154/2025</t>
  </si>
  <si>
    <t>Pp-144/2024</t>
  </si>
  <si>
    <t>Pp-1964/2024</t>
  </si>
  <si>
    <t>Pp-2321/2024</t>
  </si>
  <si>
    <t>Pp-1546/2024</t>
  </si>
  <si>
    <t>Pp-1159/2024</t>
  </si>
  <si>
    <t>Pp-1210/2024</t>
  </si>
  <si>
    <t>Pp-1853/2024</t>
  </si>
  <si>
    <t>Pp-129/2025</t>
  </si>
  <si>
    <t>Pp-1856/2024</t>
  </si>
  <si>
    <t>Pp-2313/2024</t>
  </si>
  <si>
    <t>Pp-164/2025</t>
  </si>
  <si>
    <t>Pp-163/2025</t>
  </si>
  <si>
    <t>Pp-1605/2024</t>
  </si>
  <si>
    <t>Pp-1257/2024</t>
  </si>
  <si>
    <t>Pp-2197/2024</t>
  </si>
  <si>
    <t>Pp-1479/2024</t>
  </si>
  <si>
    <t>Pp-1893/2024</t>
  </si>
  <si>
    <t>Pp-2257/2024</t>
  </si>
  <si>
    <t>Pp-1419/2024</t>
  </si>
  <si>
    <t>Pp-2138/2024</t>
  </si>
  <si>
    <t>Pp-2125/2024</t>
  </si>
  <si>
    <t>Pp-1810/2024</t>
  </si>
  <si>
    <t>Pp-2264/2024</t>
  </si>
  <si>
    <t>Pp-2158/2024</t>
  </si>
  <si>
    <t>Pp-2244/2024</t>
  </si>
  <si>
    <t>Pp-2155/2024</t>
  </si>
  <si>
    <t>Pp-2206/2024</t>
  </si>
  <si>
    <t>Pp-1811/2024</t>
  </si>
  <si>
    <t>Pp-1316/2024</t>
  </si>
  <si>
    <t>Pp-2208/2024</t>
  </si>
  <si>
    <t>Pp-1543/2024</t>
  </si>
  <si>
    <t>Pp-1544/2024</t>
  </si>
  <si>
    <t>Pp-2326/2024</t>
  </si>
  <si>
    <t>Pp-2301/2024</t>
  </si>
  <si>
    <t>Pp-189/2024</t>
  </si>
  <si>
    <t>Pp-1645/2024</t>
  </si>
  <si>
    <t>Pp-440/2024</t>
  </si>
  <si>
    <t>Pp-2319/2024</t>
  </si>
  <si>
    <t>Pp-1201/2024</t>
  </si>
  <si>
    <t>Pp-94/2025</t>
  </si>
  <si>
    <t>Pp-24/2025</t>
  </si>
  <si>
    <t>Pp-2320/2024</t>
  </si>
  <si>
    <t>Pp-97/2025</t>
  </si>
  <si>
    <t>Pp-1805/2024</t>
  </si>
  <si>
    <t>Pp-1974/2024</t>
  </si>
  <si>
    <t>Pp-1750/2024</t>
  </si>
  <si>
    <t>Pp-1737/2024</t>
  </si>
  <si>
    <t>Pp-2265/2024</t>
  </si>
  <si>
    <t>Pp-2175/2024</t>
  </si>
  <si>
    <t>Pp-2238/2024</t>
  </si>
  <si>
    <t>Pp-56/2025</t>
  </si>
  <si>
    <t>Pp-148/2025</t>
  </si>
  <si>
    <t>Pp-2281/2024</t>
  </si>
  <si>
    <t>Pp-1734/2024</t>
  </si>
  <si>
    <t>Pp-1819/2024</t>
  </si>
  <si>
    <t>Pp-92/2025</t>
  </si>
  <si>
    <t>Pp-1536/2024</t>
  </si>
  <si>
    <t>Pp-2201/2024</t>
  </si>
  <si>
    <t>Pp-1483/2024</t>
  </si>
  <si>
    <t>Pp-1530/2024</t>
  </si>
  <si>
    <t>Pp-1976/2024</t>
  </si>
  <si>
    <t>Pp-149/2025</t>
  </si>
  <si>
    <t>Pp-1735/2024</t>
  </si>
  <si>
    <t>Pp-1975/2024</t>
  </si>
  <si>
    <t>Pp-1633/2024</t>
  </si>
  <si>
    <t>Pp-1977/2024</t>
  </si>
  <si>
    <t>Pp-1740/2024</t>
  </si>
  <si>
    <t>Pp-2199/2024</t>
  </si>
  <si>
    <t>Pp-22/2025</t>
  </si>
  <si>
    <t>Pp-1035/2024</t>
  </si>
  <si>
    <t>Pp-536/2024</t>
  </si>
  <si>
    <t>Pp-1104/2024</t>
  </si>
  <si>
    <t>Pp-106/2023</t>
  </si>
  <si>
    <t>Pp-65/2024</t>
  </si>
  <si>
    <t>Pp-139/2025</t>
  </si>
  <si>
    <t>Pp-451/2024</t>
  </si>
  <si>
    <t>Pp-845/2023</t>
  </si>
  <si>
    <t>Pp-135/2025</t>
  </si>
  <si>
    <t>Pp-1049/2024</t>
  </si>
  <si>
    <t>Pp-1048/2024</t>
  </si>
  <si>
    <t>Pp-2298/2024</t>
  </si>
  <si>
    <t>Pp-16/2025</t>
  </si>
  <si>
    <t>Pp-1649/2024</t>
  </si>
  <si>
    <t>Pp-175/2025</t>
  </si>
  <si>
    <t>Pp-145/2025</t>
  </si>
  <si>
    <t>Pp-170/2025</t>
  </si>
  <si>
    <t>Pp-1945/2024</t>
  </si>
  <si>
    <t>Pp-1135/2024</t>
  </si>
  <si>
    <t>Pp-66/2025</t>
  </si>
  <si>
    <t>Pp-121/2024</t>
  </si>
  <si>
    <t>Pp-2127/2024</t>
  </si>
  <si>
    <t>Pp-2041/2024</t>
  </si>
  <si>
    <t>Pp-2055/2024</t>
  </si>
  <si>
    <t>Pp-2049/2024</t>
  </si>
  <si>
    <t>Pp-2047/2024</t>
  </si>
  <si>
    <t>Pp-2050/2024</t>
  </si>
  <si>
    <t>Pp-2296/2024</t>
  </si>
  <si>
    <t>Pp-2211/2024</t>
  </si>
  <si>
    <t>Pp-2981/2023</t>
  </si>
  <si>
    <t>Pp-1948/2024</t>
  </si>
  <si>
    <t>Pp-2322/2024</t>
  </si>
  <si>
    <t>Pp-2096/2024</t>
  </si>
  <si>
    <t>Pp-2297/2024</t>
  </si>
  <si>
    <t>Predmeti iz područja gospodarskih prekršaja</t>
  </si>
  <si>
    <t>Pp-1871/2024</t>
  </si>
  <si>
    <t>Pp-1247/2024</t>
  </si>
  <si>
    <t>Pp-234/2024</t>
  </si>
  <si>
    <t>Pp-401/2024</t>
  </si>
  <si>
    <t>Pp-233/2024</t>
  </si>
  <si>
    <t>Pp-426/2024</t>
  </si>
  <si>
    <t>Pp-649/2024</t>
  </si>
  <si>
    <t>Pp-766/2024</t>
  </si>
  <si>
    <t>Pp-925/2024</t>
  </si>
  <si>
    <t>Pp-1652/2024</t>
  </si>
  <si>
    <t>Pp-1386/2024</t>
  </si>
  <si>
    <t>Pp-1722/2024</t>
  </si>
  <si>
    <t>Pp-2105/2024</t>
  </si>
  <si>
    <t>Pp-1693/2024</t>
  </si>
  <si>
    <t>Pp-1678/2024</t>
  </si>
  <si>
    <t>Pp-759/2024</t>
  </si>
  <si>
    <t>Pp-1702/2024</t>
  </si>
  <si>
    <t>Pp-1775/2024</t>
  </si>
  <si>
    <t>Pp-1225/2024</t>
  </si>
  <si>
    <t>Pp-1390/2024</t>
  </si>
  <si>
    <t>Pp-1598/2024</t>
  </si>
  <si>
    <t>Pp-1653/2024</t>
  </si>
  <si>
    <t>Pp-1694/2024</t>
  </si>
  <si>
    <t>Pp-1616/2024</t>
  </si>
  <si>
    <t>Pp-1685/2024</t>
  </si>
  <si>
    <t>Pp-1443/2024</t>
  </si>
  <si>
    <t>Pp-1764/2023</t>
  </si>
  <si>
    <t>Pp-2613/2023</t>
  </si>
  <si>
    <t>Pp-1406/2024</t>
  </si>
  <si>
    <t>Pp-1545/2023</t>
  </si>
  <si>
    <t>Pp-2622/2023</t>
  </si>
  <si>
    <t>Pp-2170/2023</t>
  </si>
  <si>
    <t>Pp-1039/2023</t>
  </si>
  <si>
    <t>Pp-2187/2024</t>
  </si>
  <si>
    <t>Pp-2243/2024</t>
  </si>
  <si>
    <t>Pp-519/2024</t>
  </si>
  <si>
    <t>Pp-2200/2023</t>
  </si>
  <si>
    <t>Pp-2490/2022</t>
  </si>
  <si>
    <t>Predmeti iz područja javnog reda i mira i javne sigurnosti</t>
  </si>
  <si>
    <t>Pp-361/2023</t>
  </si>
  <si>
    <t>Pp-1909/2024</t>
  </si>
  <si>
    <t>Pp-2075/2024</t>
  </si>
  <si>
    <t>Pp-1506/2024</t>
  </si>
  <si>
    <t>Pp-2027/2024</t>
  </si>
  <si>
    <t>Pp-1415/2024</t>
  </si>
  <si>
    <t>Pp-1314/2024</t>
  </si>
  <si>
    <t>Pp-1052/2024</t>
  </si>
  <si>
    <t>Pp-142/2025</t>
  </si>
  <si>
    <t>Pp-1091/2024</t>
  </si>
  <si>
    <t>Pp-1553/2024</t>
  </si>
  <si>
    <t>Pp-1398/2024</t>
  </si>
  <si>
    <t>Pp-1395/2024</t>
  </si>
  <si>
    <t>Pp-1222/2024</t>
  </si>
  <si>
    <t>Pp-1800/2024</t>
  </si>
  <si>
    <t>Pp-1136/2024</t>
  </si>
  <si>
    <t>Pp-1725/2024</t>
  </si>
  <si>
    <t>Pp-1167/2024</t>
  </si>
  <si>
    <t>Pp-1347/2024</t>
  </si>
  <si>
    <t>Pp-1199/2023</t>
  </si>
  <si>
    <t>Pp-96/2025</t>
  </si>
  <si>
    <t>Pp-1358/2024</t>
  </si>
  <si>
    <t>Pp-152/2025</t>
  </si>
  <si>
    <t>Pp-325/2023</t>
  </si>
  <si>
    <t>Pp-23/2025</t>
  </si>
  <si>
    <t>Pp-582/2023</t>
  </si>
  <si>
    <t>Pp-1539/2024</t>
  </si>
  <si>
    <t>Pp-173/2024</t>
  </si>
  <si>
    <t>Pp-165/2025</t>
  </si>
  <si>
    <t>Pp-2778/2023</t>
  </si>
  <si>
    <t>Pp-38/2024</t>
  </si>
  <si>
    <t>Pp-1730/2024</t>
  </si>
  <si>
    <t>Pp-1183/2024</t>
  </si>
  <si>
    <t>Predmeti iz područja zaštite od nasilja u obitelji</t>
  </si>
  <si>
    <t>Pp-143/2025</t>
  </si>
  <si>
    <t>Pp-924/2024</t>
  </si>
  <si>
    <t>Pp-2987/2023</t>
  </si>
  <si>
    <t>Pp-1609/2024</t>
  </si>
  <si>
    <t>Pp-599/2024</t>
  </si>
  <si>
    <t>Pp-21/2025</t>
  </si>
  <si>
    <t>Prekršajni nalog</t>
  </si>
  <si>
    <t>Pp-1840/2024</t>
  </si>
  <si>
    <t>Predmeti dovršeni procesnim rješenjima</t>
  </si>
  <si>
    <t>Pp-182/2025</t>
  </si>
  <si>
    <t>Pp-177/2025</t>
  </si>
  <si>
    <t>Pp-2252/2024</t>
  </si>
  <si>
    <t>Pp Prz-30/2024</t>
  </si>
  <si>
    <t>Pp-643/2024</t>
  </si>
  <si>
    <t>Pp-710/2024</t>
  </si>
  <si>
    <t>Pp-2087/2024</t>
  </si>
  <si>
    <t>Pp-1942/2024</t>
  </si>
  <si>
    <t>Pp-2046/2024</t>
  </si>
  <si>
    <t>Predmeti pružanja pravne pomoći</t>
  </si>
  <si>
    <t>Pp Pom-76/2024</t>
  </si>
  <si>
    <t>Pp Pom-67/2024</t>
  </si>
  <si>
    <t>Pp Pom-55/2024</t>
  </si>
  <si>
    <t>Predmeti iz područja priznanja i izvršenja odluka o novčanoj kazni između država članica EU</t>
  </si>
  <si>
    <t>Pp Ikp-eu-30/2024</t>
  </si>
  <si>
    <t>Pp Ikp-eu-1/2025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</si>
</sst>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79">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abSelected="1" topLeftCell="A9" workbookViewId="0">
      <selection activeCell="Q34" sqref="Q34"/>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52" t="s">
        <v>0</v>
      </c>
      <c r="B2" s="52"/>
      <c r="C2" s="52"/>
      <c r="D2" s="52"/>
      <c r="E2" s="52"/>
      <c r="F2" s="52"/>
      <c r="G2" s="52"/>
      <c r="H2" s="52"/>
      <c r="I2" s="52"/>
      <c r="J2" s="52"/>
      <c r="K2" s="52"/>
      <c r="L2" s="52"/>
      <c r="M2" s="52"/>
      <c r="N2" s="52"/>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55" t="s">
        <v>1</v>
      </c>
      <c r="C3" s="55"/>
      <c r="D3" s="53" t="s">
        <v>90</v>
      </c>
      <c r="E3" s="54"/>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19</v>
      </c>
      <c r="C7">
        <f>SUM('Ispunjenje OM - detaljno'!R10+'Ispunjenje OM - detaljno'!S10+'Ispunjenje OM - detaljno'!T10+'Ispunjenje OM - detaljno'!U10+'Ispunjenje OM - detaljno'!V10+'Ispunjenje OM - detaljno'!W10+'Ispunjenje OM - detaljno'!X10+'Ispunjenje OM - detaljno'!Y10)</f>
        <v>2</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0</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21</v>
      </c>
      <c r="J7">
        <f>'Ispunjenje OM - detaljno'!BI10</f>
        <v>21</v>
      </c>
      <c r="K7">
        <f>'Ispunjenje OM - detaljno'!BJ10</f>
        <v>0</v>
      </c>
      <c r="L7">
        <f>'Ispunjenje OM - detaljno'!BK10</f>
        <v>220</v>
      </c>
      <c r="M7">
        <f>'Ispunjenje OM - detaljno'!BL10</f>
        <v>7.94</v>
      </c>
      <c r="N7">
        <f>'Ispunjenje OM - detaljno'!BM10</f>
        <v>7.94</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50.8</v>
      </c>
      <c r="C8">
        <f>SUM('Ispunjenje OM - detaljno'!R11+'Ispunjenje OM - detaljno'!S11+'Ispunjenje OM - detaljno'!T11+'Ispunjenje OM - detaljno'!U11+'Ispunjenje OM - detaljno'!V11+'Ispunjenje OM - detaljno'!W11+'Ispunjenje OM - detaljno'!X11+'Ispunjenje OM - detaljno'!Y11)</f>
        <v>6.6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1</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56</v>
      </c>
      <c r="J8">
        <f>'Ispunjenje OM - detaljno'!BI11</f>
        <v>58.4</v>
      </c>
      <c r="K8">
        <f>'Ispunjenje OM - detaljno'!BJ11</f>
        <v>20</v>
      </c>
      <c r="L8">
        <f>'Ispunjenje OM - detaljno'!BK11</f>
        <v>220</v>
      </c>
      <c r="M8">
        <f>'Ispunjenje OM - detaljno'!BL11</f>
        <v>21.67</v>
      </c>
      <c r="N8">
        <f>'Ispunjenje OM - detaljno'!BM11</f>
        <v>41.67</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20</v>
      </c>
      <c r="H9">
        <f>SUM('Ispunjenje OM - detaljno'!BF12+'Ispunjenje OM - detaljno'!BG12)</f>
        <v>0</v>
      </c>
      <c r="I9">
        <f>'Ispunjenje OM - detaljno'!BH12</f>
        <v>20</v>
      </c>
      <c r="J9">
        <f>'Ispunjenje OM - detaljno'!BI12</f>
        <v>20</v>
      </c>
      <c r="K9">
        <f>'Ispunjenje OM - detaljno'!BJ12</f>
        <v>0</v>
      </c>
      <c r="L9">
        <f>'Ispunjenje OM - detaljno'!BK12</f>
        <v>210</v>
      </c>
      <c r="M9">
        <f>'Ispunjenje OM - detaljno'!BL12</f>
        <v>7.63</v>
      </c>
      <c r="N9">
        <f>'Ispunjenje OM - detaljno'!BM12</f>
        <v>7.63</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1</v>
      </c>
      <c r="C10">
        <f>SUM('Ispunjenje OM - detaljno'!R13+'Ispunjenje OM - detaljno'!S13+'Ispunjenje OM - detaljno'!T13+'Ispunjenje OM - detaljno'!U13+'Ispunjenje OM - detaljno'!V13+'Ispunjenje OM - detaljno'!W13+'Ispunjenje OM - detaljno'!X13+'Ispunjenje OM - detaljno'!Y13)</f>
        <v>17</v>
      </c>
      <c r="D10">
        <f>SUM('Ispunjenje OM - detaljno'!Z13+'Ispunjenje OM - detaljno'!AA13)</f>
        <v>0</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24</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0</v>
      </c>
      <c r="I10">
        <f>'Ispunjenje OM - detaljno'!BH13</f>
        <v>42</v>
      </c>
      <c r="J10">
        <f>'Ispunjenje OM - detaljno'!BI13</f>
        <v>42</v>
      </c>
      <c r="K10">
        <f>'Ispunjenje OM - detaljno'!BJ13</f>
        <v>0</v>
      </c>
      <c r="L10">
        <f>'Ispunjenje OM - detaljno'!BK13</f>
        <v>213</v>
      </c>
      <c r="M10">
        <f>'Ispunjenje OM - detaljno'!BL13</f>
        <v>8.74</v>
      </c>
      <c r="N10">
        <f>'Ispunjenje OM - detaljno'!BM13</f>
        <v>8.74</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47.6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47</v>
      </c>
      <c r="J11">
        <f>'Ispunjenje OM - detaljno'!BI14</f>
        <v>47.6</v>
      </c>
      <c r="K11">
        <f>'Ispunjenje OM - detaljno'!BJ14</f>
        <v>0</v>
      </c>
      <c r="L11">
        <f>'Ispunjenje OM - detaljno'!BK14</f>
        <v>220</v>
      </c>
      <c r="M11">
        <f>'Ispunjenje OM - detaljno'!BL14</f>
        <v>15.18</v>
      </c>
      <c r="N11">
        <f>'Ispunjenje OM - detaljno'!BM14</f>
        <v>15.18</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57</v>
      </c>
      <c r="H12">
        <f>SUM('Ispunjenje OM - detaljno'!BF15+'Ispunjenje OM - detaljno'!BG15)</f>
        <v>0</v>
      </c>
      <c r="I12">
        <f>'Ispunjenje OM - detaljno'!BH15</f>
        <v>57</v>
      </c>
      <c r="J12">
        <f>'Ispunjenje OM - detaljno'!BI15</f>
        <v>57</v>
      </c>
      <c r="K12">
        <f>'Ispunjenje OM - detaljno'!BJ15</f>
        <v>0</v>
      </c>
      <c r="L12">
        <f>'Ispunjenje OM - detaljno'!BK15</f>
        <v>220</v>
      </c>
      <c r="M12">
        <f>'Ispunjenje OM - detaljno'!BL15</f>
        <v>8.69</v>
      </c>
      <c r="N12">
        <f>'Ispunjenje OM - detaljno'!BM15</f>
        <v>8.69</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62</v>
      </c>
      <c r="H13">
        <f>SUM('Ispunjenje OM - detaljno'!BF16+'Ispunjenje OM - detaljno'!BG16)</f>
        <v>0</v>
      </c>
      <c r="I13">
        <f>'Ispunjenje OM - detaljno'!BH16</f>
        <v>62</v>
      </c>
      <c r="J13">
        <f>'Ispunjenje OM - detaljno'!BI16</f>
        <v>62</v>
      </c>
      <c r="K13">
        <f>'Ispunjenje OM - detaljno'!BJ16</f>
        <v>20</v>
      </c>
      <c r="L13">
        <f>'Ispunjenje OM - detaljno'!BK16</f>
        <v>220</v>
      </c>
      <c r="M13">
        <f>'Ispunjenje OM - detaljno'!BL16</f>
        <v>9.4700000000000006</v>
      </c>
      <c r="N13">
        <f>'Ispunjenje OM - detaljno'!BM16</f>
        <v>29.47</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9</v>
      </c>
      <c r="C14">
        <f>SUM('Ispunjenje OM - detaljno'!R17+'Ispunjenje OM - detaljno'!S17+'Ispunjenje OM - detaljno'!T17+'Ispunjenje OM - detaljno'!U17+'Ispunjenje OM - detaljno'!V17+'Ispunjenje OM - detaljno'!W17+'Ispunjenje OM - detaljno'!X17+'Ispunjenje OM - detaljno'!Y17)</f>
        <v>1</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0</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10</v>
      </c>
      <c r="J14">
        <f>'Ispunjenje OM - detaljno'!BI17</f>
        <v>10</v>
      </c>
      <c r="K14">
        <f>'Ispunjenje OM - detaljno'!BJ17</f>
        <v>10</v>
      </c>
      <c r="L14">
        <f>'Ispunjenje OM - detaljno'!BK17</f>
        <v>220</v>
      </c>
      <c r="M14">
        <f>'Ispunjenje OM - detaljno'!BL17</f>
        <v>4.24</v>
      </c>
      <c r="N14">
        <f>'Ispunjenje OM - detaljno'!BM17</f>
        <v>14.24</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28</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28</v>
      </c>
      <c r="J15">
        <f>'Ispunjenje OM - detaljno'!BI18</f>
        <v>28</v>
      </c>
      <c r="K15">
        <f>'Ispunjenje OM - detaljno'!BJ18</f>
        <v>10</v>
      </c>
      <c r="L15">
        <f>'Ispunjenje OM - detaljno'!BK18</f>
        <v>220</v>
      </c>
      <c r="M15">
        <f>'Ispunjenje OM - detaljno'!BL18</f>
        <v>9.36</v>
      </c>
      <c r="N15">
        <f>'Ispunjenje OM - detaljno'!BM18</f>
        <v>19.36</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48.2</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47</v>
      </c>
      <c r="J16">
        <f>'Ispunjenje OM - detaljno'!BI19</f>
        <v>48.2</v>
      </c>
      <c r="K16">
        <f>'Ispunjenje OM - detaljno'!BJ19</f>
        <v>0</v>
      </c>
      <c r="L16">
        <f>'Ispunjenje OM - detaljno'!BK19</f>
        <v>220</v>
      </c>
      <c r="M16">
        <f>'Ispunjenje OM - detaljno'!BL19</f>
        <v>19.440000000000001</v>
      </c>
      <c r="N16">
        <f>'Ispunjenje OM - detaljno'!BM19</f>
        <v>19.440000000000001</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28.6</v>
      </c>
      <c r="H17">
        <f>SUM('Ispunjenje OM - detaljno'!BF20+'Ispunjenje OM - detaljno'!BG20)</f>
        <v>0</v>
      </c>
      <c r="I17">
        <f>'Ispunjenje OM - detaljno'!BH20</f>
        <v>28</v>
      </c>
      <c r="J17">
        <f>'Ispunjenje OM - detaljno'!BI20</f>
        <v>28.6</v>
      </c>
      <c r="K17">
        <f>'Ispunjenje OM - detaljno'!BJ20</f>
        <v>0</v>
      </c>
      <c r="L17">
        <f>'Ispunjenje OM - detaljno'!BK20</f>
        <v>220</v>
      </c>
      <c r="M17">
        <f>'Ispunjenje OM - detaljno'!BL20</f>
        <v>4.22</v>
      </c>
      <c r="N17">
        <f>'Ispunjenje OM - detaljno'!BM20</f>
        <v>4.22</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9</v>
      </c>
      <c r="C18">
        <f>SUM('Ispunjenje OM - detaljno'!R21+'Ispunjenje OM - detaljno'!S21+'Ispunjenje OM - detaljno'!T21+'Ispunjenje OM - detaljno'!U21+'Ispunjenje OM - detaljno'!V21+'Ispunjenje OM - detaljno'!W21+'Ispunjenje OM - detaljno'!X21+'Ispunjenje OM - detaljno'!Y21)</f>
        <v>2</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1</v>
      </c>
      <c r="I18">
        <f>'Ispunjenje OM - detaljno'!BH21</f>
        <v>12</v>
      </c>
      <c r="J18">
        <f>'Ispunjenje OM - detaljno'!BI21</f>
        <v>12</v>
      </c>
      <c r="K18">
        <f>'Ispunjenje OM - detaljno'!BJ21</f>
        <v>25</v>
      </c>
      <c r="L18">
        <f>'Ispunjenje OM - detaljno'!BK21</f>
        <v>220</v>
      </c>
      <c r="M18">
        <f>'Ispunjenje OM - detaljno'!BL21</f>
        <v>4.12</v>
      </c>
      <c r="N18">
        <f>'Ispunjenje OM - detaljno'!BM21</f>
        <v>29.12</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10</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11</v>
      </c>
      <c r="J19">
        <f>'Ispunjenje OM - detaljno'!BI22</f>
        <v>11</v>
      </c>
      <c r="K19">
        <f>'Ispunjenje OM - detaljno'!BJ22</f>
        <v>0</v>
      </c>
      <c r="L19">
        <f>'Ispunjenje OM - detaljno'!BK22</f>
        <v>212</v>
      </c>
      <c r="M19">
        <f>'Ispunjenje OM - detaljno'!BL22</f>
        <v>7.58</v>
      </c>
      <c r="N19">
        <f>'Ispunjenje OM - detaljno'!BM22</f>
        <v>7.58</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v>
      </c>
      <c r="C20">
        <f>SUM('Ispunjenje OM - detaljno'!R23+'Ispunjenje OM - detaljno'!S23+'Ispunjenje OM - detaljno'!T23+'Ispunjenje OM - detaljno'!U23+'Ispunjenje OM - detaljno'!V23+'Ispunjenje OM - detaljno'!W23+'Ispunjenje OM - detaljno'!X23+'Ispunjenje OM - detaljno'!Y23)</f>
        <v>6</v>
      </c>
      <c r="D20">
        <f>SUM('Ispunjenje OM - detaljno'!Z23+'Ispunjenje OM - detaljno'!AA23)</f>
        <v>1</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5.6</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0</v>
      </c>
      <c r="I20">
        <f>'Ispunjenje OM - detaljno'!BH23</f>
        <v>13</v>
      </c>
      <c r="J20">
        <f>'Ispunjenje OM - detaljno'!BI23</f>
        <v>13.6</v>
      </c>
      <c r="K20">
        <f>'Ispunjenje OM - detaljno'!BJ23</f>
        <v>0</v>
      </c>
      <c r="L20">
        <f>'Ispunjenje OM - detaljno'!BK23</f>
        <v>219</v>
      </c>
      <c r="M20">
        <f>'Ispunjenje OM - detaljno'!BL23</f>
        <v>3.3</v>
      </c>
      <c r="N20">
        <f>'Ispunjenje OM - detaljno'!BM23</f>
        <v>3.3</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1</v>
      </c>
      <c r="C21">
        <f>SUM('Ispunjenje OM - detaljno'!R24+'Ispunjenje OM - detaljno'!S24+'Ispunjenje OM - detaljno'!T24+'Ispunjenje OM - detaljno'!U24+'Ispunjenje OM - detaljno'!V24+'Ispunjenje OM - detaljno'!W24+'Ispunjenje OM - detaljno'!X24+'Ispunjenje OM - detaljno'!Y24)</f>
        <v>5</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1</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0</v>
      </c>
      <c r="I21">
        <f>'Ispunjenje OM - detaljno'!BH24</f>
        <v>7</v>
      </c>
      <c r="J21">
        <f>'Ispunjenje OM - detaljno'!BI24</f>
        <v>7</v>
      </c>
      <c r="K21">
        <f>'Ispunjenje OM - detaljno'!BJ24</f>
        <v>0</v>
      </c>
      <c r="L21">
        <f>'Ispunjenje OM - detaljno'!BK24</f>
        <v>209</v>
      </c>
      <c r="M21">
        <f>'Ispunjenje OM - detaljno'!BL24</f>
        <v>6.49</v>
      </c>
      <c r="N21">
        <f>'Ispunjenje OM - detaljno'!BM24</f>
        <v>6.49</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64.2</v>
      </c>
      <c r="C22">
        <f>SUM('Ispunjenje OM - detaljno'!R25+'Ispunjenje OM - detaljno'!S25+'Ispunjenje OM - detaljno'!T25+'Ispunjenje OM - detaljno'!U25+'Ispunjenje OM - detaljno'!V25+'Ispunjenje OM - detaljno'!W25+'Ispunjenje OM - detaljno'!X25+'Ispunjenje OM - detaljno'!Y25)</f>
        <v>8.6</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71</v>
      </c>
      <c r="J22">
        <f>'Ispunjenje OM - detaljno'!BI25</f>
        <v>72.8</v>
      </c>
      <c r="K22">
        <f>'Ispunjenje OM - detaljno'!BJ25</f>
        <v>10</v>
      </c>
      <c r="L22">
        <f>'Ispunjenje OM - detaljno'!BK25</f>
        <v>220</v>
      </c>
      <c r="M22">
        <f>'Ispunjenje OM - detaljno'!BL25</f>
        <v>22.99</v>
      </c>
      <c r="N22">
        <f>'Ispunjenje OM - detaljno'!BM25</f>
        <v>32.989999999999995</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26.6</v>
      </c>
      <c r="C23">
        <f>SUM('Ispunjenje OM - detaljno'!R26+'Ispunjenje OM - detaljno'!S26+'Ispunjenje OM - detaljno'!T26+'Ispunjenje OM - detaljno'!U26+'Ispunjenje OM - detaljno'!V26+'Ispunjenje OM - detaljno'!W26+'Ispunjenje OM - detaljno'!X26+'Ispunjenje OM - detaljno'!Y26)</f>
        <v>2.6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0</v>
      </c>
      <c r="I23">
        <f>'Ispunjenje OM - detaljno'!BH26</f>
        <v>28</v>
      </c>
      <c r="J23">
        <f>'Ispunjenje OM - detaljno'!BI26</f>
        <v>29.200000000000003</v>
      </c>
      <c r="K23">
        <f>'Ispunjenje OM - detaljno'!BJ26</f>
        <v>5.1095890998840332</v>
      </c>
      <c r="L23">
        <f>'Ispunjenje OM - detaljno'!BK26</f>
        <v>219</v>
      </c>
      <c r="M23">
        <f>'Ispunjenje OM - detaljno'!BL26</f>
        <v>8.7799999999999994</v>
      </c>
      <c r="N23">
        <f>'Ispunjenje OM - detaljno'!BM26</f>
        <v>13.889589099884033</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37</v>
      </c>
      <c r="H24">
        <f>SUM('Ispunjenje OM - detaljno'!BF27+'Ispunjenje OM - detaljno'!BG27)</f>
        <v>0</v>
      </c>
      <c r="I24">
        <f>'Ispunjenje OM - detaljno'!BH27</f>
        <v>37</v>
      </c>
      <c r="J24">
        <f>'Ispunjenje OM - detaljno'!BI27</f>
        <v>37</v>
      </c>
      <c r="K24">
        <f>'Ispunjenje OM - detaljno'!BJ27</f>
        <v>5</v>
      </c>
      <c r="L24">
        <f>'Ispunjenje OM - detaljno'!BK27</f>
        <v>220</v>
      </c>
      <c r="M24">
        <f>'Ispunjenje OM - detaljno'!BL27</f>
        <v>4.9000000000000004</v>
      </c>
      <c r="N24">
        <f>'Ispunjenje OM - detaljno'!BM27</f>
        <v>9.9</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37.6</v>
      </c>
      <c r="C25">
        <f>SUM('Ispunjenje OM - detaljno'!R28+'Ispunjenje OM - detaljno'!S28+'Ispunjenje OM - detaljno'!T28+'Ispunjenje OM - detaljno'!U28+'Ispunjenje OM - detaljno'!V28+'Ispunjenje OM - detaljno'!W28+'Ispunjenje OM - detaljno'!X28+'Ispunjenje OM - detaljno'!Y28)</f>
        <v>3</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1</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41</v>
      </c>
      <c r="J25">
        <f>'Ispunjenje OM - detaljno'!BI28</f>
        <v>41.6</v>
      </c>
      <c r="K25">
        <f>'Ispunjenje OM - detaljno'!BJ28</f>
        <v>20</v>
      </c>
      <c r="L25">
        <f>'Ispunjenje OM - detaljno'!BK28</f>
        <v>219</v>
      </c>
      <c r="M25">
        <f>'Ispunjenje OM - detaljno'!BL28</f>
        <v>11.07</v>
      </c>
      <c r="N25">
        <f>'Ispunjenje OM - detaljno'!BM28</f>
        <v>31.07</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33</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33</v>
      </c>
      <c r="J26">
        <f>'Ispunjenje OM - detaljno'!BI29</f>
        <v>33</v>
      </c>
      <c r="K26">
        <f>'Ispunjenje OM - detaljno'!BJ29</f>
        <v>5</v>
      </c>
      <c r="L26">
        <f>'Ispunjenje OM - detaljno'!BK29</f>
        <v>220</v>
      </c>
      <c r="M26">
        <f>'Ispunjenje OM - detaljno'!BL29</f>
        <v>10.89</v>
      </c>
      <c r="N26">
        <f>'Ispunjenje OM - detaljno'!BM29</f>
        <v>15.89</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2</v>
      </c>
      <c r="C27">
        <f>SUM('Ispunjenje OM - detaljno'!R30+'Ispunjenje OM - detaljno'!S30+'Ispunjenje OM - detaljno'!T30+'Ispunjenje OM - detaljno'!U30+'Ispunjenje OM - detaljno'!V30+'Ispunjenje OM - detaljno'!W30+'Ispunjenje OM - detaljno'!X30+'Ispunjenje OM - detaljno'!Y30)</f>
        <v>12</v>
      </c>
      <c r="D27">
        <f>SUM('Ispunjenje OM - detaljno'!Z30+'Ispunjenje OM - detaljno'!AA30)</f>
        <v>0</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12.6</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26</v>
      </c>
      <c r="J27">
        <f>'Ispunjenje OM - detaljno'!BI30</f>
        <v>26.6</v>
      </c>
      <c r="K27">
        <f>'Ispunjenje OM - detaljno'!BJ30</f>
        <v>0</v>
      </c>
      <c r="L27">
        <f>'Ispunjenje OM - detaljno'!BK30</f>
        <v>212</v>
      </c>
      <c r="M27">
        <f>'Ispunjenje OM - detaljno'!BL30</f>
        <v>10.199999999999999</v>
      </c>
      <c r="N27">
        <f>'Ispunjenje OM - detaljno'!BM30</f>
        <v>10.199999999999999</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4.2</v>
      </c>
      <c r="C28">
        <f>SUM('Ispunjenje OM - detaljno'!R31+'Ispunjenje OM - detaljno'!S31+'Ispunjenje OM - detaljno'!T31+'Ispunjenje OM - detaljno'!U31+'Ispunjenje OM - detaljno'!V31+'Ispunjenje OM - detaljno'!W31+'Ispunjenje OM - detaljno'!X31+'Ispunjenje OM - detaljno'!Y31)</f>
        <v>7</v>
      </c>
      <c r="D28">
        <f>SUM('Ispunjenje OM - detaljno'!Z31+'Ispunjenje OM - detaljno'!AA31)</f>
        <v>2</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30</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42</v>
      </c>
      <c r="J28">
        <f>'Ispunjenje OM - detaljno'!BI31</f>
        <v>43.2</v>
      </c>
      <c r="K28">
        <f>'Ispunjenje OM - detaljno'!BJ31</f>
        <v>0</v>
      </c>
      <c r="L28">
        <f>'Ispunjenje OM - detaljno'!BK31</f>
        <v>214</v>
      </c>
      <c r="M28">
        <f>'Ispunjenje OM - detaljno'!BL31</f>
        <v>6.83</v>
      </c>
      <c r="N28">
        <f>'Ispunjenje OM - detaljno'!BM31</f>
        <v>6.83</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39.6</v>
      </c>
      <c r="D29">
        <f>SUM('Ispunjenje OM - detaljno'!Z32+'Ispunjenje OM - detaljno'!AA32)</f>
        <v>1</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15.6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10</v>
      </c>
      <c r="I29">
        <f>'Ispunjenje OM - detaljno'!BH32</f>
        <v>70</v>
      </c>
      <c r="J29">
        <f>'Ispunjenje OM - detaljno'!BI32</f>
        <v>71.2</v>
      </c>
      <c r="K29">
        <f>'Ispunjenje OM - detaljno'!BJ32</f>
        <v>0</v>
      </c>
      <c r="L29">
        <f>'Ispunjenje OM - detaljno'!BK32</f>
        <v>220</v>
      </c>
      <c r="M29">
        <f>'Ispunjenje OM - detaljno'!BL32</f>
        <v>13.38</v>
      </c>
      <c r="N29">
        <f>'Ispunjenje OM - detaljno'!BM32</f>
        <v>13.38</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25</v>
      </c>
      <c r="C30">
        <f>SUM('Ispunjenje OM - detaljno'!R33+'Ispunjenje OM - detaljno'!S33+'Ispunjenje OM - detaljno'!T33+'Ispunjenje OM - detaljno'!U33+'Ispunjenje OM - detaljno'!V33+'Ispunjenje OM - detaljno'!W33+'Ispunjenje OM - detaljno'!X33+'Ispunjenje OM - detaljno'!Y33)</f>
        <v>7.6</v>
      </c>
      <c r="D30">
        <f>SUM('Ispunjenje OM - detaljno'!Z33+'Ispunjenje OM - detaljno'!AA33)</f>
        <v>1</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5</v>
      </c>
      <c r="I30">
        <f>'Ispunjenje OM - detaljno'!BH33</f>
        <v>38</v>
      </c>
      <c r="J30">
        <f>'Ispunjenje OM - detaljno'!BI33</f>
        <v>38.6</v>
      </c>
      <c r="K30">
        <f>'Ispunjenje OM - detaljno'!BJ33</f>
        <v>100</v>
      </c>
      <c r="L30">
        <f>'Ispunjenje OM - detaljno'!BK33</f>
        <v>219</v>
      </c>
      <c r="M30">
        <f>'Ispunjenje OM - detaljno'!BL33</f>
        <v>8.66</v>
      </c>
      <c r="N30">
        <f>'Ispunjenje OM - detaljno'!BM33</f>
        <v>108.66</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7</v>
      </c>
      <c r="C31">
        <f>SUM('Ispunjenje OM - detaljno'!R34+'Ispunjenje OM - detaljno'!S34+'Ispunjenje OM - detaljno'!T34+'Ispunjenje OM - detaljno'!U34+'Ispunjenje OM - detaljno'!V34+'Ispunjenje OM - detaljno'!W34+'Ispunjenje OM - detaljno'!X34+'Ispunjenje OM - detaljno'!Y34)</f>
        <v>2.6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0</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9</v>
      </c>
      <c r="J31">
        <f>'Ispunjenje OM - detaljno'!BI34</f>
        <v>9.6</v>
      </c>
      <c r="K31">
        <f>'Ispunjenje OM - detaljno'!BJ34</f>
        <v>36.021919250488281</v>
      </c>
      <c r="L31">
        <f>'Ispunjenje OM - detaljno'!BK34</f>
        <v>220</v>
      </c>
      <c r="M31">
        <f>'Ispunjenje OM - detaljno'!BL34</f>
        <v>3.8</v>
      </c>
      <c r="N31">
        <f>'Ispunjenje OM - detaljno'!BM34</f>
        <v>39.821919250488278</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4</v>
      </c>
      <c r="C32">
        <f>SUM('Ispunjenje OM - detaljno'!R35+'Ispunjenje OM - detaljno'!S35+'Ispunjenje OM - detaljno'!T35+'Ispunjenje OM - detaljno'!U35+'Ispunjenje OM - detaljno'!V35+'Ispunjenje OM - detaljno'!W35+'Ispunjenje OM - detaljno'!X35+'Ispunjenje OM - detaljno'!Y35)</f>
        <v>14</v>
      </c>
      <c r="D32">
        <f>SUM('Ispunjenje OM - detaljno'!Z35+'Ispunjenje OM - detaljno'!AA35)</f>
        <v>1</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24.6</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23</v>
      </c>
      <c r="I32">
        <f>'Ispunjenje OM - detaljno'!BH35</f>
        <v>66</v>
      </c>
      <c r="J32">
        <f>'Ispunjenje OM - detaljno'!BI35</f>
        <v>66.599999999999994</v>
      </c>
      <c r="K32">
        <f>'Ispunjenje OM - detaljno'!BJ35</f>
        <v>0</v>
      </c>
      <c r="L32">
        <f>'Ispunjenje OM - detaljno'!BK35</f>
        <v>220</v>
      </c>
      <c r="M32">
        <f>'Ispunjenje OM - detaljno'!BL35</f>
        <v>11.79</v>
      </c>
      <c r="N32">
        <f>'Ispunjenje OM - detaljno'!BM35</f>
        <v>11.79</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36</v>
      </c>
      <c r="C33">
        <f>SUM('Ispunjenje OM - detaljno'!R36+'Ispunjenje OM - detaljno'!S36+'Ispunjenje OM - detaljno'!T36+'Ispunjenje OM - detaljno'!U36+'Ispunjenje OM - detaljno'!V36+'Ispunjenje OM - detaljno'!W36+'Ispunjenje OM - detaljno'!X36+'Ispunjenje OM - detaljno'!Y36)</f>
        <v>2</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0</v>
      </c>
      <c r="I33">
        <f>'Ispunjenje OM - detaljno'!BH36</f>
        <v>38</v>
      </c>
      <c r="J33">
        <f>'Ispunjenje OM - detaljno'!BI36</f>
        <v>38</v>
      </c>
      <c r="K33">
        <f>'Ispunjenje OM - detaljno'!BJ36</f>
        <v>10</v>
      </c>
      <c r="L33">
        <f>'Ispunjenje OM - detaljno'!BK36</f>
        <v>220</v>
      </c>
      <c r="M33">
        <f>'Ispunjenje OM - detaljno'!BL36</f>
        <v>9.4700000000000006</v>
      </c>
      <c r="N33">
        <f>'Ispunjenje OM - detaljno'!BM36</f>
        <v>19.47</v>
      </c>
    </row>
    <row r="34" spans="1:14" x14ac:dyDescent="0.25">
      <c r="A34" t="s">
        <v>120</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0</v>
      </c>
      <c r="C34">
        <f>SUM('Ispunjenje OM - detaljno'!R37+'Ispunjenje OM - detaljno'!S37+'Ispunjenje OM - detaljno'!T37+'Ispunjenje OM - detaljno'!U37+'Ispunjenje OM - detaljno'!V37+'Ispunjenje OM - detaljno'!W37+'Ispunjenje OM - detaljno'!X37+'Ispunjenje OM - detaljno'!Y37)</f>
        <v>3</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43</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46</v>
      </c>
      <c r="J34">
        <f>'Ispunjenje OM - detaljno'!BI37</f>
        <v>46</v>
      </c>
      <c r="K34">
        <f>'Ispunjenje OM - detaljno'!BJ37</f>
        <v>0</v>
      </c>
      <c r="L34">
        <f>'Ispunjenje OM - detaljno'!BK37</f>
        <v>220</v>
      </c>
      <c r="M34">
        <f>'Ispunjenje OM - detaljno'!BL37</f>
        <v>3</v>
      </c>
      <c r="N34">
        <f>'Ispunjenje OM - detaljno'!BM37</f>
        <v>3</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17</v>
      </c>
      <c r="C35">
        <f>SUM('Ispunjenje OM - detaljno'!R38+'Ispunjenje OM - detaljno'!S38+'Ispunjenje OM - detaljno'!T38+'Ispunjenje OM - detaljno'!U38+'Ispunjenje OM - detaljno'!V38+'Ispunjenje OM - detaljno'!W38+'Ispunjenje OM - detaljno'!X38+'Ispunjenje OM - detaljno'!Y38)</f>
        <v>1.6</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0</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0</v>
      </c>
      <c r="I35">
        <f>'Ispunjenje OM - detaljno'!BH38</f>
        <v>18</v>
      </c>
      <c r="J35">
        <f>'Ispunjenje OM - detaljno'!BI38</f>
        <v>18.600000000000001</v>
      </c>
      <c r="K35">
        <f>'Ispunjenje OM - detaljno'!BJ38</f>
        <v>22</v>
      </c>
      <c r="L35">
        <f>'Ispunjenje OM - detaljno'!BK38</f>
        <v>220</v>
      </c>
      <c r="M35">
        <f>'Ispunjenje OM - detaljno'!BL38</f>
        <v>7.96</v>
      </c>
      <c r="N35">
        <f>'Ispunjenje OM - detaljno'!BM38</f>
        <v>29.96</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0</v>
      </c>
      <c r="C36">
        <f>SUM('Ispunjenje OM - detaljno'!R39+'Ispunjenje OM - detaljno'!S39+'Ispunjenje OM - detaljno'!T39+'Ispunjenje OM - detaljno'!U39+'Ispunjenje OM - detaljno'!V39+'Ispunjenje OM - detaljno'!W39+'Ispunjenje OM - detaljno'!X39+'Ispunjenje OM - detaljno'!Y39)</f>
        <v>11</v>
      </c>
      <c r="D36">
        <f>SUM('Ispunjenje OM - detaljno'!Z39+'Ispunjenje OM - detaljno'!AA39)</f>
        <v>3</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86.8</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5</v>
      </c>
      <c r="I36">
        <f>'Ispunjenje OM - detaljno'!BH39</f>
        <v>104</v>
      </c>
      <c r="J36">
        <f>'Ispunjenje OM - detaljno'!BI39</f>
        <v>105.8</v>
      </c>
      <c r="K36">
        <f>'Ispunjenje OM - detaljno'!BJ39</f>
        <v>0</v>
      </c>
      <c r="L36">
        <f>'Ispunjenje OM - detaljno'!BK39</f>
        <v>213</v>
      </c>
      <c r="M36">
        <f>'Ispunjenje OM - detaljno'!BL39</f>
        <v>13.16</v>
      </c>
      <c r="N36">
        <f>'Ispunjenje OM - detaljno'!BM39</f>
        <v>13.16</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46.2</v>
      </c>
      <c r="C37">
        <f>SUM('Ispunjenje OM - detaljno'!R40+'Ispunjenje OM - detaljno'!S40+'Ispunjenje OM - detaljno'!T40+'Ispunjenje OM - detaljno'!U40+'Ispunjenje OM - detaljno'!V40+'Ispunjenje OM - detaljno'!W40+'Ispunjenje OM - detaljno'!X40+'Ispunjenje OM - detaljno'!Y40)</f>
        <v>3</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0</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89</v>
      </c>
      <c r="I37">
        <f>'Ispunjenje OM - detaljno'!BH40</f>
        <v>137</v>
      </c>
      <c r="J37">
        <f>'Ispunjenje OM - detaljno'!BI40</f>
        <v>138.19999999999999</v>
      </c>
      <c r="K37">
        <f>'Ispunjenje OM - detaljno'!BJ40</f>
        <v>0</v>
      </c>
      <c r="L37">
        <f>'Ispunjenje OM - detaljno'!BK40</f>
        <v>218</v>
      </c>
      <c r="M37">
        <f>'Ispunjenje OM - detaljno'!BL40</f>
        <v>42.34</v>
      </c>
      <c r="N37">
        <f>'Ispunjenje OM - detaljno'!BM40</f>
        <v>42.34</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0"/>
  <sheetViews>
    <sheetView topLeftCell="X10" zoomScaleNormal="100" workbookViewId="0">
      <selection activeCell="BF41" sqref="BF41"/>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52" t="s">
        <v>0</v>
      </c>
      <c r="B2" s="52"/>
      <c r="C2" s="52"/>
      <c r="D2" s="52"/>
      <c r="E2" s="52"/>
      <c r="F2" s="52"/>
      <c r="G2" s="52"/>
      <c r="H2" s="52"/>
      <c r="I2" s="52"/>
      <c r="J2" s="52"/>
      <c r="K2" s="52"/>
      <c r="L2" s="52"/>
      <c r="M2" s="52"/>
      <c r="N2" s="52"/>
      <c r="O2" s="52"/>
      <c r="P2" s="52"/>
      <c r="Q2" s="52"/>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55" t="s">
        <v>1</v>
      </c>
      <c r="C3" s="55"/>
      <c r="D3" s="53" t="s">
        <v>90</v>
      </c>
      <c r="E3" s="54"/>
      <c r="F3" s="4" t="s">
        <v>2</v>
      </c>
      <c r="G3" s="53" t="s">
        <v>91</v>
      </c>
      <c r="H3" s="5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77" t="s">
        <v>39</v>
      </c>
      <c r="B5" s="71" t="s">
        <v>4</v>
      </c>
      <c r="C5" s="72"/>
      <c r="D5" s="72"/>
      <c r="E5" s="72"/>
      <c r="F5" s="72"/>
      <c r="G5" s="72"/>
      <c r="H5" s="72"/>
      <c r="I5" s="72"/>
      <c r="J5" s="72"/>
      <c r="K5" s="72"/>
      <c r="L5" s="72"/>
      <c r="M5" s="72"/>
      <c r="N5" s="72"/>
      <c r="O5" s="72"/>
      <c r="P5" s="72"/>
      <c r="Q5" s="72"/>
      <c r="R5" s="73" t="s">
        <v>5</v>
      </c>
      <c r="S5" s="73"/>
      <c r="T5" s="73"/>
      <c r="U5" s="73"/>
      <c r="V5" s="73"/>
      <c r="W5" s="73"/>
      <c r="X5" s="73"/>
      <c r="Y5" s="73"/>
      <c r="Z5" s="72" t="s">
        <v>6</v>
      </c>
      <c r="AA5" s="72"/>
      <c r="AB5" s="58" t="s">
        <v>7</v>
      </c>
      <c r="AC5" s="59"/>
      <c r="AD5" s="59"/>
      <c r="AE5" s="59"/>
      <c r="AF5" s="59"/>
      <c r="AG5" s="59"/>
      <c r="AH5" s="59"/>
      <c r="AI5" s="59"/>
      <c r="AJ5" s="59"/>
      <c r="AK5" s="59"/>
      <c r="AL5" s="59"/>
      <c r="AM5" s="59"/>
      <c r="AN5" s="78" t="s">
        <v>8</v>
      </c>
      <c r="AO5" s="78"/>
      <c r="AP5" s="78"/>
      <c r="AQ5" s="78"/>
      <c r="AR5" s="78"/>
      <c r="AS5" s="78"/>
      <c r="AT5" s="78"/>
      <c r="AU5" s="78"/>
      <c r="AV5" s="58" t="s">
        <v>64</v>
      </c>
      <c r="AW5" s="59"/>
      <c r="AX5" s="59"/>
      <c r="AY5" s="59"/>
      <c r="AZ5" s="59"/>
      <c r="BA5" s="59"/>
      <c r="BB5" s="59"/>
      <c r="BC5" s="59"/>
      <c r="BD5" s="59"/>
      <c r="BE5" s="59"/>
      <c r="BF5" s="74" t="s">
        <v>12</v>
      </c>
      <c r="BG5" s="75"/>
      <c r="BH5" s="76" t="s">
        <v>10</v>
      </c>
      <c r="BI5" s="76" t="s">
        <v>38</v>
      </c>
      <c r="BJ5" s="76" t="s">
        <v>34</v>
      </c>
      <c r="BK5" s="76" t="s">
        <v>37</v>
      </c>
      <c r="BL5" s="76" t="s">
        <v>35</v>
      </c>
      <c r="BM5" s="76" t="s">
        <v>36</v>
      </c>
    </row>
    <row r="6" spans="1:94" ht="47.65" customHeight="1" x14ac:dyDescent="0.25">
      <c r="A6" s="77"/>
      <c r="B6" s="66" t="s">
        <v>49</v>
      </c>
      <c r="C6" s="68" t="s">
        <v>13</v>
      </c>
      <c r="D6" s="68" t="s">
        <v>14</v>
      </c>
      <c r="E6" s="68" t="s">
        <v>71</v>
      </c>
      <c r="F6" s="68" t="s">
        <v>52</v>
      </c>
      <c r="G6" s="68" t="s">
        <v>15</v>
      </c>
      <c r="H6" s="68" t="s">
        <v>16</v>
      </c>
      <c r="I6" s="68" t="s">
        <v>72</v>
      </c>
      <c r="J6" s="68" t="s">
        <v>17</v>
      </c>
      <c r="K6" s="68" t="s">
        <v>73</v>
      </c>
      <c r="L6" s="68" t="s">
        <v>74</v>
      </c>
      <c r="M6" s="68" t="s">
        <v>75</v>
      </c>
      <c r="N6" s="68" t="s">
        <v>76</v>
      </c>
      <c r="O6" s="68" t="s">
        <v>78</v>
      </c>
      <c r="P6" s="68" t="s">
        <v>77</v>
      </c>
      <c r="Q6" s="68" t="s">
        <v>70</v>
      </c>
      <c r="R6" s="56" t="s">
        <v>50</v>
      </c>
      <c r="S6" s="56" t="s">
        <v>18</v>
      </c>
      <c r="T6" s="56" t="s">
        <v>19</v>
      </c>
      <c r="U6" s="56" t="s">
        <v>54</v>
      </c>
      <c r="V6" s="56" t="s">
        <v>55</v>
      </c>
      <c r="W6" s="62" t="s">
        <v>51</v>
      </c>
      <c r="X6" s="63"/>
      <c r="Y6" s="56" t="s">
        <v>69</v>
      </c>
      <c r="Z6" s="70" t="s">
        <v>20</v>
      </c>
      <c r="AA6" s="70" t="s">
        <v>21</v>
      </c>
      <c r="AB6" s="56" t="s">
        <v>56</v>
      </c>
      <c r="AC6" s="56" t="s">
        <v>22</v>
      </c>
      <c r="AD6" s="56" t="s">
        <v>57</v>
      </c>
      <c r="AE6" s="56" t="s">
        <v>23</v>
      </c>
      <c r="AF6" s="56" t="s">
        <v>24</v>
      </c>
      <c r="AG6" s="56" t="s">
        <v>58</v>
      </c>
      <c r="AH6" s="56" t="s">
        <v>25</v>
      </c>
      <c r="AI6" s="56" t="s">
        <v>26</v>
      </c>
      <c r="AJ6" s="56" t="s">
        <v>27</v>
      </c>
      <c r="AK6" s="56" t="s">
        <v>28</v>
      </c>
      <c r="AL6" s="56" t="s">
        <v>59</v>
      </c>
      <c r="AM6" s="56" t="s">
        <v>69</v>
      </c>
      <c r="AN6" s="60" t="s">
        <v>65</v>
      </c>
      <c r="AO6" s="60" t="s">
        <v>66</v>
      </c>
      <c r="AP6" s="60" t="s">
        <v>67</v>
      </c>
      <c r="AQ6" s="60" t="s">
        <v>53</v>
      </c>
      <c r="AR6" s="60" t="s">
        <v>29</v>
      </c>
      <c r="AS6" s="60" t="s">
        <v>68</v>
      </c>
      <c r="AT6" s="60" t="s">
        <v>69</v>
      </c>
      <c r="AU6" s="60" t="s">
        <v>70</v>
      </c>
      <c r="AV6" s="56" t="s">
        <v>79</v>
      </c>
      <c r="AW6" s="56" t="s">
        <v>80</v>
      </c>
      <c r="AX6" s="56" t="s">
        <v>81</v>
      </c>
      <c r="AY6" s="56" t="s">
        <v>82</v>
      </c>
      <c r="AZ6" s="56" t="s">
        <v>83</v>
      </c>
      <c r="BA6" s="56" t="s">
        <v>84</v>
      </c>
      <c r="BB6" s="56" t="s">
        <v>85</v>
      </c>
      <c r="BC6" s="56" t="s">
        <v>86</v>
      </c>
      <c r="BD6" s="56" t="s">
        <v>87</v>
      </c>
      <c r="BE6" s="56" t="s">
        <v>70</v>
      </c>
      <c r="BF6" s="64" t="s">
        <v>60</v>
      </c>
      <c r="BG6" s="64" t="s">
        <v>61</v>
      </c>
      <c r="BH6" s="76"/>
      <c r="BI6" s="76"/>
      <c r="BJ6" s="76"/>
      <c r="BK6" s="76"/>
      <c r="BL6" s="76"/>
      <c r="BM6" s="76"/>
    </row>
    <row r="7" spans="1:94" ht="128.44999999999999" customHeight="1" x14ac:dyDescent="0.25">
      <c r="A7" s="77"/>
      <c r="B7" s="67"/>
      <c r="C7" s="69"/>
      <c r="D7" s="69"/>
      <c r="E7" s="69"/>
      <c r="F7" s="69"/>
      <c r="G7" s="69"/>
      <c r="H7" s="69"/>
      <c r="I7" s="69"/>
      <c r="J7" s="69"/>
      <c r="K7" s="69"/>
      <c r="L7" s="69"/>
      <c r="M7" s="69"/>
      <c r="N7" s="69"/>
      <c r="O7" s="69"/>
      <c r="P7" s="69"/>
      <c r="Q7" s="69"/>
      <c r="R7" s="57"/>
      <c r="S7" s="57"/>
      <c r="T7" s="57"/>
      <c r="U7" s="57"/>
      <c r="V7" s="57"/>
      <c r="W7" s="37" t="s">
        <v>62</v>
      </c>
      <c r="X7" s="37" t="s">
        <v>63</v>
      </c>
      <c r="Y7" s="57"/>
      <c r="Z7" s="68"/>
      <c r="AA7" s="68"/>
      <c r="AB7" s="57"/>
      <c r="AC7" s="57"/>
      <c r="AD7" s="57"/>
      <c r="AE7" s="57"/>
      <c r="AF7" s="57"/>
      <c r="AG7" s="57"/>
      <c r="AH7" s="57"/>
      <c r="AI7" s="57"/>
      <c r="AJ7" s="57"/>
      <c r="AK7" s="57"/>
      <c r="AL7" s="57"/>
      <c r="AM7" s="57"/>
      <c r="AN7" s="61"/>
      <c r="AO7" s="61"/>
      <c r="AP7" s="61"/>
      <c r="AQ7" s="61"/>
      <c r="AR7" s="61"/>
      <c r="AS7" s="61"/>
      <c r="AT7" s="61"/>
      <c r="AU7" s="61"/>
      <c r="AV7" s="57"/>
      <c r="AW7" s="57"/>
      <c r="AX7" s="57"/>
      <c r="AY7" s="57"/>
      <c r="AZ7" s="57"/>
      <c r="BA7" s="57"/>
      <c r="BB7" s="57"/>
      <c r="BC7" s="57"/>
      <c r="BD7" s="57"/>
      <c r="BE7" s="57"/>
      <c r="BF7" s="65"/>
      <c r="BG7" s="65"/>
      <c r="BH7" s="76"/>
      <c r="BI7" s="76"/>
      <c r="BJ7" s="76"/>
      <c r="BK7" s="76"/>
      <c r="BL7" s="76"/>
      <c r="BM7" s="76"/>
    </row>
    <row r="8" spans="1:94" ht="12" customHeight="1" x14ac:dyDescent="0.25">
      <c r="A8" s="77"/>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76"/>
      <c r="BI8" s="76"/>
      <c r="BJ8" s="76"/>
      <c r="BK8" s="76"/>
      <c r="BL8" s="76"/>
      <c r="BM8" s="76"/>
    </row>
    <row r="9" spans="1:94" ht="12" customHeight="1" x14ac:dyDescent="0.25">
      <c r="A9" s="77"/>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76"/>
      <c r="BI9" s="76"/>
      <c r="BJ9" s="76"/>
      <c r="BK9" s="76"/>
      <c r="BL9" s="76"/>
      <c r="BM9" s="76"/>
    </row>
    <row r="10" spans="1:94" x14ac:dyDescent="0.25">
      <c r="A10" t="s">
        <v>92</v>
      </c>
      <c r="F10">
        <v>1</v>
      </c>
      <c r="G10">
        <v>8</v>
      </c>
      <c r="H10">
        <v>4</v>
      </c>
      <c r="L10">
        <v>5</v>
      </c>
      <c r="M10">
        <v>1</v>
      </c>
      <c r="S10">
        <v>2</v>
      </c>
      <c r="BH10">
        <f>SUM(21+SUM(BF10:BG10))</f>
        <v>21</v>
      </c>
      <c r="BI10">
        <f t="shared" ref="BI10:BI40" si="2">SUM(B10:BG10)</f>
        <v>21</v>
      </c>
      <c r="BJ10">
        <v>0</v>
      </c>
      <c r="BK10">
        <v>220</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+0,2)</f>
        <v>7.94</v>
      </c>
      <c r="BM10">
        <f t="shared" ref="BM10:BM40" si="3">BJ10+BL10</f>
        <v>7.94</v>
      </c>
    </row>
    <row r="11" spans="1:94" x14ac:dyDescent="0.25">
      <c r="A11" t="s">
        <v>93</v>
      </c>
      <c r="G11">
        <v>20.8</v>
      </c>
      <c r="H11">
        <v>16</v>
      </c>
      <c r="J11">
        <v>1</v>
      </c>
      <c r="K11">
        <v>2</v>
      </c>
      <c r="L11">
        <v>10</v>
      </c>
      <c r="N11">
        <v>1</v>
      </c>
      <c r="S11">
        <v>5.6</v>
      </c>
      <c r="T11">
        <v>1</v>
      </c>
      <c r="AI11">
        <v>1</v>
      </c>
      <c r="BH11">
        <f>SUM(56+SUM(BF11:BG11))</f>
        <v>56</v>
      </c>
      <c r="BI11">
        <f t="shared" si="2"/>
        <v>58.4</v>
      </c>
      <c r="BJ11">
        <v>20</v>
      </c>
      <c r="BK11">
        <v>220</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+0,2)</f>
        <v>21.67</v>
      </c>
      <c r="BM11">
        <f t="shared" si="3"/>
        <v>41.67</v>
      </c>
    </row>
    <row r="12" spans="1:94" x14ac:dyDescent="0.25">
      <c r="A12" t="s">
        <v>94</v>
      </c>
      <c r="AV12">
        <v>12</v>
      </c>
      <c r="AW12">
        <v>2</v>
      </c>
      <c r="AX12">
        <v>4</v>
      </c>
      <c r="AY12">
        <v>1</v>
      </c>
      <c r="BA12">
        <v>1</v>
      </c>
      <c r="BH12">
        <f>SUM(20+SUM(BF12:BG12))</f>
        <v>20</v>
      </c>
      <c r="BI12">
        <f t="shared" si="2"/>
        <v>20</v>
      </c>
      <c r="BJ12">
        <v>0</v>
      </c>
      <c r="BK12">
        <v>210</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(10-((0+0+0+0+0+0+0+0+0+0)/100)),2)</f>
        <v>7.63</v>
      </c>
      <c r="BM12">
        <f t="shared" si="3"/>
        <v>7.63</v>
      </c>
    </row>
    <row r="13" spans="1:94" x14ac:dyDescent="0.25">
      <c r="A13" t="s">
        <v>95</v>
      </c>
      <c r="L13">
        <v>1</v>
      </c>
      <c r="U13">
        <v>2</v>
      </c>
      <c r="X13">
        <v>15</v>
      </c>
      <c r="AB13">
        <v>1</v>
      </c>
      <c r="AI13">
        <v>7</v>
      </c>
      <c r="AK13">
        <v>16</v>
      </c>
      <c r="BH13">
        <f>SUM(42+SUM(BF13:BG13))</f>
        <v>42</v>
      </c>
      <c r="BI13">
        <f t="shared" si="2"/>
        <v>42</v>
      </c>
      <c r="BJ13">
        <v>0</v>
      </c>
      <c r="BK13">
        <v>213</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(7-((0+0+0+0+0+0+0)/100)),2)</f>
        <v>8.74</v>
      </c>
      <c r="BM13">
        <f t="shared" si="3"/>
        <v>8.74</v>
      </c>
    </row>
    <row r="14" spans="1:94" x14ac:dyDescent="0.25">
      <c r="A14" t="s">
        <v>96</v>
      </c>
      <c r="AN14">
        <v>4.5999999999999996</v>
      </c>
      <c r="AP14">
        <v>15</v>
      </c>
      <c r="AQ14">
        <v>17</v>
      </c>
      <c r="AR14">
        <v>8</v>
      </c>
      <c r="AS14">
        <v>3</v>
      </c>
      <c r="BH14">
        <f>SUM(47+SUM(BF14:BG14))</f>
        <v>47</v>
      </c>
      <c r="BI14">
        <f t="shared" si="2"/>
        <v>47.6</v>
      </c>
      <c r="BJ14">
        <v>0</v>
      </c>
      <c r="BK14">
        <v>220</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+0,2)</f>
        <v>15.18</v>
      </c>
      <c r="BM14">
        <f t="shared" si="3"/>
        <v>15.18</v>
      </c>
    </row>
    <row r="15" spans="1:94" x14ac:dyDescent="0.25">
      <c r="A15" t="s">
        <v>97</v>
      </c>
      <c r="AV15">
        <v>39</v>
      </c>
      <c r="AW15">
        <v>7</v>
      </c>
      <c r="AX15">
        <v>5</v>
      </c>
      <c r="AY15">
        <v>2</v>
      </c>
      <c r="BB15">
        <v>1</v>
      </c>
      <c r="BC15">
        <v>1</v>
      </c>
      <c r="BD15">
        <v>2</v>
      </c>
      <c r="BH15">
        <f>SUM(57+SUM(BF15:BG15))</f>
        <v>57</v>
      </c>
      <c r="BI15">
        <f t="shared" si="2"/>
        <v>57</v>
      </c>
      <c r="BJ15">
        <v>0</v>
      </c>
      <c r="BK15">
        <v>220</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+0,2)</f>
        <v>8.69</v>
      </c>
      <c r="BM15">
        <f t="shared" si="3"/>
        <v>8.69</v>
      </c>
    </row>
    <row r="16" spans="1:94" x14ac:dyDescent="0.25">
      <c r="A16" t="s">
        <v>98</v>
      </c>
      <c r="AV16">
        <v>26</v>
      </c>
      <c r="AW16">
        <v>17</v>
      </c>
      <c r="AX16">
        <v>14</v>
      </c>
      <c r="AY16">
        <v>2</v>
      </c>
      <c r="BB16">
        <v>2</v>
      </c>
      <c r="BC16">
        <v>1</v>
      </c>
      <c r="BH16">
        <f>SUM(62+SUM(BF16:BG16))</f>
        <v>62</v>
      </c>
      <c r="BI16">
        <f t="shared" si="2"/>
        <v>62</v>
      </c>
      <c r="BJ16">
        <v>20</v>
      </c>
      <c r="BK16">
        <v>220</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+0,2)</f>
        <v>9.4700000000000006</v>
      </c>
      <c r="BM16">
        <f t="shared" si="3"/>
        <v>29.47</v>
      </c>
    </row>
    <row r="17" spans="1:65" x14ac:dyDescent="0.25">
      <c r="A17" t="s">
        <v>99</v>
      </c>
      <c r="G17">
        <v>2</v>
      </c>
      <c r="J17">
        <v>1</v>
      </c>
      <c r="L17">
        <v>6</v>
      </c>
      <c r="S17">
        <v>1</v>
      </c>
      <c r="BH17">
        <f>SUM(10+SUM(BF17:BG17))</f>
        <v>10</v>
      </c>
      <c r="BI17">
        <f t="shared" si="2"/>
        <v>10</v>
      </c>
      <c r="BJ17">
        <v>10</v>
      </c>
      <c r="BK17">
        <v>220</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+0,2)</f>
        <v>4.24</v>
      </c>
      <c r="BM17">
        <f t="shared" si="3"/>
        <v>14.24</v>
      </c>
    </row>
    <row r="18" spans="1:65" x14ac:dyDescent="0.25">
      <c r="A18" t="s">
        <v>100</v>
      </c>
      <c r="AN18">
        <v>2</v>
      </c>
      <c r="AP18">
        <v>7</v>
      </c>
      <c r="AQ18">
        <v>14</v>
      </c>
      <c r="AR18">
        <v>4</v>
      </c>
      <c r="AS18">
        <v>1</v>
      </c>
      <c r="BH18">
        <f>SUM(28+SUM(BF18:BG18))</f>
        <v>28</v>
      </c>
      <c r="BI18">
        <f t="shared" si="2"/>
        <v>28</v>
      </c>
      <c r="BJ18">
        <v>10</v>
      </c>
      <c r="BK18">
        <v>220</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+0,2)</f>
        <v>9.36</v>
      </c>
      <c r="BM18">
        <f t="shared" si="3"/>
        <v>19.36</v>
      </c>
    </row>
    <row r="19" spans="1:65" x14ac:dyDescent="0.25">
      <c r="A19" t="s">
        <v>101</v>
      </c>
      <c r="AN19">
        <v>8.1999999999999993</v>
      </c>
      <c r="AP19">
        <v>8</v>
      </c>
      <c r="AQ19">
        <v>24</v>
      </c>
      <c r="AR19">
        <v>7</v>
      </c>
      <c r="AS19">
        <v>1</v>
      </c>
      <c r="BH19">
        <f>SUM(47+SUM(BF19:BG19))</f>
        <v>47</v>
      </c>
      <c r="BI19">
        <f t="shared" si="2"/>
        <v>48.2</v>
      </c>
      <c r="BJ19">
        <v>0</v>
      </c>
      <c r="BK19">
        <v>220</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+0,2)</f>
        <v>19.440000000000001</v>
      </c>
      <c r="BM19">
        <f t="shared" si="3"/>
        <v>19.440000000000001</v>
      </c>
    </row>
    <row r="20" spans="1:65" x14ac:dyDescent="0.25">
      <c r="A20" t="s">
        <v>102</v>
      </c>
      <c r="AV20">
        <v>12</v>
      </c>
      <c r="AW20">
        <v>6</v>
      </c>
      <c r="AX20">
        <v>7</v>
      </c>
      <c r="AY20">
        <v>1</v>
      </c>
      <c r="BB20">
        <v>1.6</v>
      </c>
      <c r="BC20">
        <v>1</v>
      </c>
      <c r="BH20">
        <f>SUM(28+SUM(BF20:BG20))</f>
        <v>28</v>
      </c>
      <c r="BI20">
        <f t="shared" si="2"/>
        <v>28.6</v>
      </c>
      <c r="BJ20">
        <v>0</v>
      </c>
      <c r="BK20">
        <v>220</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+0,2)</f>
        <v>4.22</v>
      </c>
      <c r="BM20">
        <f t="shared" si="3"/>
        <v>4.22</v>
      </c>
    </row>
    <row r="21" spans="1:65" x14ac:dyDescent="0.25">
      <c r="A21" t="s">
        <v>103</v>
      </c>
      <c r="G21">
        <v>5</v>
      </c>
      <c r="H21">
        <v>1</v>
      </c>
      <c r="L21">
        <v>3</v>
      </c>
      <c r="T21">
        <v>2</v>
      </c>
      <c r="BF21">
        <v>1</v>
      </c>
      <c r="BH21">
        <f>SUM(11+SUM(BF21:BG21))</f>
        <v>12</v>
      </c>
      <c r="BI21">
        <f t="shared" si="2"/>
        <v>12</v>
      </c>
      <c r="BJ21">
        <v>25</v>
      </c>
      <c r="BK21">
        <v>220</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+0,2)</f>
        <v>4.12</v>
      </c>
      <c r="BM21">
        <f t="shared" si="3"/>
        <v>29.12</v>
      </c>
    </row>
    <row r="22" spans="1:65" x14ac:dyDescent="0.25">
      <c r="A22" t="s">
        <v>104</v>
      </c>
      <c r="B22">
        <v>1</v>
      </c>
      <c r="K22">
        <v>2</v>
      </c>
      <c r="L22">
        <v>7</v>
      </c>
      <c r="AI22">
        <v>1</v>
      </c>
      <c r="BH22">
        <f>SUM(11+SUM(BF22:BG22))</f>
        <v>11</v>
      </c>
      <c r="BI22">
        <f t="shared" si="2"/>
        <v>11</v>
      </c>
      <c r="BJ22">
        <v>0</v>
      </c>
      <c r="BK22">
        <v>212</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(8-((0+0+0+0+0+0+0+0)/100)),2)</f>
        <v>7.58</v>
      </c>
      <c r="BM22">
        <f t="shared" si="3"/>
        <v>7.58</v>
      </c>
    </row>
    <row r="23" spans="1:65" x14ac:dyDescent="0.25">
      <c r="A23" t="s">
        <v>105</v>
      </c>
      <c r="H23">
        <v>1</v>
      </c>
      <c r="U23">
        <v>4</v>
      </c>
      <c r="V23">
        <v>1</v>
      </c>
      <c r="X23">
        <v>1</v>
      </c>
      <c r="Z23">
        <v>1</v>
      </c>
      <c r="AB23">
        <v>2.6</v>
      </c>
      <c r="AC23">
        <v>1</v>
      </c>
      <c r="AK23">
        <v>2</v>
      </c>
      <c r="BH23">
        <f>SUM(13+SUM(BF23:BG23))</f>
        <v>13</v>
      </c>
      <c r="BI23">
        <f t="shared" si="2"/>
        <v>13.6</v>
      </c>
      <c r="BJ23">
        <v>0</v>
      </c>
      <c r="BK23">
        <v>219</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(1-((0)/100)),2)</f>
        <v>3.3</v>
      </c>
      <c r="BM23">
        <f t="shared" si="3"/>
        <v>3.3</v>
      </c>
    </row>
    <row r="24" spans="1:65" x14ac:dyDescent="0.25">
      <c r="A24" t="s">
        <v>106</v>
      </c>
      <c r="G24">
        <v>1</v>
      </c>
      <c r="U24">
        <v>3</v>
      </c>
      <c r="V24">
        <v>2</v>
      </c>
      <c r="AK24">
        <v>1</v>
      </c>
      <c r="BH24">
        <f>SUM(7+SUM(BF24:BG24))</f>
        <v>7</v>
      </c>
      <c r="BI24">
        <f t="shared" si="2"/>
        <v>7</v>
      </c>
      <c r="BJ24">
        <v>0</v>
      </c>
      <c r="BK24">
        <v>209</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(11-((0+0+0+0+0+0+0+0+0+0+0)/100)),2)</f>
        <v>6.49</v>
      </c>
      <c r="BM24">
        <f t="shared" si="3"/>
        <v>6.49</v>
      </c>
    </row>
    <row r="25" spans="1:65" x14ac:dyDescent="0.25">
      <c r="A25" t="s">
        <v>107</v>
      </c>
      <c r="F25">
        <v>1</v>
      </c>
      <c r="G25">
        <v>8.6</v>
      </c>
      <c r="H25">
        <v>40</v>
      </c>
      <c r="J25">
        <v>4</v>
      </c>
      <c r="L25">
        <v>10.6</v>
      </c>
      <c r="S25">
        <v>6.6</v>
      </c>
      <c r="T25">
        <v>1</v>
      </c>
      <c r="U25">
        <v>1</v>
      </c>
      <c r="BH25">
        <f>SUM(71+SUM(BF25:BG25))</f>
        <v>71</v>
      </c>
      <c r="BI25">
        <f t="shared" si="2"/>
        <v>72.8</v>
      </c>
      <c r="BJ25">
        <v>10</v>
      </c>
      <c r="BK25">
        <v>220</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+0,2)</f>
        <v>22.99</v>
      </c>
      <c r="BM25">
        <f t="shared" si="3"/>
        <v>32.989999999999995</v>
      </c>
    </row>
    <row r="26" spans="1:65" x14ac:dyDescent="0.25">
      <c r="A26" t="s">
        <v>108</v>
      </c>
      <c r="G26">
        <v>4.5999999999999996</v>
      </c>
      <c r="H26">
        <v>19</v>
      </c>
      <c r="L26">
        <v>3</v>
      </c>
      <c r="S26">
        <v>2.6</v>
      </c>
      <c r="BH26">
        <f>SUM(28+SUM(BF26:BG26))</f>
        <v>28</v>
      </c>
      <c r="BI26">
        <f t="shared" si="2"/>
        <v>29.200000000000003</v>
      </c>
      <c r="BJ26">
        <v>5.1095890998840332</v>
      </c>
      <c r="BK26">
        <v>219</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(1-((5)/100)),2)</f>
        <v>8.7799999999999994</v>
      </c>
      <c r="BM26">
        <f t="shared" si="3"/>
        <v>13.889589099884033</v>
      </c>
    </row>
    <row r="27" spans="1:65" x14ac:dyDescent="0.25">
      <c r="A27" t="s">
        <v>109</v>
      </c>
      <c r="AV27">
        <v>23</v>
      </c>
      <c r="AW27">
        <v>6</v>
      </c>
      <c r="AX27">
        <v>3</v>
      </c>
      <c r="BB27">
        <v>5</v>
      </c>
      <c r="BH27">
        <f>SUM(37+SUM(BF27:BG27))</f>
        <v>37</v>
      </c>
      <c r="BI27">
        <f t="shared" si="2"/>
        <v>37</v>
      </c>
      <c r="BJ27">
        <v>5</v>
      </c>
      <c r="BK27">
        <v>220</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+0,2)</f>
        <v>4.9000000000000004</v>
      </c>
      <c r="BM27">
        <f t="shared" si="3"/>
        <v>9.9</v>
      </c>
    </row>
    <row r="28" spans="1:65" x14ac:dyDescent="0.25">
      <c r="A28" t="s">
        <v>110</v>
      </c>
      <c r="G28">
        <v>3.6</v>
      </c>
      <c r="H28">
        <v>29</v>
      </c>
      <c r="L28">
        <v>4</v>
      </c>
      <c r="M28">
        <v>1</v>
      </c>
      <c r="S28">
        <v>3</v>
      </c>
      <c r="AI28">
        <v>1</v>
      </c>
      <c r="BH28">
        <f>SUM(41+SUM(BF28:BG28))</f>
        <v>41</v>
      </c>
      <c r="BI28">
        <f t="shared" si="2"/>
        <v>41.6</v>
      </c>
      <c r="BJ28">
        <v>20</v>
      </c>
      <c r="BK28">
        <v>219</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(1-((20)/100)),2)</f>
        <v>11.07</v>
      </c>
      <c r="BM28">
        <f t="shared" si="3"/>
        <v>31.07</v>
      </c>
    </row>
    <row r="29" spans="1:65" x14ac:dyDescent="0.25">
      <c r="A29" t="s">
        <v>111</v>
      </c>
      <c r="AN29">
        <v>3</v>
      </c>
      <c r="AP29">
        <v>13</v>
      </c>
      <c r="AQ29">
        <v>14</v>
      </c>
      <c r="AR29">
        <v>2</v>
      </c>
      <c r="AS29">
        <v>1</v>
      </c>
      <c r="BH29">
        <f>SUM(33+SUM(BF29:BG29))</f>
        <v>33</v>
      </c>
      <c r="BI29">
        <f t="shared" si="2"/>
        <v>33</v>
      </c>
      <c r="BJ29">
        <v>5</v>
      </c>
      <c r="BK29">
        <v>220</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+0,2)</f>
        <v>10.89</v>
      </c>
      <c r="BM29">
        <f t="shared" si="3"/>
        <v>15.89</v>
      </c>
    </row>
    <row r="30" spans="1:65" x14ac:dyDescent="0.25">
      <c r="A30" t="s">
        <v>112</v>
      </c>
      <c r="G30">
        <v>1</v>
      </c>
      <c r="J30">
        <v>1</v>
      </c>
      <c r="U30">
        <v>3</v>
      </c>
      <c r="V30">
        <v>1</v>
      </c>
      <c r="X30">
        <v>8</v>
      </c>
      <c r="AB30">
        <v>2.6</v>
      </c>
      <c r="AE30">
        <v>1</v>
      </c>
      <c r="AI30">
        <v>9</v>
      </c>
      <c r="BH30">
        <f>SUM(26+SUM(BF30:BG30))</f>
        <v>26</v>
      </c>
      <c r="BI30">
        <f t="shared" si="2"/>
        <v>26.6</v>
      </c>
      <c r="BJ30">
        <v>0</v>
      </c>
      <c r="BK30">
        <v>212</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(8-((0+0+0+0+0+0+0+0)/100)),2)</f>
        <v>10.199999999999999</v>
      </c>
      <c r="BM30">
        <f t="shared" si="3"/>
        <v>10.199999999999999</v>
      </c>
    </row>
    <row r="31" spans="1:65" x14ac:dyDescent="0.25">
      <c r="A31" t="s">
        <v>113</v>
      </c>
      <c r="N31">
        <v>4.2</v>
      </c>
      <c r="U31">
        <v>4</v>
      </c>
      <c r="V31">
        <v>3</v>
      </c>
      <c r="AA31">
        <v>2</v>
      </c>
      <c r="AB31">
        <v>1</v>
      </c>
      <c r="AI31">
        <v>3</v>
      </c>
      <c r="AK31">
        <v>26</v>
      </c>
      <c r="BH31">
        <f>SUM(42+SUM(BF31:BG31))</f>
        <v>42</v>
      </c>
      <c r="BI31">
        <f t="shared" si="2"/>
        <v>43.2</v>
      </c>
      <c r="BJ31">
        <v>0</v>
      </c>
      <c r="BK31">
        <v>214</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(6-((0+0+0+0+0+0)/100)),2)</f>
        <v>6.83</v>
      </c>
      <c r="BM31">
        <f t="shared" si="3"/>
        <v>6.83</v>
      </c>
    </row>
    <row r="32" spans="1:65" x14ac:dyDescent="0.25">
      <c r="A32" t="s">
        <v>114</v>
      </c>
      <c r="G32">
        <v>1</v>
      </c>
      <c r="L32">
        <v>2</v>
      </c>
      <c r="N32">
        <v>2</v>
      </c>
      <c r="U32">
        <v>7</v>
      </c>
      <c r="V32">
        <v>12</v>
      </c>
      <c r="X32">
        <v>20.6</v>
      </c>
      <c r="Z32">
        <v>1</v>
      </c>
      <c r="AB32">
        <v>4.5999999999999996</v>
      </c>
      <c r="AE32">
        <v>1</v>
      </c>
      <c r="AI32">
        <v>5</v>
      </c>
      <c r="AK32">
        <v>5</v>
      </c>
      <c r="BF32">
        <v>10</v>
      </c>
      <c r="BH32">
        <f>SUM(60+SUM(BF32:BG32))</f>
        <v>70</v>
      </c>
      <c r="BI32">
        <f t="shared" si="2"/>
        <v>71.2</v>
      </c>
      <c r="BJ32">
        <v>0</v>
      </c>
      <c r="BK32">
        <v>220</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+0,2)</f>
        <v>13.38</v>
      </c>
      <c r="BM32">
        <f t="shared" si="3"/>
        <v>13.38</v>
      </c>
    </row>
    <row r="33" spans="1:65" x14ac:dyDescent="0.25">
      <c r="A33" t="s">
        <v>115</v>
      </c>
      <c r="H33">
        <v>19</v>
      </c>
      <c r="L33">
        <v>6</v>
      </c>
      <c r="U33">
        <v>3.6</v>
      </c>
      <c r="V33">
        <v>4</v>
      </c>
      <c r="AA33">
        <v>1</v>
      </c>
      <c r="BF33">
        <v>5</v>
      </c>
      <c r="BH33">
        <f>SUM(33+SUM(BF33:BG33))</f>
        <v>38</v>
      </c>
      <c r="BI33">
        <f t="shared" si="2"/>
        <v>38.6</v>
      </c>
      <c r="BJ33">
        <v>100</v>
      </c>
      <c r="BK33">
        <v>219</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(100)/100)),2)</f>
        <v>8.66</v>
      </c>
      <c r="BM33">
        <f t="shared" si="3"/>
        <v>108.66</v>
      </c>
    </row>
    <row r="34" spans="1:65" x14ac:dyDescent="0.25">
      <c r="A34" t="s">
        <v>116</v>
      </c>
      <c r="G34">
        <v>3</v>
      </c>
      <c r="H34">
        <v>1</v>
      </c>
      <c r="L34">
        <v>2</v>
      </c>
      <c r="N34">
        <v>1</v>
      </c>
      <c r="S34">
        <v>2.6</v>
      </c>
      <c r="BH34">
        <f>SUM(9+SUM(BF34:BG34))</f>
        <v>9</v>
      </c>
      <c r="BI34">
        <f t="shared" si="2"/>
        <v>9.6</v>
      </c>
      <c r="BJ34">
        <v>36.021919250488281</v>
      </c>
      <c r="BK34">
        <v>220</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+0,2)</f>
        <v>3.8</v>
      </c>
      <c r="BM34">
        <f t="shared" si="3"/>
        <v>39.821919250488278</v>
      </c>
    </row>
    <row r="35" spans="1:65" x14ac:dyDescent="0.25">
      <c r="A35" t="s">
        <v>117</v>
      </c>
      <c r="G35">
        <v>2</v>
      </c>
      <c r="H35">
        <v>1</v>
      </c>
      <c r="L35">
        <v>1</v>
      </c>
      <c r="U35">
        <v>4</v>
      </c>
      <c r="V35">
        <v>1</v>
      </c>
      <c r="X35">
        <v>9</v>
      </c>
      <c r="AA35">
        <v>1</v>
      </c>
      <c r="AB35">
        <v>2.6</v>
      </c>
      <c r="AE35">
        <v>2</v>
      </c>
      <c r="AI35">
        <v>6</v>
      </c>
      <c r="AK35">
        <v>14</v>
      </c>
      <c r="BF35">
        <v>16</v>
      </c>
      <c r="BG35">
        <v>7</v>
      </c>
      <c r="BH35">
        <f>SUM(43+SUM(BF35:BG35))</f>
        <v>66</v>
      </c>
      <c r="BI35">
        <f t="shared" si="2"/>
        <v>66.599999999999994</v>
      </c>
      <c r="BJ35">
        <v>0</v>
      </c>
      <c r="BK35">
        <v>220</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+0,2)</f>
        <v>11.79</v>
      </c>
      <c r="BM35">
        <f t="shared" si="3"/>
        <v>11.79</v>
      </c>
    </row>
    <row r="36" spans="1:65" x14ac:dyDescent="0.25">
      <c r="A36" t="s">
        <v>118</v>
      </c>
      <c r="G36">
        <v>4</v>
      </c>
      <c r="H36">
        <v>25</v>
      </c>
      <c r="L36">
        <v>4</v>
      </c>
      <c r="M36">
        <v>1</v>
      </c>
      <c r="N36">
        <v>2</v>
      </c>
      <c r="S36">
        <v>1</v>
      </c>
      <c r="U36">
        <v>1</v>
      </c>
      <c r="BH36">
        <f>SUM(38+SUM(BF36:BG36))</f>
        <v>38</v>
      </c>
      <c r="BI36">
        <f t="shared" si="2"/>
        <v>38</v>
      </c>
      <c r="BJ36">
        <v>10</v>
      </c>
      <c r="BK36">
        <v>220</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+0,2)</f>
        <v>9.4700000000000006</v>
      </c>
      <c r="BM36">
        <f t="shared" si="3"/>
        <v>19.47</v>
      </c>
    </row>
    <row r="37" spans="1:65" x14ac:dyDescent="0.25">
      <c r="A37" t="s">
        <v>120</v>
      </c>
      <c r="U37">
        <v>1</v>
      </c>
      <c r="V37">
        <v>2</v>
      </c>
      <c r="AB37">
        <v>3</v>
      </c>
      <c r="AE37">
        <v>2</v>
      </c>
      <c r="AI37">
        <v>2</v>
      </c>
      <c r="AK37">
        <v>36</v>
      </c>
      <c r="BH37">
        <f>SUM(46+SUM(BF37:BG37))</f>
        <v>46</v>
      </c>
      <c r="BI37">
        <f t="shared" si="2"/>
        <v>46</v>
      </c>
      <c r="BJ37">
        <v>0</v>
      </c>
      <c r="BK37">
        <v>220</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+0,2)</f>
        <v>3</v>
      </c>
      <c r="BM37">
        <f t="shared" si="3"/>
        <v>3</v>
      </c>
    </row>
    <row r="38" spans="1:65" x14ac:dyDescent="0.25">
      <c r="A38" t="s">
        <v>121</v>
      </c>
      <c r="G38">
        <v>4</v>
      </c>
      <c r="H38">
        <v>2</v>
      </c>
      <c r="J38">
        <v>3</v>
      </c>
      <c r="L38">
        <v>7</v>
      </c>
      <c r="N38">
        <v>1</v>
      </c>
      <c r="S38">
        <v>1.6</v>
      </c>
      <c r="BH38">
        <f>SUM(18+SUM(BF38:BG38))</f>
        <v>18</v>
      </c>
      <c r="BI38">
        <f t="shared" si="2"/>
        <v>18.600000000000001</v>
      </c>
      <c r="BJ38">
        <v>22</v>
      </c>
      <c r="BK38">
        <v>220</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+0,2)</f>
        <v>7.96</v>
      </c>
      <c r="BM38">
        <f t="shared" si="3"/>
        <v>29.96</v>
      </c>
    </row>
    <row r="39" spans="1:65" x14ac:dyDescent="0.25">
      <c r="A39" t="s">
        <v>122</v>
      </c>
      <c r="U39">
        <v>3</v>
      </c>
      <c r="X39">
        <v>8</v>
      </c>
      <c r="AA39">
        <v>3</v>
      </c>
      <c r="AB39">
        <v>1</v>
      </c>
      <c r="AE39">
        <v>5.8</v>
      </c>
      <c r="AI39">
        <v>15</v>
      </c>
      <c r="AK39">
        <v>64</v>
      </c>
      <c r="AL39">
        <v>1</v>
      </c>
      <c r="BF39">
        <v>5</v>
      </c>
      <c r="BH39">
        <f>SUM(99+SUM(BF39:BG39))</f>
        <v>104</v>
      </c>
      <c r="BI39">
        <f t="shared" si="2"/>
        <v>105.8</v>
      </c>
      <c r="BJ39">
        <v>0</v>
      </c>
      <c r="BK39">
        <v>213</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(7-((0+0+0+0+0+0+0)/100)),2)</f>
        <v>13.16</v>
      </c>
      <c r="BM39">
        <f t="shared" si="3"/>
        <v>13.16</v>
      </c>
    </row>
    <row r="40" spans="1:65" x14ac:dyDescent="0.25">
      <c r="A40" t="s">
        <v>123</v>
      </c>
      <c r="G40">
        <v>9.1999999999999993</v>
      </c>
      <c r="H40">
        <v>18</v>
      </c>
      <c r="J40">
        <v>1</v>
      </c>
      <c r="L40">
        <v>17</v>
      </c>
      <c r="M40">
        <v>1</v>
      </c>
      <c r="R40">
        <v>1</v>
      </c>
      <c r="S40">
        <v>2</v>
      </c>
      <c r="BF40">
        <v>89</v>
      </c>
      <c r="BH40">
        <f>SUM(48+SUM(BF40:BG40))</f>
        <v>137</v>
      </c>
      <c r="BI40">
        <f t="shared" si="2"/>
        <v>138.19999999999999</v>
      </c>
      <c r="BJ40">
        <v>0</v>
      </c>
      <c r="BK40">
        <v>218</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(2-((0+0)/100)),2)</f>
        <v>42.34</v>
      </c>
      <c r="BM40">
        <f t="shared" si="3"/>
        <v>42.34</v>
      </c>
    </row>
  </sheetData>
  <sheetProtection selectLockedCells="1" selectUnlockedCells="1"/>
  <mergeCells count="75">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6:B7"/>
    <mergeCell ref="C6:C7"/>
    <mergeCell ref="T6:T7"/>
    <mergeCell ref="U6:U7"/>
    <mergeCell ref="J6:J7"/>
    <mergeCell ref="K6:K7"/>
    <mergeCell ref="L6:L7"/>
    <mergeCell ref="M6:M7"/>
    <mergeCell ref="N6:N7"/>
    <mergeCell ref="O6:O7"/>
    <mergeCell ref="P6:P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7"/>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124</v>
      </c>
      <c r="B2" s="51">
        <v>0</v>
      </c>
      <c r="C2" t="s">
        <v>94</v>
      </c>
      <c r="D2" t="s">
        <v>125</v>
      </c>
      <c r="E2" s="50">
        <v>45670</v>
      </c>
      <c r="F2">
        <v>1</v>
      </c>
      <c r="G2">
        <v>1</v>
      </c>
      <c r="H2">
        <v>1</v>
      </c>
      <c r="I2" s="51">
        <f t="shared" ref="I2:I65" si="0">B2*H2</f>
        <v>0</v>
      </c>
    </row>
    <row r="3" spans="1:9" x14ac:dyDescent="0.25">
      <c r="A3" t="s">
        <v>124</v>
      </c>
      <c r="B3" s="51">
        <v>0</v>
      </c>
      <c r="C3" t="s">
        <v>94</v>
      </c>
      <c r="D3" t="s">
        <v>126</v>
      </c>
      <c r="E3" s="50">
        <v>45665</v>
      </c>
      <c r="F3">
        <v>1</v>
      </c>
      <c r="G3">
        <v>1</v>
      </c>
      <c r="H3">
        <v>1</v>
      </c>
      <c r="I3" s="51">
        <f t="shared" si="0"/>
        <v>0</v>
      </c>
    </row>
    <row r="4" spans="1:9" x14ac:dyDescent="0.25">
      <c r="A4" t="s">
        <v>124</v>
      </c>
      <c r="B4" s="51">
        <v>0</v>
      </c>
      <c r="C4" t="s">
        <v>95</v>
      </c>
      <c r="D4" t="s">
        <v>127</v>
      </c>
      <c r="E4" s="50">
        <v>45665</v>
      </c>
      <c r="F4">
        <v>1</v>
      </c>
      <c r="G4">
        <v>1</v>
      </c>
      <c r="H4">
        <v>1</v>
      </c>
      <c r="I4" s="51">
        <f t="shared" si="0"/>
        <v>0</v>
      </c>
    </row>
    <row r="5" spans="1:9" x14ac:dyDescent="0.25">
      <c r="A5" t="s">
        <v>124</v>
      </c>
      <c r="B5" s="51">
        <v>0</v>
      </c>
      <c r="C5" t="s">
        <v>95</v>
      </c>
      <c r="D5" t="s">
        <v>128</v>
      </c>
      <c r="E5" s="50">
        <v>45674</v>
      </c>
      <c r="F5">
        <v>1</v>
      </c>
      <c r="G5">
        <v>1</v>
      </c>
      <c r="H5">
        <v>1</v>
      </c>
      <c r="I5" s="51">
        <f t="shared" si="0"/>
        <v>0</v>
      </c>
    </row>
    <row r="6" spans="1:9" x14ac:dyDescent="0.25">
      <c r="A6" t="s">
        <v>124</v>
      </c>
      <c r="B6" s="51">
        <v>0</v>
      </c>
      <c r="C6" t="s">
        <v>98</v>
      </c>
      <c r="D6" t="s">
        <v>129</v>
      </c>
      <c r="E6" s="50">
        <v>45666</v>
      </c>
      <c r="F6">
        <v>1</v>
      </c>
      <c r="G6">
        <v>1</v>
      </c>
      <c r="H6">
        <v>1</v>
      </c>
      <c r="I6" s="51">
        <f t="shared" si="0"/>
        <v>0</v>
      </c>
    </row>
    <row r="7" spans="1:9" x14ac:dyDescent="0.25">
      <c r="A7" t="s">
        <v>124</v>
      </c>
      <c r="B7" s="51">
        <v>0</v>
      </c>
      <c r="C7" t="s">
        <v>102</v>
      </c>
      <c r="D7" t="s">
        <v>130</v>
      </c>
      <c r="E7" s="50">
        <v>45659</v>
      </c>
      <c r="F7">
        <v>1</v>
      </c>
      <c r="G7">
        <v>1</v>
      </c>
      <c r="H7">
        <v>1</v>
      </c>
      <c r="I7" s="51">
        <f t="shared" si="0"/>
        <v>0</v>
      </c>
    </row>
    <row r="8" spans="1:9" x14ac:dyDescent="0.25">
      <c r="A8" t="s">
        <v>124</v>
      </c>
      <c r="B8" s="51">
        <v>0</v>
      </c>
      <c r="C8" t="s">
        <v>102</v>
      </c>
      <c r="D8" t="s">
        <v>131</v>
      </c>
      <c r="E8" s="50">
        <v>45664</v>
      </c>
      <c r="F8">
        <v>1</v>
      </c>
      <c r="G8">
        <v>1</v>
      </c>
      <c r="H8">
        <v>1</v>
      </c>
      <c r="I8" s="51">
        <f t="shared" si="0"/>
        <v>0</v>
      </c>
    </row>
    <row r="9" spans="1:9" x14ac:dyDescent="0.25">
      <c r="A9" t="s">
        <v>124</v>
      </c>
      <c r="B9" s="51">
        <v>0</v>
      </c>
      <c r="C9" t="s">
        <v>105</v>
      </c>
      <c r="D9" t="s">
        <v>132</v>
      </c>
      <c r="E9" s="50">
        <v>45659</v>
      </c>
      <c r="F9">
        <v>1</v>
      </c>
      <c r="G9">
        <v>1</v>
      </c>
      <c r="H9">
        <v>1</v>
      </c>
      <c r="I9" s="51">
        <f t="shared" si="0"/>
        <v>0</v>
      </c>
    </row>
    <row r="10" spans="1:9" x14ac:dyDescent="0.25">
      <c r="A10" t="s">
        <v>124</v>
      </c>
      <c r="B10" s="51">
        <v>0</v>
      </c>
      <c r="C10" t="s">
        <v>105</v>
      </c>
      <c r="D10" t="s">
        <v>133</v>
      </c>
      <c r="E10" s="50">
        <v>45665</v>
      </c>
      <c r="F10">
        <v>1</v>
      </c>
      <c r="G10">
        <v>1</v>
      </c>
      <c r="H10">
        <v>1</v>
      </c>
      <c r="I10" s="51">
        <f t="shared" si="0"/>
        <v>0</v>
      </c>
    </row>
    <row r="11" spans="1:9" x14ac:dyDescent="0.25">
      <c r="A11" t="s">
        <v>124</v>
      </c>
      <c r="B11" s="51">
        <v>0</v>
      </c>
      <c r="C11" t="s">
        <v>114</v>
      </c>
      <c r="D11" t="s">
        <v>134</v>
      </c>
      <c r="E11" s="50">
        <v>45674</v>
      </c>
      <c r="F11">
        <v>1</v>
      </c>
      <c r="G11">
        <v>1</v>
      </c>
      <c r="H11">
        <v>1</v>
      </c>
      <c r="I11" s="51">
        <f t="shared" si="0"/>
        <v>0</v>
      </c>
    </row>
    <row r="12" spans="1:9" x14ac:dyDescent="0.25">
      <c r="A12" t="s">
        <v>124</v>
      </c>
      <c r="B12" s="51">
        <v>0</v>
      </c>
      <c r="C12" t="s">
        <v>114</v>
      </c>
      <c r="D12" t="s">
        <v>135</v>
      </c>
      <c r="E12" s="50">
        <v>45674</v>
      </c>
      <c r="F12">
        <v>1</v>
      </c>
      <c r="G12">
        <v>1</v>
      </c>
      <c r="H12">
        <v>1</v>
      </c>
      <c r="I12" s="51">
        <f t="shared" si="0"/>
        <v>0</v>
      </c>
    </row>
    <row r="13" spans="1:9" x14ac:dyDescent="0.25">
      <c r="A13" t="s">
        <v>124</v>
      </c>
      <c r="B13" s="51">
        <v>0</v>
      </c>
      <c r="C13" t="s">
        <v>114</v>
      </c>
      <c r="D13" t="s">
        <v>136</v>
      </c>
      <c r="E13" s="50">
        <v>45674</v>
      </c>
      <c r="F13">
        <v>1</v>
      </c>
      <c r="G13">
        <v>1</v>
      </c>
      <c r="H13">
        <v>1</v>
      </c>
      <c r="I13" s="51">
        <f t="shared" si="0"/>
        <v>0</v>
      </c>
    </row>
    <row r="14" spans="1:9" x14ac:dyDescent="0.25">
      <c r="A14" t="s">
        <v>124</v>
      </c>
      <c r="B14" s="51">
        <v>0</v>
      </c>
      <c r="C14" t="s">
        <v>119</v>
      </c>
      <c r="D14" t="s">
        <v>137</v>
      </c>
      <c r="E14" s="50">
        <v>45687</v>
      </c>
      <c r="F14">
        <v>1</v>
      </c>
      <c r="G14">
        <v>1</v>
      </c>
      <c r="H14">
        <v>1</v>
      </c>
      <c r="I14" s="51">
        <f t="shared" si="0"/>
        <v>0</v>
      </c>
    </row>
    <row r="15" spans="1:9" x14ac:dyDescent="0.25">
      <c r="A15" t="s">
        <v>124</v>
      </c>
      <c r="B15" s="51">
        <v>0</v>
      </c>
      <c r="C15" t="s">
        <v>119</v>
      </c>
      <c r="D15" t="s">
        <v>138</v>
      </c>
      <c r="E15" s="50">
        <v>45687</v>
      </c>
      <c r="F15">
        <v>1</v>
      </c>
      <c r="G15">
        <v>1</v>
      </c>
      <c r="H15">
        <v>1</v>
      </c>
      <c r="I15" s="51">
        <f t="shared" si="0"/>
        <v>0</v>
      </c>
    </row>
    <row r="16" spans="1:9" x14ac:dyDescent="0.25">
      <c r="A16" t="s">
        <v>124</v>
      </c>
      <c r="B16" s="51">
        <v>0</v>
      </c>
      <c r="C16" t="s">
        <v>119</v>
      </c>
      <c r="D16" t="s">
        <v>139</v>
      </c>
      <c r="E16" s="50">
        <v>45687</v>
      </c>
      <c r="F16">
        <v>1</v>
      </c>
      <c r="G16">
        <v>1</v>
      </c>
      <c r="H16">
        <v>1</v>
      </c>
      <c r="I16" s="51">
        <f t="shared" si="0"/>
        <v>0</v>
      </c>
    </row>
    <row r="17" spans="1:9" x14ac:dyDescent="0.25">
      <c r="A17" t="s">
        <v>124</v>
      </c>
      <c r="B17" s="51">
        <v>0</v>
      </c>
      <c r="C17" t="s">
        <v>119</v>
      </c>
      <c r="D17" t="s">
        <v>140</v>
      </c>
      <c r="E17" s="50">
        <v>45687</v>
      </c>
      <c r="F17">
        <v>1</v>
      </c>
      <c r="G17">
        <v>1</v>
      </c>
      <c r="H17">
        <v>1</v>
      </c>
      <c r="I17" s="51">
        <f t="shared" si="0"/>
        <v>0</v>
      </c>
    </row>
    <row r="18" spans="1:9" x14ac:dyDescent="0.25">
      <c r="A18" t="s">
        <v>124</v>
      </c>
      <c r="B18" s="51">
        <v>0</v>
      </c>
      <c r="C18" t="s">
        <v>119</v>
      </c>
      <c r="D18" t="s">
        <v>141</v>
      </c>
      <c r="E18" s="50">
        <v>45688</v>
      </c>
      <c r="F18">
        <v>1</v>
      </c>
      <c r="G18">
        <v>1</v>
      </c>
      <c r="H18">
        <v>1</v>
      </c>
      <c r="I18" s="51">
        <f t="shared" si="0"/>
        <v>0</v>
      </c>
    </row>
    <row r="19" spans="1:9" x14ac:dyDescent="0.25">
      <c r="A19" t="s">
        <v>124</v>
      </c>
      <c r="B19" s="51">
        <v>0</v>
      </c>
      <c r="C19" t="s">
        <v>119</v>
      </c>
      <c r="D19" t="s">
        <v>142</v>
      </c>
      <c r="E19" s="50">
        <v>45687</v>
      </c>
      <c r="F19">
        <v>1</v>
      </c>
      <c r="G19">
        <v>1</v>
      </c>
      <c r="H19">
        <v>1</v>
      </c>
      <c r="I19" s="51">
        <f t="shared" si="0"/>
        <v>0</v>
      </c>
    </row>
    <row r="20" spans="1:9" x14ac:dyDescent="0.25">
      <c r="A20" t="s">
        <v>124</v>
      </c>
      <c r="B20" s="51">
        <v>0</v>
      </c>
      <c r="C20" t="s">
        <v>119</v>
      </c>
      <c r="D20" t="s">
        <v>143</v>
      </c>
      <c r="E20" s="50">
        <v>45687</v>
      </c>
      <c r="F20">
        <v>1</v>
      </c>
      <c r="G20">
        <v>1</v>
      </c>
      <c r="H20">
        <v>1</v>
      </c>
      <c r="I20" s="51">
        <f t="shared" si="0"/>
        <v>0</v>
      </c>
    </row>
    <row r="21" spans="1:9" x14ac:dyDescent="0.25">
      <c r="A21" t="s">
        <v>124</v>
      </c>
      <c r="B21" s="51">
        <v>0</v>
      </c>
      <c r="C21" t="s">
        <v>119</v>
      </c>
      <c r="D21" t="s">
        <v>144</v>
      </c>
      <c r="E21" s="50">
        <v>45687</v>
      </c>
      <c r="F21">
        <v>1</v>
      </c>
      <c r="G21">
        <v>1</v>
      </c>
      <c r="H21">
        <v>1</v>
      </c>
      <c r="I21" s="51">
        <f t="shared" si="0"/>
        <v>0</v>
      </c>
    </row>
    <row r="22" spans="1:9" x14ac:dyDescent="0.25">
      <c r="A22" t="s">
        <v>124</v>
      </c>
      <c r="B22" s="51">
        <v>0</v>
      </c>
      <c r="C22" t="s">
        <v>119</v>
      </c>
      <c r="D22" t="s">
        <v>145</v>
      </c>
      <c r="E22" s="50">
        <v>45688</v>
      </c>
      <c r="F22">
        <v>1</v>
      </c>
      <c r="G22">
        <v>1</v>
      </c>
      <c r="H22">
        <v>1</v>
      </c>
      <c r="I22" s="51">
        <f t="shared" si="0"/>
        <v>0</v>
      </c>
    </row>
    <row r="23" spans="1:9" x14ac:dyDescent="0.25">
      <c r="A23" t="s">
        <v>124</v>
      </c>
      <c r="B23" s="51">
        <v>0</v>
      </c>
      <c r="C23" t="s">
        <v>119</v>
      </c>
      <c r="D23" t="s">
        <v>146</v>
      </c>
      <c r="E23" s="50">
        <v>45688</v>
      </c>
      <c r="F23">
        <v>1</v>
      </c>
      <c r="G23">
        <v>1</v>
      </c>
      <c r="H23">
        <v>1</v>
      </c>
      <c r="I23" s="51">
        <f t="shared" si="0"/>
        <v>0</v>
      </c>
    </row>
    <row r="24" spans="1:9" x14ac:dyDescent="0.25">
      <c r="A24" t="s">
        <v>124</v>
      </c>
      <c r="B24" s="51">
        <v>0</v>
      </c>
      <c r="C24" t="s">
        <v>119</v>
      </c>
      <c r="D24" t="s">
        <v>147</v>
      </c>
      <c r="E24" s="50">
        <v>45688</v>
      </c>
      <c r="F24">
        <v>1</v>
      </c>
      <c r="G24">
        <v>1</v>
      </c>
      <c r="H24">
        <v>1</v>
      </c>
      <c r="I24" s="51">
        <f t="shared" si="0"/>
        <v>0</v>
      </c>
    </row>
    <row r="25" spans="1:9" x14ac:dyDescent="0.25">
      <c r="A25" t="s">
        <v>124</v>
      </c>
      <c r="B25" s="51">
        <v>0</v>
      </c>
      <c r="C25" t="s">
        <v>119</v>
      </c>
      <c r="D25" t="s">
        <v>148</v>
      </c>
      <c r="E25" s="50">
        <v>45688</v>
      </c>
      <c r="F25">
        <v>1</v>
      </c>
      <c r="G25">
        <v>1</v>
      </c>
      <c r="H25">
        <v>1</v>
      </c>
      <c r="I25" s="51">
        <f t="shared" si="0"/>
        <v>0</v>
      </c>
    </row>
    <row r="26" spans="1:9" x14ac:dyDescent="0.25">
      <c r="A26" t="s">
        <v>124</v>
      </c>
      <c r="B26" s="51">
        <v>0</v>
      </c>
      <c r="C26" t="s">
        <v>119</v>
      </c>
      <c r="D26" t="s">
        <v>149</v>
      </c>
      <c r="E26" s="50">
        <v>45688</v>
      </c>
      <c r="F26">
        <v>1</v>
      </c>
      <c r="G26">
        <v>1</v>
      </c>
      <c r="H26">
        <v>1</v>
      </c>
      <c r="I26" s="51">
        <f t="shared" si="0"/>
        <v>0</v>
      </c>
    </row>
    <row r="27" spans="1:9" x14ac:dyDescent="0.25">
      <c r="A27" t="s">
        <v>124</v>
      </c>
      <c r="B27" s="51">
        <v>0</v>
      </c>
      <c r="C27" t="s">
        <v>119</v>
      </c>
      <c r="D27" t="s">
        <v>150</v>
      </c>
      <c r="E27" s="50">
        <v>45688</v>
      </c>
      <c r="F27">
        <v>1</v>
      </c>
      <c r="G27">
        <v>1</v>
      </c>
      <c r="H27">
        <v>1</v>
      </c>
      <c r="I27" s="51">
        <f t="shared" si="0"/>
        <v>0</v>
      </c>
    </row>
    <row r="28" spans="1:9" x14ac:dyDescent="0.25">
      <c r="A28" t="s">
        <v>124</v>
      </c>
      <c r="B28" s="51">
        <v>0</v>
      </c>
      <c r="C28" t="s">
        <v>119</v>
      </c>
      <c r="D28" t="s">
        <v>151</v>
      </c>
      <c r="E28" s="50">
        <v>45688</v>
      </c>
      <c r="F28">
        <v>1</v>
      </c>
      <c r="G28">
        <v>1</v>
      </c>
      <c r="H28">
        <v>1</v>
      </c>
      <c r="I28" s="51">
        <f t="shared" si="0"/>
        <v>0</v>
      </c>
    </row>
    <row r="29" spans="1:9" x14ac:dyDescent="0.25">
      <c r="A29" t="s">
        <v>124</v>
      </c>
      <c r="B29" s="51">
        <v>0</v>
      </c>
      <c r="C29" t="s">
        <v>119</v>
      </c>
      <c r="D29" t="s">
        <v>152</v>
      </c>
      <c r="E29" s="50">
        <v>45688</v>
      </c>
      <c r="F29">
        <v>1</v>
      </c>
      <c r="G29">
        <v>1</v>
      </c>
      <c r="H29">
        <v>1</v>
      </c>
      <c r="I29" s="51">
        <f t="shared" si="0"/>
        <v>0</v>
      </c>
    </row>
    <row r="30" spans="1:9" x14ac:dyDescent="0.25">
      <c r="A30" t="s">
        <v>124</v>
      </c>
      <c r="B30" s="51">
        <v>0</v>
      </c>
      <c r="C30" t="s">
        <v>119</v>
      </c>
      <c r="D30" t="s">
        <v>153</v>
      </c>
      <c r="E30" s="50">
        <v>45688</v>
      </c>
      <c r="F30">
        <v>1</v>
      </c>
      <c r="G30">
        <v>1</v>
      </c>
      <c r="H30">
        <v>1</v>
      </c>
      <c r="I30" s="51">
        <f t="shared" si="0"/>
        <v>0</v>
      </c>
    </row>
    <row r="31" spans="1:9" x14ac:dyDescent="0.25">
      <c r="A31" t="s">
        <v>124</v>
      </c>
      <c r="B31" s="51">
        <v>0</v>
      </c>
      <c r="C31" t="s">
        <v>119</v>
      </c>
      <c r="D31" t="s">
        <v>154</v>
      </c>
      <c r="E31" s="50">
        <v>45688</v>
      </c>
      <c r="F31">
        <v>1</v>
      </c>
      <c r="G31">
        <v>1</v>
      </c>
      <c r="H31">
        <v>1</v>
      </c>
      <c r="I31" s="51">
        <f t="shared" si="0"/>
        <v>0</v>
      </c>
    </row>
    <row r="32" spans="1:9" x14ac:dyDescent="0.25">
      <c r="A32" t="s">
        <v>124</v>
      </c>
      <c r="B32" s="51">
        <v>0</v>
      </c>
      <c r="C32" t="s">
        <v>119</v>
      </c>
      <c r="D32" t="s">
        <v>155</v>
      </c>
      <c r="E32" s="50">
        <v>45688</v>
      </c>
      <c r="F32">
        <v>1</v>
      </c>
      <c r="G32">
        <v>1</v>
      </c>
      <c r="H32">
        <v>1</v>
      </c>
      <c r="I32" s="51">
        <f t="shared" si="0"/>
        <v>0</v>
      </c>
    </row>
    <row r="33" spans="1:9" x14ac:dyDescent="0.25">
      <c r="A33" t="s">
        <v>124</v>
      </c>
      <c r="B33" s="51">
        <v>0</v>
      </c>
      <c r="C33" t="s">
        <v>119</v>
      </c>
      <c r="D33" t="s">
        <v>156</v>
      </c>
      <c r="E33" s="50">
        <v>45688</v>
      </c>
      <c r="F33">
        <v>1</v>
      </c>
      <c r="G33">
        <v>1</v>
      </c>
      <c r="H33">
        <v>1</v>
      </c>
      <c r="I33" s="51">
        <f t="shared" si="0"/>
        <v>0</v>
      </c>
    </row>
    <row r="34" spans="1:9" x14ac:dyDescent="0.25">
      <c r="A34" t="s">
        <v>124</v>
      </c>
      <c r="B34" s="51">
        <v>0</v>
      </c>
      <c r="C34" t="s">
        <v>119</v>
      </c>
      <c r="D34" t="s">
        <v>157</v>
      </c>
      <c r="E34" s="50">
        <v>45688</v>
      </c>
      <c r="F34">
        <v>1</v>
      </c>
      <c r="G34">
        <v>1</v>
      </c>
      <c r="H34">
        <v>1</v>
      </c>
      <c r="I34" s="51">
        <f t="shared" si="0"/>
        <v>0</v>
      </c>
    </row>
    <row r="35" spans="1:9" x14ac:dyDescent="0.25">
      <c r="A35" t="s">
        <v>124</v>
      </c>
      <c r="B35" s="51">
        <v>0</v>
      </c>
      <c r="C35" t="s">
        <v>122</v>
      </c>
      <c r="D35" t="s">
        <v>158</v>
      </c>
      <c r="E35" s="50">
        <v>45673</v>
      </c>
      <c r="F35">
        <v>1</v>
      </c>
      <c r="G35">
        <v>1</v>
      </c>
      <c r="H35">
        <v>1</v>
      </c>
      <c r="I35" s="51">
        <f t="shared" si="0"/>
        <v>0</v>
      </c>
    </row>
    <row r="36" spans="1:9" x14ac:dyDescent="0.25">
      <c r="A36" t="s">
        <v>159</v>
      </c>
      <c r="B36" s="51">
        <f t="shared" ref="B36:B51" si="1">(1/115)*100</f>
        <v>0.86956521739130432</v>
      </c>
      <c r="C36" t="s">
        <v>96</v>
      </c>
      <c r="D36" t="s">
        <v>160</v>
      </c>
      <c r="E36" s="50">
        <v>45686</v>
      </c>
      <c r="F36">
        <v>1</v>
      </c>
      <c r="G36">
        <v>1</v>
      </c>
      <c r="H36">
        <v>1</v>
      </c>
      <c r="I36" s="51">
        <f t="shared" si="0"/>
        <v>0.86956521739130432</v>
      </c>
    </row>
    <row r="37" spans="1:9" x14ac:dyDescent="0.25">
      <c r="A37" t="s">
        <v>159</v>
      </c>
      <c r="B37" s="51">
        <f t="shared" si="1"/>
        <v>0.86956521739130432</v>
      </c>
      <c r="C37" t="s">
        <v>96</v>
      </c>
      <c r="D37" t="s">
        <v>161</v>
      </c>
      <c r="E37" s="50">
        <v>45665</v>
      </c>
      <c r="F37">
        <v>1</v>
      </c>
      <c r="G37">
        <v>1</v>
      </c>
      <c r="H37">
        <v>1</v>
      </c>
      <c r="I37" s="51">
        <f t="shared" si="0"/>
        <v>0.86956521739130432</v>
      </c>
    </row>
    <row r="38" spans="1:9" x14ac:dyDescent="0.25">
      <c r="A38" t="s">
        <v>159</v>
      </c>
      <c r="B38" s="51">
        <f t="shared" si="1"/>
        <v>0.86956521739130432</v>
      </c>
      <c r="C38" t="s">
        <v>96</v>
      </c>
      <c r="D38" t="s">
        <v>162</v>
      </c>
      <c r="E38" s="50">
        <v>45681</v>
      </c>
      <c r="F38">
        <v>1</v>
      </c>
      <c r="G38">
        <v>1</v>
      </c>
      <c r="H38">
        <v>1</v>
      </c>
      <c r="I38" s="51">
        <f t="shared" si="0"/>
        <v>0.86956521739130432</v>
      </c>
    </row>
    <row r="39" spans="1:9" x14ac:dyDescent="0.25">
      <c r="A39" t="s">
        <v>159</v>
      </c>
      <c r="B39" s="51">
        <f t="shared" si="1"/>
        <v>0.86956521739130432</v>
      </c>
      <c r="C39" t="s">
        <v>96</v>
      </c>
      <c r="D39" t="s">
        <v>163</v>
      </c>
      <c r="E39" s="50">
        <v>45666</v>
      </c>
      <c r="F39">
        <v>1</v>
      </c>
      <c r="G39">
        <v>1.6</v>
      </c>
      <c r="H39">
        <v>1.6</v>
      </c>
      <c r="I39" s="51">
        <f t="shared" si="0"/>
        <v>1.3913043478260869</v>
      </c>
    </row>
    <row r="40" spans="1:9" x14ac:dyDescent="0.25">
      <c r="A40" t="s">
        <v>159</v>
      </c>
      <c r="B40" s="51">
        <f t="shared" si="1"/>
        <v>0.86956521739130432</v>
      </c>
      <c r="C40" t="s">
        <v>100</v>
      </c>
      <c r="D40" t="s">
        <v>164</v>
      </c>
      <c r="E40" s="50">
        <v>45659</v>
      </c>
      <c r="F40">
        <v>1</v>
      </c>
      <c r="G40">
        <v>1</v>
      </c>
      <c r="H40">
        <v>1</v>
      </c>
      <c r="I40" s="51">
        <f t="shared" si="0"/>
        <v>0.86956521739130432</v>
      </c>
    </row>
    <row r="41" spans="1:9" x14ac:dyDescent="0.25">
      <c r="A41" t="s">
        <v>159</v>
      </c>
      <c r="B41" s="51">
        <f t="shared" si="1"/>
        <v>0.86956521739130432</v>
      </c>
      <c r="C41" t="s">
        <v>100</v>
      </c>
      <c r="D41" t="s">
        <v>165</v>
      </c>
      <c r="E41" s="50">
        <v>45670</v>
      </c>
      <c r="F41">
        <v>1</v>
      </c>
      <c r="G41">
        <v>1</v>
      </c>
      <c r="H41">
        <v>1</v>
      </c>
      <c r="I41" s="51">
        <f t="shared" si="0"/>
        <v>0.86956521739130432</v>
      </c>
    </row>
    <row r="42" spans="1:9" x14ac:dyDescent="0.25">
      <c r="A42" t="s">
        <v>159</v>
      </c>
      <c r="B42" s="51">
        <f t="shared" si="1"/>
        <v>0.86956521739130432</v>
      </c>
      <c r="C42" t="s">
        <v>101</v>
      </c>
      <c r="D42" t="s">
        <v>166</v>
      </c>
      <c r="E42" s="50">
        <v>45678</v>
      </c>
      <c r="F42">
        <v>1</v>
      </c>
      <c r="G42">
        <v>1</v>
      </c>
      <c r="H42">
        <v>1</v>
      </c>
      <c r="I42" s="51">
        <f t="shared" si="0"/>
        <v>0.86956521739130432</v>
      </c>
    </row>
    <row r="43" spans="1:9" x14ac:dyDescent="0.25">
      <c r="A43" t="s">
        <v>159</v>
      </c>
      <c r="B43" s="51">
        <f t="shared" si="1"/>
        <v>0.86956521739130432</v>
      </c>
      <c r="C43" t="s">
        <v>101</v>
      </c>
      <c r="D43" t="s">
        <v>167</v>
      </c>
      <c r="E43" s="50">
        <v>45671</v>
      </c>
      <c r="F43">
        <v>1</v>
      </c>
      <c r="G43">
        <v>1.6</v>
      </c>
      <c r="H43">
        <v>1.6</v>
      </c>
      <c r="I43" s="51">
        <f t="shared" si="0"/>
        <v>1.3913043478260869</v>
      </c>
    </row>
    <row r="44" spans="1:9" x14ac:dyDescent="0.25">
      <c r="A44" t="s">
        <v>159</v>
      </c>
      <c r="B44" s="51">
        <f t="shared" si="1"/>
        <v>0.86956521739130432</v>
      </c>
      <c r="C44" t="s">
        <v>101</v>
      </c>
      <c r="D44" t="s">
        <v>168</v>
      </c>
      <c r="E44" s="50">
        <v>45659</v>
      </c>
      <c r="F44">
        <v>1</v>
      </c>
      <c r="G44">
        <v>1</v>
      </c>
      <c r="H44">
        <v>1</v>
      </c>
      <c r="I44" s="51">
        <f t="shared" si="0"/>
        <v>0.86956521739130432</v>
      </c>
    </row>
    <row r="45" spans="1:9" x14ac:dyDescent="0.25">
      <c r="A45" t="s">
        <v>159</v>
      </c>
      <c r="B45" s="51">
        <f t="shared" si="1"/>
        <v>0.86956521739130432</v>
      </c>
      <c r="C45" t="s">
        <v>101</v>
      </c>
      <c r="D45" t="s">
        <v>169</v>
      </c>
      <c r="E45" s="50">
        <v>45659</v>
      </c>
      <c r="F45">
        <v>1</v>
      </c>
      <c r="G45">
        <v>1</v>
      </c>
      <c r="H45">
        <v>1</v>
      </c>
      <c r="I45" s="51">
        <f t="shared" si="0"/>
        <v>0.86956521739130432</v>
      </c>
    </row>
    <row r="46" spans="1:9" x14ac:dyDescent="0.25">
      <c r="A46" t="s">
        <v>159</v>
      </c>
      <c r="B46" s="51">
        <f t="shared" si="1"/>
        <v>0.86956521739130432</v>
      </c>
      <c r="C46" t="s">
        <v>101</v>
      </c>
      <c r="D46" t="s">
        <v>170</v>
      </c>
      <c r="E46" s="50">
        <v>45686</v>
      </c>
      <c r="F46">
        <v>1</v>
      </c>
      <c r="G46">
        <v>1</v>
      </c>
      <c r="H46">
        <v>1</v>
      </c>
      <c r="I46" s="51">
        <f t="shared" si="0"/>
        <v>0.86956521739130432</v>
      </c>
    </row>
    <row r="47" spans="1:9" x14ac:dyDescent="0.25">
      <c r="A47" t="s">
        <v>159</v>
      </c>
      <c r="B47" s="51">
        <f t="shared" si="1"/>
        <v>0.86956521739130432</v>
      </c>
      <c r="C47" t="s">
        <v>101</v>
      </c>
      <c r="D47" t="s">
        <v>171</v>
      </c>
      <c r="E47" s="50">
        <v>45685</v>
      </c>
      <c r="F47">
        <v>1</v>
      </c>
      <c r="G47">
        <v>1</v>
      </c>
      <c r="H47">
        <v>1</v>
      </c>
      <c r="I47" s="51">
        <f t="shared" si="0"/>
        <v>0.86956521739130432</v>
      </c>
    </row>
    <row r="48" spans="1:9" x14ac:dyDescent="0.25">
      <c r="A48" t="s">
        <v>159</v>
      </c>
      <c r="B48" s="51">
        <f t="shared" si="1"/>
        <v>0.86956521739130432</v>
      </c>
      <c r="C48" t="s">
        <v>101</v>
      </c>
      <c r="D48" t="s">
        <v>172</v>
      </c>
      <c r="E48" s="50">
        <v>45684</v>
      </c>
      <c r="F48">
        <v>1</v>
      </c>
      <c r="G48">
        <v>1.6</v>
      </c>
      <c r="H48">
        <v>1.6</v>
      </c>
      <c r="I48" s="51">
        <f t="shared" si="0"/>
        <v>1.3913043478260869</v>
      </c>
    </row>
    <row r="49" spans="1:9" x14ac:dyDescent="0.25">
      <c r="A49" t="s">
        <v>159</v>
      </c>
      <c r="B49" s="51">
        <f t="shared" si="1"/>
        <v>0.86956521739130432</v>
      </c>
      <c r="C49" t="s">
        <v>111</v>
      </c>
      <c r="D49" t="s">
        <v>173</v>
      </c>
      <c r="E49" s="50">
        <v>45665</v>
      </c>
      <c r="F49">
        <v>1</v>
      </c>
      <c r="G49">
        <v>1</v>
      </c>
      <c r="H49">
        <v>1</v>
      </c>
      <c r="I49" s="51">
        <f t="shared" si="0"/>
        <v>0.86956521739130432</v>
      </c>
    </row>
    <row r="50" spans="1:9" x14ac:dyDescent="0.25">
      <c r="A50" t="s">
        <v>159</v>
      </c>
      <c r="B50" s="51">
        <f t="shared" si="1"/>
        <v>0.86956521739130432</v>
      </c>
      <c r="C50" t="s">
        <v>111</v>
      </c>
      <c r="D50" t="s">
        <v>174</v>
      </c>
      <c r="E50" s="50">
        <v>45678</v>
      </c>
      <c r="F50">
        <v>1</v>
      </c>
      <c r="G50">
        <v>1</v>
      </c>
      <c r="H50">
        <v>1</v>
      </c>
      <c r="I50" s="51">
        <f t="shared" si="0"/>
        <v>0.86956521739130432</v>
      </c>
    </row>
    <row r="51" spans="1:9" x14ac:dyDescent="0.25">
      <c r="A51" t="s">
        <v>159</v>
      </c>
      <c r="B51" s="51">
        <f t="shared" si="1"/>
        <v>0.86956521739130432</v>
      </c>
      <c r="C51" t="s">
        <v>111</v>
      </c>
      <c r="D51" t="s">
        <v>175</v>
      </c>
      <c r="E51" s="50">
        <v>45678</v>
      </c>
      <c r="F51">
        <v>1</v>
      </c>
      <c r="G51">
        <v>1</v>
      </c>
      <c r="H51">
        <v>1</v>
      </c>
      <c r="I51" s="51">
        <f t="shared" si="0"/>
        <v>0.86956521739130432</v>
      </c>
    </row>
    <row r="52" spans="1:9" x14ac:dyDescent="0.25">
      <c r="A52" t="s">
        <v>176</v>
      </c>
      <c r="B52" s="51">
        <f t="shared" ref="B52:B94" si="2">(1/600)*100</f>
        <v>0.16666666666666669</v>
      </c>
      <c r="C52" t="s">
        <v>96</v>
      </c>
      <c r="D52" t="s">
        <v>177</v>
      </c>
      <c r="E52" s="50">
        <v>45688</v>
      </c>
      <c r="F52">
        <v>1</v>
      </c>
      <c r="G52">
        <v>1</v>
      </c>
      <c r="H52">
        <v>1</v>
      </c>
      <c r="I52" s="51">
        <f t="shared" si="0"/>
        <v>0.16666666666666669</v>
      </c>
    </row>
    <row r="53" spans="1:9" x14ac:dyDescent="0.25">
      <c r="A53" t="s">
        <v>176</v>
      </c>
      <c r="B53" s="51">
        <f t="shared" si="2"/>
        <v>0.16666666666666669</v>
      </c>
      <c r="C53" t="s">
        <v>96</v>
      </c>
      <c r="D53" t="s">
        <v>178</v>
      </c>
      <c r="E53" s="50">
        <v>45667</v>
      </c>
      <c r="F53">
        <v>1</v>
      </c>
      <c r="G53">
        <v>1</v>
      </c>
      <c r="H53">
        <v>1</v>
      </c>
      <c r="I53" s="51">
        <f t="shared" si="0"/>
        <v>0.16666666666666669</v>
      </c>
    </row>
    <row r="54" spans="1:9" x14ac:dyDescent="0.25">
      <c r="A54" t="s">
        <v>176</v>
      </c>
      <c r="B54" s="51">
        <f t="shared" si="2"/>
        <v>0.16666666666666669</v>
      </c>
      <c r="C54" t="s">
        <v>96</v>
      </c>
      <c r="D54" t="s">
        <v>179</v>
      </c>
      <c r="E54" s="50">
        <v>45680</v>
      </c>
      <c r="F54">
        <v>1</v>
      </c>
      <c r="G54">
        <v>1</v>
      </c>
      <c r="H54">
        <v>1</v>
      </c>
      <c r="I54" s="51">
        <f t="shared" si="0"/>
        <v>0.16666666666666669</v>
      </c>
    </row>
    <row r="55" spans="1:9" x14ac:dyDescent="0.25">
      <c r="A55" t="s">
        <v>176</v>
      </c>
      <c r="B55" s="51">
        <f t="shared" si="2"/>
        <v>0.16666666666666669</v>
      </c>
      <c r="C55" t="s">
        <v>96</v>
      </c>
      <c r="D55" t="s">
        <v>180</v>
      </c>
      <c r="E55" s="50">
        <v>45680</v>
      </c>
      <c r="F55">
        <v>1</v>
      </c>
      <c r="G55">
        <v>1</v>
      </c>
      <c r="H55">
        <v>1</v>
      </c>
      <c r="I55" s="51">
        <f t="shared" si="0"/>
        <v>0.16666666666666669</v>
      </c>
    </row>
    <row r="56" spans="1:9" x14ac:dyDescent="0.25">
      <c r="A56" t="s">
        <v>176</v>
      </c>
      <c r="B56" s="51">
        <f t="shared" si="2"/>
        <v>0.16666666666666669</v>
      </c>
      <c r="C56" t="s">
        <v>96</v>
      </c>
      <c r="D56" t="s">
        <v>181</v>
      </c>
      <c r="E56" s="50">
        <v>45670</v>
      </c>
      <c r="F56">
        <v>1</v>
      </c>
      <c r="G56">
        <v>1</v>
      </c>
      <c r="H56">
        <v>1</v>
      </c>
      <c r="I56" s="51">
        <f t="shared" si="0"/>
        <v>0.16666666666666669</v>
      </c>
    </row>
    <row r="57" spans="1:9" x14ac:dyDescent="0.25">
      <c r="A57" t="s">
        <v>176</v>
      </c>
      <c r="B57" s="51">
        <f t="shared" si="2"/>
        <v>0.16666666666666669</v>
      </c>
      <c r="C57" t="s">
        <v>96</v>
      </c>
      <c r="D57" t="s">
        <v>182</v>
      </c>
      <c r="E57" s="50">
        <v>45667</v>
      </c>
      <c r="F57">
        <v>1</v>
      </c>
      <c r="G57">
        <v>1</v>
      </c>
      <c r="H57">
        <v>1</v>
      </c>
      <c r="I57" s="51">
        <f t="shared" si="0"/>
        <v>0.16666666666666669</v>
      </c>
    </row>
    <row r="58" spans="1:9" x14ac:dyDescent="0.25">
      <c r="A58" t="s">
        <v>176</v>
      </c>
      <c r="B58" s="51">
        <f t="shared" si="2"/>
        <v>0.16666666666666669</v>
      </c>
      <c r="C58" t="s">
        <v>96</v>
      </c>
      <c r="D58" t="s">
        <v>183</v>
      </c>
      <c r="E58" s="50">
        <v>45670</v>
      </c>
      <c r="F58">
        <v>1</v>
      </c>
      <c r="G58">
        <v>1</v>
      </c>
      <c r="H58">
        <v>1</v>
      </c>
      <c r="I58" s="51">
        <f t="shared" si="0"/>
        <v>0.16666666666666669</v>
      </c>
    </row>
    <row r="59" spans="1:9" x14ac:dyDescent="0.25">
      <c r="A59" t="s">
        <v>176</v>
      </c>
      <c r="B59" s="51">
        <f t="shared" si="2"/>
        <v>0.16666666666666669</v>
      </c>
      <c r="C59" t="s">
        <v>96</v>
      </c>
      <c r="D59" t="s">
        <v>184</v>
      </c>
      <c r="E59" s="50">
        <v>45688</v>
      </c>
      <c r="F59">
        <v>1</v>
      </c>
      <c r="G59">
        <v>1</v>
      </c>
      <c r="H59">
        <v>1</v>
      </c>
      <c r="I59" s="51">
        <f t="shared" si="0"/>
        <v>0.16666666666666669</v>
      </c>
    </row>
    <row r="60" spans="1:9" x14ac:dyDescent="0.25">
      <c r="A60" t="s">
        <v>176</v>
      </c>
      <c r="B60" s="51">
        <f t="shared" si="2"/>
        <v>0.16666666666666669</v>
      </c>
      <c r="C60" t="s">
        <v>96</v>
      </c>
      <c r="D60" t="s">
        <v>185</v>
      </c>
      <c r="E60" s="50">
        <v>45670</v>
      </c>
      <c r="F60">
        <v>1</v>
      </c>
      <c r="G60">
        <v>1</v>
      </c>
      <c r="H60">
        <v>1</v>
      </c>
      <c r="I60" s="51">
        <f t="shared" si="0"/>
        <v>0.16666666666666669</v>
      </c>
    </row>
    <row r="61" spans="1:9" x14ac:dyDescent="0.25">
      <c r="A61" t="s">
        <v>176</v>
      </c>
      <c r="B61" s="51">
        <f t="shared" si="2"/>
        <v>0.16666666666666669</v>
      </c>
      <c r="C61" t="s">
        <v>96</v>
      </c>
      <c r="D61" t="s">
        <v>186</v>
      </c>
      <c r="E61" s="50">
        <v>45674</v>
      </c>
      <c r="F61">
        <v>1</v>
      </c>
      <c r="G61">
        <v>1</v>
      </c>
      <c r="H61">
        <v>1</v>
      </c>
      <c r="I61" s="51">
        <f t="shared" si="0"/>
        <v>0.16666666666666669</v>
      </c>
    </row>
    <row r="62" spans="1:9" x14ac:dyDescent="0.25">
      <c r="A62" t="s">
        <v>176</v>
      </c>
      <c r="B62" s="51">
        <f t="shared" si="2"/>
        <v>0.16666666666666669</v>
      </c>
      <c r="C62" t="s">
        <v>96</v>
      </c>
      <c r="D62" t="s">
        <v>187</v>
      </c>
      <c r="E62" s="50">
        <v>45670</v>
      </c>
      <c r="F62">
        <v>1</v>
      </c>
      <c r="G62">
        <v>1</v>
      </c>
      <c r="H62">
        <v>1</v>
      </c>
      <c r="I62" s="51">
        <f t="shared" si="0"/>
        <v>0.16666666666666669</v>
      </c>
    </row>
    <row r="63" spans="1:9" x14ac:dyDescent="0.25">
      <c r="A63" t="s">
        <v>176</v>
      </c>
      <c r="B63" s="51">
        <f t="shared" si="2"/>
        <v>0.16666666666666669</v>
      </c>
      <c r="C63" t="s">
        <v>96</v>
      </c>
      <c r="D63" t="s">
        <v>188</v>
      </c>
      <c r="E63" s="50">
        <v>45670</v>
      </c>
      <c r="F63">
        <v>1</v>
      </c>
      <c r="G63">
        <v>1</v>
      </c>
      <c r="H63">
        <v>1</v>
      </c>
      <c r="I63" s="51">
        <f t="shared" si="0"/>
        <v>0.16666666666666669</v>
      </c>
    </row>
    <row r="64" spans="1:9" x14ac:dyDescent="0.25">
      <c r="A64" t="s">
        <v>176</v>
      </c>
      <c r="B64" s="51">
        <f t="shared" si="2"/>
        <v>0.16666666666666669</v>
      </c>
      <c r="C64" t="s">
        <v>96</v>
      </c>
      <c r="D64" t="s">
        <v>189</v>
      </c>
      <c r="E64" s="50">
        <v>45670</v>
      </c>
      <c r="F64">
        <v>1</v>
      </c>
      <c r="G64">
        <v>1</v>
      </c>
      <c r="H64">
        <v>1</v>
      </c>
      <c r="I64" s="51">
        <f t="shared" si="0"/>
        <v>0.16666666666666669</v>
      </c>
    </row>
    <row r="65" spans="1:9" x14ac:dyDescent="0.25">
      <c r="A65" t="s">
        <v>176</v>
      </c>
      <c r="B65" s="51">
        <f t="shared" si="2"/>
        <v>0.16666666666666669</v>
      </c>
      <c r="C65" t="s">
        <v>96</v>
      </c>
      <c r="D65" t="s">
        <v>190</v>
      </c>
      <c r="E65" s="50">
        <v>45665</v>
      </c>
      <c r="F65">
        <v>1</v>
      </c>
      <c r="G65">
        <v>1</v>
      </c>
      <c r="H65">
        <v>1</v>
      </c>
      <c r="I65" s="51">
        <f t="shared" si="0"/>
        <v>0.16666666666666669</v>
      </c>
    </row>
    <row r="66" spans="1:9" x14ac:dyDescent="0.25">
      <c r="A66" t="s">
        <v>176</v>
      </c>
      <c r="B66" s="51">
        <f t="shared" si="2"/>
        <v>0.16666666666666669</v>
      </c>
      <c r="C66" t="s">
        <v>96</v>
      </c>
      <c r="D66" t="s">
        <v>191</v>
      </c>
      <c r="E66" s="50">
        <v>45670</v>
      </c>
      <c r="F66">
        <v>1</v>
      </c>
      <c r="G66">
        <v>1</v>
      </c>
      <c r="H66">
        <v>1</v>
      </c>
      <c r="I66" s="51">
        <f t="shared" ref="I66:I129" si="3">B66*H66</f>
        <v>0.16666666666666669</v>
      </c>
    </row>
    <row r="67" spans="1:9" x14ac:dyDescent="0.25">
      <c r="A67" t="s">
        <v>176</v>
      </c>
      <c r="B67" s="51">
        <f t="shared" si="2"/>
        <v>0.16666666666666669</v>
      </c>
      <c r="C67" t="s">
        <v>100</v>
      </c>
      <c r="D67" t="s">
        <v>192</v>
      </c>
      <c r="E67" s="50">
        <v>45670</v>
      </c>
      <c r="F67">
        <v>1</v>
      </c>
      <c r="G67">
        <v>1</v>
      </c>
      <c r="H67">
        <v>1</v>
      </c>
      <c r="I67" s="51">
        <f t="shared" si="3"/>
        <v>0.16666666666666669</v>
      </c>
    </row>
    <row r="68" spans="1:9" x14ac:dyDescent="0.25">
      <c r="A68" t="s">
        <v>176</v>
      </c>
      <c r="B68" s="51">
        <f t="shared" si="2"/>
        <v>0.16666666666666669</v>
      </c>
      <c r="C68" t="s">
        <v>100</v>
      </c>
      <c r="D68" t="s">
        <v>193</v>
      </c>
      <c r="E68" s="50">
        <v>45679</v>
      </c>
      <c r="F68">
        <v>1</v>
      </c>
      <c r="G68">
        <v>1</v>
      </c>
      <c r="H68">
        <v>1</v>
      </c>
      <c r="I68" s="51">
        <f t="shared" si="3"/>
        <v>0.16666666666666669</v>
      </c>
    </row>
    <row r="69" spans="1:9" x14ac:dyDescent="0.25">
      <c r="A69" t="s">
        <v>176</v>
      </c>
      <c r="B69" s="51">
        <f t="shared" si="2"/>
        <v>0.16666666666666669</v>
      </c>
      <c r="C69" t="s">
        <v>100</v>
      </c>
      <c r="D69" t="s">
        <v>194</v>
      </c>
      <c r="E69" s="50">
        <v>45671</v>
      </c>
      <c r="F69">
        <v>1</v>
      </c>
      <c r="G69">
        <v>1</v>
      </c>
      <c r="H69">
        <v>1</v>
      </c>
      <c r="I69" s="51">
        <f t="shared" si="3"/>
        <v>0.16666666666666669</v>
      </c>
    </row>
    <row r="70" spans="1:9" x14ac:dyDescent="0.25">
      <c r="A70" t="s">
        <v>176</v>
      </c>
      <c r="B70" s="51">
        <f t="shared" si="2"/>
        <v>0.16666666666666669</v>
      </c>
      <c r="C70" t="s">
        <v>100</v>
      </c>
      <c r="D70" t="s">
        <v>195</v>
      </c>
      <c r="E70" s="50">
        <v>45671</v>
      </c>
      <c r="F70">
        <v>1</v>
      </c>
      <c r="G70">
        <v>1</v>
      </c>
      <c r="H70">
        <v>1</v>
      </c>
      <c r="I70" s="51">
        <f t="shared" si="3"/>
        <v>0.16666666666666669</v>
      </c>
    </row>
    <row r="71" spans="1:9" x14ac:dyDescent="0.25">
      <c r="A71" t="s">
        <v>176</v>
      </c>
      <c r="B71" s="51">
        <f t="shared" si="2"/>
        <v>0.16666666666666669</v>
      </c>
      <c r="C71" t="s">
        <v>100</v>
      </c>
      <c r="D71" t="s">
        <v>196</v>
      </c>
      <c r="E71" s="50">
        <v>45670</v>
      </c>
      <c r="F71">
        <v>1</v>
      </c>
      <c r="G71">
        <v>1</v>
      </c>
      <c r="H71">
        <v>1</v>
      </c>
      <c r="I71" s="51">
        <f t="shared" si="3"/>
        <v>0.16666666666666669</v>
      </c>
    </row>
    <row r="72" spans="1:9" x14ac:dyDescent="0.25">
      <c r="A72" t="s">
        <v>176</v>
      </c>
      <c r="B72" s="51">
        <f t="shared" si="2"/>
        <v>0.16666666666666669</v>
      </c>
      <c r="C72" t="s">
        <v>100</v>
      </c>
      <c r="D72" t="s">
        <v>197</v>
      </c>
      <c r="E72" s="50">
        <v>45670</v>
      </c>
      <c r="F72">
        <v>1</v>
      </c>
      <c r="G72">
        <v>1</v>
      </c>
      <c r="H72">
        <v>1</v>
      </c>
      <c r="I72" s="51">
        <f t="shared" si="3"/>
        <v>0.16666666666666669</v>
      </c>
    </row>
    <row r="73" spans="1:9" x14ac:dyDescent="0.25">
      <c r="A73" t="s">
        <v>176</v>
      </c>
      <c r="B73" s="51">
        <f t="shared" si="2"/>
        <v>0.16666666666666669</v>
      </c>
      <c r="C73" t="s">
        <v>100</v>
      </c>
      <c r="D73" t="s">
        <v>198</v>
      </c>
      <c r="E73" s="50">
        <v>45670</v>
      </c>
      <c r="F73">
        <v>1</v>
      </c>
      <c r="G73">
        <v>1</v>
      </c>
      <c r="H73">
        <v>1</v>
      </c>
      <c r="I73" s="51">
        <f t="shared" si="3"/>
        <v>0.16666666666666669</v>
      </c>
    </row>
    <row r="74" spans="1:9" x14ac:dyDescent="0.25">
      <c r="A74" t="s">
        <v>176</v>
      </c>
      <c r="B74" s="51">
        <f t="shared" si="2"/>
        <v>0.16666666666666669</v>
      </c>
      <c r="C74" t="s">
        <v>101</v>
      </c>
      <c r="D74" t="s">
        <v>199</v>
      </c>
      <c r="E74" s="50">
        <v>45680</v>
      </c>
      <c r="F74">
        <v>1</v>
      </c>
      <c r="G74">
        <v>1</v>
      </c>
      <c r="H74">
        <v>1</v>
      </c>
      <c r="I74" s="51">
        <f t="shared" si="3"/>
        <v>0.16666666666666669</v>
      </c>
    </row>
    <row r="75" spans="1:9" x14ac:dyDescent="0.25">
      <c r="A75" t="s">
        <v>176</v>
      </c>
      <c r="B75" s="51">
        <f t="shared" si="2"/>
        <v>0.16666666666666669</v>
      </c>
      <c r="C75" t="s">
        <v>101</v>
      </c>
      <c r="D75" t="s">
        <v>200</v>
      </c>
      <c r="E75" s="50">
        <v>45680</v>
      </c>
      <c r="F75">
        <v>1</v>
      </c>
      <c r="G75">
        <v>1</v>
      </c>
      <c r="H75">
        <v>1</v>
      </c>
      <c r="I75" s="51">
        <f t="shared" si="3"/>
        <v>0.16666666666666669</v>
      </c>
    </row>
    <row r="76" spans="1:9" x14ac:dyDescent="0.25">
      <c r="A76" t="s">
        <v>176</v>
      </c>
      <c r="B76" s="51">
        <f t="shared" si="2"/>
        <v>0.16666666666666669</v>
      </c>
      <c r="C76" t="s">
        <v>101</v>
      </c>
      <c r="D76" t="s">
        <v>201</v>
      </c>
      <c r="E76" s="50">
        <v>45684</v>
      </c>
      <c r="F76">
        <v>1</v>
      </c>
      <c r="G76">
        <v>1</v>
      </c>
      <c r="H76">
        <v>1</v>
      </c>
      <c r="I76" s="51">
        <f t="shared" si="3"/>
        <v>0.16666666666666669</v>
      </c>
    </row>
    <row r="77" spans="1:9" x14ac:dyDescent="0.25">
      <c r="A77" t="s">
        <v>176</v>
      </c>
      <c r="B77" s="51">
        <f t="shared" si="2"/>
        <v>0.16666666666666669</v>
      </c>
      <c r="C77" t="s">
        <v>101</v>
      </c>
      <c r="D77" t="s">
        <v>202</v>
      </c>
      <c r="E77" s="50">
        <v>45680</v>
      </c>
      <c r="F77">
        <v>1</v>
      </c>
      <c r="G77">
        <v>1</v>
      </c>
      <c r="H77">
        <v>1</v>
      </c>
      <c r="I77" s="51">
        <f t="shared" si="3"/>
        <v>0.16666666666666669</v>
      </c>
    </row>
    <row r="78" spans="1:9" x14ac:dyDescent="0.25">
      <c r="A78" t="s">
        <v>176</v>
      </c>
      <c r="B78" s="51">
        <f t="shared" si="2"/>
        <v>0.16666666666666669</v>
      </c>
      <c r="C78" t="s">
        <v>101</v>
      </c>
      <c r="D78" t="s">
        <v>203</v>
      </c>
      <c r="E78" s="50">
        <v>45678</v>
      </c>
      <c r="F78">
        <v>1</v>
      </c>
      <c r="G78">
        <v>1</v>
      </c>
      <c r="H78">
        <v>1</v>
      </c>
      <c r="I78" s="51">
        <f t="shared" si="3"/>
        <v>0.16666666666666669</v>
      </c>
    </row>
    <row r="79" spans="1:9" x14ac:dyDescent="0.25">
      <c r="A79" t="s">
        <v>176</v>
      </c>
      <c r="B79" s="51">
        <f t="shared" si="2"/>
        <v>0.16666666666666669</v>
      </c>
      <c r="C79" t="s">
        <v>101</v>
      </c>
      <c r="D79" t="s">
        <v>204</v>
      </c>
      <c r="E79" s="50">
        <v>45674</v>
      </c>
      <c r="F79">
        <v>1</v>
      </c>
      <c r="G79">
        <v>1</v>
      </c>
      <c r="H79">
        <v>1</v>
      </c>
      <c r="I79" s="51">
        <f t="shared" si="3"/>
        <v>0.16666666666666669</v>
      </c>
    </row>
    <row r="80" spans="1:9" x14ac:dyDescent="0.25">
      <c r="A80" t="s">
        <v>176</v>
      </c>
      <c r="B80" s="51">
        <f t="shared" si="2"/>
        <v>0.16666666666666669</v>
      </c>
      <c r="C80" t="s">
        <v>101</v>
      </c>
      <c r="D80" t="s">
        <v>205</v>
      </c>
      <c r="E80" s="50">
        <v>45673</v>
      </c>
      <c r="F80">
        <v>1</v>
      </c>
      <c r="G80">
        <v>1</v>
      </c>
      <c r="H80">
        <v>1</v>
      </c>
      <c r="I80" s="51">
        <f t="shared" si="3"/>
        <v>0.16666666666666669</v>
      </c>
    </row>
    <row r="81" spans="1:9" x14ac:dyDescent="0.25">
      <c r="A81" t="s">
        <v>176</v>
      </c>
      <c r="B81" s="51">
        <f t="shared" si="2"/>
        <v>0.16666666666666669</v>
      </c>
      <c r="C81" t="s">
        <v>101</v>
      </c>
      <c r="D81" t="s">
        <v>206</v>
      </c>
      <c r="E81" s="50">
        <v>45666</v>
      </c>
      <c r="F81">
        <v>1</v>
      </c>
      <c r="G81">
        <v>1</v>
      </c>
      <c r="H81">
        <v>1</v>
      </c>
      <c r="I81" s="51">
        <f t="shared" si="3"/>
        <v>0.16666666666666669</v>
      </c>
    </row>
    <row r="82" spans="1:9" x14ac:dyDescent="0.25">
      <c r="A82" t="s">
        <v>176</v>
      </c>
      <c r="B82" s="51">
        <f t="shared" si="2"/>
        <v>0.16666666666666669</v>
      </c>
      <c r="C82" t="s">
        <v>111</v>
      </c>
      <c r="D82" t="s">
        <v>207</v>
      </c>
      <c r="E82" s="50">
        <v>45671</v>
      </c>
      <c r="F82">
        <v>1</v>
      </c>
      <c r="G82">
        <v>1</v>
      </c>
      <c r="H82">
        <v>1</v>
      </c>
      <c r="I82" s="51">
        <f t="shared" si="3"/>
        <v>0.16666666666666669</v>
      </c>
    </row>
    <row r="83" spans="1:9" x14ac:dyDescent="0.25">
      <c r="A83" t="s">
        <v>176</v>
      </c>
      <c r="B83" s="51">
        <f t="shared" si="2"/>
        <v>0.16666666666666669</v>
      </c>
      <c r="C83" t="s">
        <v>111</v>
      </c>
      <c r="D83" t="s">
        <v>208</v>
      </c>
      <c r="E83" s="50">
        <v>45667</v>
      </c>
      <c r="F83">
        <v>1</v>
      </c>
      <c r="G83">
        <v>1</v>
      </c>
      <c r="H83">
        <v>1</v>
      </c>
      <c r="I83" s="51">
        <f t="shared" si="3"/>
        <v>0.16666666666666669</v>
      </c>
    </row>
    <row r="84" spans="1:9" x14ac:dyDescent="0.25">
      <c r="A84" t="s">
        <v>176</v>
      </c>
      <c r="B84" s="51">
        <f t="shared" si="2"/>
        <v>0.16666666666666669</v>
      </c>
      <c r="C84" t="s">
        <v>111</v>
      </c>
      <c r="D84" t="s">
        <v>209</v>
      </c>
      <c r="E84" s="50">
        <v>45665</v>
      </c>
      <c r="F84">
        <v>1</v>
      </c>
      <c r="G84">
        <v>1</v>
      </c>
      <c r="H84">
        <v>1</v>
      </c>
      <c r="I84" s="51">
        <f t="shared" si="3"/>
        <v>0.16666666666666669</v>
      </c>
    </row>
    <row r="85" spans="1:9" x14ac:dyDescent="0.25">
      <c r="A85" t="s">
        <v>176</v>
      </c>
      <c r="B85" s="51">
        <f t="shared" si="2"/>
        <v>0.16666666666666669</v>
      </c>
      <c r="C85" t="s">
        <v>111</v>
      </c>
      <c r="D85" t="s">
        <v>210</v>
      </c>
      <c r="E85" s="50">
        <v>45670</v>
      </c>
      <c r="F85">
        <v>1</v>
      </c>
      <c r="G85">
        <v>1</v>
      </c>
      <c r="H85">
        <v>1</v>
      </c>
      <c r="I85" s="51">
        <f t="shared" si="3"/>
        <v>0.16666666666666669</v>
      </c>
    </row>
    <row r="86" spans="1:9" x14ac:dyDescent="0.25">
      <c r="A86" t="s">
        <v>176</v>
      </c>
      <c r="B86" s="51">
        <f t="shared" si="2"/>
        <v>0.16666666666666669</v>
      </c>
      <c r="C86" t="s">
        <v>111</v>
      </c>
      <c r="D86" t="s">
        <v>211</v>
      </c>
      <c r="E86" s="50">
        <v>45665</v>
      </c>
      <c r="F86">
        <v>1</v>
      </c>
      <c r="G86">
        <v>1</v>
      </c>
      <c r="H86">
        <v>1</v>
      </c>
      <c r="I86" s="51">
        <f t="shared" si="3"/>
        <v>0.16666666666666669</v>
      </c>
    </row>
    <row r="87" spans="1:9" x14ac:dyDescent="0.25">
      <c r="A87" t="s">
        <v>176</v>
      </c>
      <c r="B87" s="51">
        <f t="shared" si="2"/>
        <v>0.16666666666666669</v>
      </c>
      <c r="C87" t="s">
        <v>111</v>
      </c>
      <c r="D87" t="s">
        <v>212</v>
      </c>
      <c r="E87" s="50">
        <v>45667</v>
      </c>
      <c r="F87">
        <v>1</v>
      </c>
      <c r="G87">
        <v>1</v>
      </c>
      <c r="H87">
        <v>1</v>
      </c>
      <c r="I87" s="51">
        <f t="shared" si="3"/>
        <v>0.16666666666666669</v>
      </c>
    </row>
    <row r="88" spans="1:9" x14ac:dyDescent="0.25">
      <c r="A88" t="s">
        <v>176</v>
      </c>
      <c r="B88" s="51">
        <f t="shared" si="2"/>
        <v>0.16666666666666669</v>
      </c>
      <c r="C88" t="s">
        <v>111</v>
      </c>
      <c r="D88" t="s">
        <v>213</v>
      </c>
      <c r="E88" s="50">
        <v>45665</v>
      </c>
      <c r="F88">
        <v>1</v>
      </c>
      <c r="G88">
        <v>1</v>
      </c>
      <c r="H88">
        <v>1</v>
      </c>
      <c r="I88" s="51">
        <f t="shared" si="3"/>
        <v>0.16666666666666669</v>
      </c>
    </row>
    <row r="89" spans="1:9" x14ac:dyDescent="0.25">
      <c r="A89" t="s">
        <v>176</v>
      </c>
      <c r="B89" s="51">
        <f t="shared" si="2"/>
        <v>0.16666666666666669</v>
      </c>
      <c r="C89" t="s">
        <v>111</v>
      </c>
      <c r="D89" t="s">
        <v>214</v>
      </c>
      <c r="E89" s="50">
        <v>45665</v>
      </c>
      <c r="F89">
        <v>1</v>
      </c>
      <c r="G89">
        <v>1</v>
      </c>
      <c r="H89">
        <v>1</v>
      </c>
      <c r="I89" s="51">
        <f t="shared" si="3"/>
        <v>0.16666666666666669</v>
      </c>
    </row>
    <row r="90" spans="1:9" x14ac:dyDescent="0.25">
      <c r="A90" t="s">
        <v>176</v>
      </c>
      <c r="B90" s="51">
        <f t="shared" si="2"/>
        <v>0.16666666666666669</v>
      </c>
      <c r="C90" t="s">
        <v>111</v>
      </c>
      <c r="D90" t="s">
        <v>215</v>
      </c>
      <c r="E90" s="50">
        <v>45667</v>
      </c>
      <c r="F90">
        <v>1</v>
      </c>
      <c r="G90">
        <v>1</v>
      </c>
      <c r="H90">
        <v>1</v>
      </c>
      <c r="I90" s="51">
        <f t="shared" si="3"/>
        <v>0.16666666666666669</v>
      </c>
    </row>
    <row r="91" spans="1:9" x14ac:dyDescent="0.25">
      <c r="A91" t="s">
        <v>176</v>
      </c>
      <c r="B91" s="51">
        <f t="shared" si="2"/>
        <v>0.16666666666666669</v>
      </c>
      <c r="C91" t="s">
        <v>111</v>
      </c>
      <c r="D91" t="s">
        <v>216</v>
      </c>
      <c r="E91" s="50">
        <v>45665</v>
      </c>
      <c r="F91">
        <v>1</v>
      </c>
      <c r="G91">
        <v>1</v>
      </c>
      <c r="H91">
        <v>1</v>
      </c>
      <c r="I91" s="51">
        <f t="shared" si="3"/>
        <v>0.16666666666666669</v>
      </c>
    </row>
    <row r="92" spans="1:9" x14ac:dyDescent="0.25">
      <c r="A92" t="s">
        <v>176</v>
      </c>
      <c r="B92" s="51">
        <f t="shared" si="2"/>
        <v>0.16666666666666669</v>
      </c>
      <c r="C92" t="s">
        <v>111</v>
      </c>
      <c r="D92" t="s">
        <v>217</v>
      </c>
      <c r="E92" s="50">
        <v>45665</v>
      </c>
      <c r="F92">
        <v>1</v>
      </c>
      <c r="G92">
        <v>1</v>
      </c>
      <c r="H92">
        <v>1</v>
      </c>
      <c r="I92" s="51">
        <f t="shared" si="3"/>
        <v>0.16666666666666669</v>
      </c>
    </row>
    <row r="93" spans="1:9" x14ac:dyDescent="0.25">
      <c r="A93" t="s">
        <v>176</v>
      </c>
      <c r="B93" s="51">
        <f t="shared" si="2"/>
        <v>0.16666666666666669</v>
      </c>
      <c r="C93" t="s">
        <v>111</v>
      </c>
      <c r="D93" t="s">
        <v>218</v>
      </c>
      <c r="E93" s="50">
        <v>45664</v>
      </c>
      <c r="F93">
        <v>1</v>
      </c>
      <c r="G93">
        <v>1</v>
      </c>
      <c r="H93">
        <v>1</v>
      </c>
      <c r="I93" s="51">
        <f t="shared" si="3"/>
        <v>0.16666666666666669</v>
      </c>
    </row>
    <row r="94" spans="1:9" x14ac:dyDescent="0.25">
      <c r="A94" t="s">
        <v>176</v>
      </c>
      <c r="B94" s="51">
        <f t="shared" si="2"/>
        <v>0.16666666666666669</v>
      </c>
      <c r="C94" t="s">
        <v>111</v>
      </c>
      <c r="D94" t="s">
        <v>219</v>
      </c>
      <c r="E94" s="50">
        <v>45665</v>
      </c>
      <c r="F94">
        <v>1</v>
      </c>
      <c r="G94">
        <v>1</v>
      </c>
      <c r="H94">
        <v>1</v>
      </c>
      <c r="I94" s="51">
        <f t="shared" si="3"/>
        <v>0.16666666666666669</v>
      </c>
    </row>
    <row r="95" spans="1:9" x14ac:dyDescent="0.25">
      <c r="A95" t="s">
        <v>220</v>
      </c>
      <c r="B95" s="51">
        <f t="shared" ref="B95:B126" si="4">(1/250)*100</f>
        <v>0.4</v>
      </c>
      <c r="C95" t="s">
        <v>96</v>
      </c>
      <c r="D95" t="s">
        <v>221</v>
      </c>
      <c r="E95" s="50">
        <v>45666</v>
      </c>
      <c r="F95">
        <v>1</v>
      </c>
      <c r="G95">
        <v>1</v>
      </c>
      <c r="H95">
        <v>1</v>
      </c>
      <c r="I95" s="51">
        <f t="shared" si="3"/>
        <v>0.4</v>
      </c>
    </row>
    <row r="96" spans="1:9" x14ac:dyDescent="0.25">
      <c r="A96" t="s">
        <v>220</v>
      </c>
      <c r="B96" s="51">
        <f t="shared" si="4"/>
        <v>0.4</v>
      </c>
      <c r="C96" t="s">
        <v>96</v>
      </c>
      <c r="D96" t="s">
        <v>222</v>
      </c>
      <c r="E96" s="50">
        <v>45688</v>
      </c>
      <c r="F96">
        <v>1</v>
      </c>
      <c r="G96">
        <v>1</v>
      </c>
      <c r="H96">
        <v>1</v>
      </c>
      <c r="I96" s="51">
        <f t="shared" si="3"/>
        <v>0.4</v>
      </c>
    </row>
    <row r="97" spans="1:9" x14ac:dyDescent="0.25">
      <c r="A97" t="s">
        <v>220</v>
      </c>
      <c r="B97" s="51">
        <f t="shared" si="4"/>
        <v>0.4</v>
      </c>
      <c r="C97" t="s">
        <v>96</v>
      </c>
      <c r="D97" t="s">
        <v>223</v>
      </c>
      <c r="E97" s="50">
        <v>45670</v>
      </c>
      <c r="F97">
        <v>1</v>
      </c>
      <c r="G97">
        <v>1</v>
      </c>
      <c r="H97">
        <v>1</v>
      </c>
      <c r="I97" s="51">
        <f t="shared" si="3"/>
        <v>0.4</v>
      </c>
    </row>
    <row r="98" spans="1:9" x14ac:dyDescent="0.25">
      <c r="A98" t="s">
        <v>220</v>
      </c>
      <c r="B98" s="51">
        <f t="shared" si="4"/>
        <v>0.4</v>
      </c>
      <c r="C98" t="s">
        <v>96</v>
      </c>
      <c r="D98" t="s">
        <v>224</v>
      </c>
      <c r="E98" s="50">
        <v>45670</v>
      </c>
      <c r="F98">
        <v>1</v>
      </c>
      <c r="G98">
        <v>1</v>
      </c>
      <c r="H98">
        <v>1</v>
      </c>
      <c r="I98" s="51">
        <f t="shared" si="3"/>
        <v>0.4</v>
      </c>
    </row>
    <row r="99" spans="1:9" x14ac:dyDescent="0.25">
      <c r="A99" t="s">
        <v>220</v>
      </c>
      <c r="B99" s="51">
        <f t="shared" si="4"/>
        <v>0.4</v>
      </c>
      <c r="C99" t="s">
        <v>96</v>
      </c>
      <c r="D99" t="s">
        <v>225</v>
      </c>
      <c r="E99" s="50">
        <v>45670</v>
      </c>
      <c r="F99">
        <v>1</v>
      </c>
      <c r="G99">
        <v>1</v>
      </c>
      <c r="H99">
        <v>1</v>
      </c>
      <c r="I99" s="51">
        <f t="shared" si="3"/>
        <v>0.4</v>
      </c>
    </row>
    <row r="100" spans="1:9" x14ac:dyDescent="0.25">
      <c r="A100" t="s">
        <v>220</v>
      </c>
      <c r="B100" s="51">
        <f t="shared" si="4"/>
        <v>0.4</v>
      </c>
      <c r="C100" t="s">
        <v>96</v>
      </c>
      <c r="D100" t="s">
        <v>226</v>
      </c>
      <c r="E100" s="50">
        <v>45672</v>
      </c>
      <c r="F100">
        <v>1</v>
      </c>
      <c r="G100">
        <v>1</v>
      </c>
      <c r="H100">
        <v>1</v>
      </c>
      <c r="I100" s="51">
        <f t="shared" si="3"/>
        <v>0.4</v>
      </c>
    </row>
    <row r="101" spans="1:9" x14ac:dyDescent="0.25">
      <c r="A101" t="s">
        <v>220</v>
      </c>
      <c r="B101" s="51">
        <f t="shared" si="4"/>
        <v>0.4</v>
      </c>
      <c r="C101" t="s">
        <v>96</v>
      </c>
      <c r="D101" t="s">
        <v>227</v>
      </c>
      <c r="E101" s="50">
        <v>45673</v>
      </c>
      <c r="F101">
        <v>1</v>
      </c>
      <c r="G101">
        <v>1</v>
      </c>
      <c r="H101">
        <v>1</v>
      </c>
      <c r="I101" s="51">
        <f t="shared" si="3"/>
        <v>0.4</v>
      </c>
    </row>
    <row r="102" spans="1:9" x14ac:dyDescent="0.25">
      <c r="A102" t="s">
        <v>220</v>
      </c>
      <c r="B102" s="51">
        <f t="shared" si="4"/>
        <v>0.4</v>
      </c>
      <c r="C102" t="s">
        <v>96</v>
      </c>
      <c r="D102" t="s">
        <v>228</v>
      </c>
      <c r="E102" s="50">
        <v>45678</v>
      </c>
      <c r="F102">
        <v>1</v>
      </c>
      <c r="G102">
        <v>1</v>
      </c>
      <c r="H102">
        <v>1</v>
      </c>
      <c r="I102" s="51">
        <f t="shared" si="3"/>
        <v>0.4</v>
      </c>
    </row>
    <row r="103" spans="1:9" x14ac:dyDescent="0.25">
      <c r="A103" t="s">
        <v>220</v>
      </c>
      <c r="B103" s="51">
        <f t="shared" si="4"/>
        <v>0.4</v>
      </c>
      <c r="C103" t="s">
        <v>96</v>
      </c>
      <c r="D103" t="s">
        <v>229</v>
      </c>
      <c r="E103" s="50">
        <v>45679</v>
      </c>
      <c r="F103">
        <v>1</v>
      </c>
      <c r="G103">
        <v>1</v>
      </c>
      <c r="H103">
        <v>1</v>
      </c>
      <c r="I103" s="51">
        <f t="shared" si="3"/>
        <v>0.4</v>
      </c>
    </row>
    <row r="104" spans="1:9" x14ac:dyDescent="0.25">
      <c r="A104" t="s">
        <v>220</v>
      </c>
      <c r="B104" s="51">
        <f t="shared" si="4"/>
        <v>0.4</v>
      </c>
      <c r="C104" t="s">
        <v>96</v>
      </c>
      <c r="D104" t="s">
        <v>230</v>
      </c>
      <c r="E104" s="50">
        <v>45680</v>
      </c>
      <c r="F104">
        <v>1</v>
      </c>
      <c r="G104">
        <v>1</v>
      </c>
      <c r="H104">
        <v>1</v>
      </c>
      <c r="I104" s="51">
        <f t="shared" si="3"/>
        <v>0.4</v>
      </c>
    </row>
    <row r="105" spans="1:9" x14ac:dyDescent="0.25">
      <c r="A105" t="s">
        <v>220</v>
      </c>
      <c r="B105" s="51">
        <f t="shared" si="4"/>
        <v>0.4</v>
      </c>
      <c r="C105" t="s">
        <v>96</v>
      </c>
      <c r="D105" t="s">
        <v>231</v>
      </c>
      <c r="E105" s="50">
        <v>45684</v>
      </c>
      <c r="F105">
        <v>1</v>
      </c>
      <c r="G105">
        <v>1</v>
      </c>
      <c r="H105">
        <v>1</v>
      </c>
      <c r="I105" s="51">
        <f t="shared" si="3"/>
        <v>0.4</v>
      </c>
    </row>
    <row r="106" spans="1:9" x14ac:dyDescent="0.25">
      <c r="A106" t="s">
        <v>220</v>
      </c>
      <c r="B106" s="51">
        <f t="shared" si="4"/>
        <v>0.4</v>
      </c>
      <c r="C106" t="s">
        <v>96</v>
      </c>
      <c r="D106" t="s">
        <v>232</v>
      </c>
      <c r="E106" s="50">
        <v>45685</v>
      </c>
      <c r="F106">
        <v>1</v>
      </c>
      <c r="G106">
        <v>1</v>
      </c>
      <c r="H106">
        <v>1</v>
      </c>
      <c r="I106" s="51">
        <f t="shared" si="3"/>
        <v>0.4</v>
      </c>
    </row>
    <row r="107" spans="1:9" x14ac:dyDescent="0.25">
      <c r="A107" t="s">
        <v>220</v>
      </c>
      <c r="B107" s="51">
        <f t="shared" si="4"/>
        <v>0.4</v>
      </c>
      <c r="C107" t="s">
        <v>96</v>
      </c>
      <c r="D107" t="s">
        <v>233</v>
      </c>
      <c r="E107" s="50">
        <v>45685</v>
      </c>
      <c r="F107">
        <v>1</v>
      </c>
      <c r="G107">
        <v>1</v>
      </c>
      <c r="H107">
        <v>1</v>
      </c>
      <c r="I107" s="51">
        <f t="shared" si="3"/>
        <v>0.4</v>
      </c>
    </row>
    <row r="108" spans="1:9" x14ac:dyDescent="0.25">
      <c r="A108" t="s">
        <v>220</v>
      </c>
      <c r="B108" s="51">
        <f t="shared" si="4"/>
        <v>0.4</v>
      </c>
      <c r="C108" t="s">
        <v>96</v>
      </c>
      <c r="D108" t="s">
        <v>234</v>
      </c>
      <c r="E108" s="50">
        <v>45685</v>
      </c>
      <c r="F108">
        <v>1</v>
      </c>
      <c r="G108">
        <v>1</v>
      </c>
      <c r="H108">
        <v>1</v>
      </c>
      <c r="I108" s="51">
        <f t="shared" si="3"/>
        <v>0.4</v>
      </c>
    </row>
    <row r="109" spans="1:9" x14ac:dyDescent="0.25">
      <c r="A109" t="s">
        <v>220</v>
      </c>
      <c r="B109" s="51">
        <f t="shared" si="4"/>
        <v>0.4</v>
      </c>
      <c r="C109" t="s">
        <v>96</v>
      </c>
      <c r="D109" t="s">
        <v>235</v>
      </c>
      <c r="E109" s="50">
        <v>45684</v>
      </c>
      <c r="F109">
        <v>1</v>
      </c>
      <c r="G109">
        <v>1</v>
      </c>
      <c r="H109">
        <v>1</v>
      </c>
      <c r="I109" s="51">
        <f t="shared" si="3"/>
        <v>0.4</v>
      </c>
    </row>
    <row r="110" spans="1:9" x14ac:dyDescent="0.25">
      <c r="A110" t="s">
        <v>220</v>
      </c>
      <c r="B110" s="51">
        <f t="shared" si="4"/>
        <v>0.4</v>
      </c>
      <c r="C110" t="s">
        <v>96</v>
      </c>
      <c r="D110" t="s">
        <v>236</v>
      </c>
      <c r="E110" s="50">
        <v>45688</v>
      </c>
      <c r="F110">
        <v>1</v>
      </c>
      <c r="G110">
        <v>1</v>
      </c>
      <c r="H110">
        <v>1</v>
      </c>
      <c r="I110" s="51">
        <f t="shared" si="3"/>
        <v>0.4</v>
      </c>
    </row>
    <row r="111" spans="1:9" x14ac:dyDescent="0.25">
      <c r="A111" t="s">
        <v>220</v>
      </c>
      <c r="B111" s="51">
        <f t="shared" si="4"/>
        <v>0.4</v>
      </c>
      <c r="C111" t="s">
        <v>96</v>
      </c>
      <c r="D111" t="s">
        <v>237</v>
      </c>
      <c r="E111" s="50">
        <v>45670</v>
      </c>
      <c r="F111">
        <v>1</v>
      </c>
      <c r="G111">
        <v>1</v>
      </c>
      <c r="H111">
        <v>1</v>
      </c>
      <c r="I111" s="51">
        <f t="shared" si="3"/>
        <v>0.4</v>
      </c>
    </row>
    <row r="112" spans="1:9" x14ac:dyDescent="0.25">
      <c r="A112" t="s">
        <v>220</v>
      </c>
      <c r="B112" s="51">
        <f t="shared" si="4"/>
        <v>0.4</v>
      </c>
      <c r="C112" t="s">
        <v>100</v>
      </c>
      <c r="D112" t="s">
        <v>238</v>
      </c>
      <c r="E112" s="50">
        <v>45665</v>
      </c>
      <c r="F112">
        <v>1</v>
      </c>
      <c r="G112">
        <v>1</v>
      </c>
      <c r="H112">
        <v>1</v>
      </c>
      <c r="I112" s="51">
        <f t="shared" si="3"/>
        <v>0.4</v>
      </c>
    </row>
    <row r="113" spans="1:9" x14ac:dyDescent="0.25">
      <c r="A113" t="s">
        <v>220</v>
      </c>
      <c r="B113" s="51">
        <f t="shared" si="4"/>
        <v>0.4</v>
      </c>
      <c r="C113" t="s">
        <v>100</v>
      </c>
      <c r="D113" t="s">
        <v>239</v>
      </c>
      <c r="E113" s="50">
        <v>45670</v>
      </c>
      <c r="F113">
        <v>1</v>
      </c>
      <c r="G113">
        <v>1</v>
      </c>
      <c r="H113">
        <v>1</v>
      </c>
      <c r="I113" s="51">
        <f t="shared" si="3"/>
        <v>0.4</v>
      </c>
    </row>
    <row r="114" spans="1:9" x14ac:dyDescent="0.25">
      <c r="A114" t="s">
        <v>220</v>
      </c>
      <c r="B114" s="51">
        <f t="shared" si="4"/>
        <v>0.4</v>
      </c>
      <c r="C114" t="s">
        <v>100</v>
      </c>
      <c r="D114" t="s">
        <v>240</v>
      </c>
      <c r="E114" s="50">
        <v>45670</v>
      </c>
      <c r="F114">
        <v>1</v>
      </c>
      <c r="G114">
        <v>1</v>
      </c>
      <c r="H114">
        <v>1</v>
      </c>
      <c r="I114" s="51">
        <f t="shared" si="3"/>
        <v>0.4</v>
      </c>
    </row>
    <row r="115" spans="1:9" x14ac:dyDescent="0.25">
      <c r="A115" t="s">
        <v>220</v>
      </c>
      <c r="B115" s="51">
        <f t="shared" si="4"/>
        <v>0.4</v>
      </c>
      <c r="C115" t="s">
        <v>100</v>
      </c>
      <c r="D115" t="s">
        <v>241</v>
      </c>
      <c r="E115" s="50">
        <v>45670</v>
      </c>
      <c r="F115">
        <v>1</v>
      </c>
      <c r="G115">
        <v>1</v>
      </c>
      <c r="H115">
        <v>1</v>
      </c>
      <c r="I115" s="51">
        <f t="shared" si="3"/>
        <v>0.4</v>
      </c>
    </row>
    <row r="116" spans="1:9" x14ac:dyDescent="0.25">
      <c r="A116" t="s">
        <v>220</v>
      </c>
      <c r="B116" s="51">
        <f t="shared" si="4"/>
        <v>0.4</v>
      </c>
      <c r="C116" t="s">
        <v>100</v>
      </c>
      <c r="D116" t="s">
        <v>242</v>
      </c>
      <c r="E116" s="50">
        <v>45670</v>
      </c>
      <c r="F116">
        <v>1</v>
      </c>
      <c r="G116">
        <v>1</v>
      </c>
      <c r="H116">
        <v>1</v>
      </c>
      <c r="I116" s="51">
        <f t="shared" si="3"/>
        <v>0.4</v>
      </c>
    </row>
    <row r="117" spans="1:9" x14ac:dyDescent="0.25">
      <c r="A117" t="s">
        <v>220</v>
      </c>
      <c r="B117" s="51">
        <f t="shared" si="4"/>
        <v>0.4</v>
      </c>
      <c r="C117" t="s">
        <v>100</v>
      </c>
      <c r="D117" t="s">
        <v>243</v>
      </c>
      <c r="E117" s="50">
        <v>45670</v>
      </c>
      <c r="F117">
        <v>1</v>
      </c>
      <c r="G117">
        <v>1</v>
      </c>
      <c r="H117">
        <v>1</v>
      </c>
      <c r="I117" s="51">
        <f t="shared" si="3"/>
        <v>0.4</v>
      </c>
    </row>
    <row r="118" spans="1:9" x14ac:dyDescent="0.25">
      <c r="A118" t="s">
        <v>220</v>
      </c>
      <c r="B118" s="51">
        <f t="shared" si="4"/>
        <v>0.4</v>
      </c>
      <c r="C118" t="s">
        <v>100</v>
      </c>
      <c r="D118" t="s">
        <v>244</v>
      </c>
      <c r="E118" s="50">
        <v>45671</v>
      </c>
      <c r="F118">
        <v>1</v>
      </c>
      <c r="G118">
        <v>1</v>
      </c>
      <c r="H118">
        <v>1</v>
      </c>
      <c r="I118" s="51">
        <f t="shared" si="3"/>
        <v>0.4</v>
      </c>
    </row>
    <row r="119" spans="1:9" x14ac:dyDescent="0.25">
      <c r="A119" t="s">
        <v>220</v>
      </c>
      <c r="B119" s="51">
        <f t="shared" si="4"/>
        <v>0.4</v>
      </c>
      <c r="C119" t="s">
        <v>100</v>
      </c>
      <c r="D119" t="s">
        <v>245</v>
      </c>
      <c r="E119" s="50">
        <v>45679</v>
      </c>
      <c r="F119">
        <v>1</v>
      </c>
      <c r="G119">
        <v>1</v>
      </c>
      <c r="H119">
        <v>1</v>
      </c>
      <c r="I119" s="51">
        <f t="shared" si="3"/>
        <v>0.4</v>
      </c>
    </row>
    <row r="120" spans="1:9" x14ac:dyDescent="0.25">
      <c r="A120" t="s">
        <v>220</v>
      </c>
      <c r="B120" s="51">
        <f t="shared" si="4"/>
        <v>0.4</v>
      </c>
      <c r="C120" t="s">
        <v>100</v>
      </c>
      <c r="D120" t="s">
        <v>246</v>
      </c>
      <c r="E120" s="50">
        <v>45686</v>
      </c>
      <c r="F120">
        <v>1</v>
      </c>
      <c r="G120">
        <v>1</v>
      </c>
      <c r="H120">
        <v>1</v>
      </c>
      <c r="I120" s="51">
        <f t="shared" si="3"/>
        <v>0.4</v>
      </c>
    </row>
    <row r="121" spans="1:9" x14ac:dyDescent="0.25">
      <c r="A121" t="s">
        <v>220</v>
      </c>
      <c r="B121" s="51">
        <f t="shared" si="4"/>
        <v>0.4</v>
      </c>
      <c r="C121" t="s">
        <v>100</v>
      </c>
      <c r="D121" t="s">
        <v>247</v>
      </c>
      <c r="E121" s="50">
        <v>45686</v>
      </c>
      <c r="F121">
        <v>1</v>
      </c>
      <c r="G121">
        <v>1</v>
      </c>
      <c r="H121">
        <v>1</v>
      </c>
      <c r="I121" s="51">
        <f t="shared" si="3"/>
        <v>0.4</v>
      </c>
    </row>
    <row r="122" spans="1:9" x14ac:dyDescent="0.25">
      <c r="A122" t="s">
        <v>220</v>
      </c>
      <c r="B122" s="51">
        <f t="shared" si="4"/>
        <v>0.4</v>
      </c>
      <c r="C122" t="s">
        <v>100</v>
      </c>
      <c r="D122" t="s">
        <v>248</v>
      </c>
      <c r="E122" s="50">
        <v>45686</v>
      </c>
      <c r="F122">
        <v>1</v>
      </c>
      <c r="G122">
        <v>1</v>
      </c>
      <c r="H122">
        <v>1</v>
      </c>
      <c r="I122" s="51">
        <f t="shared" si="3"/>
        <v>0.4</v>
      </c>
    </row>
    <row r="123" spans="1:9" x14ac:dyDescent="0.25">
      <c r="A123" t="s">
        <v>220</v>
      </c>
      <c r="B123" s="51">
        <f t="shared" si="4"/>
        <v>0.4</v>
      </c>
      <c r="C123" t="s">
        <v>100</v>
      </c>
      <c r="D123" t="s">
        <v>249</v>
      </c>
      <c r="E123" s="50">
        <v>45687</v>
      </c>
      <c r="F123">
        <v>1</v>
      </c>
      <c r="G123">
        <v>1</v>
      </c>
      <c r="H123">
        <v>1</v>
      </c>
      <c r="I123" s="51">
        <f t="shared" si="3"/>
        <v>0.4</v>
      </c>
    </row>
    <row r="124" spans="1:9" x14ac:dyDescent="0.25">
      <c r="A124" t="s">
        <v>220</v>
      </c>
      <c r="B124" s="51">
        <f t="shared" si="4"/>
        <v>0.4</v>
      </c>
      <c r="C124" t="s">
        <v>100</v>
      </c>
      <c r="D124" t="s">
        <v>250</v>
      </c>
      <c r="E124" s="50">
        <v>45687</v>
      </c>
      <c r="F124">
        <v>1</v>
      </c>
      <c r="G124">
        <v>1</v>
      </c>
      <c r="H124">
        <v>1</v>
      </c>
      <c r="I124" s="51">
        <f t="shared" si="3"/>
        <v>0.4</v>
      </c>
    </row>
    <row r="125" spans="1:9" x14ac:dyDescent="0.25">
      <c r="A125" t="s">
        <v>220</v>
      </c>
      <c r="B125" s="51">
        <f t="shared" si="4"/>
        <v>0.4</v>
      </c>
      <c r="C125" t="s">
        <v>100</v>
      </c>
      <c r="D125" t="s">
        <v>251</v>
      </c>
      <c r="E125" s="50">
        <v>45688</v>
      </c>
      <c r="F125">
        <v>1</v>
      </c>
      <c r="G125">
        <v>1</v>
      </c>
      <c r="H125">
        <v>1</v>
      </c>
      <c r="I125" s="51">
        <f t="shared" si="3"/>
        <v>0.4</v>
      </c>
    </row>
    <row r="126" spans="1:9" x14ac:dyDescent="0.25">
      <c r="A126" t="s">
        <v>220</v>
      </c>
      <c r="B126" s="51">
        <f t="shared" si="4"/>
        <v>0.4</v>
      </c>
      <c r="C126" t="s">
        <v>101</v>
      </c>
      <c r="D126" t="s">
        <v>252</v>
      </c>
      <c r="E126" s="50">
        <v>45659</v>
      </c>
      <c r="F126">
        <v>1</v>
      </c>
      <c r="G126">
        <v>1</v>
      </c>
      <c r="H126">
        <v>1</v>
      </c>
      <c r="I126" s="51">
        <f t="shared" si="3"/>
        <v>0.4</v>
      </c>
    </row>
    <row r="127" spans="1:9" x14ac:dyDescent="0.25">
      <c r="A127" t="s">
        <v>220</v>
      </c>
      <c r="B127" s="51">
        <f t="shared" ref="B127:B163" si="5">(1/250)*100</f>
        <v>0.4</v>
      </c>
      <c r="C127" t="s">
        <v>101</v>
      </c>
      <c r="D127" t="s">
        <v>253</v>
      </c>
      <c r="E127" s="50">
        <v>45688</v>
      </c>
      <c r="F127">
        <v>1</v>
      </c>
      <c r="G127">
        <v>1</v>
      </c>
      <c r="H127">
        <v>1</v>
      </c>
      <c r="I127" s="51">
        <f t="shared" si="3"/>
        <v>0.4</v>
      </c>
    </row>
    <row r="128" spans="1:9" x14ac:dyDescent="0.25">
      <c r="A128" t="s">
        <v>220</v>
      </c>
      <c r="B128" s="51">
        <f t="shared" si="5"/>
        <v>0.4</v>
      </c>
      <c r="C128" t="s">
        <v>101</v>
      </c>
      <c r="D128" t="s">
        <v>254</v>
      </c>
      <c r="E128" s="50">
        <v>45659</v>
      </c>
      <c r="F128">
        <v>1</v>
      </c>
      <c r="G128">
        <v>1</v>
      </c>
      <c r="H128">
        <v>1</v>
      </c>
      <c r="I128" s="51">
        <f t="shared" si="3"/>
        <v>0.4</v>
      </c>
    </row>
    <row r="129" spans="1:9" x14ac:dyDescent="0.25">
      <c r="A129" t="s">
        <v>220</v>
      </c>
      <c r="B129" s="51">
        <f t="shared" si="5"/>
        <v>0.4</v>
      </c>
      <c r="C129" t="s">
        <v>101</v>
      </c>
      <c r="D129" t="s">
        <v>255</v>
      </c>
      <c r="E129" s="50">
        <v>45659</v>
      </c>
      <c r="F129">
        <v>1</v>
      </c>
      <c r="G129">
        <v>1</v>
      </c>
      <c r="H129">
        <v>1</v>
      </c>
      <c r="I129" s="51">
        <f t="shared" si="3"/>
        <v>0.4</v>
      </c>
    </row>
    <row r="130" spans="1:9" x14ac:dyDescent="0.25">
      <c r="A130" t="s">
        <v>220</v>
      </c>
      <c r="B130" s="51">
        <f t="shared" si="5"/>
        <v>0.4</v>
      </c>
      <c r="C130" t="s">
        <v>101</v>
      </c>
      <c r="D130" t="s">
        <v>256</v>
      </c>
      <c r="E130" s="50">
        <v>45659</v>
      </c>
      <c r="F130">
        <v>1</v>
      </c>
      <c r="G130">
        <v>1</v>
      </c>
      <c r="H130">
        <v>1</v>
      </c>
      <c r="I130" s="51">
        <f t="shared" ref="I130:I193" si="6">B130*H130</f>
        <v>0.4</v>
      </c>
    </row>
    <row r="131" spans="1:9" x14ac:dyDescent="0.25">
      <c r="A131" t="s">
        <v>220</v>
      </c>
      <c r="B131" s="51">
        <f t="shared" si="5"/>
        <v>0.4</v>
      </c>
      <c r="C131" t="s">
        <v>101</v>
      </c>
      <c r="D131" t="s">
        <v>257</v>
      </c>
      <c r="E131" s="50">
        <v>45659</v>
      </c>
      <c r="F131">
        <v>1</v>
      </c>
      <c r="G131">
        <v>1</v>
      </c>
      <c r="H131">
        <v>1</v>
      </c>
      <c r="I131" s="51">
        <f t="shared" si="6"/>
        <v>0.4</v>
      </c>
    </row>
    <row r="132" spans="1:9" x14ac:dyDescent="0.25">
      <c r="A132" t="s">
        <v>220</v>
      </c>
      <c r="B132" s="51">
        <f t="shared" si="5"/>
        <v>0.4</v>
      </c>
      <c r="C132" t="s">
        <v>101</v>
      </c>
      <c r="D132" t="s">
        <v>258</v>
      </c>
      <c r="E132" s="50">
        <v>45659</v>
      </c>
      <c r="F132">
        <v>1</v>
      </c>
      <c r="G132">
        <v>1</v>
      </c>
      <c r="H132">
        <v>1</v>
      </c>
      <c r="I132" s="51">
        <f t="shared" si="6"/>
        <v>0.4</v>
      </c>
    </row>
    <row r="133" spans="1:9" x14ac:dyDescent="0.25">
      <c r="A133" t="s">
        <v>220</v>
      </c>
      <c r="B133" s="51">
        <f t="shared" si="5"/>
        <v>0.4</v>
      </c>
      <c r="C133" t="s">
        <v>101</v>
      </c>
      <c r="D133" t="s">
        <v>259</v>
      </c>
      <c r="E133" s="50">
        <v>45687</v>
      </c>
      <c r="F133">
        <v>1</v>
      </c>
      <c r="G133">
        <v>1</v>
      </c>
      <c r="H133">
        <v>1</v>
      </c>
      <c r="I133" s="51">
        <f t="shared" si="6"/>
        <v>0.4</v>
      </c>
    </row>
    <row r="134" spans="1:9" x14ac:dyDescent="0.25">
      <c r="A134" t="s">
        <v>220</v>
      </c>
      <c r="B134" s="51">
        <f t="shared" si="5"/>
        <v>0.4</v>
      </c>
      <c r="C134" t="s">
        <v>101</v>
      </c>
      <c r="D134" t="s">
        <v>260</v>
      </c>
      <c r="E134" s="50">
        <v>45687</v>
      </c>
      <c r="F134">
        <v>1</v>
      </c>
      <c r="G134">
        <v>1</v>
      </c>
      <c r="H134">
        <v>1</v>
      </c>
      <c r="I134" s="51">
        <f t="shared" si="6"/>
        <v>0.4</v>
      </c>
    </row>
    <row r="135" spans="1:9" x14ac:dyDescent="0.25">
      <c r="A135" t="s">
        <v>220</v>
      </c>
      <c r="B135" s="51">
        <f t="shared" si="5"/>
        <v>0.4</v>
      </c>
      <c r="C135" t="s">
        <v>101</v>
      </c>
      <c r="D135" t="s">
        <v>261</v>
      </c>
      <c r="E135" s="50">
        <v>45685</v>
      </c>
      <c r="F135">
        <v>1</v>
      </c>
      <c r="G135">
        <v>1</v>
      </c>
      <c r="H135">
        <v>1</v>
      </c>
      <c r="I135" s="51">
        <f t="shared" si="6"/>
        <v>0.4</v>
      </c>
    </row>
    <row r="136" spans="1:9" x14ac:dyDescent="0.25">
      <c r="A136" t="s">
        <v>220</v>
      </c>
      <c r="B136" s="51">
        <f t="shared" si="5"/>
        <v>0.4</v>
      </c>
      <c r="C136" t="s">
        <v>101</v>
      </c>
      <c r="D136" t="s">
        <v>262</v>
      </c>
      <c r="E136" s="50">
        <v>45685</v>
      </c>
      <c r="F136">
        <v>1</v>
      </c>
      <c r="G136">
        <v>1</v>
      </c>
      <c r="H136">
        <v>1</v>
      </c>
      <c r="I136" s="51">
        <f t="shared" si="6"/>
        <v>0.4</v>
      </c>
    </row>
    <row r="137" spans="1:9" x14ac:dyDescent="0.25">
      <c r="A137" t="s">
        <v>220</v>
      </c>
      <c r="B137" s="51">
        <f t="shared" si="5"/>
        <v>0.4</v>
      </c>
      <c r="C137" t="s">
        <v>101</v>
      </c>
      <c r="D137" t="s">
        <v>263</v>
      </c>
      <c r="E137" s="50">
        <v>45685</v>
      </c>
      <c r="F137">
        <v>1</v>
      </c>
      <c r="G137">
        <v>1</v>
      </c>
      <c r="H137">
        <v>1</v>
      </c>
      <c r="I137" s="51">
        <f t="shared" si="6"/>
        <v>0.4</v>
      </c>
    </row>
    <row r="138" spans="1:9" x14ac:dyDescent="0.25">
      <c r="A138" t="s">
        <v>220</v>
      </c>
      <c r="B138" s="51">
        <f t="shared" si="5"/>
        <v>0.4</v>
      </c>
      <c r="C138" t="s">
        <v>101</v>
      </c>
      <c r="D138" t="s">
        <v>264</v>
      </c>
      <c r="E138" s="50">
        <v>45685</v>
      </c>
      <c r="F138">
        <v>1</v>
      </c>
      <c r="G138">
        <v>1</v>
      </c>
      <c r="H138">
        <v>1</v>
      </c>
      <c r="I138" s="51">
        <f t="shared" si="6"/>
        <v>0.4</v>
      </c>
    </row>
    <row r="139" spans="1:9" x14ac:dyDescent="0.25">
      <c r="A139" t="s">
        <v>220</v>
      </c>
      <c r="B139" s="51">
        <f t="shared" si="5"/>
        <v>0.4</v>
      </c>
      <c r="C139" t="s">
        <v>101</v>
      </c>
      <c r="D139" t="s">
        <v>265</v>
      </c>
      <c r="E139" s="50">
        <v>45684</v>
      </c>
      <c r="F139">
        <v>1</v>
      </c>
      <c r="G139">
        <v>1</v>
      </c>
      <c r="H139">
        <v>1</v>
      </c>
      <c r="I139" s="51">
        <f t="shared" si="6"/>
        <v>0.4</v>
      </c>
    </row>
    <row r="140" spans="1:9" x14ac:dyDescent="0.25">
      <c r="A140" t="s">
        <v>220</v>
      </c>
      <c r="B140" s="51">
        <f t="shared" si="5"/>
        <v>0.4</v>
      </c>
      <c r="C140" t="s">
        <v>101</v>
      </c>
      <c r="D140" t="s">
        <v>266</v>
      </c>
      <c r="E140" s="50">
        <v>45680</v>
      </c>
      <c r="F140">
        <v>1</v>
      </c>
      <c r="G140">
        <v>1</v>
      </c>
      <c r="H140">
        <v>1</v>
      </c>
      <c r="I140" s="51">
        <f t="shared" si="6"/>
        <v>0.4</v>
      </c>
    </row>
    <row r="141" spans="1:9" x14ac:dyDescent="0.25">
      <c r="A141" t="s">
        <v>220</v>
      </c>
      <c r="B141" s="51">
        <f t="shared" si="5"/>
        <v>0.4</v>
      </c>
      <c r="C141" t="s">
        <v>101</v>
      </c>
      <c r="D141" t="s">
        <v>267</v>
      </c>
      <c r="E141" s="50">
        <v>45680</v>
      </c>
      <c r="F141">
        <v>1</v>
      </c>
      <c r="G141">
        <v>1</v>
      </c>
      <c r="H141">
        <v>1</v>
      </c>
      <c r="I141" s="51">
        <f t="shared" si="6"/>
        <v>0.4</v>
      </c>
    </row>
    <row r="142" spans="1:9" x14ac:dyDescent="0.25">
      <c r="A142" t="s">
        <v>220</v>
      </c>
      <c r="B142" s="51">
        <f t="shared" si="5"/>
        <v>0.4</v>
      </c>
      <c r="C142" t="s">
        <v>101</v>
      </c>
      <c r="D142" t="s">
        <v>268</v>
      </c>
      <c r="E142" s="50">
        <v>45673</v>
      </c>
      <c r="F142">
        <v>1</v>
      </c>
      <c r="G142">
        <v>1</v>
      </c>
      <c r="H142">
        <v>1</v>
      </c>
      <c r="I142" s="51">
        <f t="shared" si="6"/>
        <v>0.4</v>
      </c>
    </row>
    <row r="143" spans="1:9" x14ac:dyDescent="0.25">
      <c r="A143" t="s">
        <v>220</v>
      </c>
      <c r="B143" s="51">
        <f t="shared" si="5"/>
        <v>0.4</v>
      </c>
      <c r="C143" t="s">
        <v>101</v>
      </c>
      <c r="D143" t="s">
        <v>269</v>
      </c>
      <c r="E143" s="50">
        <v>45671</v>
      </c>
      <c r="F143">
        <v>1</v>
      </c>
      <c r="G143">
        <v>1</v>
      </c>
      <c r="H143">
        <v>1</v>
      </c>
      <c r="I143" s="51">
        <f t="shared" si="6"/>
        <v>0.4</v>
      </c>
    </row>
    <row r="144" spans="1:9" x14ac:dyDescent="0.25">
      <c r="A144" t="s">
        <v>220</v>
      </c>
      <c r="B144" s="51">
        <f t="shared" si="5"/>
        <v>0.4</v>
      </c>
      <c r="C144" t="s">
        <v>101</v>
      </c>
      <c r="D144" t="s">
        <v>270</v>
      </c>
      <c r="E144" s="50">
        <v>45666</v>
      </c>
      <c r="F144">
        <v>1</v>
      </c>
      <c r="G144">
        <v>1</v>
      </c>
      <c r="H144">
        <v>1</v>
      </c>
      <c r="I144" s="51">
        <f t="shared" si="6"/>
        <v>0.4</v>
      </c>
    </row>
    <row r="145" spans="1:9" x14ac:dyDescent="0.25">
      <c r="A145" t="s">
        <v>220</v>
      </c>
      <c r="B145" s="51">
        <f t="shared" si="5"/>
        <v>0.4</v>
      </c>
      <c r="C145" t="s">
        <v>101</v>
      </c>
      <c r="D145" t="s">
        <v>271</v>
      </c>
      <c r="E145" s="50">
        <v>45670</v>
      </c>
      <c r="F145">
        <v>1</v>
      </c>
      <c r="G145">
        <v>1</v>
      </c>
      <c r="H145">
        <v>1</v>
      </c>
      <c r="I145" s="51">
        <f t="shared" si="6"/>
        <v>0.4</v>
      </c>
    </row>
    <row r="146" spans="1:9" x14ac:dyDescent="0.25">
      <c r="A146" t="s">
        <v>220</v>
      </c>
      <c r="B146" s="51">
        <f t="shared" si="5"/>
        <v>0.4</v>
      </c>
      <c r="C146" t="s">
        <v>101</v>
      </c>
      <c r="D146" t="s">
        <v>272</v>
      </c>
      <c r="E146" s="50">
        <v>45666</v>
      </c>
      <c r="F146">
        <v>1</v>
      </c>
      <c r="G146">
        <v>1</v>
      </c>
      <c r="H146">
        <v>1</v>
      </c>
      <c r="I146" s="51">
        <f t="shared" si="6"/>
        <v>0.4</v>
      </c>
    </row>
    <row r="147" spans="1:9" x14ac:dyDescent="0.25">
      <c r="A147" t="s">
        <v>220</v>
      </c>
      <c r="B147" s="51">
        <f t="shared" si="5"/>
        <v>0.4</v>
      </c>
      <c r="C147" t="s">
        <v>101</v>
      </c>
      <c r="D147" t="s">
        <v>273</v>
      </c>
      <c r="E147" s="50">
        <v>45667</v>
      </c>
      <c r="F147">
        <v>1</v>
      </c>
      <c r="G147">
        <v>1</v>
      </c>
      <c r="H147">
        <v>1</v>
      </c>
      <c r="I147" s="51">
        <f t="shared" si="6"/>
        <v>0.4</v>
      </c>
    </row>
    <row r="148" spans="1:9" x14ac:dyDescent="0.25">
      <c r="A148" t="s">
        <v>220</v>
      </c>
      <c r="B148" s="51">
        <f t="shared" si="5"/>
        <v>0.4</v>
      </c>
      <c r="C148" t="s">
        <v>101</v>
      </c>
      <c r="D148" t="s">
        <v>274</v>
      </c>
      <c r="E148" s="50">
        <v>45667</v>
      </c>
      <c r="F148">
        <v>1</v>
      </c>
      <c r="G148">
        <v>1</v>
      </c>
      <c r="H148">
        <v>1</v>
      </c>
      <c r="I148" s="51">
        <f t="shared" si="6"/>
        <v>0.4</v>
      </c>
    </row>
    <row r="149" spans="1:9" x14ac:dyDescent="0.25">
      <c r="A149" t="s">
        <v>220</v>
      </c>
      <c r="B149" s="51">
        <f t="shared" si="5"/>
        <v>0.4</v>
      </c>
      <c r="C149" t="s">
        <v>101</v>
      </c>
      <c r="D149" t="s">
        <v>275</v>
      </c>
      <c r="E149" s="50">
        <v>45665</v>
      </c>
      <c r="F149">
        <v>1</v>
      </c>
      <c r="G149">
        <v>1</v>
      </c>
      <c r="H149">
        <v>1</v>
      </c>
      <c r="I149" s="51">
        <f t="shared" si="6"/>
        <v>0.4</v>
      </c>
    </row>
    <row r="150" spans="1:9" x14ac:dyDescent="0.25">
      <c r="A150" t="s">
        <v>220</v>
      </c>
      <c r="B150" s="51">
        <f t="shared" si="5"/>
        <v>0.4</v>
      </c>
      <c r="C150" t="s">
        <v>111</v>
      </c>
      <c r="D150" t="s">
        <v>276</v>
      </c>
      <c r="E150" s="50">
        <v>45678</v>
      </c>
      <c r="F150">
        <v>1</v>
      </c>
      <c r="G150">
        <v>1</v>
      </c>
      <c r="H150">
        <v>1</v>
      </c>
      <c r="I150" s="51">
        <f t="shared" si="6"/>
        <v>0.4</v>
      </c>
    </row>
    <row r="151" spans="1:9" x14ac:dyDescent="0.25">
      <c r="A151" t="s">
        <v>220</v>
      </c>
      <c r="B151" s="51">
        <f t="shared" si="5"/>
        <v>0.4</v>
      </c>
      <c r="C151" t="s">
        <v>111</v>
      </c>
      <c r="D151" t="s">
        <v>277</v>
      </c>
      <c r="E151" s="50">
        <v>45665</v>
      </c>
      <c r="F151">
        <v>1</v>
      </c>
      <c r="G151">
        <v>1</v>
      </c>
      <c r="H151">
        <v>1</v>
      </c>
      <c r="I151" s="51">
        <f t="shared" si="6"/>
        <v>0.4</v>
      </c>
    </row>
    <row r="152" spans="1:9" x14ac:dyDescent="0.25">
      <c r="A152" t="s">
        <v>220</v>
      </c>
      <c r="B152" s="51">
        <f t="shared" si="5"/>
        <v>0.4</v>
      </c>
      <c r="C152" t="s">
        <v>111</v>
      </c>
      <c r="D152" t="s">
        <v>278</v>
      </c>
      <c r="E152" s="50">
        <v>45665</v>
      </c>
      <c r="F152">
        <v>1</v>
      </c>
      <c r="G152">
        <v>1</v>
      </c>
      <c r="H152">
        <v>1</v>
      </c>
      <c r="I152" s="51">
        <f t="shared" si="6"/>
        <v>0.4</v>
      </c>
    </row>
    <row r="153" spans="1:9" x14ac:dyDescent="0.25">
      <c r="A153" t="s">
        <v>220</v>
      </c>
      <c r="B153" s="51">
        <f t="shared" si="5"/>
        <v>0.4</v>
      </c>
      <c r="C153" t="s">
        <v>111</v>
      </c>
      <c r="D153" t="s">
        <v>279</v>
      </c>
      <c r="E153" s="50">
        <v>45677</v>
      </c>
      <c r="F153">
        <v>1</v>
      </c>
      <c r="G153">
        <v>1</v>
      </c>
      <c r="H153">
        <v>1</v>
      </c>
      <c r="I153" s="51">
        <f t="shared" si="6"/>
        <v>0.4</v>
      </c>
    </row>
    <row r="154" spans="1:9" x14ac:dyDescent="0.25">
      <c r="A154" t="s">
        <v>220</v>
      </c>
      <c r="B154" s="51">
        <f t="shared" si="5"/>
        <v>0.4</v>
      </c>
      <c r="C154" t="s">
        <v>111</v>
      </c>
      <c r="D154" t="s">
        <v>280</v>
      </c>
      <c r="E154" s="50">
        <v>45681</v>
      </c>
      <c r="F154">
        <v>1</v>
      </c>
      <c r="G154">
        <v>1</v>
      </c>
      <c r="H154">
        <v>1</v>
      </c>
      <c r="I154" s="51">
        <f t="shared" si="6"/>
        <v>0.4</v>
      </c>
    </row>
    <row r="155" spans="1:9" x14ac:dyDescent="0.25">
      <c r="A155" t="s">
        <v>220</v>
      </c>
      <c r="B155" s="51">
        <f t="shared" si="5"/>
        <v>0.4</v>
      </c>
      <c r="C155" t="s">
        <v>111</v>
      </c>
      <c r="D155" t="s">
        <v>281</v>
      </c>
      <c r="E155" s="50">
        <v>45670</v>
      </c>
      <c r="F155">
        <v>1</v>
      </c>
      <c r="G155">
        <v>1</v>
      </c>
      <c r="H155">
        <v>1</v>
      </c>
      <c r="I155" s="51">
        <f t="shared" si="6"/>
        <v>0.4</v>
      </c>
    </row>
    <row r="156" spans="1:9" x14ac:dyDescent="0.25">
      <c r="A156" t="s">
        <v>220</v>
      </c>
      <c r="B156" s="51">
        <f t="shared" si="5"/>
        <v>0.4</v>
      </c>
      <c r="C156" t="s">
        <v>111</v>
      </c>
      <c r="D156" t="s">
        <v>282</v>
      </c>
      <c r="E156" s="50">
        <v>45660</v>
      </c>
      <c r="F156">
        <v>1</v>
      </c>
      <c r="G156">
        <v>1</v>
      </c>
      <c r="H156">
        <v>1</v>
      </c>
      <c r="I156" s="51">
        <f t="shared" si="6"/>
        <v>0.4</v>
      </c>
    </row>
    <row r="157" spans="1:9" x14ac:dyDescent="0.25">
      <c r="A157" t="s">
        <v>220</v>
      </c>
      <c r="B157" s="51">
        <f t="shared" si="5"/>
        <v>0.4</v>
      </c>
      <c r="C157" t="s">
        <v>111</v>
      </c>
      <c r="D157" t="s">
        <v>283</v>
      </c>
      <c r="E157" s="50">
        <v>45671</v>
      </c>
      <c r="F157">
        <v>1</v>
      </c>
      <c r="G157">
        <v>1</v>
      </c>
      <c r="H157">
        <v>1</v>
      </c>
      <c r="I157" s="51">
        <f t="shared" si="6"/>
        <v>0.4</v>
      </c>
    </row>
    <row r="158" spans="1:9" x14ac:dyDescent="0.25">
      <c r="A158" t="s">
        <v>220</v>
      </c>
      <c r="B158" s="51">
        <f t="shared" si="5"/>
        <v>0.4</v>
      </c>
      <c r="C158" t="s">
        <v>111</v>
      </c>
      <c r="D158" t="s">
        <v>284</v>
      </c>
      <c r="E158" s="50">
        <v>45681</v>
      </c>
      <c r="F158">
        <v>1</v>
      </c>
      <c r="G158">
        <v>1</v>
      </c>
      <c r="H158">
        <v>1</v>
      </c>
      <c r="I158" s="51">
        <f t="shared" si="6"/>
        <v>0.4</v>
      </c>
    </row>
    <row r="159" spans="1:9" x14ac:dyDescent="0.25">
      <c r="A159" t="s">
        <v>220</v>
      </c>
      <c r="B159" s="51">
        <f t="shared" si="5"/>
        <v>0.4</v>
      </c>
      <c r="C159" t="s">
        <v>111</v>
      </c>
      <c r="D159" t="s">
        <v>285</v>
      </c>
      <c r="E159" s="50">
        <v>45665</v>
      </c>
      <c r="F159">
        <v>1</v>
      </c>
      <c r="G159">
        <v>1</v>
      </c>
      <c r="H159">
        <v>1</v>
      </c>
      <c r="I159" s="51">
        <f t="shared" si="6"/>
        <v>0.4</v>
      </c>
    </row>
    <row r="160" spans="1:9" x14ac:dyDescent="0.25">
      <c r="A160" t="s">
        <v>220</v>
      </c>
      <c r="B160" s="51">
        <f t="shared" si="5"/>
        <v>0.4</v>
      </c>
      <c r="C160" t="s">
        <v>111</v>
      </c>
      <c r="D160" t="s">
        <v>286</v>
      </c>
      <c r="E160" s="50">
        <v>45665</v>
      </c>
      <c r="F160">
        <v>1</v>
      </c>
      <c r="G160">
        <v>1</v>
      </c>
      <c r="H160">
        <v>1</v>
      </c>
      <c r="I160" s="51">
        <f t="shared" si="6"/>
        <v>0.4</v>
      </c>
    </row>
    <row r="161" spans="1:9" x14ac:dyDescent="0.25">
      <c r="A161" t="s">
        <v>220</v>
      </c>
      <c r="B161" s="51">
        <f t="shared" si="5"/>
        <v>0.4</v>
      </c>
      <c r="C161" t="s">
        <v>111</v>
      </c>
      <c r="D161" t="s">
        <v>287</v>
      </c>
      <c r="E161" s="50">
        <v>45660</v>
      </c>
      <c r="F161">
        <v>1</v>
      </c>
      <c r="G161">
        <v>1</v>
      </c>
      <c r="H161">
        <v>1</v>
      </c>
      <c r="I161" s="51">
        <f t="shared" si="6"/>
        <v>0.4</v>
      </c>
    </row>
    <row r="162" spans="1:9" x14ac:dyDescent="0.25">
      <c r="A162" t="s">
        <v>220</v>
      </c>
      <c r="B162" s="51">
        <f t="shared" si="5"/>
        <v>0.4</v>
      </c>
      <c r="C162" t="s">
        <v>111</v>
      </c>
      <c r="D162" t="s">
        <v>288</v>
      </c>
      <c r="E162" s="50">
        <v>45660</v>
      </c>
      <c r="F162">
        <v>1</v>
      </c>
      <c r="G162">
        <v>1</v>
      </c>
      <c r="H162">
        <v>1</v>
      </c>
      <c r="I162" s="51">
        <f t="shared" si="6"/>
        <v>0.4</v>
      </c>
    </row>
    <row r="163" spans="1:9" x14ac:dyDescent="0.25">
      <c r="A163" t="s">
        <v>220</v>
      </c>
      <c r="B163" s="51">
        <f t="shared" si="5"/>
        <v>0.4</v>
      </c>
      <c r="C163" t="s">
        <v>111</v>
      </c>
      <c r="D163" t="s">
        <v>289</v>
      </c>
      <c r="E163" s="50">
        <v>45671</v>
      </c>
      <c r="F163">
        <v>1</v>
      </c>
      <c r="G163">
        <v>1</v>
      </c>
      <c r="H163">
        <v>1</v>
      </c>
      <c r="I163" s="51">
        <f t="shared" si="6"/>
        <v>0.4</v>
      </c>
    </row>
    <row r="164" spans="1:9" x14ac:dyDescent="0.25">
      <c r="A164" t="s">
        <v>290</v>
      </c>
      <c r="B164" s="51">
        <f t="shared" ref="B164:B184" si="7">(1/580)*100</f>
        <v>0.17241379310344829</v>
      </c>
      <c r="C164" t="s">
        <v>96</v>
      </c>
      <c r="D164" t="s">
        <v>291</v>
      </c>
      <c r="E164" s="50">
        <v>45664</v>
      </c>
      <c r="F164">
        <v>1</v>
      </c>
      <c r="G164">
        <v>1</v>
      </c>
      <c r="H164">
        <v>1</v>
      </c>
      <c r="I164" s="51">
        <f t="shared" si="6"/>
        <v>0.17241379310344829</v>
      </c>
    </row>
    <row r="165" spans="1:9" x14ac:dyDescent="0.25">
      <c r="A165" t="s">
        <v>290</v>
      </c>
      <c r="B165" s="51">
        <f t="shared" si="7"/>
        <v>0.17241379310344829</v>
      </c>
      <c r="C165" t="s">
        <v>96</v>
      </c>
      <c r="D165" t="s">
        <v>292</v>
      </c>
      <c r="E165" s="50">
        <v>45681</v>
      </c>
      <c r="F165">
        <v>1</v>
      </c>
      <c r="G165">
        <v>1</v>
      </c>
      <c r="H165">
        <v>1</v>
      </c>
      <c r="I165" s="51">
        <f t="shared" si="6"/>
        <v>0.17241379310344829</v>
      </c>
    </row>
    <row r="166" spans="1:9" x14ac:dyDescent="0.25">
      <c r="A166" t="s">
        <v>290</v>
      </c>
      <c r="B166" s="51">
        <f t="shared" si="7"/>
        <v>0.17241379310344829</v>
      </c>
      <c r="C166" t="s">
        <v>96</v>
      </c>
      <c r="D166" t="s">
        <v>293</v>
      </c>
      <c r="E166" s="50">
        <v>45667</v>
      </c>
      <c r="F166">
        <v>1</v>
      </c>
      <c r="G166">
        <v>1</v>
      </c>
      <c r="H166">
        <v>1</v>
      </c>
      <c r="I166" s="51">
        <f t="shared" si="6"/>
        <v>0.17241379310344829</v>
      </c>
    </row>
    <row r="167" spans="1:9" x14ac:dyDescent="0.25">
      <c r="A167" t="s">
        <v>290</v>
      </c>
      <c r="B167" s="51">
        <f t="shared" si="7"/>
        <v>0.17241379310344829</v>
      </c>
      <c r="C167" t="s">
        <v>96</v>
      </c>
      <c r="D167" t="s">
        <v>294</v>
      </c>
      <c r="E167" s="50">
        <v>45664</v>
      </c>
      <c r="F167">
        <v>1</v>
      </c>
      <c r="G167">
        <v>1</v>
      </c>
      <c r="H167">
        <v>1</v>
      </c>
      <c r="I167" s="51">
        <f t="shared" si="6"/>
        <v>0.17241379310344829</v>
      </c>
    </row>
    <row r="168" spans="1:9" x14ac:dyDescent="0.25">
      <c r="A168" t="s">
        <v>290</v>
      </c>
      <c r="B168" s="51">
        <f t="shared" si="7"/>
        <v>0.17241379310344829</v>
      </c>
      <c r="C168" t="s">
        <v>96</v>
      </c>
      <c r="D168" t="s">
        <v>295</v>
      </c>
      <c r="E168" s="50">
        <v>45664</v>
      </c>
      <c r="F168">
        <v>1</v>
      </c>
      <c r="G168">
        <v>1</v>
      </c>
      <c r="H168">
        <v>1</v>
      </c>
      <c r="I168" s="51">
        <f t="shared" si="6"/>
        <v>0.17241379310344829</v>
      </c>
    </row>
    <row r="169" spans="1:9" x14ac:dyDescent="0.25">
      <c r="A169" t="s">
        <v>290</v>
      </c>
      <c r="B169" s="51">
        <f t="shared" si="7"/>
        <v>0.17241379310344829</v>
      </c>
      <c r="C169" t="s">
        <v>96</v>
      </c>
      <c r="D169" t="s">
        <v>296</v>
      </c>
      <c r="E169" s="50">
        <v>45688</v>
      </c>
      <c r="F169">
        <v>1</v>
      </c>
      <c r="G169">
        <v>1</v>
      </c>
      <c r="H169">
        <v>1</v>
      </c>
      <c r="I169" s="51">
        <f t="shared" si="6"/>
        <v>0.17241379310344829</v>
      </c>
    </row>
    <row r="170" spans="1:9" x14ac:dyDescent="0.25">
      <c r="A170" t="s">
        <v>290</v>
      </c>
      <c r="B170" s="51">
        <f t="shared" si="7"/>
        <v>0.17241379310344829</v>
      </c>
      <c r="C170" t="s">
        <v>96</v>
      </c>
      <c r="D170" t="s">
        <v>297</v>
      </c>
      <c r="E170" s="50">
        <v>45664</v>
      </c>
      <c r="F170">
        <v>1</v>
      </c>
      <c r="G170">
        <v>1</v>
      </c>
      <c r="H170">
        <v>1</v>
      </c>
      <c r="I170" s="51">
        <f t="shared" si="6"/>
        <v>0.17241379310344829</v>
      </c>
    </row>
    <row r="171" spans="1:9" x14ac:dyDescent="0.25">
      <c r="A171" t="s">
        <v>290</v>
      </c>
      <c r="B171" s="51">
        <f t="shared" si="7"/>
        <v>0.17241379310344829</v>
      </c>
      <c r="C171" t="s">
        <v>96</v>
      </c>
      <c r="D171" t="s">
        <v>298</v>
      </c>
      <c r="E171" s="50">
        <v>45664</v>
      </c>
      <c r="F171">
        <v>1</v>
      </c>
      <c r="G171">
        <v>1</v>
      </c>
      <c r="H171">
        <v>1</v>
      </c>
      <c r="I171" s="51">
        <f t="shared" si="6"/>
        <v>0.17241379310344829</v>
      </c>
    </row>
    <row r="172" spans="1:9" x14ac:dyDescent="0.25">
      <c r="A172" t="s">
        <v>290</v>
      </c>
      <c r="B172" s="51">
        <f t="shared" si="7"/>
        <v>0.17241379310344829</v>
      </c>
      <c r="C172" t="s">
        <v>100</v>
      </c>
      <c r="D172" t="s">
        <v>299</v>
      </c>
      <c r="E172" s="50">
        <v>45659</v>
      </c>
      <c r="F172">
        <v>1</v>
      </c>
      <c r="G172">
        <v>1</v>
      </c>
      <c r="H172">
        <v>1</v>
      </c>
      <c r="I172" s="51">
        <f t="shared" si="6"/>
        <v>0.17241379310344829</v>
      </c>
    </row>
    <row r="173" spans="1:9" x14ac:dyDescent="0.25">
      <c r="A173" t="s">
        <v>290</v>
      </c>
      <c r="B173" s="51">
        <f t="shared" si="7"/>
        <v>0.17241379310344829</v>
      </c>
      <c r="C173" t="s">
        <v>100</v>
      </c>
      <c r="D173" t="s">
        <v>300</v>
      </c>
      <c r="E173" s="50">
        <v>45684</v>
      </c>
      <c r="F173">
        <v>1</v>
      </c>
      <c r="G173">
        <v>1</v>
      </c>
      <c r="H173">
        <v>1</v>
      </c>
      <c r="I173" s="51">
        <f t="shared" si="6"/>
        <v>0.17241379310344829</v>
      </c>
    </row>
    <row r="174" spans="1:9" x14ac:dyDescent="0.25">
      <c r="A174" t="s">
        <v>290</v>
      </c>
      <c r="B174" s="51">
        <f t="shared" si="7"/>
        <v>0.17241379310344829</v>
      </c>
      <c r="C174" t="s">
        <v>100</v>
      </c>
      <c r="D174" t="s">
        <v>301</v>
      </c>
      <c r="E174" s="50">
        <v>45671</v>
      </c>
      <c r="F174">
        <v>1</v>
      </c>
      <c r="G174">
        <v>1</v>
      </c>
      <c r="H174">
        <v>1</v>
      </c>
      <c r="I174" s="51">
        <f t="shared" si="6"/>
        <v>0.17241379310344829</v>
      </c>
    </row>
    <row r="175" spans="1:9" x14ac:dyDescent="0.25">
      <c r="A175" t="s">
        <v>290</v>
      </c>
      <c r="B175" s="51">
        <f t="shared" si="7"/>
        <v>0.17241379310344829</v>
      </c>
      <c r="C175" t="s">
        <v>100</v>
      </c>
      <c r="D175" t="s">
        <v>302</v>
      </c>
      <c r="E175" s="50">
        <v>45670</v>
      </c>
      <c r="F175">
        <v>1</v>
      </c>
      <c r="G175">
        <v>1</v>
      </c>
      <c r="H175">
        <v>1</v>
      </c>
      <c r="I175" s="51">
        <f t="shared" si="6"/>
        <v>0.17241379310344829</v>
      </c>
    </row>
    <row r="176" spans="1:9" x14ac:dyDescent="0.25">
      <c r="A176" t="s">
        <v>290</v>
      </c>
      <c r="B176" s="51">
        <f t="shared" si="7"/>
        <v>0.17241379310344829</v>
      </c>
      <c r="C176" t="s">
        <v>101</v>
      </c>
      <c r="D176" t="s">
        <v>303</v>
      </c>
      <c r="E176" s="50">
        <v>45659</v>
      </c>
      <c r="F176">
        <v>1</v>
      </c>
      <c r="G176">
        <v>1</v>
      </c>
      <c r="H176">
        <v>1</v>
      </c>
      <c r="I176" s="51">
        <f t="shared" si="6"/>
        <v>0.17241379310344829</v>
      </c>
    </row>
    <row r="177" spans="1:9" x14ac:dyDescent="0.25">
      <c r="A177" t="s">
        <v>290</v>
      </c>
      <c r="B177" s="51">
        <f t="shared" si="7"/>
        <v>0.17241379310344829</v>
      </c>
      <c r="C177" t="s">
        <v>101</v>
      </c>
      <c r="D177" t="s">
        <v>304</v>
      </c>
      <c r="E177" s="50">
        <v>45684</v>
      </c>
      <c r="F177">
        <v>1</v>
      </c>
      <c r="G177">
        <v>1</v>
      </c>
      <c r="H177">
        <v>1</v>
      </c>
      <c r="I177" s="51">
        <f t="shared" si="6"/>
        <v>0.17241379310344829</v>
      </c>
    </row>
    <row r="178" spans="1:9" x14ac:dyDescent="0.25">
      <c r="A178" t="s">
        <v>290</v>
      </c>
      <c r="B178" s="51">
        <f t="shared" si="7"/>
        <v>0.17241379310344829</v>
      </c>
      <c r="C178" t="s">
        <v>101</v>
      </c>
      <c r="D178" t="s">
        <v>305</v>
      </c>
      <c r="E178" s="50">
        <v>45659</v>
      </c>
      <c r="F178">
        <v>1</v>
      </c>
      <c r="G178">
        <v>1</v>
      </c>
      <c r="H178">
        <v>1</v>
      </c>
      <c r="I178" s="51">
        <f t="shared" si="6"/>
        <v>0.17241379310344829</v>
      </c>
    </row>
    <row r="179" spans="1:9" x14ac:dyDescent="0.25">
      <c r="A179" t="s">
        <v>290</v>
      </c>
      <c r="B179" s="51">
        <f t="shared" si="7"/>
        <v>0.17241379310344829</v>
      </c>
      <c r="C179" t="s">
        <v>101</v>
      </c>
      <c r="D179" t="s">
        <v>306</v>
      </c>
      <c r="E179" s="50">
        <v>45659</v>
      </c>
      <c r="F179">
        <v>1</v>
      </c>
      <c r="G179">
        <v>1</v>
      </c>
      <c r="H179">
        <v>1</v>
      </c>
      <c r="I179" s="51">
        <f t="shared" si="6"/>
        <v>0.17241379310344829</v>
      </c>
    </row>
    <row r="180" spans="1:9" x14ac:dyDescent="0.25">
      <c r="A180" t="s">
        <v>290</v>
      </c>
      <c r="B180" s="51">
        <f t="shared" si="7"/>
        <v>0.17241379310344829</v>
      </c>
      <c r="C180" t="s">
        <v>101</v>
      </c>
      <c r="D180" t="s">
        <v>307</v>
      </c>
      <c r="E180" s="50">
        <v>45659</v>
      </c>
      <c r="F180">
        <v>1</v>
      </c>
      <c r="G180">
        <v>1</v>
      </c>
      <c r="H180">
        <v>1</v>
      </c>
      <c r="I180" s="51">
        <f t="shared" si="6"/>
        <v>0.17241379310344829</v>
      </c>
    </row>
    <row r="181" spans="1:9" x14ac:dyDescent="0.25">
      <c r="A181" t="s">
        <v>290</v>
      </c>
      <c r="B181" s="51">
        <f t="shared" si="7"/>
        <v>0.17241379310344829</v>
      </c>
      <c r="C181" t="s">
        <v>101</v>
      </c>
      <c r="D181" t="s">
        <v>308</v>
      </c>
      <c r="E181" s="50">
        <v>45659</v>
      </c>
      <c r="F181">
        <v>1</v>
      </c>
      <c r="G181">
        <v>1</v>
      </c>
      <c r="H181">
        <v>1</v>
      </c>
      <c r="I181" s="51">
        <f t="shared" si="6"/>
        <v>0.17241379310344829</v>
      </c>
    </row>
    <row r="182" spans="1:9" x14ac:dyDescent="0.25">
      <c r="A182" t="s">
        <v>290</v>
      </c>
      <c r="B182" s="51">
        <f t="shared" si="7"/>
        <v>0.17241379310344829</v>
      </c>
      <c r="C182" t="s">
        <v>101</v>
      </c>
      <c r="D182" t="s">
        <v>309</v>
      </c>
      <c r="E182" s="50">
        <v>45666</v>
      </c>
      <c r="F182">
        <v>1</v>
      </c>
      <c r="G182">
        <v>1</v>
      </c>
      <c r="H182">
        <v>1</v>
      </c>
      <c r="I182" s="51">
        <f t="shared" si="6"/>
        <v>0.17241379310344829</v>
      </c>
    </row>
    <row r="183" spans="1:9" x14ac:dyDescent="0.25">
      <c r="A183" t="s">
        <v>290</v>
      </c>
      <c r="B183" s="51">
        <f t="shared" si="7"/>
        <v>0.17241379310344829</v>
      </c>
      <c r="C183" t="s">
        <v>111</v>
      </c>
      <c r="D183" t="s">
        <v>310</v>
      </c>
      <c r="E183" s="50">
        <v>45678</v>
      </c>
      <c r="F183">
        <v>1</v>
      </c>
      <c r="G183">
        <v>1</v>
      </c>
      <c r="H183">
        <v>1</v>
      </c>
      <c r="I183" s="51">
        <f t="shared" si="6"/>
        <v>0.17241379310344829</v>
      </c>
    </row>
    <row r="184" spans="1:9" x14ac:dyDescent="0.25">
      <c r="A184" t="s">
        <v>290</v>
      </c>
      <c r="B184" s="51">
        <f t="shared" si="7"/>
        <v>0.17241379310344829</v>
      </c>
      <c r="C184" t="s">
        <v>111</v>
      </c>
      <c r="D184" t="s">
        <v>311</v>
      </c>
      <c r="E184" s="50">
        <v>45679</v>
      </c>
      <c r="F184">
        <v>1</v>
      </c>
      <c r="G184">
        <v>1</v>
      </c>
      <c r="H184">
        <v>1</v>
      </c>
      <c r="I184" s="51">
        <f t="shared" si="6"/>
        <v>0.17241379310344829</v>
      </c>
    </row>
    <row r="185" spans="1:9" x14ac:dyDescent="0.25">
      <c r="A185" t="s">
        <v>312</v>
      </c>
      <c r="B185" s="51">
        <f t="shared" ref="B185:B190" si="8">(1/600)*100</f>
        <v>0.16666666666666669</v>
      </c>
      <c r="C185" t="s">
        <v>96</v>
      </c>
      <c r="D185" t="s">
        <v>313</v>
      </c>
      <c r="E185" s="50">
        <v>45673</v>
      </c>
      <c r="F185">
        <v>1</v>
      </c>
      <c r="G185">
        <v>1</v>
      </c>
      <c r="H185">
        <v>1</v>
      </c>
      <c r="I185" s="51">
        <f t="shared" si="6"/>
        <v>0.16666666666666669</v>
      </c>
    </row>
    <row r="186" spans="1:9" x14ac:dyDescent="0.25">
      <c r="A186" t="s">
        <v>312</v>
      </c>
      <c r="B186" s="51">
        <f t="shared" si="8"/>
        <v>0.16666666666666669</v>
      </c>
      <c r="C186" t="s">
        <v>96</v>
      </c>
      <c r="D186" t="s">
        <v>314</v>
      </c>
      <c r="E186" s="50">
        <v>45681</v>
      </c>
      <c r="F186">
        <v>1</v>
      </c>
      <c r="G186">
        <v>1</v>
      </c>
      <c r="H186">
        <v>1</v>
      </c>
      <c r="I186" s="51">
        <f t="shared" si="6"/>
        <v>0.16666666666666669</v>
      </c>
    </row>
    <row r="187" spans="1:9" x14ac:dyDescent="0.25">
      <c r="A187" t="s">
        <v>312</v>
      </c>
      <c r="B187" s="51">
        <f t="shared" si="8"/>
        <v>0.16666666666666669</v>
      </c>
      <c r="C187" t="s">
        <v>96</v>
      </c>
      <c r="D187" t="s">
        <v>315</v>
      </c>
      <c r="E187" s="50">
        <v>45673</v>
      </c>
      <c r="F187">
        <v>1</v>
      </c>
      <c r="G187">
        <v>1</v>
      </c>
      <c r="H187">
        <v>1</v>
      </c>
      <c r="I187" s="51">
        <f t="shared" si="6"/>
        <v>0.16666666666666669</v>
      </c>
    </row>
    <row r="188" spans="1:9" x14ac:dyDescent="0.25">
      <c r="A188" t="s">
        <v>312</v>
      </c>
      <c r="B188" s="51">
        <f t="shared" si="8"/>
        <v>0.16666666666666669</v>
      </c>
      <c r="C188" t="s">
        <v>100</v>
      </c>
      <c r="D188" t="s">
        <v>316</v>
      </c>
      <c r="E188" s="50">
        <v>45688</v>
      </c>
      <c r="F188">
        <v>1</v>
      </c>
      <c r="G188">
        <v>1</v>
      </c>
      <c r="H188">
        <v>1</v>
      </c>
      <c r="I188" s="51">
        <f t="shared" si="6"/>
        <v>0.16666666666666669</v>
      </c>
    </row>
    <row r="189" spans="1:9" x14ac:dyDescent="0.25">
      <c r="A189" t="s">
        <v>312</v>
      </c>
      <c r="B189" s="51">
        <f t="shared" si="8"/>
        <v>0.16666666666666669</v>
      </c>
      <c r="C189" t="s">
        <v>101</v>
      </c>
      <c r="D189" t="s">
        <v>317</v>
      </c>
      <c r="E189" s="50">
        <v>45659</v>
      </c>
      <c r="F189">
        <v>1</v>
      </c>
      <c r="G189">
        <v>1</v>
      </c>
      <c r="H189">
        <v>1</v>
      </c>
      <c r="I189" s="51">
        <f t="shared" si="6"/>
        <v>0.16666666666666669</v>
      </c>
    </row>
    <row r="190" spans="1:9" x14ac:dyDescent="0.25">
      <c r="A190" t="s">
        <v>312</v>
      </c>
      <c r="B190" s="51">
        <f t="shared" si="8"/>
        <v>0.16666666666666669</v>
      </c>
      <c r="C190" t="s">
        <v>111</v>
      </c>
      <c r="D190" t="s">
        <v>318</v>
      </c>
      <c r="E190" s="50">
        <v>45673</v>
      </c>
      <c r="F190">
        <v>1</v>
      </c>
      <c r="G190">
        <v>1</v>
      </c>
      <c r="H190">
        <v>1</v>
      </c>
      <c r="I190" s="51">
        <f t="shared" si="6"/>
        <v>0.16666666666666669</v>
      </c>
    </row>
    <row r="191" spans="1:9" x14ac:dyDescent="0.25">
      <c r="A191" t="s">
        <v>319</v>
      </c>
      <c r="B191" s="51">
        <f>(1/220)*100</f>
        <v>0.45454545454545453</v>
      </c>
      <c r="C191" t="s">
        <v>104</v>
      </c>
      <c r="D191" t="s">
        <v>320</v>
      </c>
      <c r="E191" s="50">
        <v>45677</v>
      </c>
      <c r="F191">
        <v>1</v>
      </c>
      <c r="G191">
        <v>1</v>
      </c>
      <c r="H191">
        <v>1</v>
      </c>
      <c r="I191" s="51">
        <f t="shared" si="6"/>
        <v>0.45454545454545453</v>
      </c>
    </row>
    <row r="192" spans="1:9" x14ac:dyDescent="0.25">
      <c r="A192" t="s">
        <v>321</v>
      </c>
      <c r="B192" s="51">
        <f>(1/200)*100</f>
        <v>0.5</v>
      </c>
      <c r="C192" t="s">
        <v>92</v>
      </c>
      <c r="D192" t="s">
        <v>322</v>
      </c>
      <c r="E192" s="50">
        <v>45687</v>
      </c>
      <c r="F192">
        <v>1</v>
      </c>
      <c r="G192">
        <v>1</v>
      </c>
      <c r="H192">
        <v>1</v>
      </c>
      <c r="I192" s="51">
        <f t="shared" si="6"/>
        <v>0.5</v>
      </c>
    </row>
    <row r="193" spans="1:9" x14ac:dyDescent="0.25">
      <c r="A193" t="s">
        <v>321</v>
      </c>
      <c r="B193" s="51">
        <f>(1/200)*100</f>
        <v>0.5</v>
      </c>
      <c r="C193" t="s">
        <v>107</v>
      </c>
      <c r="D193" t="s">
        <v>323</v>
      </c>
      <c r="E193" s="50">
        <v>45670</v>
      </c>
      <c r="F193">
        <v>1</v>
      </c>
      <c r="G193">
        <v>1</v>
      </c>
      <c r="H193">
        <v>1</v>
      </c>
      <c r="I193" s="51">
        <f t="shared" si="6"/>
        <v>0.5</v>
      </c>
    </row>
    <row r="194" spans="1:9" x14ac:dyDescent="0.25">
      <c r="A194" t="s">
        <v>324</v>
      </c>
      <c r="B194" s="51">
        <f t="shared" ref="B194:B225" si="9">(1/205)*100</f>
        <v>0.48780487804878048</v>
      </c>
      <c r="C194" t="s">
        <v>92</v>
      </c>
      <c r="D194" t="s">
        <v>325</v>
      </c>
      <c r="E194" s="50">
        <v>45677</v>
      </c>
      <c r="F194">
        <v>1</v>
      </c>
      <c r="G194">
        <v>1</v>
      </c>
      <c r="H194">
        <v>1</v>
      </c>
      <c r="I194" s="51">
        <f t="shared" ref="I194:I257" si="10">B194*H194</f>
        <v>0.48780487804878048</v>
      </c>
    </row>
    <row r="195" spans="1:9" x14ac:dyDescent="0.25">
      <c r="A195" t="s">
        <v>324</v>
      </c>
      <c r="B195" s="51">
        <f t="shared" si="9"/>
        <v>0.48780487804878048</v>
      </c>
      <c r="C195" t="s">
        <v>92</v>
      </c>
      <c r="D195" t="s">
        <v>326</v>
      </c>
      <c r="E195" s="50">
        <v>45670</v>
      </c>
      <c r="F195">
        <v>1</v>
      </c>
      <c r="G195">
        <v>1</v>
      </c>
      <c r="H195">
        <v>1</v>
      </c>
      <c r="I195" s="51">
        <f t="shared" si="10"/>
        <v>0.48780487804878048</v>
      </c>
    </row>
    <row r="196" spans="1:9" x14ac:dyDescent="0.25">
      <c r="A196" t="s">
        <v>324</v>
      </c>
      <c r="B196" s="51">
        <f t="shared" si="9"/>
        <v>0.48780487804878048</v>
      </c>
      <c r="C196" t="s">
        <v>92</v>
      </c>
      <c r="D196" t="s">
        <v>327</v>
      </c>
      <c r="E196" s="50">
        <v>45673</v>
      </c>
      <c r="F196">
        <v>1</v>
      </c>
      <c r="G196">
        <v>1</v>
      </c>
      <c r="H196">
        <v>1</v>
      </c>
      <c r="I196" s="51">
        <f t="shared" si="10"/>
        <v>0.48780487804878048</v>
      </c>
    </row>
    <row r="197" spans="1:9" x14ac:dyDescent="0.25">
      <c r="A197" t="s">
        <v>324</v>
      </c>
      <c r="B197" s="51">
        <f t="shared" si="9"/>
        <v>0.48780487804878048</v>
      </c>
      <c r="C197" t="s">
        <v>92</v>
      </c>
      <c r="D197" t="s">
        <v>328</v>
      </c>
      <c r="E197" s="50">
        <v>45670</v>
      </c>
      <c r="F197">
        <v>1</v>
      </c>
      <c r="G197">
        <v>1</v>
      </c>
      <c r="H197">
        <v>1</v>
      </c>
      <c r="I197" s="51">
        <f t="shared" si="10"/>
        <v>0.48780487804878048</v>
      </c>
    </row>
    <row r="198" spans="1:9" x14ac:dyDescent="0.25">
      <c r="A198" t="s">
        <v>324</v>
      </c>
      <c r="B198" s="51">
        <f t="shared" si="9"/>
        <v>0.48780487804878048</v>
      </c>
      <c r="C198" t="s">
        <v>92</v>
      </c>
      <c r="D198" t="s">
        <v>329</v>
      </c>
      <c r="E198" s="50">
        <v>45671</v>
      </c>
      <c r="F198">
        <v>1</v>
      </c>
      <c r="G198">
        <v>1</v>
      </c>
      <c r="H198">
        <v>1</v>
      </c>
      <c r="I198" s="51">
        <f t="shared" si="10"/>
        <v>0.48780487804878048</v>
      </c>
    </row>
    <row r="199" spans="1:9" x14ac:dyDescent="0.25">
      <c r="A199" t="s">
        <v>324</v>
      </c>
      <c r="B199" s="51">
        <f t="shared" si="9"/>
        <v>0.48780487804878048</v>
      </c>
      <c r="C199" t="s">
        <v>92</v>
      </c>
      <c r="D199" t="s">
        <v>330</v>
      </c>
      <c r="E199" s="50">
        <v>45681</v>
      </c>
      <c r="F199">
        <v>1</v>
      </c>
      <c r="G199">
        <v>1</v>
      </c>
      <c r="H199">
        <v>1</v>
      </c>
      <c r="I199" s="51">
        <f t="shared" si="10"/>
        <v>0.48780487804878048</v>
      </c>
    </row>
    <row r="200" spans="1:9" x14ac:dyDescent="0.25">
      <c r="A200" t="s">
        <v>324</v>
      </c>
      <c r="B200" s="51">
        <f t="shared" si="9"/>
        <v>0.48780487804878048</v>
      </c>
      <c r="C200" t="s">
        <v>92</v>
      </c>
      <c r="D200" t="s">
        <v>331</v>
      </c>
      <c r="E200" s="50">
        <v>45681</v>
      </c>
      <c r="F200">
        <v>1</v>
      </c>
      <c r="G200">
        <v>1</v>
      </c>
      <c r="H200">
        <v>1</v>
      </c>
      <c r="I200" s="51">
        <f t="shared" si="10"/>
        <v>0.48780487804878048</v>
      </c>
    </row>
    <row r="201" spans="1:9" x14ac:dyDescent="0.25">
      <c r="A201" t="s">
        <v>324</v>
      </c>
      <c r="B201" s="51">
        <f t="shared" si="9"/>
        <v>0.48780487804878048</v>
      </c>
      <c r="C201" t="s">
        <v>92</v>
      </c>
      <c r="D201" t="s">
        <v>332</v>
      </c>
      <c r="E201" s="50">
        <v>45671</v>
      </c>
      <c r="F201">
        <v>1</v>
      </c>
      <c r="G201">
        <v>1</v>
      </c>
      <c r="H201">
        <v>1</v>
      </c>
      <c r="I201" s="51">
        <f t="shared" si="10"/>
        <v>0.48780487804878048</v>
      </c>
    </row>
    <row r="202" spans="1:9" x14ac:dyDescent="0.25">
      <c r="A202" t="s">
        <v>324</v>
      </c>
      <c r="B202" s="51">
        <f t="shared" si="9"/>
        <v>0.48780487804878048</v>
      </c>
      <c r="C202" t="s">
        <v>93</v>
      </c>
      <c r="D202" t="s">
        <v>333</v>
      </c>
      <c r="E202" s="50">
        <v>45659</v>
      </c>
      <c r="F202">
        <v>1</v>
      </c>
      <c r="G202">
        <v>1</v>
      </c>
      <c r="H202">
        <v>1</v>
      </c>
      <c r="I202" s="51">
        <f t="shared" si="10"/>
        <v>0.48780487804878048</v>
      </c>
    </row>
    <row r="203" spans="1:9" x14ac:dyDescent="0.25">
      <c r="A203" t="s">
        <v>324</v>
      </c>
      <c r="B203" s="51">
        <f t="shared" si="9"/>
        <v>0.48780487804878048</v>
      </c>
      <c r="C203" t="s">
        <v>93</v>
      </c>
      <c r="D203" t="s">
        <v>334</v>
      </c>
      <c r="E203" s="50">
        <v>45659</v>
      </c>
      <c r="F203">
        <v>1</v>
      </c>
      <c r="G203">
        <v>1</v>
      </c>
      <c r="H203">
        <v>1</v>
      </c>
      <c r="I203" s="51">
        <f t="shared" si="10"/>
        <v>0.48780487804878048</v>
      </c>
    </row>
    <row r="204" spans="1:9" x14ac:dyDescent="0.25">
      <c r="A204" t="s">
        <v>324</v>
      </c>
      <c r="B204" s="51">
        <f t="shared" si="9"/>
        <v>0.48780487804878048</v>
      </c>
      <c r="C204" t="s">
        <v>93</v>
      </c>
      <c r="D204" t="s">
        <v>335</v>
      </c>
      <c r="E204" s="50">
        <v>45659</v>
      </c>
      <c r="F204">
        <v>1</v>
      </c>
      <c r="G204">
        <v>1</v>
      </c>
      <c r="H204">
        <v>1</v>
      </c>
      <c r="I204" s="51">
        <f t="shared" si="10"/>
        <v>0.48780487804878048</v>
      </c>
    </row>
    <row r="205" spans="1:9" x14ac:dyDescent="0.25">
      <c r="A205" t="s">
        <v>324</v>
      </c>
      <c r="B205" s="51">
        <f t="shared" si="9"/>
        <v>0.48780487804878048</v>
      </c>
      <c r="C205" t="s">
        <v>93</v>
      </c>
      <c r="D205" t="s">
        <v>336</v>
      </c>
      <c r="E205" s="50">
        <v>45659</v>
      </c>
      <c r="F205">
        <v>1</v>
      </c>
      <c r="G205">
        <v>1</v>
      </c>
      <c r="H205">
        <v>1</v>
      </c>
      <c r="I205" s="51">
        <f t="shared" si="10"/>
        <v>0.48780487804878048</v>
      </c>
    </row>
    <row r="206" spans="1:9" x14ac:dyDescent="0.25">
      <c r="A206" t="s">
        <v>324</v>
      </c>
      <c r="B206" s="51">
        <f t="shared" si="9"/>
        <v>0.48780487804878048</v>
      </c>
      <c r="C206" t="s">
        <v>93</v>
      </c>
      <c r="D206" t="s">
        <v>337</v>
      </c>
      <c r="E206" s="50">
        <v>45659</v>
      </c>
      <c r="F206">
        <v>1</v>
      </c>
      <c r="G206">
        <v>1</v>
      </c>
      <c r="H206">
        <v>1</v>
      </c>
      <c r="I206" s="51">
        <f t="shared" si="10"/>
        <v>0.48780487804878048</v>
      </c>
    </row>
    <row r="207" spans="1:9" x14ac:dyDescent="0.25">
      <c r="A207" t="s">
        <v>324</v>
      </c>
      <c r="B207" s="51">
        <f t="shared" si="9"/>
        <v>0.48780487804878048</v>
      </c>
      <c r="C207" t="s">
        <v>93</v>
      </c>
      <c r="D207" t="s">
        <v>338</v>
      </c>
      <c r="E207" s="50">
        <v>45660</v>
      </c>
      <c r="F207">
        <v>1</v>
      </c>
      <c r="G207">
        <v>1</v>
      </c>
      <c r="H207">
        <v>1</v>
      </c>
      <c r="I207" s="51">
        <f t="shared" si="10"/>
        <v>0.48780487804878048</v>
      </c>
    </row>
    <row r="208" spans="1:9" x14ac:dyDescent="0.25">
      <c r="A208" t="s">
        <v>324</v>
      </c>
      <c r="B208" s="51">
        <f t="shared" si="9"/>
        <v>0.48780487804878048</v>
      </c>
      <c r="C208" t="s">
        <v>93</v>
      </c>
      <c r="D208" t="s">
        <v>339</v>
      </c>
      <c r="E208" s="50">
        <v>45660</v>
      </c>
      <c r="F208">
        <v>1</v>
      </c>
      <c r="G208">
        <v>1</v>
      </c>
      <c r="H208">
        <v>1</v>
      </c>
      <c r="I208" s="51">
        <f t="shared" si="10"/>
        <v>0.48780487804878048</v>
      </c>
    </row>
    <row r="209" spans="1:9" x14ac:dyDescent="0.25">
      <c r="A209" t="s">
        <v>324</v>
      </c>
      <c r="B209" s="51">
        <f t="shared" si="9"/>
        <v>0.48780487804878048</v>
      </c>
      <c r="C209" t="s">
        <v>93</v>
      </c>
      <c r="D209" t="s">
        <v>340</v>
      </c>
      <c r="E209" s="50">
        <v>45660</v>
      </c>
      <c r="F209">
        <v>1</v>
      </c>
      <c r="G209">
        <v>1.6</v>
      </c>
      <c r="H209">
        <v>1.6</v>
      </c>
      <c r="I209" s="51">
        <f t="shared" si="10"/>
        <v>0.78048780487804881</v>
      </c>
    </row>
    <row r="210" spans="1:9" x14ac:dyDescent="0.25">
      <c r="A210" t="s">
        <v>324</v>
      </c>
      <c r="B210" s="51">
        <f t="shared" si="9"/>
        <v>0.48780487804878048</v>
      </c>
      <c r="C210" t="s">
        <v>93</v>
      </c>
      <c r="D210" t="s">
        <v>341</v>
      </c>
      <c r="E210" s="50">
        <v>45660</v>
      </c>
      <c r="F210">
        <v>1</v>
      </c>
      <c r="G210">
        <v>1</v>
      </c>
      <c r="H210">
        <v>1</v>
      </c>
      <c r="I210" s="51">
        <f t="shared" si="10"/>
        <v>0.48780487804878048</v>
      </c>
    </row>
    <row r="211" spans="1:9" x14ac:dyDescent="0.25">
      <c r="A211" t="s">
        <v>324</v>
      </c>
      <c r="B211" s="51">
        <f t="shared" si="9"/>
        <v>0.48780487804878048</v>
      </c>
      <c r="C211" t="s">
        <v>93</v>
      </c>
      <c r="D211" t="s">
        <v>342</v>
      </c>
      <c r="E211" s="50">
        <v>45664</v>
      </c>
      <c r="F211">
        <v>1</v>
      </c>
      <c r="G211">
        <v>1</v>
      </c>
      <c r="H211">
        <v>1</v>
      </c>
      <c r="I211" s="51">
        <f t="shared" si="10"/>
        <v>0.48780487804878048</v>
      </c>
    </row>
    <row r="212" spans="1:9" x14ac:dyDescent="0.25">
      <c r="A212" t="s">
        <v>324</v>
      </c>
      <c r="B212" s="51">
        <f t="shared" si="9"/>
        <v>0.48780487804878048</v>
      </c>
      <c r="C212" t="s">
        <v>93</v>
      </c>
      <c r="D212" t="s">
        <v>343</v>
      </c>
      <c r="E212" s="50">
        <v>45659</v>
      </c>
      <c r="F212">
        <v>1</v>
      </c>
      <c r="G212">
        <v>1</v>
      </c>
      <c r="H212">
        <v>1</v>
      </c>
      <c r="I212" s="51">
        <f t="shared" si="10"/>
        <v>0.48780487804878048</v>
      </c>
    </row>
    <row r="213" spans="1:9" x14ac:dyDescent="0.25">
      <c r="A213" t="s">
        <v>324</v>
      </c>
      <c r="B213" s="51">
        <f t="shared" si="9"/>
        <v>0.48780487804878048</v>
      </c>
      <c r="C213" t="s">
        <v>93</v>
      </c>
      <c r="D213" t="s">
        <v>344</v>
      </c>
      <c r="E213" s="50">
        <v>45659</v>
      </c>
      <c r="F213">
        <v>1</v>
      </c>
      <c r="G213">
        <v>1.6</v>
      </c>
      <c r="H213">
        <v>1.6</v>
      </c>
      <c r="I213" s="51">
        <f t="shared" si="10"/>
        <v>0.78048780487804881</v>
      </c>
    </row>
    <row r="214" spans="1:9" x14ac:dyDescent="0.25">
      <c r="A214" t="s">
        <v>324</v>
      </c>
      <c r="B214" s="51">
        <f t="shared" si="9"/>
        <v>0.48780487804878048</v>
      </c>
      <c r="C214" t="s">
        <v>93</v>
      </c>
      <c r="D214" t="s">
        <v>345</v>
      </c>
      <c r="E214" s="50">
        <v>45659</v>
      </c>
      <c r="F214">
        <v>1</v>
      </c>
      <c r="G214">
        <v>1</v>
      </c>
      <c r="H214">
        <v>1</v>
      </c>
      <c r="I214" s="51">
        <f t="shared" si="10"/>
        <v>0.48780487804878048</v>
      </c>
    </row>
    <row r="215" spans="1:9" x14ac:dyDescent="0.25">
      <c r="A215" t="s">
        <v>324</v>
      </c>
      <c r="B215" s="51">
        <f t="shared" si="9"/>
        <v>0.48780487804878048</v>
      </c>
      <c r="C215" t="s">
        <v>93</v>
      </c>
      <c r="D215" t="s">
        <v>346</v>
      </c>
      <c r="E215" s="50">
        <v>45677</v>
      </c>
      <c r="F215">
        <v>1</v>
      </c>
      <c r="G215">
        <v>1.6</v>
      </c>
      <c r="H215">
        <v>1.6</v>
      </c>
      <c r="I215" s="51">
        <f t="shared" si="10"/>
        <v>0.78048780487804881</v>
      </c>
    </row>
    <row r="216" spans="1:9" x14ac:dyDescent="0.25">
      <c r="A216" t="s">
        <v>324</v>
      </c>
      <c r="B216" s="51">
        <f t="shared" si="9"/>
        <v>0.48780487804878048</v>
      </c>
      <c r="C216" t="s">
        <v>93</v>
      </c>
      <c r="D216" t="s">
        <v>347</v>
      </c>
      <c r="E216" s="50">
        <v>45673</v>
      </c>
      <c r="F216">
        <v>1</v>
      </c>
      <c r="G216">
        <v>1</v>
      </c>
      <c r="H216">
        <v>1</v>
      </c>
      <c r="I216" s="51">
        <f t="shared" si="10"/>
        <v>0.48780487804878048</v>
      </c>
    </row>
    <row r="217" spans="1:9" x14ac:dyDescent="0.25">
      <c r="A217" t="s">
        <v>324</v>
      </c>
      <c r="B217" s="51">
        <f t="shared" si="9"/>
        <v>0.48780487804878048</v>
      </c>
      <c r="C217" t="s">
        <v>93</v>
      </c>
      <c r="D217" t="s">
        <v>348</v>
      </c>
      <c r="E217" s="50">
        <v>45671</v>
      </c>
      <c r="F217">
        <v>1</v>
      </c>
      <c r="G217">
        <v>1</v>
      </c>
      <c r="H217">
        <v>1</v>
      </c>
      <c r="I217" s="51">
        <f t="shared" si="10"/>
        <v>0.48780487804878048</v>
      </c>
    </row>
    <row r="218" spans="1:9" x14ac:dyDescent="0.25">
      <c r="A218" t="s">
        <v>324</v>
      </c>
      <c r="B218" s="51">
        <f t="shared" si="9"/>
        <v>0.48780487804878048</v>
      </c>
      <c r="C218" t="s">
        <v>93</v>
      </c>
      <c r="D218" t="s">
        <v>349</v>
      </c>
      <c r="E218" s="50">
        <v>45664</v>
      </c>
      <c r="F218">
        <v>1</v>
      </c>
      <c r="G218">
        <v>1</v>
      </c>
      <c r="H218">
        <v>1</v>
      </c>
      <c r="I218" s="51">
        <f t="shared" si="10"/>
        <v>0.48780487804878048</v>
      </c>
    </row>
    <row r="219" spans="1:9" x14ac:dyDescent="0.25">
      <c r="A219" t="s">
        <v>324</v>
      </c>
      <c r="B219" s="51">
        <f t="shared" si="9"/>
        <v>0.48780487804878048</v>
      </c>
      <c r="C219" t="s">
        <v>93</v>
      </c>
      <c r="D219" t="s">
        <v>350</v>
      </c>
      <c r="E219" s="50">
        <v>45666</v>
      </c>
      <c r="F219">
        <v>1</v>
      </c>
      <c r="G219">
        <v>1</v>
      </c>
      <c r="H219">
        <v>1</v>
      </c>
      <c r="I219" s="51">
        <f t="shared" si="10"/>
        <v>0.48780487804878048</v>
      </c>
    </row>
    <row r="220" spans="1:9" x14ac:dyDescent="0.25">
      <c r="A220" t="s">
        <v>324</v>
      </c>
      <c r="B220" s="51">
        <f t="shared" si="9"/>
        <v>0.48780487804878048</v>
      </c>
      <c r="C220" t="s">
        <v>93</v>
      </c>
      <c r="D220" t="s">
        <v>351</v>
      </c>
      <c r="E220" s="50">
        <v>45667</v>
      </c>
      <c r="F220">
        <v>1</v>
      </c>
      <c r="G220">
        <v>1</v>
      </c>
      <c r="H220">
        <v>1</v>
      </c>
      <c r="I220" s="51">
        <f t="shared" si="10"/>
        <v>0.48780487804878048</v>
      </c>
    </row>
    <row r="221" spans="1:9" x14ac:dyDescent="0.25">
      <c r="A221" t="s">
        <v>324</v>
      </c>
      <c r="B221" s="51">
        <f t="shared" si="9"/>
        <v>0.48780487804878048</v>
      </c>
      <c r="C221" t="s">
        <v>99</v>
      </c>
      <c r="D221" t="s">
        <v>352</v>
      </c>
      <c r="E221" s="50">
        <v>45664</v>
      </c>
      <c r="F221">
        <v>1</v>
      </c>
      <c r="G221">
        <v>1</v>
      </c>
      <c r="H221">
        <v>1</v>
      </c>
      <c r="I221" s="51">
        <f t="shared" si="10"/>
        <v>0.48780487804878048</v>
      </c>
    </row>
    <row r="222" spans="1:9" x14ac:dyDescent="0.25">
      <c r="A222" t="s">
        <v>324</v>
      </c>
      <c r="B222" s="51">
        <f t="shared" si="9"/>
        <v>0.48780487804878048</v>
      </c>
      <c r="C222" t="s">
        <v>99</v>
      </c>
      <c r="D222" t="s">
        <v>353</v>
      </c>
      <c r="E222" s="50">
        <v>45687</v>
      </c>
      <c r="F222">
        <v>1</v>
      </c>
      <c r="G222">
        <v>1</v>
      </c>
      <c r="H222">
        <v>1</v>
      </c>
      <c r="I222" s="51">
        <f t="shared" si="10"/>
        <v>0.48780487804878048</v>
      </c>
    </row>
    <row r="223" spans="1:9" x14ac:dyDescent="0.25">
      <c r="A223" t="s">
        <v>324</v>
      </c>
      <c r="B223" s="51">
        <f t="shared" si="9"/>
        <v>0.48780487804878048</v>
      </c>
      <c r="C223" t="s">
        <v>103</v>
      </c>
      <c r="D223" t="s">
        <v>354</v>
      </c>
      <c r="E223" s="50">
        <v>45680</v>
      </c>
      <c r="F223">
        <v>1</v>
      </c>
      <c r="G223">
        <v>1</v>
      </c>
      <c r="H223">
        <v>1</v>
      </c>
      <c r="I223" s="51">
        <f t="shared" si="10"/>
        <v>0.48780487804878048</v>
      </c>
    </row>
    <row r="224" spans="1:9" x14ac:dyDescent="0.25">
      <c r="A224" t="s">
        <v>324</v>
      </c>
      <c r="B224" s="51">
        <f t="shared" si="9"/>
        <v>0.48780487804878048</v>
      </c>
      <c r="C224" t="s">
        <v>103</v>
      </c>
      <c r="D224" t="s">
        <v>355</v>
      </c>
      <c r="E224" s="50">
        <v>45681</v>
      </c>
      <c r="F224">
        <v>1</v>
      </c>
      <c r="G224">
        <v>1</v>
      </c>
      <c r="H224">
        <v>1</v>
      </c>
      <c r="I224" s="51">
        <f t="shared" si="10"/>
        <v>0.48780487804878048</v>
      </c>
    </row>
    <row r="225" spans="1:9" x14ac:dyDescent="0.25">
      <c r="A225" t="s">
        <v>324</v>
      </c>
      <c r="B225" s="51">
        <f t="shared" si="9"/>
        <v>0.48780487804878048</v>
      </c>
      <c r="C225" t="s">
        <v>103</v>
      </c>
      <c r="D225" t="s">
        <v>356</v>
      </c>
      <c r="E225" s="50">
        <v>45659</v>
      </c>
      <c r="F225">
        <v>1</v>
      </c>
      <c r="G225">
        <v>1</v>
      </c>
      <c r="H225">
        <v>1</v>
      </c>
      <c r="I225" s="51">
        <f t="shared" si="10"/>
        <v>0.48780487804878048</v>
      </c>
    </row>
    <row r="226" spans="1:9" x14ac:dyDescent="0.25">
      <c r="A226" t="s">
        <v>324</v>
      </c>
      <c r="B226" s="51">
        <f t="shared" ref="B226:B257" si="11">(1/205)*100</f>
        <v>0.48780487804878048</v>
      </c>
      <c r="C226" t="s">
        <v>103</v>
      </c>
      <c r="D226" t="s">
        <v>357</v>
      </c>
      <c r="E226" s="50">
        <v>45688</v>
      </c>
      <c r="F226">
        <v>1</v>
      </c>
      <c r="G226">
        <v>1</v>
      </c>
      <c r="H226">
        <v>1</v>
      </c>
      <c r="I226" s="51">
        <f t="shared" si="10"/>
        <v>0.48780487804878048</v>
      </c>
    </row>
    <row r="227" spans="1:9" x14ac:dyDescent="0.25">
      <c r="A227" t="s">
        <v>324</v>
      </c>
      <c r="B227" s="51">
        <f t="shared" si="11"/>
        <v>0.48780487804878048</v>
      </c>
      <c r="C227" t="s">
        <v>103</v>
      </c>
      <c r="D227" t="s">
        <v>358</v>
      </c>
      <c r="E227" s="50">
        <v>45681</v>
      </c>
      <c r="F227">
        <v>1</v>
      </c>
      <c r="G227">
        <v>1</v>
      </c>
      <c r="H227">
        <v>1</v>
      </c>
      <c r="I227" s="51">
        <f t="shared" si="10"/>
        <v>0.48780487804878048</v>
      </c>
    </row>
    <row r="228" spans="1:9" x14ac:dyDescent="0.25">
      <c r="A228" t="s">
        <v>324</v>
      </c>
      <c r="B228" s="51">
        <f t="shared" si="11"/>
        <v>0.48780487804878048</v>
      </c>
      <c r="C228" t="s">
        <v>106</v>
      </c>
      <c r="D228" t="s">
        <v>359</v>
      </c>
      <c r="E228" s="50">
        <v>45666</v>
      </c>
      <c r="F228">
        <v>1</v>
      </c>
      <c r="G228">
        <v>1</v>
      </c>
      <c r="H228">
        <v>1</v>
      </c>
      <c r="I228" s="51">
        <f t="shared" si="10"/>
        <v>0.48780487804878048</v>
      </c>
    </row>
    <row r="229" spans="1:9" x14ac:dyDescent="0.25">
      <c r="A229" t="s">
        <v>324</v>
      </c>
      <c r="B229" s="51">
        <f t="shared" si="11"/>
        <v>0.48780487804878048</v>
      </c>
      <c r="C229" t="s">
        <v>107</v>
      </c>
      <c r="D229" t="s">
        <v>360</v>
      </c>
      <c r="E229" s="50">
        <v>45664</v>
      </c>
      <c r="F229">
        <v>1</v>
      </c>
      <c r="G229">
        <v>1</v>
      </c>
      <c r="H229">
        <v>1</v>
      </c>
      <c r="I229" s="51">
        <f t="shared" si="10"/>
        <v>0.48780487804878048</v>
      </c>
    </row>
    <row r="230" spans="1:9" x14ac:dyDescent="0.25">
      <c r="A230" t="s">
        <v>324</v>
      </c>
      <c r="B230" s="51">
        <f t="shared" si="11"/>
        <v>0.48780487804878048</v>
      </c>
      <c r="C230" t="s">
        <v>107</v>
      </c>
      <c r="D230" t="s">
        <v>361</v>
      </c>
      <c r="E230" s="50">
        <v>45664</v>
      </c>
      <c r="F230">
        <v>1</v>
      </c>
      <c r="G230">
        <v>1</v>
      </c>
      <c r="H230">
        <v>1</v>
      </c>
      <c r="I230" s="51">
        <f t="shared" si="10"/>
        <v>0.48780487804878048</v>
      </c>
    </row>
    <row r="231" spans="1:9" x14ac:dyDescent="0.25">
      <c r="A231" t="s">
        <v>324</v>
      </c>
      <c r="B231" s="51">
        <f t="shared" si="11"/>
        <v>0.48780487804878048</v>
      </c>
      <c r="C231" t="s">
        <v>107</v>
      </c>
      <c r="D231" t="s">
        <v>362</v>
      </c>
      <c r="E231" s="50">
        <v>45664</v>
      </c>
      <c r="F231">
        <v>1</v>
      </c>
      <c r="G231">
        <v>1</v>
      </c>
      <c r="H231">
        <v>1</v>
      </c>
      <c r="I231" s="51">
        <f t="shared" si="10"/>
        <v>0.48780487804878048</v>
      </c>
    </row>
    <row r="232" spans="1:9" x14ac:dyDescent="0.25">
      <c r="A232" t="s">
        <v>324</v>
      </c>
      <c r="B232" s="51">
        <f t="shared" si="11"/>
        <v>0.48780487804878048</v>
      </c>
      <c r="C232" t="s">
        <v>107</v>
      </c>
      <c r="D232" t="s">
        <v>363</v>
      </c>
      <c r="E232" s="50">
        <v>45670</v>
      </c>
      <c r="F232">
        <v>1</v>
      </c>
      <c r="G232">
        <v>1</v>
      </c>
      <c r="H232">
        <v>1</v>
      </c>
      <c r="I232" s="51">
        <f t="shared" si="10"/>
        <v>0.48780487804878048</v>
      </c>
    </row>
    <row r="233" spans="1:9" x14ac:dyDescent="0.25">
      <c r="A233" t="s">
        <v>324</v>
      </c>
      <c r="B233" s="51">
        <f t="shared" si="11"/>
        <v>0.48780487804878048</v>
      </c>
      <c r="C233" t="s">
        <v>107</v>
      </c>
      <c r="D233" t="s">
        <v>364</v>
      </c>
      <c r="E233" s="50">
        <v>45670</v>
      </c>
      <c r="F233">
        <v>1</v>
      </c>
      <c r="G233">
        <v>1</v>
      </c>
      <c r="H233">
        <v>1</v>
      </c>
      <c r="I233" s="51">
        <f t="shared" si="10"/>
        <v>0.48780487804878048</v>
      </c>
    </row>
    <row r="234" spans="1:9" x14ac:dyDescent="0.25">
      <c r="A234" t="s">
        <v>324</v>
      </c>
      <c r="B234" s="51">
        <f t="shared" si="11"/>
        <v>0.48780487804878048</v>
      </c>
      <c r="C234" t="s">
        <v>107</v>
      </c>
      <c r="D234" t="s">
        <v>365</v>
      </c>
      <c r="E234" s="50">
        <v>45664</v>
      </c>
      <c r="F234">
        <v>1</v>
      </c>
      <c r="G234">
        <v>1</v>
      </c>
      <c r="H234">
        <v>1</v>
      </c>
      <c r="I234" s="51">
        <f t="shared" si="10"/>
        <v>0.48780487804878048</v>
      </c>
    </row>
    <row r="235" spans="1:9" x14ac:dyDescent="0.25">
      <c r="A235" t="s">
        <v>324</v>
      </c>
      <c r="B235" s="51">
        <f t="shared" si="11"/>
        <v>0.48780487804878048</v>
      </c>
      <c r="C235" t="s">
        <v>107</v>
      </c>
      <c r="D235" t="s">
        <v>366</v>
      </c>
      <c r="E235" s="50">
        <v>45664</v>
      </c>
      <c r="F235">
        <v>1</v>
      </c>
      <c r="G235">
        <v>1.6</v>
      </c>
      <c r="H235">
        <v>1.6</v>
      </c>
      <c r="I235" s="51">
        <f t="shared" si="10"/>
        <v>0.78048780487804881</v>
      </c>
    </row>
    <row r="236" spans="1:9" x14ac:dyDescent="0.25">
      <c r="A236" t="s">
        <v>324</v>
      </c>
      <c r="B236" s="51">
        <f t="shared" si="11"/>
        <v>0.48780487804878048</v>
      </c>
      <c r="C236" t="s">
        <v>107</v>
      </c>
      <c r="D236" t="s">
        <v>367</v>
      </c>
      <c r="E236" s="50">
        <v>45664</v>
      </c>
      <c r="F236">
        <v>1</v>
      </c>
      <c r="G236">
        <v>1</v>
      </c>
      <c r="H236">
        <v>1</v>
      </c>
      <c r="I236" s="51">
        <f t="shared" si="10"/>
        <v>0.48780487804878048</v>
      </c>
    </row>
    <row r="237" spans="1:9" x14ac:dyDescent="0.25">
      <c r="A237" t="s">
        <v>324</v>
      </c>
      <c r="B237" s="51">
        <f t="shared" si="11"/>
        <v>0.48780487804878048</v>
      </c>
      <c r="C237" t="s">
        <v>108</v>
      </c>
      <c r="D237" t="s">
        <v>368</v>
      </c>
      <c r="E237" s="50">
        <v>45674</v>
      </c>
      <c r="F237">
        <v>1</v>
      </c>
      <c r="G237">
        <v>1</v>
      </c>
      <c r="H237">
        <v>1</v>
      </c>
      <c r="I237" s="51">
        <f t="shared" si="10"/>
        <v>0.48780487804878048</v>
      </c>
    </row>
    <row r="238" spans="1:9" x14ac:dyDescent="0.25">
      <c r="A238" t="s">
        <v>324</v>
      </c>
      <c r="B238" s="51">
        <f t="shared" si="11"/>
        <v>0.48780487804878048</v>
      </c>
      <c r="C238" t="s">
        <v>108</v>
      </c>
      <c r="D238" t="s">
        <v>369</v>
      </c>
      <c r="E238" s="50">
        <v>45672</v>
      </c>
      <c r="F238">
        <v>1</v>
      </c>
      <c r="G238">
        <v>1</v>
      </c>
      <c r="H238">
        <v>1</v>
      </c>
      <c r="I238" s="51">
        <f t="shared" si="10"/>
        <v>0.48780487804878048</v>
      </c>
    </row>
    <row r="239" spans="1:9" x14ac:dyDescent="0.25">
      <c r="A239" t="s">
        <v>324</v>
      </c>
      <c r="B239" s="51">
        <f t="shared" si="11"/>
        <v>0.48780487804878048</v>
      </c>
      <c r="C239" t="s">
        <v>108</v>
      </c>
      <c r="D239" t="s">
        <v>370</v>
      </c>
      <c r="E239" s="50">
        <v>45670</v>
      </c>
      <c r="F239">
        <v>1</v>
      </c>
      <c r="G239">
        <v>1.6</v>
      </c>
      <c r="H239">
        <v>1.6</v>
      </c>
      <c r="I239" s="51">
        <f t="shared" si="10"/>
        <v>0.78048780487804881</v>
      </c>
    </row>
    <row r="240" spans="1:9" x14ac:dyDescent="0.25">
      <c r="A240" t="s">
        <v>324</v>
      </c>
      <c r="B240" s="51">
        <f t="shared" si="11"/>
        <v>0.48780487804878048</v>
      </c>
      <c r="C240" t="s">
        <v>108</v>
      </c>
      <c r="D240" t="s">
        <v>371</v>
      </c>
      <c r="E240" s="50">
        <v>45679</v>
      </c>
      <c r="F240">
        <v>1</v>
      </c>
      <c r="G240">
        <v>1</v>
      </c>
      <c r="H240">
        <v>1</v>
      </c>
      <c r="I240" s="51">
        <f t="shared" si="10"/>
        <v>0.48780487804878048</v>
      </c>
    </row>
    <row r="241" spans="1:9" x14ac:dyDescent="0.25">
      <c r="A241" t="s">
        <v>324</v>
      </c>
      <c r="B241" s="51">
        <f t="shared" si="11"/>
        <v>0.48780487804878048</v>
      </c>
      <c r="C241" t="s">
        <v>110</v>
      </c>
      <c r="D241" t="s">
        <v>372</v>
      </c>
      <c r="E241" s="50">
        <v>45670</v>
      </c>
      <c r="F241">
        <v>1</v>
      </c>
      <c r="G241">
        <v>1.6</v>
      </c>
      <c r="H241">
        <v>1.6</v>
      </c>
      <c r="I241" s="51">
        <f t="shared" si="10"/>
        <v>0.78048780487804881</v>
      </c>
    </row>
    <row r="242" spans="1:9" x14ac:dyDescent="0.25">
      <c r="A242" t="s">
        <v>324</v>
      </c>
      <c r="B242" s="51">
        <f t="shared" si="11"/>
        <v>0.48780487804878048</v>
      </c>
      <c r="C242" t="s">
        <v>110</v>
      </c>
      <c r="D242" t="s">
        <v>373</v>
      </c>
      <c r="E242" s="50">
        <v>45684</v>
      </c>
      <c r="F242">
        <v>1</v>
      </c>
      <c r="G242">
        <v>1</v>
      </c>
      <c r="H242">
        <v>1</v>
      </c>
      <c r="I242" s="51">
        <f t="shared" si="10"/>
        <v>0.48780487804878048</v>
      </c>
    </row>
    <row r="243" spans="1:9" x14ac:dyDescent="0.25">
      <c r="A243" t="s">
        <v>324</v>
      </c>
      <c r="B243" s="51">
        <f t="shared" si="11"/>
        <v>0.48780487804878048</v>
      </c>
      <c r="C243" t="s">
        <v>110</v>
      </c>
      <c r="D243" t="s">
        <v>374</v>
      </c>
      <c r="E243" s="50">
        <v>45673</v>
      </c>
      <c r="F243">
        <v>1</v>
      </c>
      <c r="G243">
        <v>1</v>
      </c>
      <c r="H243">
        <v>1</v>
      </c>
      <c r="I243" s="51">
        <f t="shared" si="10"/>
        <v>0.48780487804878048</v>
      </c>
    </row>
    <row r="244" spans="1:9" x14ac:dyDescent="0.25">
      <c r="A244" t="s">
        <v>324</v>
      </c>
      <c r="B244" s="51">
        <f t="shared" si="11"/>
        <v>0.48780487804878048</v>
      </c>
      <c r="C244" t="s">
        <v>112</v>
      </c>
      <c r="D244" t="s">
        <v>375</v>
      </c>
      <c r="E244" s="50">
        <v>45685</v>
      </c>
      <c r="F244">
        <v>1</v>
      </c>
      <c r="G244">
        <v>1</v>
      </c>
      <c r="H244">
        <v>1</v>
      </c>
      <c r="I244" s="51">
        <f t="shared" si="10"/>
        <v>0.48780487804878048</v>
      </c>
    </row>
    <row r="245" spans="1:9" x14ac:dyDescent="0.25">
      <c r="A245" t="s">
        <v>324</v>
      </c>
      <c r="B245" s="51">
        <f t="shared" si="11"/>
        <v>0.48780487804878048</v>
      </c>
      <c r="C245" t="s">
        <v>114</v>
      </c>
      <c r="D245" t="s">
        <v>376</v>
      </c>
      <c r="E245" s="50">
        <v>45672</v>
      </c>
      <c r="F245">
        <v>1</v>
      </c>
      <c r="G245">
        <v>1</v>
      </c>
      <c r="H245">
        <v>1</v>
      </c>
      <c r="I245" s="51">
        <f t="shared" si="10"/>
        <v>0.48780487804878048</v>
      </c>
    </row>
    <row r="246" spans="1:9" x14ac:dyDescent="0.25">
      <c r="A246" t="s">
        <v>324</v>
      </c>
      <c r="B246" s="51">
        <f t="shared" si="11"/>
        <v>0.48780487804878048</v>
      </c>
      <c r="C246" t="s">
        <v>116</v>
      </c>
      <c r="D246" t="s">
        <v>377</v>
      </c>
      <c r="E246" s="50">
        <v>45673</v>
      </c>
      <c r="F246">
        <v>1</v>
      </c>
      <c r="G246">
        <v>1</v>
      </c>
      <c r="H246">
        <v>1</v>
      </c>
      <c r="I246" s="51">
        <f t="shared" si="10"/>
        <v>0.48780487804878048</v>
      </c>
    </row>
    <row r="247" spans="1:9" x14ac:dyDescent="0.25">
      <c r="A247" t="s">
        <v>324</v>
      </c>
      <c r="B247" s="51">
        <f t="shared" si="11"/>
        <v>0.48780487804878048</v>
      </c>
      <c r="C247" t="s">
        <v>116</v>
      </c>
      <c r="D247" t="s">
        <v>378</v>
      </c>
      <c r="E247" s="50">
        <v>45673</v>
      </c>
      <c r="F247">
        <v>1</v>
      </c>
      <c r="G247">
        <v>1</v>
      </c>
      <c r="H247">
        <v>1</v>
      </c>
      <c r="I247" s="51">
        <f t="shared" si="10"/>
        <v>0.48780487804878048</v>
      </c>
    </row>
    <row r="248" spans="1:9" x14ac:dyDescent="0.25">
      <c r="A248" t="s">
        <v>324</v>
      </c>
      <c r="B248" s="51">
        <f t="shared" si="11"/>
        <v>0.48780487804878048</v>
      </c>
      <c r="C248" t="s">
        <v>116</v>
      </c>
      <c r="D248" t="s">
        <v>379</v>
      </c>
      <c r="E248" s="50">
        <v>45685</v>
      </c>
      <c r="F248">
        <v>1</v>
      </c>
      <c r="G248">
        <v>1</v>
      </c>
      <c r="H248">
        <v>1</v>
      </c>
      <c r="I248" s="51">
        <f t="shared" si="10"/>
        <v>0.48780487804878048</v>
      </c>
    </row>
    <row r="249" spans="1:9" x14ac:dyDescent="0.25">
      <c r="A249" t="s">
        <v>324</v>
      </c>
      <c r="B249" s="51">
        <f t="shared" si="11"/>
        <v>0.48780487804878048</v>
      </c>
      <c r="C249" t="s">
        <v>117</v>
      </c>
      <c r="D249" t="s">
        <v>380</v>
      </c>
      <c r="E249" s="50">
        <v>45686</v>
      </c>
      <c r="F249">
        <v>1</v>
      </c>
      <c r="G249">
        <v>1</v>
      </c>
      <c r="H249">
        <v>1</v>
      </c>
      <c r="I249" s="51">
        <f t="shared" si="10"/>
        <v>0.48780487804878048</v>
      </c>
    </row>
    <row r="250" spans="1:9" x14ac:dyDescent="0.25">
      <c r="A250" t="s">
        <v>324</v>
      </c>
      <c r="B250" s="51">
        <f t="shared" si="11"/>
        <v>0.48780487804878048</v>
      </c>
      <c r="C250" t="s">
        <v>117</v>
      </c>
      <c r="D250" t="s">
        <v>381</v>
      </c>
      <c r="E250" s="50">
        <v>45686</v>
      </c>
      <c r="F250">
        <v>1</v>
      </c>
      <c r="G250">
        <v>1</v>
      </c>
      <c r="H250">
        <v>1</v>
      </c>
      <c r="I250" s="51">
        <f t="shared" si="10"/>
        <v>0.48780487804878048</v>
      </c>
    </row>
    <row r="251" spans="1:9" x14ac:dyDescent="0.25">
      <c r="A251" t="s">
        <v>324</v>
      </c>
      <c r="B251" s="51">
        <f t="shared" si="11"/>
        <v>0.48780487804878048</v>
      </c>
      <c r="C251" t="s">
        <v>118</v>
      </c>
      <c r="D251" t="s">
        <v>382</v>
      </c>
      <c r="E251" s="50">
        <v>45670</v>
      </c>
      <c r="F251">
        <v>1</v>
      </c>
      <c r="G251">
        <v>1</v>
      </c>
      <c r="H251">
        <v>1</v>
      </c>
      <c r="I251" s="51">
        <f t="shared" si="10"/>
        <v>0.48780487804878048</v>
      </c>
    </row>
    <row r="252" spans="1:9" x14ac:dyDescent="0.25">
      <c r="A252" t="s">
        <v>324</v>
      </c>
      <c r="B252" s="51">
        <f t="shared" si="11"/>
        <v>0.48780487804878048</v>
      </c>
      <c r="C252" t="s">
        <v>118</v>
      </c>
      <c r="D252" t="s">
        <v>383</v>
      </c>
      <c r="E252" s="50">
        <v>45671</v>
      </c>
      <c r="F252">
        <v>1</v>
      </c>
      <c r="G252">
        <v>1</v>
      </c>
      <c r="H252">
        <v>1</v>
      </c>
      <c r="I252" s="51">
        <f t="shared" si="10"/>
        <v>0.48780487804878048</v>
      </c>
    </row>
    <row r="253" spans="1:9" x14ac:dyDescent="0.25">
      <c r="A253" t="s">
        <v>324</v>
      </c>
      <c r="B253" s="51">
        <f t="shared" si="11"/>
        <v>0.48780487804878048</v>
      </c>
      <c r="C253" t="s">
        <v>118</v>
      </c>
      <c r="D253" t="s">
        <v>384</v>
      </c>
      <c r="E253" s="50">
        <v>45671</v>
      </c>
      <c r="F253">
        <v>1</v>
      </c>
      <c r="G253">
        <v>1</v>
      </c>
      <c r="H253">
        <v>1</v>
      </c>
      <c r="I253" s="51">
        <f t="shared" si="10"/>
        <v>0.48780487804878048</v>
      </c>
    </row>
    <row r="254" spans="1:9" x14ac:dyDescent="0.25">
      <c r="A254" t="s">
        <v>324</v>
      </c>
      <c r="B254" s="51">
        <f t="shared" si="11"/>
        <v>0.48780487804878048</v>
      </c>
      <c r="C254" t="s">
        <v>118</v>
      </c>
      <c r="D254" t="s">
        <v>385</v>
      </c>
      <c r="E254" s="50">
        <v>45671</v>
      </c>
      <c r="F254">
        <v>1</v>
      </c>
      <c r="G254">
        <v>1</v>
      </c>
      <c r="H254">
        <v>1</v>
      </c>
      <c r="I254" s="51">
        <f t="shared" si="10"/>
        <v>0.48780487804878048</v>
      </c>
    </row>
    <row r="255" spans="1:9" x14ac:dyDescent="0.25">
      <c r="A255" t="s">
        <v>324</v>
      </c>
      <c r="B255" s="51">
        <f t="shared" si="11"/>
        <v>0.48780487804878048</v>
      </c>
      <c r="C255" t="s">
        <v>121</v>
      </c>
      <c r="D255" t="s">
        <v>386</v>
      </c>
      <c r="E255" s="50">
        <v>45680</v>
      </c>
      <c r="F255">
        <v>1</v>
      </c>
      <c r="G255">
        <v>1</v>
      </c>
      <c r="H255">
        <v>1</v>
      </c>
      <c r="I255" s="51">
        <f t="shared" si="10"/>
        <v>0.48780487804878048</v>
      </c>
    </row>
    <row r="256" spans="1:9" x14ac:dyDescent="0.25">
      <c r="A256" t="s">
        <v>324</v>
      </c>
      <c r="B256" s="51">
        <f t="shared" si="11"/>
        <v>0.48780487804878048</v>
      </c>
      <c r="C256" t="s">
        <v>121</v>
      </c>
      <c r="D256" t="s">
        <v>387</v>
      </c>
      <c r="E256" s="50">
        <v>45688</v>
      </c>
      <c r="F256">
        <v>1</v>
      </c>
      <c r="G256">
        <v>1</v>
      </c>
      <c r="H256">
        <v>1</v>
      </c>
      <c r="I256" s="51">
        <f t="shared" si="10"/>
        <v>0.48780487804878048</v>
      </c>
    </row>
    <row r="257" spans="1:9" x14ac:dyDescent="0.25">
      <c r="A257" t="s">
        <v>324</v>
      </c>
      <c r="B257" s="51">
        <f t="shared" si="11"/>
        <v>0.48780487804878048</v>
      </c>
      <c r="C257" t="s">
        <v>121</v>
      </c>
      <c r="D257" t="s">
        <v>388</v>
      </c>
      <c r="E257" s="50">
        <v>45680</v>
      </c>
      <c r="F257">
        <v>1</v>
      </c>
      <c r="G257">
        <v>1</v>
      </c>
      <c r="H257">
        <v>1</v>
      </c>
      <c r="I257" s="51">
        <f t="shared" si="10"/>
        <v>0.48780487804878048</v>
      </c>
    </row>
    <row r="258" spans="1:9" x14ac:dyDescent="0.25">
      <c r="A258" t="s">
        <v>324</v>
      </c>
      <c r="B258" s="51">
        <f t="shared" ref="B258:B266" si="12">(1/205)*100</f>
        <v>0.48780487804878048</v>
      </c>
      <c r="C258" t="s">
        <v>121</v>
      </c>
      <c r="D258" t="s">
        <v>389</v>
      </c>
      <c r="E258" s="50">
        <v>45680</v>
      </c>
      <c r="F258">
        <v>1</v>
      </c>
      <c r="G258">
        <v>1</v>
      </c>
      <c r="H258">
        <v>1</v>
      </c>
      <c r="I258" s="51">
        <f t="shared" ref="I258:I321" si="13">B258*H258</f>
        <v>0.48780487804878048</v>
      </c>
    </row>
    <row r="259" spans="1:9" x14ac:dyDescent="0.25">
      <c r="A259" t="s">
        <v>324</v>
      </c>
      <c r="B259" s="51">
        <f t="shared" si="12"/>
        <v>0.48780487804878048</v>
      </c>
      <c r="C259" t="s">
        <v>123</v>
      </c>
      <c r="D259" t="s">
        <v>390</v>
      </c>
      <c r="E259" s="50">
        <v>45664</v>
      </c>
      <c r="F259">
        <v>1</v>
      </c>
      <c r="G259">
        <v>1.6</v>
      </c>
      <c r="H259">
        <v>1.6</v>
      </c>
      <c r="I259" s="51">
        <f t="shared" si="13"/>
        <v>0.78048780487804881</v>
      </c>
    </row>
    <row r="260" spans="1:9" x14ac:dyDescent="0.25">
      <c r="A260" t="s">
        <v>324</v>
      </c>
      <c r="B260" s="51">
        <f t="shared" si="12"/>
        <v>0.48780487804878048</v>
      </c>
      <c r="C260" t="s">
        <v>123</v>
      </c>
      <c r="D260" t="s">
        <v>391</v>
      </c>
      <c r="E260" s="50">
        <v>45664</v>
      </c>
      <c r="F260">
        <v>1</v>
      </c>
      <c r="G260">
        <v>1</v>
      </c>
      <c r="H260">
        <v>1</v>
      </c>
      <c r="I260" s="51">
        <f t="shared" si="13"/>
        <v>0.48780487804878048</v>
      </c>
    </row>
    <row r="261" spans="1:9" x14ac:dyDescent="0.25">
      <c r="A261" t="s">
        <v>324</v>
      </c>
      <c r="B261" s="51">
        <f t="shared" si="12"/>
        <v>0.48780487804878048</v>
      </c>
      <c r="C261" t="s">
        <v>123</v>
      </c>
      <c r="D261" t="s">
        <v>392</v>
      </c>
      <c r="E261" s="50">
        <v>45664</v>
      </c>
      <c r="F261">
        <v>1</v>
      </c>
      <c r="G261">
        <v>1</v>
      </c>
      <c r="H261">
        <v>1</v>
      </c>
      <c r="I261" s="51">
        <f t="shared" si="13"/>
        <v>0.48780487804878048</v>
      </c>
    </row>
    <row r="262" spans="1:9" x14ac:dyDescent="0.25">
      <c r="A262" t="s">
        <v>324</v>
      </c>
      <c r="B262" s="51">
        <f t="shared" si="12"/>
        <v>0.48780487804878048</v>
      </c>
      <c r="C262" t="s">
        <v>123</v>
      </c>
      <c r="D262" t="s">
        <v>393</v>
      </c>
      <c r="E262" s="50">
        <v>45667</v>
      </c>
      <c r="F262">
        <v>1</v>
      </c>
      <c r="G262">
        <v>1</v>
      </c>
      <c r="H262">
        <v>1</v>
      </c>
      <c r="I262" s="51">
        <f t="shared" si="13"/>
        <v>0.48780487804878048</v>
      </c>
    </row>
    <row r="263" spans="1:9" x14ac:dyDescent="0.25">
      <c r="A263" t="s">
        <v>324</v>
      </c>
      <c r="B263" s="51">
        <f t="shared" si="12"/>
        <v>0.48780487804878048</v>
      </c>
      <c r="C263" t="s">
        <v>123</v>
      </c>
      <c r="D263" t="s">
        <v>394</v>
      </c>
      <c r="E263" s="50">
        <v>45670</v>
      </c>
      <c r="F263">
        <v>1</v>
      </c>
      <c r="G263">
        <v>1</v>
      </c>
      <c r="H263">
        <v>1</v>
      </c>
      <c r="I263" s="51">
        <f t="shared" si="13"/>
        <v>0.48780487804878048</v>
      </c>
    </row>
    <row r="264" spans="1:9" x14ac:dyDescent="0.25">
      <c r="A264" t="s">
        <v>324</v>
      </c>
      <c r="B264" s="51">
        <f t="shared" si="12"/>
        <v>0.48780487804878048</v>
      </c>
      <c r="C264" t="s">
        <v>123</v>
      </c>
      <c r="D264" t="s">
        <v>395</v>
      </c>
      <c r="E264" s="50">
        <v>45664</v>
      </c>
      <c r="F264">
        <v>1</v>
      </c>
      <c r="G264">
        <v>1</v>
      </c>
      <c r="H264">
        <v>1</v>
      </c>
      <c r="I264" s="51">
        <f t="shared" si="13"/>
        <v>0.48780487804878048</v>
      </c>
    </row>
    <row r="265" spans="1:9" x14ac:dyDescent="0.25">
      <c r="A265" t="s">
        <v>324</v>
      </c>
      <c r="B265" s="51">
        <f t="shared" si="12"/>
        <v>0.48780487804878048</v>
      </c>
      <c r="C265" t="s">
        <v>123</v>
      </c>
      <c r="D265" t="s">
        <v>396</v>
      </c>
      <c r="E265" s="50">
        <v>45664</v>
      </c>
      <c r="F265">
        <v>1</v>
      </c>
      <c r="G265">
        <v>1</v>
      </c>
      <c r="H265">
        <v>1</v>
      </c>
      <c r="I265" s="51">
        <f t="shared" si="13"/>
        <v>0.48780487804878048</v>
      </c>
    </row>
    <row r="266" spans="1:9" x14ac:dyDescent="0.25">
      <c r="A266" t="s">
        <v>324</v>
      </c>
      <c r="B266" s="51">
        <f t="shared" si="12"/>
        <v>0.48780487804878048</v>
      </c>
      <c r="C266" t="s">
        <v>123</v>
      </c>
      <c r="D266" t="s">
        <v>397</v>
      </c>
      <c r="E266" s="50">
        <v>45664</v>
      </c>
      <c r="F266">
        <v>1</v>
      </c>
      <c r="G266">
        <v>1.6</v>
      </c>
      <c r="H266">
        <v>1.6</v>
      </c>
      <c r="I266" s="51">
        <f t="shared" si="13"/>
        <v>0.78048780487804881</v>
      </c>
    </row>
    <row r="267" spans="1:9" x14ac:dyDescent="0.25">
      <c r="A267" t="s">
        <v>398</v>
      </c>
      <c r="B267" s="51">
        <f t="shared" ref="B267:B298" si="14">(1/500)*100</f>
        <v>0.2</v>
      </c>
      <c r="C267" t="s">
        <v>92</v>
      </c>
      <c r="D267" t="s">
        <v>399</v>
      </c>
      <c r="E267" s="50">
        <v>45659</v>
      </c>
      <c r="F267">
        <v>1</v>
      </c>
      <c r="G267">
        <v>1</v>
      </c>
      <c r="H267">
        <v>1</v>
      </c>
      <c r="I267" s="51">
        <f t="shared" si="13"/>
        <v>0.2</v>
      </c>
    </row>
    <row r="268" spans="1:9" x14ac:dyDescent="0.25">
      <c r="A268" t="s">
        <v>398</v>
      </c>
      <c r="B268" s="51">
        <f t="shared" si="14"/>
        <v>0.2</v>
      </c>
      <c r="C268" t="s">
        <v>92</v>
      </c>
      <c r="D268" t="s">
        <v>400</v>
      </c>
      <c r="E268" s="50">
        <v>45659</v>
      </c>
      <c r="F268">
        <v>1</v>
      </c>
      <c r="G268">
        <v>1</v>
      </c>
      <c r="H268">
        <v>1</v>
      </c>
      <c r="I268" s="51">
        <f t="shared" si="13"/>
        <v>0.2</v>
      </c>
    </row>
    <row r="269" spans="1:9" x14ac:dyDescent="0.25">
      <c r="A269" t="s">
        <v>398</v>
      </c>
      <c r="B269" s="51">
        <f t="shared" si="14"/>
        <v>0.2</v>
      </c>
      <c r="C269" t="s">
        <v>92</v>
      </c>
      <c r="D269" t="s">
        <v>401</v>
      </c>
      <c r="E269" s="50">
        <v>45659</v>
      </c>
      <c r="F269">
        <v>1</v>
      </c>
      <c r="G269">
        <v>1</v>
      </c>
      <c r="H269">
        <v>1</v>
      </c>
      <c r="I269" s="51">
        <f t="shared" si="13"/>
        <v>0.2</v>
      </c>
    </row>
    <row r="270" spans="1:9" x14ac:dyDescent="0.25">
      <c r="A270" t="s">
        <v>398</v>
      </c>
      <c r="B270" s="51">
        <f t="shared" si="14"/>
        <v>0.2</v>
      </c>
      <c r="C270" t="s">
        <v>92</v>
      </c>
      <c r="D270" t="s">
        <v>402</v>
      </c>
      <c r="E270" s="50">
        <v>45659</v>
      </c>
      <c r="F270">
        <v>1</v>
      </c>
      <c r="G270">
        <v>1</v>
      </c>
      <c r="H270">
        <v>1</v>
      </c>
      <c r="I270" s="51">
        <f t="shared" si="13"/>
        <v>0.2</v>
      </c>
    </row>
    <row r="271" spans="1:9" x14ac:dyDescent="0.25">
      <c r="A271" t="s">
        <v>398</v>
      </c>
      <c r="B271" s="51">
        <f t="shared" si="14"/>
        <v>0.2</v>
      </c>
      <c r="C271" t="s">
        <v>93</v>
      </c>
      <c r="D271" t="s">
        <v>403</v>
      </c>
      <c r="E271" s="50">
        <v>45659</v>
      </c>
      <c r="F271">
        <v>1</v>
      </c>
      <c r="G271">
        <v>1</v>
      </c>
      <c r="H271">
        <v>1</v>
      </c>
      <c r="I271" s="51">
        <f t="shared" si="13"/>
        <v>0.2</v>
      </c>
    </row>
    <row r="272" spans="1:9" x14ac:dyDescent="0.25">
      <c r="A272" t="s">
        <v>398</v>
      </c>
      <c r="B272" s="51">
        <f t="shared" si="14"/>
        <v>0.2</v>
      </c>
      <c r="C272" t="s">
        <v>93</v>
      </c>
      <c r="D272" t="s">
        <v>404</v>
      </c>
      <c r="E272" s="50">
        <v>45659</v>
      </c>
      <c r="F272">
        <v>1</v>
      </c>
      <c r="G272">
        <v>1</v>
      </c>
      <c r="H272">
        <v>1</v>
      </c>
      <c r="I272" s="51">
        <f t="shared" si="13"/>
        <v>0.2</v>
      </c>
    </row>
    <row r="273" spans="1:9" x14ac:dyDescent="0.25">
      <c r="A273" t="s">
        <v>398</v>
      </c>
      <c r="B273" s="51">
        <f t="shared" si="14"/>
        <v>0.2</v>
      </c>
      <c r="C273" t="s">
        <v>93</v>
      </c>
      <c r="D273" t="s">
        <v>405</v>
      </c>
      <c r="E273" s="50">
        <v>45659</v>
      </c>
      <c r="F273">
        <v>1</v>
      </c>
      <c r="G273">
        <v>1</v>
      </c>
      <c r="H273">
        <v>1</v>
      </c>
      <c r="I273" s="51">
        <f t="shared" si="13"/>
        <v>0.2</v>
      </c>
    </row>
    <row r="274" spans="1:9" x14ac:dyDescent="0.25">
      <c r="A274" t="s">
        <v>398</v>
      </c>
      <c r="B274" s="51">
        <f t="shared" si="14"/>
        <v>0.2</v>
      </c>
      <c r="C274" t="s">
        <v>93</v>
      </c>
      <c r="D274" t="s">
        <v>406</v>
      </c>
      <c r="E274" s="50">
        <v>45659</v>
      </c>
      <c r="F274">
        <v>1</v>
      </c>
      <c r="G274">
        <v>1</v>
      </c>
      <c r="H274">
        <v>1</v>
      </c>
      <c r="I274" s="51">
        <f t="shared" si="13"/>
        <v>0.2</v>
      </c>
    </row>
    <row r="275" spans="1:9" x14ac:dyDescent="0.25">
      <c r="A275" t="s">
        <v>398</v>
      </c>
      <c r="B275" s="51">
        <f t="shared" si="14"/>
        <v>0.2</v>
      </c>
      <c r="C275" t="s">
        <v>93</v>
      </c>
      <c r="D275" t="s">
        <v>407</v>
      </c>
      <c r="E275" s="50">
        <v>45659</v>
      </c>
      <c r="F275">
        <v>1</v>
      </c>
      <c r="G275">
        <v>1</v>
      </c>
      <c r="H275">
        <v>1</v>
      </c>
      <c r="I275" s="51">
        <f t="shared" si="13"/>
        <v>0.2</v>
      </c>
    </row>
    <row r="276" spans="1:9" x14ac:dyDescent="0.25">
      <c r="A276" t="s">
        <v>398</v>
      </c>
      <c r="B276" s="51">
        <f t="shared" si="14"/>
        <v>0.2</v>
      </c>
      <c r="C276" t="s">
        <v>93</v>
      </c>
      <c r="D276" t="s">
        <v>408</v>
      </c>
      <c r="E276" s="50">
        <v>45659</v>
      </c>
      <c r="F276">
        <v>1</v>
      </c>
      <c r="G276">
        <v>1</v>
      </c>
      <c r="H276">
        <v>1</v>
      </c>
      <c r="I276" s="51">
        <f t="shared" si="13"/>
        <v>0.2</v>
      </c>
    </row>
    <row r="277" spans="1:9" x14ac:dyDescent="0.25">
      <c r="A277" t="s">
        <v>398</v>
      </c>
      <c r="B277" s="51">
        <f t="shared" si="14"/>
        <v>0.2</v>
      </c>
      <c r="C277" t="s">
        <v>93</v>
      </c>
      <c r="D277" t="s">
        <v>409</v>
      </c>
      <c r="E277" s="50">
        <v>45659</v>
      </c>
      <c r="F277">
        <v>1</v>
      </c>
      <c r="G277">
        <v>1</v>
      </c>
      <c r="H277">
        <v>1</v>
      </c>
      <c r="I277" s="51">
        <f t="shared" si="13"/>
        <v>0.2</v>
      </c>
    </row>
    <row r="278" spans="1:9" x14ac:dyDescent="0.25">
      <c r="A278" t="s">
        <v>398</v>
      </c>
      <c r="B278" s="51">
        <f t="shared" si="14"/>
        <v>0.2</v>
      </c>
      <c r="C278" t="s">
        <v>93</v>
      </c>
      <c r="D278" t="s">
        <v>410</v>
      </c>
      <c r="E278" s="50">
        <v>45659</v>
      </c>
      <c r="F278">
        <v>1</v>
      </c>
      <c r="G278">
        <v>1</v>
      </c>
      <c r="H278">
        <v>1</v>
      </c>
      <c r="I278" s="51">
        <f t="shared" si="13"/>
        <v>0.2</v>
      </c>
    </row>
    <row r="279" spans="1:9" x14ac:dyDescent="0.25">
      <c r="A279" t="s">
        <v>398</v>
      </c>
      <c r="B279" s="51">
        <f t="shared" si="14"/>
        <v>0.2</v>
      </c>
      <c r="C279" t="s">
        <v>93</v>
      </c>
      <c r="D279" t="s">
        <v>411</v>
      </c>
      <c r="E279" s="50">
        <v>45659</v>
      </c>
      <c r="F279">
        <v>1</v>
      </c>
      <c r="G279">
        <v>1</v>
      </c>
      <c r="H279">
        <v>1</v>
      </c>
      <c r="I279" s="51">
        <f t="shared" si="13"/>
        <v>0.2</v>
      </c>
    </row>
    <row r="280" spans="1:9" x14ac:dyDescent="0.25">
      <c r="A280" t="s">
        <v>398</v>
      </c>
      <c r="B280" s="51">
        <f t="shared" si="14"/>
        <v>0.2</v>
      </c>
      <c r="C280" t="s">
        <v>93</v>
      </c>
      <c r="D280" t="s">
        <v>412</v>
      </c>
      <c r="E280" s="50">
        <v>45659</v>
      </c>
      <c r="F280">
        <v>1</v>
      </c>
      <c r="G280">
        <v>1</v>
      </c>
      <c r="H280">
        <v>1</v>
      </c>
      <c r="I280" s="51">
        <f t="shared" si="13"/>
        <v>0.2</v>
      </c>
    </row>
    <row r="281" spans="1:9" x14ac:dyDescent="0.25">
      <c r="A281" t="s">
        <v>398</v>
      </c>
      <c r="B281" s="51">
        <f t="shared" si="14"/>
        <v>0.2</v>
      </c>
      <c r="C281" t="s">
        <v>93</v>
      </c>
      <c r="D281" t="s">
        <v>413</v>
      </c>
      <c r="E281" s="50">
        <v>45659</v>
      </c>
      <c r="F281">
        <v>1</v>
      </c>
      <c r="G281">
        <v>1</v>
      </c>
      <c r="H281">
        <v>1</v>
      </c>
      <c r="I281" s="51">
        <f t="shared" si="13"/>
        <v>0.2</v>
      </c>
    </row>
    <row r="282" spans="1:9" x14ac:dyDescent="0.25">
      <c r="A282" t="s">
        <v>398</v>
      </c>
      <c r="B282" s="51">
        <f t="shared" si="14"/>
        <v>0.2</v>
      </c>
      <c r="C282" t="s">
        <v>93</v>
      </c>
      <c r="D282" t="s">
        <v>414</v>
      </c>
      <c r="E282" s="50">
        <v>45659</v>
      </c>
      <c r="F282">
        <v>1</v>
      </c>
      <c r="G282">
        <v>1</v>
      </c>
      <c r="H282">
        <v>1</v>
      </c>
      <c r="I282" s="51">
        <f t="shared" si="13"/>
        <v>0.2</v>
      </c>
    </row>
    <row r="283" spans="1:9" x14ac:dyDescent="0.25">
      <c r="A283" t="s">
        <v>398</v>
      </c>
      <c r="B283" s="51">
        <f t="shared" si="14"/>
        <v>0.2</v>
      </c>
      <c r="C283" t="s">
        <v>93</v>
      </c>
      <c r="D283" t="s">
        <v>415</v>
      </c>
      <c r="E283" s="50">
        <v>45659</v>
      </c>
      <c r="F283">
        <v>1</v>
      </c>
      <c r="G283">
        <v>1</v>
      </c>
      <c r="H283">
        <v>1</v>
      </c>
      <c r="I283" s="51">
        <f t="shared" si="13"/>
        <v>0.2</v>
      </c>
    </row>
    <row r="284" spans="1:9" x14ac:dyDescent="0.25">
      <c r="A284" t="s">
        <v>398</v>
      </c>
      <c r="B284" s="51">
        <f t="shared" si="14"/>
        <v>0.2</v>
      </c>
      <c r="C284" t="s">
        <v>93</v>
      </c>
      <c r="D284" t="s">
        <v>416</v>
      </c>
      <c r="E284" s="50">
        <v>45659</v>
      </c>
      <c r="F284">
        <v>1</v>
      </c>
      <c r="G284">
        <v>1</v>
      </c>
      <c r="H284">
        <v>1</v>
      </c>
      <c r="I284" s="51">
        <f t="shared" si="13"/>
        <v>0.2</v>
      </c>
    </row>
    <row r="285" spans="1:9" x14ac:dyDescent="0.25">
      <c r="A285" t="s">
        <v>398</v>
      </c>
      <c r="B285" s="51">
        <f t="shared" si="14"/>
        <v>0.2</v>
      </c>
      <c r="C285" t="s">
        <v>93</v>
      </c>
      <c r="D285" t="s">
        <v>417</v>
      </c>
      <c r="E285" s="50">
        <v>45659</v>
      </c>
      <c r="F285">
        <v>1</v>
      </c>
      <c r="G285">
        <v>1</v>
      </c>
      <c r="H285">
        <v>1</v>
      </c>
      <c r="I285" s="51">
        <f t="shared" si="13"/>
        <v>0.2</v>
      </c>
    </row>
    <row r="286" spans="1:9" x14ac:dyDescent="0.25">
      <c r="A286" t="s">
        <v>398</v>
      </c>
      <c r="B286" s="51">
        <f t="shared" si="14"/>
        <v>0.2</v>
      </c>
      <c r="C286" t="s">
        <v>93</v>
      </c>
      <c r="D286" t="s">
        <v>418</v>
      </c>
      <c r="E286" s="50">
        <v>45659</v>
      </c>
      <c r="F286">
        <v>1</v>
      </c>
      <c r="G286">
        <v>1</v>
      </c>
      <c r="H286">
        <v>1</v>
      </c>
      <c r="I286" s="51">
        <f t="shared" si="13"/>
        <v>0.2</v>
      </c>
    </row>
    <row r="287" spans="1:9" x14ac:dyDescent="0.25">
      <c r="A287" t="s">
        <v>398</v>
      </c>
      <c r="B287" s="51">
        <f t="shared" si="14"/>
        <v>0.2</v>
      </c>
      <c r="C287" t="s">
        <v>103</v>
      </c>
      <c r="D287" t="s">
        <v>419</v>
      </c>
      <c r="E287" s="50">
        <v>45667</v>
      </c>
      <c r="F287">
        <v>1</v>
      </c>
      <c r="G287">
        <v>1</v>
      </c>
      <c r="H287">
        <v>1</v>
      </c>
      <c r="I287" s="51">
        <f t="shared" si="13"/>
        <v>0.2</v>
      </c>
    </row>
    <row r="288" spans="1:9" x14ac:dyDescent="0.25">
      <c r="A288" t="s">
        <v>398</v>
      </c>
      <c r="B288" s="51">
        <f t="shared" si="14"/>
        <v>0.2</v>
      </c>
      <c r="C288" t="s">
        <v>105</v>
      </c>
      <c r="D288" t="s">
        <v>420</v>
      </c>
      <c r="E288" s="50">
        <v>45679</v>
      </c>
      <c r="F288">
        <v>1</v>
      </c>
      <c r="G288">
        <v>1</v>
      </c>
      <c r="H288">
        <v>1</v>
      </c>
      <c r="I288" s="51">
        <f t="shared" si="13"/>
        <v>0.2</v>
      </c>
    </row>
    <row r="289" spans="1:9" x14ac:dyDescent="0.25">
      <c r="A289" t="s">
        <v>398</v>
      </c>
      <c r="B289" s="51">
        <f t="shared" si="14"/>
        <v>0.2</v>
      </c>
      <c r="C289" t="s">
        <v>107</v>
      </c>
      <c r="D289" t="s">
        <v>421</v>
      </c>
      <c r="E289" s="50">
        <v>45664</v>
      </c>
      <c r="F289">
        <v>1</v>
      </c>
      <c r="G289">
        <v>1</v>
      </c>
      <c r="H289">
        <v>1</v>
      </c>
      <c r="I289" s="51">
        <f t="shared" si="13"/>
        <v>0.2</v>
      </c>
    </row>
    <row r="290" spans="1:9" x14ac:dyDescent="0.25">
      <c r="A290" t="s">
        <v>398</v>
      </c>
      <c r="B290" s="51">
        <f t="shared" si="14"/>
        <v>0.2</v>
      </c>
      <c r="C290" t="s">
        <v>107</v>
      </c>
      <c r="D290" t="s">
        <v>422</v>
      </c>
      <c r="E290" s="50">
        <v>45664</v>
      </c>
      <c r="F290">
        <v>1</v>
      </c>
      <c r="G290">
        <v>1</v>
      </c>
      <c r="H290">
        <v>1</v>
      </c>
      <c r="I290" s="51">
        <f t="shared" si="13"/>
        <v>0.2</v>
      </c>
    </row>
    <row r="291" spans="1:9" x14ac:dyDescent="0.25">
      <c r="A291" t="s">
        <v>398</v>
      </c>
      <c r="B291" s="51">
        <f t="shared" si="14"/>
        <v>0.2</v>
      </c>
      <c r="C291" t="s">
        <v>107</v>
      </c>
      <c r="D291" t="s">
        <v>423</v>
      </c>
      <c r="E291" s="50">
        <v>45664</v>
      </c>
      <c r="F291">
        <v>1</v>
      </c>
      <c r="G291">
        <v>1</v>
      </c>
      <c r="H291">
        <v>1</v>
      </c>
      <c r="I291" s="51">
        <f t="shared" si="13"/>
        <v>0.2</v>
      </c>
    </row>
    <row r="292" spans="1:9" x14ac:dyDescent="0.25">
      <c r="A292" t="s">
        <v>398</v>
      </c>
      <c r="B292" s="51">
        <f t="shared" si="14"/>
        <v>0.2</v>
      </c>
      <c r="C292" t="s">
        <v>107</v>
      </c>
      <c r="D292" t="s">
        <v>424</v>
      </c>
      <c r="E292" s="50">
        <v>45664</v>
      </c>
      <c r="F292">
        <v>1</v>
      </c>
      <c r="G292">
        <v>1</v>
      </c>
      <c r="H292">
        <v>1</v>
      </c>
      <c r="I292" s="51">
        <f t="shared" si="13"/>
        <v>0.2</v>
      </c>
    </row>
    <row r="293" spans="1:9" x14ac:dyDescent="0.25">
      <c r="A293" t="s">
        <v>398</v>
      </c>
      <c r="B293" s="51">
        <f t="shared" si="14"/>
        <v>0.2</v>
      </c>
      <c r="C293" t="s">
        <v>107</v>
      </c>
      <c r="D293" t="s">
        <v>425</v>
      </c>
      <c r="E293" s="50">
        <v>45664</v>
      </c>
      <c r="F293">
        <v>1</v>
      </c>
      <c r="G293">
        <v>1</v>
      </c>
      <c r="H293">
        <v>1</v>
      </c>
      <c r="I293" s="51">
        <f t="shared" si="13"/>
        <v>0.2</v>
      </c>
    </row>
    <row r="294" spans="1:9" x14ac:dyDescent="0.25">
      <c r="A294" t="s">
        <v>398</v>
      </c>
      <c r="B294" s="51">
        <f t="shared" si="14"/>
        <v>0.2</v>
      </c>
      <c r="C294" t="s">
        <v>107</v>
      </c>
      <c r="D294" t="s">
        <v>426</v>
      </c>
      <c r="E294" s="50">
        <v>45664</v>
      </c>
      <c r="F294">
        <v>1</v>
      </c>
      <c r="G294">
        <v>1</v>
      </c>
      <c r="H294">
        <v>1</v>
      </c>
      <c r="I294" s="51">
        <f t="shared" si="13"/>
        <v>0.2</v>
      </c>
    </row>
    <row r="295" spans="1:9" x14ac:dyDescent="0.25">
      <c r="A295" t="s">
        <v>398</v>
      </c>
      <c r="B295" s="51">
        <f t="shared" si="14"/>
        <v>0.2</v>
      </c>
      <c r="C295" t="s">
        <v>107</v>
      </c>
      <c r="D295" t="s">
        <v>427</v>
      </c>
      <c r="E295" s="50">
        <v>45664</v>
      </c>
      <c r="F295">
        <v>1</v>
      </c>
      <c r="G295">
        <v>1</v>
      </c>
      <c r="H295">
        <v>1</v>
      </c>
      <c r="I295" s="51">
        <f t="shared" si="13"/>
        <v>0.2</v>
      </c>
    </row>
    <row r="296" spans="1:9" x14ac:dyDescent="0.25">
      <c r="A296" t="s">
        <v>398</v>
      </c>
      <c r="B296" s="51">
        <f t="shared" si="14"/>
        <v>0.2</v>
      </c>
      <c r="C296" t="s">
        <v>107</v>
      </c>
      <c r="D296" t="s">
        <v>428</v>
      </c>
      <c r="E296" s="50">
        <v>45664</v>
      </c>
      <c r="F296">
        <v>1</v>
      </c>
      <c r="G296">
        <v>1</v>
      </c>
      <c r="H296">
        <v>1</v>
      </c>
      <c r="I296" s="51">
        <f t="shared" si="13"/>
        <v>0.2</v>
      </c>
    </row>
    <row r="297" spans="1:9" x14ac:dyDescent="0.25">
      <c r="A297" t="s">
        <v>398</v>
      </c>
      <c r="B297" s="51">
        <f t="shared" si="14"/>
        <v>0.2</v>
      </c>
      <c r="C297" t="s">
        <v>107</v>
      </c>
      <c r="D297" t="s">
        <v>429</v>
      </c>
      <c r="E297" s="50">
        <v>45664</v>
      </c>
      <c r="F297">
        <v>1</v>
      </c>
      <c r="G297">
        <v>1</v>
      </c>
      <c r="H297">
        <v>1</v>
      </c>
      <c r="I297" s="51">
        <f t="shared" si="13"/>
        <v>0.2</v>
      </c>
    </row>
    <row r="298" spans="1:9" x14ac:dyDescent="0.25">
      <c r="A298" t="s">
        <v>398</v>
      </c>
      <c r="B298" s="51">
        <f t="shared" si="14"/>
        <v>0.2</v>
      </c>
      <c r="C298" t="s">
        <v>107</v>
      </c>
      <c r="D298" t="s">
        <v>430</v>
      </c>
      <c r="E298" s="50">
        <v>45664</v>
      </c>
      <c r="F298">
        <v>1</v>
      </c>
      <c r="G298">
        <v>1</v>
      </c>
      <c r="H298">
        <v>1</v>
      </c>
      <c r="I298" s="51">
        <f t="shared" si="13"/>
        <v>0.2</v>
      </c>
    </row>
    <row r="299" spans="1:9" x14ac:dyDescent="0.25">
      <c r="A299" t="s">
        <v>398</v>
      </c>
      <c r="B299" s="51">
        <f t="shared" ref="B299:B330" si="15">(1/500)*100</f>
        <v>0.2</v>
      </c>
      <c r="C299" t="s">
        <v>107</v>
      </c>
      <c r="D299" t="s">
        <v>431</v>
      </c>
      <c r="E299" s="50">
        <v>45664</v>
      </c>
      <c r="F299">
        <v>1</v>
      </c>
      <c r="G299">
        <v>1</v>
      </c>
      <c r="H299">
        <v>1</v>
      </c>
      <c r="I299" s="51">
        <f t="shared" si="13"/>
        <v>0.2</v>
      </c>
    </row>
    <row r="300" spans="1:9" x14ac:dyDescent="0.25">
      <c r="A300" t="s">
        <v>398</v>
      </c>
      <c r="B300" s="51">
        <f t="shared" si="15"/>
        <v>0.2</v>
      </c>
      <c r="C300" t="s">
        <v>107</v>
      </c>
      <c r="D300" t="s">
        <v>432</v>
      </c>
      <c r="E300" s="50">
        <v>45664</v>
      </c>
      <c r="F300">
        <v>1</v>
      </c>
      <c r="G300">
        <v>1</v>
      </c>
      <c r="H300">
        <v>1</v>
      </c>
      <c r="I300" s="51">
        <f t="shared" si="13"/>
        <v>0.2</v>
      </c>
    </row>
    <row r="301" spans="1:9" x14ac:dyDescent="0.25">
      <c r="A301" t="s">
        <v>398</v>
      </c>
      <c r="B301" s="51">
        <f t="shared" si="15"/>
        <v>0.2</v>
      </c>
      <c r="C301" t="s">
        <v>107</v>
      </c>
      <c r="D301" t="s">
        <v>433</v>
      </c>
      <c r="E301" s="50">
        <v>45664</v>
      </c>
      <c r="F301">
        <v>1</v>
      </c>
      <c r="G301">
        <v>1</v>
      </c>
      <c r="H301">
        <v>1</v>
      </c>
      <c r="I301" s="51">
        <f t="shared" si="13"/>
        <v>0.2</v>
      </c>
    </row>
    <row r="302" spans="1:9" x14ac:dyDescent="0.25">
      <c r="A302" t="s">
        <v>398</v>
      </c>
      <c r="B302" s="51">
        <f t="shared" si="15"/>
        <v>0.2</v>
      </c>
      <c r="C302" t="s">
        <v>107</v>
      </c>
      <c r="D302" t="s">
        <v>434</v>
      </c>
      <c r="E302" s="50">
        <v>45664</v>
      </c>
      <c r="F302">
        <v>1</v>
      </c>
      <c r="G302">
        <v>1</v>
      </c>
      <c r="H302">
        <v>1</v>
      </c>
      <c r="I302" s="51">
        <f t="shared" si="13"/>
        <v>0.2</v>
      </c>
    </row>
    <row r="303" spans="1:9" x14ac:dyDescent="0.25">
      <c r="A303" t="s">
        <v>398</v>
      </c>
      <c r="B303" s="51">
        <f t="shared" si="15"/>
        <v>0.2</v>
      </c>
      <c r="C303" t="s">
        <v>107</v>
      </c>
      <c r="D303" t="s">
        <v>435</v>
      </c>
      <c r="E303" s="50">
        <v>45664</v>
      </c>
      <c r="F303">
        <v>1</v>
      </c>
      <c r="G303">
        <v>1</v>
      </c>
      <c r="H303">
        <v>1</v>
      </c>
      <c r="I303" s="51">
        <f t="shared" si="13"/>
        <v>0.2</v>
      </c>
    </row>
    <row r="304" spans="1:9" x14ac:dyDescent="0.25">
      <c r="A304" t="s">
        <v>398</v>
      </c>
      <c r="B304" s="51">
        <f t="shared" si="15"/>
        <v>0.2</v>
      </c>
      <c r="C304" t="s">
        <v>107</v>
      </c>
      <c r="D304" t="s">
        <v>436</v>
      </c>
      <c r="E304" s="50">
        <v>45664</v>
      </c>
      <c r="F304">
        <v>1</v>
      </c>
      <c r="G304">
        <v>1</v>
      </c>
      <c r="H304">
        <v>1</v>
      </c>
      <c r="I304" s="51">
        <f t="shared" si="13"/>
        <v>0.2</v>
      </c>
    </row>
    <row r="305" spans="1:9" x14ac:dyDescent="0.25">
      <c r="A305" t="s">
        <v>398</v>
      </c>
      <c r="B305" s="51">
        <f t="shared" si="15"/>
        <v>0.2</v>
      </c>
      <c r="C305" t="s">
        <v>107</v>
      </c>
      <c r="D305" t="s">
        <v>437</v>
      </c>
      <c r="E305" s="50">
        <v>45664</v>
      </c>
      <c r="F305">
        <v>1</v>
      </c>
      <c r="G305">
        <v>1</v>
      </c>
      <c r="H305">
        <v>1</v>
      </c>
      <c r="I305" s="51">
        <f t="shared" si="13"/>
        <v>0.2</v>
      </c>
    </row>
    <row r="306" spans="1:9" x14ac:dyDescent="0.25">
      <c r="A306" t="s">
        <v>398</v>
      </c>
      <c r="B306" s="51">
        <f t="shared" si="15"/>
        <v>0.2</v>
      </c>
      <c r="C306" t="s">
        <v>107</v>
      </c>
      <c r="D306" t="s">
        <v>438</v>
      </c>
      <c r="E306" s="50">
        <v>45664</v>
      </c>
      <c r="F306">
        <v>1</v>
      </c>
      <c r="G306">
        <v>1</v>
      </c>
      <c r="H306">
        <v>1</v>
      </c>
      <c r="I306" s="51">
        <f t="shared" si="13"/>
        <v>0.2</v>
      </c>
    </row>
    <row r="307" spans="1:9" x14ac:dyDescent="0.25">
      <c r="A307" t="s">
        <v>398</v>
      </c>
      <c r="B307" s="51">
        <f t="shared" si="15"/>
        <v>0.2</v>
      </c>
      <c r="C307" t="s">
        <v>107</v>
      </c>
      <c r="D307" t="s">
        <v>439</v>
      </c>
      <c r="E307" s="50">
        <v>45672</v>
      </c>
      <c r="F307">
        <v>1</v>
      </c>
      <c r="G307">
        <v>1</v>
      </c>
      <c r="H307">
        <v>1</v>
      </c>
      <c r="I307" s="51">
        <f t="shared" si="13"/>
        <v>0.2</v>
      </c>
    </row>
    <row r="308" spans="1:9" x14ac:dyDescent="0.25">
      <c r="A308" t="s">
        <v>398</v>
      </c>
      <c r="B308" s="51">
        <f t="shared" si="15"/>
        <v>0.2</v>
      </c>
      <c r="C308" t="s">
        <v>107</v>
      </c>
      <c r="D308" t="s">
        <v>440</v>
      </c>
      <c r="E308" s="50">
        <v>45672</v>
      </c>
      <c r="F308">
        <v>1</v>
      </c>
      <c r="G308">
        <v>1</v>
      </c>
      <c r="H308">
        <v>1</v>
      </c>
      <c r="I308" s="51">
        <f t="shared" si="13"/>
        <v>0.2</v>
      </c>
    </row>
    <row r="309" spans="1:9" x14ac:dyDescent="0.25">
      <c r="A309" t="s">
        <v>398</v>
      </c>
      <c r="B309" s="51">
        <f t="shared" si="15"/>
        <v>0.2</v>
      </c>
      <c r="C309" t="s">
        <v>107</v>
      </c>
      <c r="D309" t="s">
        <v>441</v>
      </c>
      <c r="E309" s="50">
        <v>45672</v>
      </c>
      <c r="F309">
        <v>1</v>
      </c>
      <c r="G309">
        <v>1</v>
      </c>
      <c r="H309">
        <v>1</v>
      </c>
      <c r="I309" s="51">
        <f t="shared" si="13"/>
        <v>0.2</v>
      </c>
    </row>
    <row r="310" spans="1:9" x14ac:dyDescent="0.25">
      <c r="A310" t="s">
        <v>398</v>
      </c>
      <c r="B310" s="51">
        <f t="shared" si="15"/>
        <v>0.2</v>
      </c>
      <c r="C310" t="s">
        <v>107</v>
      </c>
      <c r="D310" t="s">
        <v>442</v>
      </c>
      <c r="E310" s="50">
        <v>45672</v>
      </c>
      <c r="F310">
        <v>1</v>
      </c>
      <c r="G310">
        <v>1</v>
      </c>
      <c r="H310">
        <v>1</v>
      </c>
      <c r="I310" s="51">
        <f t="shared" si="13"/>
        <v>0.2</v>
      </c>
    </row>
    <row r="311" spans="1:9" x14ac:dyDescent="0.25">
      <c r="A311" t="s">
        <v>398</v>
      </c>
      <c r="B311" s="51">
        <f t="shared" si="15"/>
        <v>0.2</v>
      </c>
      <c r="C311" t="s">
        <v>107</v>
      </c>
      <c r="D311" t="s">
        <v>443</v>
      </c>
      <c r="E311" s="50">
        <v>45672</v>
      </c>
      <c r="F311">
        <v>1</v>
      </c>
      <c r="G311">
        <v>1</v>
      </c>
      <c r="H311">
        <v>1</v>
      </c>
      <c r="I311" s="51">
        <f t="shared" si="13"/>
        <v>0.2</v>
      </c>
    </row>
    <row r="312" spans="1:9" x14ac:dyDescent="0.25">
      <c r="A312" t="s">
        <v>398</v>
      </c>
      <c r="B312" s="51">
        <f t="shared" si="15"/>
        <v>0.2</v>
      </c>
      <c r="C312" t="s">
        <v>107</v>
      </c>
      <c r="D312" t="s">
        <v>444</v>
      </c>
      <c r="E312" s="50">
        <v>45672</v>
      </c>
      <c r="F312">
        <v>1</v>
      </c>
      <c r="G312">
        <v>1</v>
      </c>
      <c r="H312">
        <v>1</v>
      </c>
      <c r="I312" s="51">
        <f t="shared" si="13"/>
        <v>0.2</v>
      </c>
    </row>
    <row r="313" spans="1:9" x14ac:dyDescent="0.25">
      <c r="A313" t="s">
        <v>398</v>
      </c>
      <c r="B313" s="51">
        <f t="shared" si="15"/>
        <v>0.2</v>
      </c>
      <c r="C313" t="s">
        <v>107</v>
      </c>
      <c r="D313" t="s">
        <v>445</v>
      </c>
      <c r="E313" s="50">
        <v>45672</v>
      </c>
      <c r="F313">
        <v>1</v>
      </c>
      <c r="G313">
        <v>1</v>
      </c>
      <c r="H313">
        <v>1</v>
      </c>
      <c r="I313" s="51">
        <f t="shared" si="13"/>
        <v>0.2</v>
      </c>
    </row>
    <row r="314" spans="1:9" x14ac:dyDescent="0.25">
      <c r="A314" t="s">
        <v>398</v>
      </c>
      <c r="B314" s="51">
        <f t="shared" si="15"/>
        <v>0.2</v>
      </c>
      <c r="C314" t="s">
        <v>107</v>
      </c>
      <c r="D314" t="s">
        <v>446</v>
      </c>
      <c r="E314" s="50">
        <v>45672</v>
      </c>
      <c r="F314">
        <v>1</v>
      </c>
      <c r="G314">
        <v>1</v>
      </c>
      <c r="H314">
        <v>1</v>
      </c>
      <c r="I314" s="51">
        <f t="shared" si="13"/>
        <v>0.2</v>
      </c>
    </row>
    <row r="315" spans="1:9" x14ac:dyDescent="0.25">
      <c r="A315" t="s">
        <v>398</v>
      </c>
      <c r="B315" s="51">
        <f t="shared" si="15"/>
        <v>0.2</v>
      </c>
      <c r="C315" t="s">
        <v>107</v>
      </c>
      <c r="D315" t="s">
        <v>447</v>
      </c>
      <c r="E315" s="50">
        <v>45672</v>
      </c>
      <c r="F315">
        <v>1</v>
      </c>
      <c r="G315">
        <v>1</v>
      </c>
      <c r="H315">
        <v>1</v>
      </c>
      <c r="I315" s="51">
        <f t="shared" si="13"/>
        <v>0.2</v>
      </c>
    </row>
    <row r="316" spans="1:9" x14ac:dyDescent="0.25">
      <c r="A316" t="s">
        <v>398</v>
      </c>
      <c r="B316" s="51">
        <f t="shared" si="15"/>
        <v>0.2</v>
      </c>
      <c r="C316" t="s">
        <v>107</v>
      </c>
      <c r="D316" t="s">
        <v>448</v>
      </c>
      <c r="E316" s="50">
        <v>45672</v>
      </c>
      <c r="F316">
        <v>1</v>
      </c>
      <c r="G316">
        <v>1</v>
      </c>
      <c r="H316">
        <v>1</v>
      </c>
      <c r="I316" s="51">
        <f t="shared" si="13"/>
        <v>0.2</v>
      </c>
    </row>
    <row r="317" spans="1:9" x14ac:dyDescent="0.25">
      <c r="A317" t="s">
        <v>398</v>
      </c>
      <c r="B317" s="51">
        <f t="shared" si="15"/>
        <v>0.2</v>
      </c>
      <c r="C317" t="s">
        <v>107</v>
      </c>
      <c r="D317" t="s">
        <v>449</v>
      </c>
      <c r="E317" s="50">
        <v>45672</v>
      </c>
      <c r="F317">
        <v>1</v>
      </c>
      <c r="G317">
        <v>1</v>
      </c>
      <c r="H317">
        <v>1</v>
      </c>
      <c r="I317" s="51">
        <f t="shared" si="13"/>
        <v>0.2</v>
      </c>
    </row>
    <row r="318" spans="1:9" x14ac:dyDescent="0.25">
      <c r="A318" t="s">
        <v>398</v>
      </c>
      <c r="B318" s="51">
        <f t="shared" si="15"/>
        <v>0.2</v>
      </c>
      <c r="C318" t="s">
        <v>107</v>
      </c>
      <c r="D318" t="s">
        <v>450</v>
      </c>
      <c r="E318" s="50">
        <v>45672</v>
      </c>
      <c r="F318">
        <v>1</v>
      </c>
      <c r="G318">
        <v>1</v>
      </c>
      <c r="H318">
        <v>1</v>
      </c>
      <c r="I318" s="51">
        <f t="shared" si="13"/>
        <v>0.2</v>
      </c>
    </row>
    <row r="319" spans="1:9" x14ac:dyDescent="0.25">
      <c r="A319" t="s">
        <v>398</v>
      </c>
      <c r="B319" s="51">
        <f t="shared" si="15"/>
        <v>0.2</v>
      </c>
      <c r="C319" t="s">
        <v>107</v>
      </c>
      <c r="D319" t="s">
        <v>451</v>
      </c>
      <c r="E319" s="50">
        <v>45672</v>
      </c>
      <c r="F319">
        <v>1</v>
      </c>
      <c r="G319">
        <v>1</v>
      </c>
      <c r="H319">
        <v>1</v>
      </c>
      <c r="I319" s="51">
        <f t="shared" si="13"/>
        <v>0.2</v>
      </c>
    </row>
    <row r="320" spans="1:9" x14ac:dyDescent="0.25">
      <c r="A320" t="s">
        <v>398</v>
      </c>
      <c r="B320" s="51">
        <f t="shared" si="15"/>
        <v>0.2</v>
      </c>
      <c r="C320" t="s">
        <v>107</v>
      </c>
      <c r="D320" t="s">
        <v>452</v>
      </c>
      <c r="E320" s="50">
        <v>45672</v>
      </c>
      <c r="F320">
        <v>1</v>
      </c>
      <c r="G320">
        <v>1</v>
      </c>
      <c r="H320">
        <v>1</v>
      </c>
      <c r="I320" s="51">
        <f t="shared" si="13"/>
        <v>0.2</v>
      </c>
    </row>
    <row r="321" spans="1:9" x14ac:dyDescent="0.25">
      <c r="A321" t="s">
        <v>398</v>
      </c>
      <c r="B321" s="51">
        <f t="shared" si="15"/>
        <v>0.2</v>
      </c>
      <c r="C321" t="s">
        <v>107</v>
      </c>
      <c r="D321" t="s">
        <v>453</v>
      </c>
      <c r="E321" s="50">
        <v>45672</v>
      </c>
      <c r="F321">
        <v>1</v>
      </c>
      <c r="G321">
        <v>1</v>
      </c>
      <c r="H321">
        <v>1</v>
      </c>
      <c r="I321" s="51">
        <f t="shared" si="13"/>
        <v>0.2</v>
      </c>
    </row>
    <row r="322" spans="1:9" x14ac:dyDescent="0.25">
      <c r="A322" t="s">
        <v>398</v>
      </c>
      <c r="B322" s="51">
        <f t="shared" si="15"/>
        <v>0.2</v>
      </c>
      <c r="C322" t="s">
        <v>107</v>
      </c>
      <c r="D322" t="s">
        <v>454</v>
      </c>
      <c r="E322" s="50">
        <v>45672</v>
      </c>
      <c r="F322">
        <v>1</v>
      </c>
      <c r="G322">
        <v>1</v>
      </c>
      <c r="H322">
        <v>1</v>
      </c>
      <c r="I322" s="51">
        <f t="shared" ref="I322:I385" si="16">B322*H322</f>
        <v>0.2</v>
      </c>
    </row>
    <row r="323" spans="1:9" x14ac:dyDescent="0.25">
      <c r="A323" t="s">
        <v>398</v>
      </c>
      <c r="B323" s="51">
        <f t="shared" si="15"/>
        <v>0.2</v>
      </c>
      <c r="C323" t="s">
        <v>107</v>
      </c>
      <c r="D323" t="s">
        <v>455</v>
      </c>
      <c r="E323" s="50">
        <v>45672</v>
      </c>
      <c r="F323">
        <v>1</v>
      </c>
      <c r="G323">
        <v>1</v>
      </c>
      <c r="H323">
        <v>1</v>
      </c>
      <c r="I323" s="51">
        <f t="shared" si="16"/>
        <v>0.2</v>
      </c>
    </row>
    <row r="324" spans="1:9" x14ac:dyDescent="0.25">
      <c r="A324" t="s">
        <v>398</v>
      </c>
      <c r="B324" s="51">
        <f t="shared" si="15"/>
        <v>0.2</v>
      </c>
      <c r="C324" t="s">
        <v>107</v>
      </c>
      <c r="D324" t="s">
        <v>456</v>
      </c>
      <c r="E324" s="50">
        <v>45672</v>
      </c>
      <c r="F324">
        <v>1</v>
      </c>
      <c r="G324">
        <v>1</v>
      </c>
      <c r="H324">
        <v>1</v>
      </c>
      <c r="I324" s="51">
        <f t="shared" si="16"/>
        <v>0.2</v>
      </c>
    </row>
    <row r="325" spans="1:9" x14ac:dyDescent="0.25">
      <c r="A325" t="s">
        <v>398</v>
      </c>
      <c r="B325" s="51">
        <f t="shared" si="15"/>
        <v>0.2</v>
      </c>
      <c r="C325" t="s">
        <v>107</v>
      </c>
      <c r="D325" t="s">
        <v>457</v>
      </c>
      <c r="E325" s="50">
        <v>45672</v>
      </c>
      <c r="F325">
        <v>1</v>
      </c>
      <c r="G325">
        <v>1</v>
      </c>
      <c r="H325">
        <v>1</v>
      </c>
      <c r="I325" s="51">
        <f t="shared" si="16"/>
        <v>0.2</v>
      </c>
    </row>
    <row r="326" spans="1:9" x14ac:dyDescent="0.25">
      <c r="A326" t="s">
        <v>398</v>
      </c>
      <c r="B326" s="51">
        <f t="shared" si="15"/>
        <v>0.2</v>
      </c>
      <c r="C326" t="s">
        <v>107</v>
      </c>
      <c r="D326" t="s">
        <v>458</v>
      </c>
      <c r="E326" s="50">
        <v>45672</v>
      </c>
      <c r="F326">
        <v>1</v>
      </c>
      <c r="G326">
        <v>1</v>
      </c>
      <c r="H326">
        <v>1</v>
      </c>
      <c r="I326" s="51">
        <f t="shared" si="16"/>
        <v>0.2</v>
      </c>
    </row>
    <row r="327" spans="1:9" x14ac:dyDescent="0.25">
      <c r="A327" t="s">
        <v>398</v>
      </c>
      <c r="B327" s="51">
        <f t="shared" si="15"/>
        <v>0.2</v>
      </c>
      <c r="C327" t="s">
        <v>107</v>
      </c>
      <c r="D327" t="s">
        <v>459</v>
      </c>
      <c r="E327" s="50">
        <v>45672</v>
      </c>
      <c r="F327">
        <v>1</v>
      </c>
      <c r="G327">
        <v>1</v>
      </c>
      <c r="H327">
        <v>1</v>
      </c>
      <c r="I327" s="51">
        <f t="shared" si="16"/>
        <v>0.2</v>
      </c>
    </row>
    <row r="328" spans="1:9" x14ac:dyDescent="0.25">
      <c r="A328" t="s">
        <v>398</v>
      </c>
      <c r="B328" s="51">
        <f t="shared" si="15"/>
        <v>0.2</v>
      </c>
      <c r="C328" t="s">
        <v>107</v>
      </c>
      <c r="D328" t="s">
        <v>460</v>
      </c>
      <c r="E328" s="50">
        <v>45672</v>
      </c>
      <c r="F328">
        <v>1</v>
      </c>
      <c r="G328">
        <v>1</v>
      </c>
      <c r="H328">
        <v>1</v>
      </c>
      <c r="I328" s="51">
        <f t="shared" si="16"/>
        <v>0.2</v>
      </c>
    </row>
    <row r="329" spans="1:9" x14ac:dyDescent="0.25">
      <c r="A329" t="s">
        <v>398</v>
      </c>
      <c r="B329" s="51">
        <f t="shared" si="15"/>
        <v>0.2</v>
      </c>
      <c r="C329" t="s">
        <v>108</v>
      </c>
      <c r="D329" t="s">
        <v>461</v>
      </c>
      <c r="E329" s="50">
        <v>45686</v>
      </c>
      <c r="F329">
        <v>1</v>
      </c>
      <c r="G329">
        <v>1</v>
      </c>
      <c r="H329">
        <v>1</v>
      </c>
      <c r="I329" s="51">
        <f t="shared" si="16"/>
        <v>0.2</v>
      </c>
    </row>
    <row r="330" spans="1:9" x14ac:dyDescent="0.25">
      <c r="A330" t="s">
        <v>398</v>
      </c>
      <c r="B330" s="51">
        <f t="shared" si="15"/>
        <v>0.2</v>
      </c>
      <c r="C330" t="s">
        <v>108</v>
      </c>
      <c r="D330" t="s">
        <v>462</v>
      </c>
      <c r="E330" s="50">
        <v>45686</v>
      </c>
      <c r="F330">
        <v>1</v>
      </c>
      <c r="G330">
        <v>1</v>
      </c>
      <c r="H330">
        <v>1</v>
      </c>
      <c r="I330" s="51">
        <f t="shared" si="16"/>
        <v>0.2</v>
      </c>
    </row>
    <row r="331" spans="1:9" x14ac:dyDescent="0.25">
      <c r="A331" t="s">
        <v>398</v>
      </c>
      <c r="B331" s="51">
        <f t="shared" ref="B331:B362" si="17">(1/500)*100</f>
        <v>0.2</v>
      </c>
      <c r="C331" t="s">
        <v>108</v>
      </c>
      <c r="D331" t="s">
        <v>463</v>
      </c>
      <c r="E331" s="50">
        <v>45680</v>
      </c>
      <c r="F331">
        <v>1</v>
      </c>
      <c r="G331">
        <v>1</v>
      </c>
      <c r="H331">
        <v>1</v>
      </c>
      <c r="I331" s="51">
        <f t="shared" si="16"/>
        <v>0.2</v>
      </c>
    </row>
    <row r="332" spans="1:9" x14ac:dyDescent="0.25">
      <c r="A332" t="s">
        <v>398</v>
      </c>
      <c r="B332" s="51">
        <f t="shared" si="17"/>
        <v>0.2</v>
      </c>
      <c r="C332" t="s">
        <v>108</v>
      </c>
      <c r="D332" t="s">
        <v>464</v>
      </c>
      <c r="E332" s="50">
        <v>45680</v>
      </c>
      <c r="F332">
        <v>1</v>
      </c>
      <c r="G332">
        <v>1</v>
      </c>
      <c r="H332">
        <v>1</v>
      </c>
      <c r="I332" s="51">
        <f t="shared" si="16"/>
        <v>0.2</v>
      </c>
    </row>
    <row r="333" spans="1:9" x14ac:dyDescent="0.25">
      <c r="A333" t="s">
        <v>398</v>
      </c>
      <c r="B333" s="51">
        <f t="shared" si="17"/>
        <v>0.2</v>
      </c>
      <c r="C333" t="s">
        <v>108</v>
      </c>
      <c r="D333" t="s">
        <v>465</v>
      </c>
      <c r="E333" s="50">
        <v>45680</v>
      </c>
      <c r="F333">
        <v>1</v>
      </c>
      <c r="G333">
        <v>1</v>
      </c>
      <c r="H333">
        <v>1</v>
      </c>
      <c r="I333" s="51">
        <f t="shared" si="16"/>
        <v>0.2</v>
      </c>
    </row>
    <row r="334" spans="1:9" x14ac:dyDescent="0.25">
      <c r="A334" t="s">
        <v>398</v>
      </c>
      <c r="B334" s="51">
        <f t="shared" si="17"/>
        <v>0.2</v>
      </c>
      <c r="C334" t="s">
        <v>108</v>
      </c>
      <c r="D334" t="s">
        <v>466</v>
      </c>
      <c r="E334" s="50">
        <v>45680</v>
      </c>
      <c r="F334">
        <v>1</v>
      </c>
      <c r="G334">
        <v>1</v>
      </c>
      <c r="H334">
        <v>1</v>
      </c>
      <c r="I334" s="51">
        <f t="shared" si="16"/>
        <v>0.2</v>
      </c>
    </row>
    <row r="335" spans="1:9" x14ac:dyDescent="0.25">
      <c r="A335" t="s">
        <v>398</v>
      </c>
      <c r="B335" s="51">
        <f t="shared" si="17"/>
        <v>0.2</v>
      </c>
      <c r="C335" t="s">
        <v>108</v>
      </c>
      <c r="D335" t="s">
        <v>467</v>
      </c>
      <c r="E335" s="50">
        <v>45680</v>
      </c>
      <c r="F335">
        <v>1</v>
      </c>
      <c r="G335">
        <v>1</v>
      </c>
      <c r="H335">
        <v>1</v>
      </c>
      <c r="I335" s="51">
        <f t="shared" si="16"/>
        <v>0.2</v>
      </c>
    </row>
    <row r="336" spans="1:9" x14ac:dyDescent="0.25">
      <c r="A336" t="s">
        <v>398</v>
      </c>
      <c r="B336" s="51">
        <f t="shared" si="17"/>
        <v>0.2</v>
      </c>
      <c r="C336" t="s">
        <v>108</v>
      </c>
      <c r="D336" t="s">
        <v>468</v>
      </c>
      <c r="E336" s="50">
        <v>45680</v>
      </c>
      <c r="F336">
        <v>1</v>
      </c>
      <c r="G336">
        <v>1</v>
      </c>
      <c r="H336">
        <v>1</v>
      </c>
      <c r="I336" s="51">
        <f t="shared" si="16"/>
        <v>0.2</v>
      </c>
    </row>
    <row r="337" spans="1:9" x14ac:dyDescent="0.25">
      <c r="A337" t="s">
        <v>398</v>
      </c>
      <c r="B337" s="51">
        <f t="shared" si="17"/>
        <v>0.2</v>
      </c>
      <c r="C337" t="s">
        <v>108</v>
      </c>
      <c r="D337" t="s">
        <v>469</v>
      </c>
      <c r="E337" s="50">
        <v>45680</v>
      </c>
      <c r="F337">
        <v>1</v>
      </c>
      <c r="G337">
        <v>1</v>
      </c>
      <c r="H337">
        <v>1</v>
      </c>
      <c r="I337" s="51">
        <f t="shared" si="16"/>
        <v>0.2</v>
      </c>
    </row>
    <row r="338" spans="1:9" x14ac:dyDescent="0.25">
      <c r="A338" t="s">
        <v>398</v>
      </c>
      <c r="B338" s="51">
        <f t="shared" si="17"/>
        <v>0.2</v>
      </c>
      <c r="C338" t="s">
        <v>108</v>
      </c>
      <c r="D338" t="s">
        <v>470</v>
      </c>
      <c r="E338" s="50">
        <v>45680</v>
      </c>
      <c r="F338">
        <v>1</v>
      </c>
      <c r="G338">
        <v>1</v>
      </c>
      <c r="H338">
        <v>1</v>
      </c>
      <c r="I338" s="51">
        <f t="shared" si="16"/>
        <v>0.2</v>
      </c>
    </row>
    <row r="339" spans="1:9" x14ac:dyDescent="0.25">
      <c r="A339" t="s">
        <v>398</v>
      </c>
      <c r="B339" s="51">
        <f t="shared" si="17"/>
        <v>0.2</v>
      </c>
      <c r="C339" t="s">
        <v>108</v>
      </c>
      <c r="D339" t="s">
        <v>471</v>
      </c>
      <c r="E339" s="50">
        <v>45688</v>
      </c>
      <c r="F339">
        <v>1</v>
      </c>
      <c r="G339">
        <v>1</v>
      </c>
      <c r="H339">
        <v>1</v>
      </c>
      <c r="I339" s="51">
        <f t="shared" si="16"/>
        <v>0.2</v>
      </c>
    </row>
    <row r="340" spans="1:9" x14ac:dyDescent="0.25">
      <c r="A340" t="s">
        <v>398</v>
      </c>
      <c r="B340" s="51">
        <f t="shared" si="17"/>
        <v>0.2</v>
      </c>
      <c r="C340" t="s">
        <v>108</v>
      </c>
      <c r="D340" t="s">
        <v>472</v>
      </c>
      <c r="E340" s="50">
        <v>45688</v>
      </c>
      <c r="F340">
        <v>1</v>
      </c>
      <c r="G340">
        <v>1</v>
      </c>
      <c r="H340">
        <v>1</v>
      </c>
      <c r="I340" s="51">
        <f t="shared" si="16"/>
        <v>0.2</v>
      </c>
    </row>
    <row r="341" spans="1:9" x14ac:dyDescent="0.25">
      <c r="A341" t="s">
        <v>398</v>
      </c>
      <c r="B341" s="51">
        <f t="shared" si="17"/>
        <v>0.2</v>
      </c>
      <c r="C341" t="s">
        <v>108</v>
      </c>
      <c r="D341" t="s">
        <v>473</v>
      </c>
      <c r="E341" s="50">
        <v>45688</v>
      </c>
      <c r="F341">
        <v>1</v>
      </c>
      <c r="G341">
        <v>1</v>
      </c>
      <c r="H341">
        <v>1</v>
      </c>
      <c r="I341" s="51">
        <f t="shared" si="16"/>
        <v>0.2</v>
      </c>
    </row>
    <row r="342" spans="1:9" x14ac:dyDescent="0.25">
      <c r="A342" t="s">
        <v>398</v>
      </c>
      <c r="B342" s="51">
        <f t="shared" si="17"/>
        <v>0.2</v>
      </c>
      <c r="C342" t="s">
        <v>108</v>
      </c>
      <c r="D342" t="s">
        <v>474</v>
      </c>
      <c r="E342" s="50">
        <v>45688</v>
      </c>
      <c r="F342">
        <v>1</v>
      </c>
      <c r="G342">
        <v>1</v>
      </c>
      <c r="H342">
        <v>1</v>
      </c>
      <c r="I342" s="51">
        <f t="shared" si="16"/>
        <v>0.2</v>
      </c>
    </row>
    <row r="343" spans="1:9" x14ac:dyDescent="0.25">
      <c r="A343" t="s">
        <v>398</v>
      </c>
      <c r="B343" s="51">
        <f t="shared" si="17"/>
        <v>0.2</v>
      </c>
      <c r="C343" t="s">
        <v>108</v>
      </c>
      <c r="D343" t="s">
        <v>475</v>
      </c>
      <c r="E343" s="50">
        <v>45688</v>
      </c>
      <c r="F343">
        <v>1</v>
      </c>
      <c r="G343">
        <v>1</v>
      </c>
      <c r="H343">
        <v>1</v>
      </c>
      <c r="I343" s="51">
        <f t="shared" si="16"/>
        <v>0.2</v>
      </c>
    </row>
    <row r="344" spans="1:9" x14ac:dyDescent="0.25">
      <c r="A344" t="s">
        <v>398</v>
      </c>
      <c r="B344" s="51">
        <f t="shared" si="17"/>
        <v>0.2</v>
      </c>
      <c r="C344" t="s">
        <v>108</v>
      </c>
      <c r="D344" t="s">
        <v>476</v>
      </c>
      <c r="E344" s="50">
        <v>45680</v>
      </c>
      <c r="F344">
        <v>1</v>
      </c>
      <c r="G344">
        <v>1</v>
      </c>
      <c r="H344">
        <v>1</v>
      </c>
      <c r="I344" s="51">
        <f t="shared" si="16"/>
        <v>0.2</v>
      </c>
    </row>
    <row r="345" spans="1:9" x14ac:dyDescent="0.25">
      <c r="A345" t="s">
        <v>398</v>
      </c>
      <c r="B345" s="51">
        <f t="shared" si="17"/>
        <v>0.2</v>
      </c>
      <c r="C345" t="s">
        <v>108</v>
      </c>
      <c r="D345" t="s">
        <v>477</v>
      </c>
      <c r="E345" s="50">
        <v>45680</v>
      </c>
      <c r="F345">
        <v>1</v>
      </c>
      <c r="G345">
        <v>1</v>
      </c>
      <c r="H345">
        <v>1</v>
      </c>
      <c r="I345" s="51">
        <f t="shared" si="16"/>
        <v>0.2</v>
      </c>
    </row>
    <row r="346" spans="1:9" x14ac:dyDescent="0.25">
      <c r="A346" t="s">
        <v>398</v>
      </c>
      <c r="B346" s="51">
        <f t="shared" si="17"/>
        <v>0.2</v>
      </c>
      <c r="C346" t="s">
        <v>108</v>
      </c>
      <c r="D346" t="s">
        <v>478</v>
      </c>
      <c r="E346" s="50">
        <v>45680</v>
      </c>
      <c r="F346">
        <v>1</v>
      </c>
      <c r="G346">
        <v>1</v>
      </c>
      <c r="H346">
        <v>1</v>
      </c>
      <c r="I346" s="51">
        <f t="shared" si="16"/>
        <v>0.2</v>
      </c>
    </row>
    <row r="347" spans="1:9" x14ac:dyDescent="0.25">
      <c r="A347" t="s">
        <v>398</v>
      </c>
      <c r="B347" s="51">
        <f t="shared" si="17"/>
        <v>0.2</v>
      </c>
      <c r="C347" t="s">
        <v>108</v>
      </c>
      <c r="D347" t="s">
        <v>479</v>
      </c>
      <c r="E347" s="50">
        <v>45680</v>
      </c>
      <c r="F347">
        <v>1</v>
      </c>
      <c r="G347">
        <v>1</v>
      </c>
      <c r="H347">
        <v>1</v>
      </c>
      <c r="I347" s="51">
        <f t="shared" si="16"/>
        <v>0.2</v>
      </c>
    </row>
    <row r="348" spans="1:9" x14ac:dyDescent="0.25">
      <c r="A348" t="s">
        <v>398</v>
      </c>
      <c r="B348" s="51">
        <f t="shared" si="17"/>
        <v>0.2</v>
      </c>
      <c r="C348" t="s">
        <v>110</v>
      </c>
      <c r="D348" t="s">
        <v>480</v>
      </c>
      <c r="E348" s="50">
        <v>45665</v>
      </c>
      <c r="F348">
        <v>1</v>
      </c>
      <c r="G348">
        <v>1</v>
      </c>
      <c r="H348">
        <v>1</v>
      </c>
      <c r="I348" s="51">
        <f t="shared" si="16"/>
        <v>0.2</v>
      </c>
    </row>
    <row r="349" spans="1:9" x14ac:dyDescent="0.25">
      <c r="A349" t="s">
        <v>398</v>
      </c>
      <c r="B349" s="51">
        <f t="shared" si="17"/>
        <v>0.2</v>
      </c>
      <c r="C349" t="s">
        <v>110</v>
      </c>
      <c r="D349" t="s">
        <v>481</v>
      </c>
      <c r="E349" s="50">
        <v>45660</v>
      </c>
      <c r="F349">
        <v>1</v>
      </c>
      <c r="G349">
        <v>1</v>
      </c>
      <c r="H349">
        <v>1</v>
      </c>
      <c r="I349" s="51">
        <f t="shared" si="16"/>
        <v>0.2</v>
      </c>
    </row>
    <row r="350" spans="1:9" x14ac:dyDescent="0.25">
      <c r="A350" t="s">
        <v>398</v>
      </c>
      <c r="B350" s="51">
        <f t="shared" si="17"/>
        <v>0.2</v>
      </c>
      <c r="C350" t="s">
        <v>110</v>
      </c>
      <c r="D350" t="s">
        <v>482</v>
      </c>
      <c r="E350" s="50">
        <v>45665</v>
      </c>
      <c r="F350">
        <v>1</v>
      </c>
      <c r="G350">
        <v>1</v>
      </c>
      <c r="H350">
        <v>1</v>
      </c>
      <c r="I350" s="51">
        <f t="shared" si="16"/>
        <v>0.2</v>
      </c>
    </row>
    <row r="351" spans="1:9" x14ac:dyDescent="0.25">
      <c r="A351" t="s">
        <v>398</v>
      </c>
      <c r="B351" s="51">
        <f t="shared" si="17"/>
        <v>0.2</v>
      </c>
      <c r="C351" t="s">
        <v>110</v>
      </c>
      <c r="D351" t="s">
        <v>483</v>
      </c>
      <c r="E351" s="50">
        <v>45665</v>
      </c>
      <c r="F351">
        <v>1</v>
      </c>
      <c r="G351">
        <v>1</v>
      </c>
      <c r="H351">
        <v>1</v>
      </c>
      <c r="I351" s="51">
        <f t="shared" si="16"/>
        <v>0.2</v>
      </c>
    </row>
    <row r="352" spans="1:9" x14ac:dyDescent="0.25">
      <c r="A352" t="s">
        <v>398</v>
      </c>
      <c r="B352" s="51">
        <f t="shared" si="17"/>
        <v>0.2</v>
      </c>
      <c r="C352" t="s">
        <v>110</v>
      </c>
      <c r="D352" t="s">
        <v>484</v>
      </c>
      <c r="E352" s="50">
        <v>45666</v>
      </c>
      <c r="F352">
        <v>1</v>
      </c>
      <c r="G352">
        <v>1</v>
      </c>
      <c r="H352">
        <v>1</v>
      </c>
      <c r="I352" s="51">
        <f t="shared" si="16"/>
        <v>0.2</v>
      </c>
    </row>
    <row r="353" spans="1:9" x14ac:dyDescent="0.25">
      <c r="A353" t="s">
        <v>398</v>
      </c>
      <c r="B353" s="51">
        <f t="shared" si="17"/>
        <v>0.2</v>
      </c>
      <c r="C353" t="s">
        <v>110</v>
      </c>
      <c r="D353" t="s">
        <v>485</v>
      </c>
      <c r="E353" s="50">
        <v>45666</v>
      </c>
      <c r="F353">
        <v>1</v>
      </c>
      <c r="G353">
        <v>1</v>
      </c>
      <c r="H353">
        <v>1</v>
      </c>
      <c r="I353" s="51">
        <f t="shared" si="16"/>
        <v>0.2</v>
      </c>
    </row>
    <row r="354" spans="1:9" x14ac:dyDescent="0.25">
      <c r="A354" t="s">
        <v>398</v>
      </c>
      <c r="B354" s="51">
        <f t="shared" si="17"/>
        <v>0.2</v>
      </c>
      <c r="C354" t="s">
        <v>110</v>
      </c>
      <c r="D354" t="s">
        <v>486</v>
      </c>
      <c r="E354" s="50">
        <v>45660</v>
      </c>
      <c r="F354">
        <v>1</v>
      </c>
      <c r="G354">
        <v>1</v>
      </c>
      <c r="H354">
        <v>1</v>
      </c>
      <c r="I354" s="51">
        <f t="shared" si="16"/>
        <v>0.2</v>
      </c>
    </row>
    <row r="355" spans="1:9" x14ac:dyDescent="0.25">
      <c r="A355" t="s">
        <v>398</v>
      </c>
      <c r="B355" s="51">
        <f t="shared" si="17"/>
        <v>0.2</v>
      </c>
      <c r="C355" t="s">
        <v>110</v>
      </c>
      <c r="D355" t="s">
        <v>487</v>
      </c>
      <c r="E355" s="50">
        <v>45660</v>
      </c>
      <c r="F355">
        <v>1</v>
      </c>
      <c r="G355">
        <v>1</v>
      </c>
      <c r="H355">
        <v>1</v>
      </c>
      <c r="I355" s="51">
        <f t="shared" si="16"/>
        <v>0.2</v>
      </c>
    </row>
    <row r="356" spans="1:9" x14ac:dyDescent="0.25">
      <c r="A356" t="s">
        <v>398</v>
      </c>
      <c r="B356" s="51">
        <f t="shared" si="17"/>
        <v>0.2</v>
      </c>
      <c r="C356" t="s">
        <v>110</v>
      </c>
      <c r="D356" t="s">
        <v>488</v>
      </c>
      <c r="E356" s="50">
        <v>45660</v>
      </c>
      <c r="F356">
        <v>1</v>
      </c>
      <c r="G356">
        <v>1</v>
      </c>
      <c r="H356">
        <v>1</v>
      </c>
      <c r="I356" s="51">
        <f t="shared" si="16"/>
        <v>0.2</v>
      </c>
    </row>
    <row r="357" spans="1:9" x14ac:dyDescent="0.25">
      <c r="A357" t="s">
        <v>398</v>
      </c>
      <c r="B357" s="51">
        <f t="shared" si="17"/>
        <v>0.2</v>
      </c>
      <c r="C357" t="s">
        <v>110</v>
      </c>
      <c r="D357" t="s">
        <v>489</v>
      </c>
      <c r="E357" s="50">
        <v>45660</v>
      </c>
      <c r="F357">
        <v>1</v>
      </c>
      <c r="G357">
        <v>1</v>
      </c>
      <c r="H357">
        <v>1</v>
      </c>
      <c r="I357" s="51">
        <f t="shared" si="16"/>
        <v>0.2</v>
      </c>
    </row>
    <row r="358" spans="1:9" x14ac:dyDescent="0.25">
      <c r="A358" t="s">
        <v>398</v>
      </c>
      <c r="B358" s="51">
        <f t="shared" si="17"/>
        <v>0.2</v>
      </c>
      <c r="C358" t="s">
        <v>110</v>
      </c>
      <c r="D358" t="s">
        <v>490</v>
      </c>
      <c r="E358" s="50">
        <v>45660</v>
      </c>
      <c r="F358">
        <v>1</v>
      </c>
      <c r="G358">
        <v>1</v>
      </c>
      <c r="H358">
        <v>1</v>
      </c>
      <c r="I358" s="51">
        <f t="shared" si="16"/>
        <v>0.2</v>
      </c>
    </row>
    <row r="359" spans="1:9" x14ac:dyDescent="0.25">
      <c r="A359" t="s">
        <v>398</v>
      </c>
      <c r="B359" s="51">
        <f t="shared" si="17"/>
        <v>0.2</v>
      </c>
      <c r="C359" t="s">
        <v>110</v>
      </c>
      <c r="D359" t="s">
        <v>491</v>
      </c>
      <c r="E359" s="50">
        <v>45660</v>
      </c>
      <c r="F359">
        <v>1</v>
      </c>
      <c r="G359">
        <v>1</v>
      </c>
      <c r="H359">
        <v>1</v>
      </c>
      <c r="I359" s="51">
        <f t="shared" si="16"/>
        <v>0.2</v>
      </c>
    </row>
    <row r="360" spans="1:9" x14ac:dyDescent="0.25">
      <c r="A360" t="s">
        <v>398</v>
      </c>
      <c r="B360" s="51">
        <f t="shared" si="17"/>
        <v>0.2</v>
      </c>
      <c r="C360" t="s">
        <v>110</v>
      </c>
      <c r="D360" t="s">
        <v>492</v>
      </c>
      <c r="E360" s="50">
        <v>45660</v>
      </c>
      <c r="F360">
        <v>1</v>
      </c>
      <c r="G360">
        <v>1</v>
      </c>
      <c r="H360">
        <v>1</v>
      </c>
      <c r="I360" s="51">
        <f t="shared" si="16"/>
        <v>0.2</v>
      </c>
    </row>
    <row r="361" spans="1:9" x14ac:dyDescent="0.25">
      <c r="A361" t="s">
        <v>398</v>
      </c>
      <c r="B361" s="51">
        <f t="shared" si="17"/>
        <v>0.2</v>
      </c>
      <c r="C361" t="s">
        <v>110</v>
      </c>
      <c r="D361" t="s">
        <v>493</v>
      </c>
      <c r="E361" s="50">
        <v>45660</v>
      </c>
      <c r="F361">
        <v>1</v>
      </c>
      <c r="G361">
        <v>1</v>
      </c>
      <c r="H361">
        <v>1</v>
      </c>
      <c r="I361" s="51">
        <f t="shared" si="16"/>
        <v>0.2</v>
      </c>
    </row>
    <row r="362" spans="1:9" x14ac:dyDescent="0.25">
      <c r="A362" t="s">
        <v>398</v>
      </c>
      <c r="B362" s="51">
        <f t="shared" si="17"/>
        <v>0.2</v>
      </c>
      <c r="C362" t="s">
        <v>110</v>
      </c>
      <c r="D362" t="s">
        <v>494</v>
      </c>
      <c r="E362" s="50">
        <v>45660</v>
      </c>
      <c r="F362">
        <v>1</v>
      </c>
      <c r="G362">
        <v>1</v>
      </c>
      <c r="H362">
        <v>1</v>
      </c>
      <c r="I362" s="51">
        <f t="shared" si="16"/>
        <v>0.2</v>
      </c>
    </row>
    <row r="363" spans="1:9" x14ac:dyDescent="0.25">
      <c r="A363" t="s">
        <v>398</v>
      </c>
      <c r="B363" s="51">
        <f t="shared" ref="B363:B394" si="18">(1/500)*100</f>
        <v>0.2</v>
      </c>
      <c r="C363" t="s">
        <v>110</v>
      </c>
      <c r="D363" t="s">
        <v>495</v>
      </c>
      <c r="E363" s="50">
        <v>45660</v>
      </c>
      <c r="F363">
        <v>1</v>
      </c>
      <c r="G363">
        <v>1</v>
      </c>
      <c r="H363">
        <v>1</v>
      </c>
      <c r="I363" s="51">
        <f t="shared" si="16"/>
        <v>0.2</v>
      </c>
    </row>
    <row r="364" spans="1:9" x14ac:dyDescent="0.25">
      <c r="A364" t="s">
        <v>398</v>
      </c>
      <c r="B364" s="51">
        <f t="shared" si="18"/>
        <v>0.2</v>
      </c>
      <c r="C364" t="s">
        <v>110</v>
      </c>
      <c r="D364" t="s">
        <v>496</v>
      </c>
      <c r="E364" s="50">
        <v>45660</v>
      </c>
      <c r="F364">
        <v>1</v>
      </c>
      <c r="G364">
        <v>1</v>
      </c>
      <c r="H364">
        <v>1</v>
      </c>
      <c r="I364" s="51">
        <f t="shared" si="16"/>
        <v>0.2</v>
      </c>
    </row>
    <row r="365" spans="1:9" x14ac:dyDescent="0.25">
      <c r="A365" t="s">
        <v>398</v>
      </c>
      <c r="B365" s="51">
        <f t="shared" si="18"/>
        <v>0.2</v>
      </c>
      <c r="C365" t="s">
        <v>110</v>
      </c>
      <c r="D365" t="s">
        <v>497</v>
      </c>
      <c r="E365" s="50">
        <v>45660</v>
      </c>
      <c r="F365">
        <v>1</v>
      </c>
      <c r="G365">
        <v>1</v>
      </c>
      <c r="H365">
        <v>1</v>
      </c>
      <c r="I365" s="51">
        <f t="shared" si="16"/>
        <v>0.2</v>
      </c>
    </row>
    <row r="366" spans="1:9" x14ac:dyDescent="0.25">
      <c r="A366" t="s">
        <v>398</v>
      </c>
      <c r="B366" s="51">
        <f t="shared" si="18"/>
        <v>0.2</v>
      </c>
      <c r="C366" t="s">
        <v>110</v>
      </c>
      <c r="D366" t="s">
        <v>498</v>
      </c>
      <c r="E366" s="50">
        <v>45660</v>
      </c>
      <c r="F366">
        <v>1</v>
      </c>
      <c r="G366">
        <v>1</v>
      </c>
      <c r="H366">
        <v>1</v>
      </c>
      <c r="I366" s="51">
        <f t="shared" si="16"/>
        <v>0.2</v>
      </c>
    </row>
    <row r="367" spans="1:9" x14ac:dyDescent="0.25">
      <c r="A367" t="s">
        <v>398</v>
      </c>
      <c r="B367" s="51">
        <f t="shared" si="18"/>
        <v>0.2</v>
      </c>
      <c r="C367" t="s">
        <v>110</v>
      </c>
      <c r="D367" t="s">
        <v>499</v>
      </c>
      <c r="E367" s="50">
        <v>45660</v>
      </c>
      <c r="F367">
        <v>1</v>
      </c>
      <c r="G367">
        <v>1</v>
      </c>
      <c r="H367">
        <v>1</v>
      </c>
      <c r="I367" s="51">
        <f t="shared" si="16"/>
        <v>0.2</v>
      </c>
    </row>
    <row r="368" spans="1:9" x14ac:dyDescent="0.25">
      <c r="A368" t="s">
        <v>398</v>
      </c>
      <c r="B368" s="51">
        <f t="shared" si="18"/>
        <v>0.2</v>
      </c>
      <c r="C368" t="s">
        <v>110</v>
      </c>
      <c r="D368" t="s">
        <v>500</v>
      </c>
      <c r="E368" s="50">
        <v>45660</v>
      </c>
      <c r="F368">
        <v>1</v>
      </c>
      <c r="G368">
        <v>1</v>
      </c>
      <c r="H368">
        <v>1</v>
      </c>
      <c r="I368" s="51">
        <f t="shared" si="16"/>
        <v>0.2</v>
      </c>
    </row>
    <row r="369" spans="1:9" x14ac:dyDescent="0.25">
      <c r="A369" t="s">
        <v>398</v>
      </c>
      <c r="B369" s="51">
        <f t="shared" si="18"/>
        <v>0.2</v>
      </c>
      <c r="C369" t="s">
        <v>110</v>
      </c>
      <c r="D369" t="s">
        <v>501</v>
      </c>
      <c r="E369" s="50">
        <v>45660</v>
      </c>
      <c r="F369">
        <v>1</v>
      </c>
      <c r="G369">
        <v>1</v>
      </c>
      <c r="H369">
        <v>1</v>
      </c>
      <c r="I369" s="51">
        <f t="shared" si="16"/>
        <v>0.2</v>
      </c>
    </row>
    <row r="370" spans="1:9" x14ac:dyDescent="0.25">
      <c r="A370" t="s">
        <v>398</v>
      </c>
      <c r="B370" s="51">
        <f t="shared" si="18"/>
        <v>0.2</v>
      </c>
      <c r="C370" t="s">
        <v>110</v>
      </c>
      <c r="D370" t="s">
        <v>502</v>
      </c>
      <c r="E370" s="50">
        <v>45660</v>
      </c>
      <c r="F370">
        <v>1</v>
      </c>
      <c r="G370">
        <v>1</v>
      </c>
      <c r="H370">
        <v>1</v>
      </c>
      <c r="I370" s="51">
        <f t="shared" si="16"/>
        <v>0.2</v>
      </c>
    </row>
    <row r="371" spans="1:9" x14ac:dyDescent="0.25">
      <c r="A371" t="s">
        <v>398</v>
      </c>
      <c r="B371" s="51">
        <f t="shared" si="18"/>
        <v>0.2</v>
      </c>
      <c r="C371" t="s">
        <v>110</v>
      </c>
      <c r="D371" t="s">
        <v>503</v>
      </c>
      <c r="E371" s="50">
        <v>45660</v>
      </c>
      <c r="F371">
        <v>1</v>
      </c>
      <c r="G371">
        <v>1</v>
      </c>
      <c r="H371">
        <v>1</v>
      </c>
      <c r="I371" s="51">
        <f t="shared" si="16"/>
        <v>0.2</v>
      </c>
    </row>
    <row r="372" spans="1:9" x14ac:dyDescent="0.25">
      <c r="A372" t="s">
        <v>398</v>
      </c>
      <c r="B372" s="51">
        <f t="shared" si="18"/>
        <v>0.2</v>
      </c>
      <c r="C372" t="s">
        <v>110</v>
      </c>
      <c r="D372" t="s">
        <v>504</v>
      </c>
      <c r="E372" s="50">
        <v>45660</v>
      </c>
      <c r="F372">
        <v>1</v>
      </c>
      <c r="G372">
        <v>1</v>
      </c>
      <c r="H372">
        <v>1</v>
      </c>
      <c r="I372" s="51">
        <f t="shared" si="16"/>
        <v>0.2</v>
      </c>
    </row>
    <row r="373" spans="1:9" x14ac:dyDescent="0.25">
      <c r="A373" t="s">
        <v>398</v>
      </c>
      <c r="B373" s="51">
        <f t="shared" si="18"/>
        <v>0.2</v>
      </c>
      <c r="C373" t="s">
        <v>110</v>
      </c>
      <c r="D373" t="s">
        <v>505</v>
      </c>
      <c r="E373" s="50">
        <v>45660</v>
      </c>
      <c r="F373">
        <v>1</v>
      </c>
      <c r="G373">
        <v>1</v>
      </c>
      <c r="H373">
        <v>1</v>
      </c>
      <c r="I373" s="51">
        <f t="shared" si="16"/>
        <v>0.2</v>
      </c>
    </row>
    <row r="374" spans="1:9" x14ac:dyDescent="0.25">
      <c r="A374" t="s">
        <v>398</v>
      </c>
      <c r="B374" s="51">
        <f t="shared" si="18"/>
        <v>0.2</v>
      </c>
      <c r="C374" t="s">
        <v>110</v>
      </c>
      <c r="D374" t="s">
        <v>506</v>
      </c>
      <c r="E374" s="50">
        <v>45660</v>
      </c>
      <c r="F374">
        <v>1</v>
      </c>
      <c r="G374">
        <v>1</v>
      </c>
      <c r="H374">
        <v>1</v>
      </c>
      <c r="I374" s="51">
        <f t="shared" si="16"/>
        <v>0.2</v>
      </c>
    </row>
    <row r="375" spans="1:9" x14ac:dyDescent="0.25">
      <c r="A375" t="s">
        <v>398</v>
      </c>
      <c r="B375" s="51">
        <f t="shared" si="18"/>
        <v>0.2</v>
      </c>
      <c r="C375" t="s">
        <v>110</v>
      </c>
      <c r="D375" t="s">
        <v>507</v>
      </c>
      <c r="E375" s="50">
        <v>45660</v>
      </c>
      <c r="F375">
        <v>1</v>
      </c>
      <c r="G375">
        <v>1</v>
      </c>
      <c r="H375">
        <v>1</v>
      </c>
      <c r="I375" s="51">
        <f t="shared" si="16"/>
        <v>0.2</v>
      </c>
    </row>
    <row r="376" spans="1:9" x14ac:dyDescent="0.25">
      <c r="A376" t="s">
        <v>398</v>
      </c>
      <c r="B376" s="51">
        <f t="shared" si="18"/>
        <v>0.2</v>
      </c>
      <c r="C376" t="s">
        <v>110</v>
      </c>
      <c r="D376" t="s">
        <v>508</v>
      </c>
      <c r="E376" s="50">
        <v>45665</v>
      </c>
      <c r="F376">
        <v>1</v>
      </c>
      <c r="G376">
        <v>1</v>
      </c>
      <c r="H376">
        <v>1</v>
      </c>
      <c r="I376" s="51">
        <f t="shared" si="16"/>
        <v>0.2</v>
      </c>
    </row>
    <row r="377" spans="1:9" x14ac:dyDescent="0.25">
      <c r="A377" t="s">
        <v>398</v>
      </c>
      <c r="B377" s="51">
        <f t="shared" si="18"/>
        <v>0.2</v>
      </c>
      <c r="C377" t="s">
        <v>115</v>
      </c>
      <c r="D377" t="s">
        <v>509</v>
      </c>
      <c r="E377" s="50">
        <v>45684</v>
      </c>
      <c r="F377">
        <v>1</v>
      </c>
      <c r="G377">
        <v>1</v>
      </c>
      <c r="H377">
        <v>1</v>
      </c>
      <c r="I377" s="51">
        <f t="shared" si="16"/>
        <v>0.2</v>
      </c>
    </row>
    <row r="378" spans="1:9" x14ac:dyDescent="0.25">
      <c r="A378" t="s">
        <v>398</v>
      </c>
      <c r="B378" s="51">
        <f t="shared" si="18"/>
        <v>0.2</v>
      </c>
      <c r="C378" t="s">
        <v>115</v>
      </c>
      <c r="D378" t="s">
        <v>510</v>
      </c>
      <c r="E378" s="50">
        <v>45684</v>
      </c>
      <c r="F378">
        <v>1</v>
      </c>
      <c r="G378">
        <v>1</v>
      </c>
      <c r="H378">
        <v>1</v>
      </c>
      <c r="I378" s="51">
        <f t="shared" si="16"/>
        <v>0.2</v>
      </c>
    </row>
    <row r="379" spans="1:9" x14ac:dyDescent="0.25">
      <c r="A379" t="s">
        <v>398</v>
      </c>
      <c r="B379" s="51">
        <f t="shared" si="18"/>
        <v>0.2</v>
      </c>
      <c r="C379" t="s">
        <v>115</v>
      </c>
      <c r="D379" t="s">
        <v>511</v>
      </c>
      <c r="E379" s="50">
        <v>45684</v>
      </c>
      <c r="F379">
        <v>1</v>
      </c>
      <c r="G379">
        <v>1</v>
      </c>
      <c r="H379">
        <v>1</v>
      </c>
      <c r="I379" s="51">
        <f t="shared" si="16"/>
        <v>0.2</v>
      </c>
    </row>
    <row r="380" spans="1:9" x14ac:dyDescent="0.25">
      <c r="A380" t="s">
        <v>398</v>
      </c>
      <c r="B380" s="51">
        <f t="shared" si="18"/>
        <v>0.2</v>
      </c>
      <c r="C380" t="s">
        <v>115</v>
      </c>
      <c r="D380" t="s">
        <v>512</v>
      </c>
      <c r="E380" s="50">
        <v>45684</v>
      </c>
      <c r="F380">
        <v>1</v>
      </c>
      <c r="G380">
        <v>1</v>
      </c>
      <c r="H380">
        <v>1</v>
      </c>
      <c r="I380" s="51">
        <f t="shared" si="16"/>
        <v>0.2</v>
      </c>
    </row>
    <row r="381" spans="1:9" x14ac:dyDescent="0.25">
      <c r="A381" t="s">
        <v>398</v>
      </c>
      <c r="B381" s="51">
        <f t="shared" si="18"/>
        <v>0.2</v>
      </c>
      <c r="C381" t="s">
        <v>115</v>
      </c>
      <c r="D381" t="s">
        <v>513</v>
      </c>
      <c r="E381" s="50">
        <v>45684</v>
      </c>
      <c r="F381">
        <v>1</v>
      </c>
      <c r="G381">
        <v>1</v>
      </c>
      <c r="H381">
        <v>1</v>
      </c>
      <c r="I381" s="51">
        <f t="shared" si="16"/>
        <v>0.2</v>
      </c>
    </row>
    <row r="382" spans="1:9" x14ac:dyDescent="0.25">
      <c r="A382" t="s">
        <v>398</v>
      </c>
      <c r="B382" s="51">
        <f t="shared" si="18"/>
        <v>0.2</v>
      </c>
      <c r="C382" t="s">
        <v>115</v>
      </c>
      <c r="D382" t="s">
        <v>514</v>
      </c>
      <c r="E382" s="50">
        <v>45684</v>
      </c>
      <c r="F382">
        <v>1</v>
      </c>
      <c r="G382">
        <v>1</v>
      </c>
      <c r="H382">
        <v>1</v>
      </c>
      <c r="I382" s="51">
        <f t="shared" si="16"/>
        <v>0.2</v>
      </c>
    </row>
    <row r="383" spans="1:9" x14ac:dyDescent="0.25">
      <c r="A383" t="s">
        <v>398</v>
      </c>
      <c r="B383" s="51">
        <f t="shared" si="18"/>
        <v>0.2</v>
      </c>
      <c r="C383" t="s">
        <v>115</v>
      </c>
      <c r="D383" t="s">
        <v>515</v>
      </c>
      <c r="E383" s="50">
        <v>45684</v>
      </c>
      <c r="F383">
        <v>1</v>
      </c>
      <c r="G383">
        <v>1</v>
      </c>
      <c r="H383">
        <v>1</v>
      </c>
      <c r="I383" s="51">
        <f t="shared" si="16"/>
        <v>0.2</v>
      </c>
    </row>
    <row r="384" spans="1:9" x14ac:dyDescent="0.25">
      <c r="A384" t="s">
        <v>398</v>
      </c>
      <c r="B384" s="51">
        <f t="shared" si="18"/>
        <v>0.2</v>
      </c>
      <c r="C384" t="s">
        <v>115</v>
      </c>
      <c r="D384" t="s">
        <v>516</v>
      </c>
      <c r="E384" s="50">
        <v>45684</v>
      </c>
      <c r="F384">
        <v>1</v>
      </c>
      <c r="G384">
        <v>1</v>
      </c>
      <c r="H384">
        <v>1</v>
      </c>
      <c r="I384" s="51">
        <f t="shared" si="16"/>
        <v>0.2</v>
      </c>
    </row>
    <row r="385" spans="1:9" x14ac:dyDescent="0.25">
      <c r="A385" t="s">
        <v>398</v>
      </c>
      <c r="B385" s="51">
        <f t="shared" si="18"/>
        <v>0.2</v>
      </c>
      <c r="C385" t="s">
        <v>115</v>
      </c>
      <c r="D385" t="s">
        <v>517</v>
      </c>
      <c r="E385" s="50">
        <v>45680</v>
      </c>
      <c r="F385">
        <v>1</v>
      </c>
      <c r="G385">
        <v>1</v>
      </c>
      <c r="H385">
        <v>1</v>
      </c>
      <c r="I385" s="51">
        <f t="shared" si="16"/>
        <v>0.2</v>
      </c>
    </row>
    <row r="386" spans="1:9" x14ac:dyDescent="0.25">
      <c r="A386" t="s">
        <v>398</v>
      </c>
      <c r="B386" s="51">
        <f t="shared" si="18"/>
        <v>0.2</v>
      </c>
      <c r="C386" t="s">
        <v>115</v>
      </c>
      <c r="D386" t="s">
        <v>518</v>
      </c>
      <c r="E386" s="50">
        <v>45678</v>
      </c>
      <c r="F386">
        <v>1</v>
      </c>
      <c r="G386">
        <v>1</v>
      </c>
      <c r="H386">
        <v>1</v>
      </c>
      <c r="I386" s="51">
        <f t="shared" ref="I386:I449" si="19">B386*H386</f>
        <v>0.2</v>
      </c>
    </row>
    <row r="387" spans="1:9" x14ac:dyDescent="0.25">
      <c r="A387" t="s">
        <v>398</v>
      </c>
      <c r="B387" s="51">
        <f t="shared" si="18"/>
        <v>0.2</v>
      </c>
      <c r="C387" t="s">
        <v>115</v>
      </c>
      <c r="D387" t="s">
        <v>519</v>
      </c>
      <c r="E387" s="50">
        <v>45678</v>
      </c>
      <c r="F387">
        <v>1</v>
      </c>
      <c r="G387">
        <v>1</v>
      </c>
      <c r="H387">
        <v>1</v>
      </c>
      <c r="I387" s="51">
        <f t="shared" si="19"/>
        <v>0.2</v>
      </c>
    </row>
    <row r="388" spans="1:9" x14ac:dyDescent="0.25">
      <c r="A388" t="s">
        <v>398</v>
      </c>
      <c r="B388" s="51">
        <f t="shared" si="18"/>
        <v>0.2</v>
      </c>
      <c r="C388" t="s">
        <v>115</v>
      </c>
      <c r="D388" t="s">
        <v>520</v>
      </c>
      <c r="E388" s="50">
        <v>45678</v>
      </c>
      <c r="F388">
        <v>1</v>
      </c>
      <c r="G388">
        <v>1</v>
      </c>
      <c r="H388">
        <v>1</v>
      </c>
      <c r="I388" s="51">
        <f t="shared" si="19"/>
        <v>0.2</v>
      </c>
    </row>
    <row r="389" spans="1:9" x14ac:dyDescent="0.25">
      <c r="A389" t="s">
        <v>398</v>
      </c>
      <c r="B389" s="51">
        <f t="shared" si="18"/>
        <v>0.2</v>
      </c>
      <c r="C389" t="s">
        <v>115</v>
      </c>
      <c r="D389" t="s">
        <v>521</v>
      </c>
      <c r="E389" s="50">
        <v>45673</v>
      </c>
      <c r="F389">
        <v>1</v>
      </c>
      <c r="G389">
        <v>1</v>
      </c>
      <c r="H389">
        <v>1</v>
      </c>
      <c r="I389" s="51">
        <f t="shared" si="19"/>
        <v>0.2</v>
      </c>
    </row>
    <row r="390" spans="1:9" x14ac:dyDescent="0.25">
      <c r="A390" t="s">
        <v>398</v>
      </c>
      <c r="B390" s="51">
        <f t="shared" si="18"/>
        <v>0.2</v>
      </c>
      <c r="C390" t="s">
        <v>115</v>
      </c>
      <c r="D390" t="s">
        <v>522</v>
      </c>
      <c r="E390" s="50">
        <v>45673</v>
      </c>
      <c r="F390">
        <v>1</v>
      </c>
      <c r="G390">
        <v>1</v>
      </c>
      <c r="H390">
        <v>1</v>
      </c>
      <c r="I390" s="51">
        <f t="shared" si="19"/>
        <v>0.2</v>
      </c>
    </row>
    <row r="391" spans="1:9" x14ac:dyDescent="0.25">
      <c r="A391" t="s">
        <v>398</v>
      </c>
      <c r="B391" s="51">
        <f t="shared" si="18"/>
        <v>0.2</v>
      </c>
      <c r="C391" t="s">
        <v>115</v>
      </c>
      <c r="D391" t="s">
        <v>523</v>
      </c>
      <c r="E391" s="50">
        <v>45679</v>
      </c>
      <c r="F391">
        <v>1</v>
      </c>
      <c r="G391">
        <v>1</v>
      </c>
      <c r="H391">
        <v>1</v>
      </c>
      <c r="I391" s="51">
        <f t="shared" si="19"/>
        <v>0.2</v>
      </c>
    </row>
    <row r="392" spans="1:9" x14ac:dyDescent="0.25">
      <c r="A392" t="s">
        <v>398</v>
      </c>
      <c r="B392" s="51">
        <f t="shared" si="18"/>
        <v>0.2</v>
      </c>
      <c r="C392" t="s">
        <v>115</v>
      </c>
      <c r="D392" t="s">
        <v>524</v>
      </c>
      <c r="E392" s="50">
        <v>45679</v>
      </c>
      <c r="F392">
        <v>1</v>
      </c>
      <c r="G392">
        <v>1</v>
      </c>
      <c r="H392">
        <v>1</v>
      </c>
      <c r="I392" s="51">
        <f t="shared" si="19"/>
        <v>0.2</v>
      </c>
    </row>
    <row r="393" spans="1:9" x14ac:dyDescent="0.25">
      <c r="A393" t="s">
        <v>398</v>
      </c>
      <c r="B393" s="51">
        <f t="shared" si="18"/>
        <v>0.2</v>
      </c>
      <c r="C393" t="s">
        <v>115</v>
      </c>
      <c r="D393" t="s">
        <v>525</v>
      </c>
      <c r="E393" s="50">
        <v>45680</v>
      </c>
      <c r="F393">
        <v>1</v>
      </c>
      <c r="G393">
        <v>1</v>
      </c>
      <c r="H393">
        <v>1</v>
      </c>
      <c r="I393" s="51">
        <f t="shared" si="19"/>
        <v>0.2</v>
      </c>
    </row>
    <row r="394" spans="1:9" x14ac:dyDescent="0.25">
      <c r="A394" t="s">
        <v>398</v>
      </c>
      <c r="B394" s="51">
        <f t="shared" si="18"/>
        <v>0.2</v>
      </c>
      <c r="C394" t="s">
        <v>115</v>
      </c>
      <c r="D394" t="s">
        <v>526</v>
      </c>
      <c r="E394" s="50">
        <v>45680</v>
      </c>
      <c r="F394">
        <v>1</v>
      </c>
      <c r="G394">
        <v>1</v>
      </c>
      <c r="H394">
        <v>1</v>
      </c>
      <c r="I394" s="51">
        <f t="shared" si="19"/>
        <v>0.2</v>
      </c>
    </row>
    <row r="395" spans="1:9" x14ac:dyDescent="0.25">
      <c r="A395" t="s">
        <v>398</v>
      </c>
      <c r="B395" s="51">
        <f t="shared" ref="B395:B426" si="20">(1/500)*100</f>
        <v>0.2</v>
      </c>
      <c r="C395" t="s">
        <v>115</v>
      </c>
      <c r="D395" t="s">
        <v>527</v>
      </c>
      <c r="E395" s="50">
        <v>45680</v>
      </c>
      <c r="F395">
        <v>1</v>
      </c>
      <c r="G395">
        <v>1</v>
      </c>
      <c r="H395">
        <v>1</v>
      </c>
      <c r="I395" s="51">
        <f t="shared" si="19"/>
        <v>0.2</v>
      </c>
    </row>
    <row r="396" spans="1:9" x14ac:dyDescent="0.25">
      <c r="A396" t="s">
        <v>398</v>
      </c>
      <c r="B396" s="51">
        <f t="shared" si="20"/>
        <v>0.2</v>
      </c>
      <c r="C396" t="s">
        <v>116</v>
      </c>
      <c r="D396" t="s">
        <v>528</v>
      </c>
      <c r="E396" s="50">
        <v>45685</v>
      </c>
      <c r="F396">
        <v>1</v>
      </c>
      <c r="G396">
        <v>1</v>
      </c>
      <c r="H396">
        <v>1</v>
      </c>
      <c r="I396" s="51">
        <f t="shared" si="19"/>
        <v>0.2</v>
      </c>
    </row>
    <row r="397" spans="1:9" x14ac:dyDescent="0.25">
      <c r="A397" t="s">
        <v>398</v>
      </c>
      <c r="B397" s="51">
        <f t="shared" si="20"/>
        <v>0.2</v>
      </c>
      <c r="C397" t="s">
        <v>117</v>
      </c>
      <c r="D397" t="s">
        <v>529</v>
      </c>
      <c r="E397" s="50">
        <v>45679</v>
      </c>
      <c r="F397">
        <v>1</v>
      </c>
      <c r="G397">
        <v>1</v>
      </c>
      <c r="H397">
        <v>1</v>
      </c>
      <c r="I397" s="51">
        <f t="shared" si="19"/>
        <v>0.2</v>
      </c>
    </row>
    <row r="398" spans="1:9" x14ac:dyDescent="0.25">
      <c r="A398" t="s">
        <v>398</v>
      </c>
      <c r="B398" s="51">
        <f t="shared" si="20"/>
        <v>0.2</v>
      </c>
      <c r="C398" t="s">
        <v>118</v>
      </c>
      <c r="D398" t="s">
        <v>530</v>
      </c>
      <c r="E398" s="50">
        <v>45671</v>
      </c>
      <c r="F398">
        <v>1</v>
      </c>
      <c r="G398">
        <v>1</v>
      </c>
      <c r="H398">
        <v>1</v>
      </c>
      <c r="I398" s="51">
        <f t="shared" si="19"/>
        <v>0.2</v>
      </c>
    </row>
    <row r="399" spans="1:9" x14ac:dyDescent="0.25">
      <c r="A399" t="s">
        <v>398</v>
      </c>
      <c r="B399" s="51">
        <f t="shared" si="20"/>
        <v>0.2</v>
      </c>
      <c r="C399" t="s">
        <v>118</v>
      </c>
      <c r="D399" t="s">
        <v>531</v>
      </c>
      <c r="E399" s="50">
        <v>45681</v>
      </c>
      <c r="F399">
        <v>1</v>
      </c>
      <c r="G399">
        <v>1</v>
      </c>
      <c r="H399">
        <v>1</v>
      </c>
      <c r="I399" s="51">
        <f t="shared" si="19"/>
        <v>0.2</v>
      </c>
    </row>
    <row r="400" spans="1:9" x14ac:dyDescent="0.25">
      <c r="A400" t="s">
        <v>398</v>
      </c>
      <c r="B400" s="51">
        <f t="shared" si="20"/>
        <v>0.2</v>
      </c>
      <c r="C400" t="s">
        <v>118</v>
      </c>
      <c r="D400" t="s">
        <v>532</v>
      </c>
      <c r="E400" s="50">
        <v>45671</v>
      </c>
      <c r="F400">
        <v>1</v>
      </c>
      <c r="G400">
        <v>1</v>
      </c>
      <c r="H400">
        <v>1</v>
      </c>
      <c r="I400" s="51">
        <f t="shared" si="19"/>
        <v>0.2</v>
      </c>
    </row>
    <row r="401" spans="1:9" x14ac:dyDescent="0.25">
      <c r="A401" t="s">
        <v>398</v>
      </c>
      <c r="B401" s="51">
        <f t="shared" si="20"/>
        <v>0.2</v>
      </c>
      <c r="C401" t="s">
        <v>118</v>
      </c>
      <c r="D401" t="s">
        <v>533</v>
      </c>
      <c r="E401" s="50">
        <v>45671</v>
      </c>
      <c r="F401">
        <v>1</v>
      </c>
      <c r="G401">
        <v>1</v>
      </c>
      <c r="H401">
        <v>1</v>
      </c>
      <c r="I401" s="51">
        <f t="shared" si="19"/>
        <v>0.2</v>
      </c>
    </row>
    <row r="402" spans="1:9" x14ac:dyDescent="0.25">
      <c r="A402" t="s">
        <v>398</v>
      </c>
      <c r="B402" s="51">
        <f t="shared" si="20"/>
        <v>0.2</v>
      </c>
      <c r="C402" t="s">
        <v>118</v>
      </c>
      <c r="D402" t="s">
        <v>534</v>
      </c>
      <c r="E402" s="50">
        <v>45671</v>
      </c>
      <c r="F402">
        <v>1</v>
      </c>
      <c r="G402">
        <v>1</v>
      </c>
      <c r="H402">
        <v>1</v>
      </c>
      <c r="I402" s="51">
        <f t="shared" si="19"/>
        <v>0.2</v>
      </c>
    </row>
    <row r="403" spans="1:9" x14ac:dyDescent="0.25">
      <c r="A403" t="s">
        <v>398</v>
      </c>
      <c r="B403" s="51">
        <f t="shared" si="20"/>
        <v>0.2</v>
      </c>
      <c r="C403" t="s">
        <v>118</v>
      </c>
      <c r="D403" t="s">
        <v>535</v>
      </c>
      <c r="E403" s="50">
        <v>45671</v>
      </c>
      <c r="F403">
        <v>1</v>
      </c>
      <c r="G403">
        <v>1</v>
      </c>
      <c r="H403">
        <v>1</v>
      </c>
      <c r="I403" s="51">
        <f t="shared" si="19"/>
        <v>0.2</v>
      </c>
    </row>
    <row r="404" spans="1:9" x14ac:dyDescent="0.25">
      <c r="A404" t="s">
        <v>398</v>
      </c>
      <c r="B404" s="51">
        <f t="shared" si="20"/>
        <v>0.2</v>
      </c>
      <c r="C404" t="s">
        <v>118</v>
      </c>
      <c r="D404" t="s">
        <v>536</v>
      </c>
      <c r="E404" s="50">
        <v>45671</v>
      </c>
      <c r="F404">
        <v>1</v>
      </c>
      <c r="G404">
        <v>1</v>
      </c>
      <c r="H404">
        <v>1</v>
      </c>
      <c r="I404" s="51">
        <f t="shared" si="19"/>
        <v>0.2</v>
      </c>
    </row>
    <row r="405" spans="1:9" x14ac:dyDescent="0.25">
      <c r="A405" t="s">
        <v>398</v>
      </c>
      <c r="B405" s="51">
        <f t="shared" si="20"/>
        <v>0.2</v>
      </c>
      <c r="C405" t="s">
        <v>118</v>
      </c>
      <c r="D405" t="s">
        <v>537</v>
      </c>
      <c r="E405" s="50">
        <v>45671</v>
      </c>
      <c r="F405">
        <v>1</v>
      </c>
      <c r="G405">
        <v>1</v>
      </c>
      <c r="H405">
        <v>1</v>
      </c>
      <c r="I405" s="51">
        <f t="shared" si="19"/>
        <v>0.2</v>
      </c>
    </row>
    <row r="406" spans="1:9" x14ac:dyDescent="0.25">
      <c r="A406" t="s">
        <v>398</v>
      </c>
      <c r="B406" s="51">
        <f t="shared" si="20"/>
        <v>0.2</v>
      </c>
      <c r="C406" t="s">
        <v>118</v>
      </c>
      <c r="D406" t="s">
        <v>538</v>
      </c>
      <c r="E406" s="50">
        <v>45671</v>
      </c>
      <c r="F406">
        <v>1</v>
      </c>
      <c r="G406">
        <v>1</v>
      </c>
      <c r="H406">
        <v>1</v>
      </c>
      <c r="I406" s="51">
        <f t="shared" si="19"/>
        <v>0.2</v>
      </c>
    </row>
    <row r="407" spans="1:9" x14ac:dyDescent="0.25">
      <c r="A407" t="s">
        <v>398</v>
      </c>
      <c r="B407" s="51">
        <f t="shared" si="20"/>
        <v>0.2</v>
      </c>
      <c r="C407" t="s">
        <v>118</v>
      </c>
      <c r="D407" t="s">
        <v>539</v>
      </c>
      <c r="E407" s="50">
        <v>45671</v>
      </c>
      <c r="F407">
        <v>1</v>
      </c>
      <c r="G407">
        <v>1</v>
      </c>
      <c r="H407">
        <v>1</v>
      </c>
      <c r="I407" s="51">
        <f t="shared" si="19"/>
        <v>0.2</v>
      </c>
    </row>
    <row r="408" spans="1:9" x14ac:dyDescent="0.25">
      <c r="A408" t="s">
        <v>398</v>
      </c>
      <c r="B408" s="51">
        <f t="shared" si="20"/>
        <v>0.2</v>
      </c>
      <c r="C408" t="s">
        <v>118</v>
      </c>
      <c r="D408" t="s">
        <v>540</v>
      </c>
      <c r="E408" s="50">
        <v>45671</v>
      </c>
      <c r="F408">
        <v>1</v>
      </c>
      <c r="G408">
        <v>1</v>
      </c>
      <c r="H408">
        <v>1</v>
      </c>
      <c r="I408" s="51">
        <f t="shared" si="19"/>
        <v>0.2</v>
      </c>
    </row>
    <row r="409" spans="1:9" x14ac:dyDescent="0.25">
      <c r="A409" t="s">
        <v>398</v>
      </c>
      <c r="B409" s="51">
        <f t="shared" si="20"/>
        <v>0.2</v>
      </c>
      <c r="C409" t="s">
        <v>118</v>
      </c>
      <c r="D409" t="s">
        <v>541</v>
      </c>
      <c r="E409" s="50">
        <v>45671</v>
      </c>
      <c r="F409">
        <v>1</v>
      </c>
      <c r="G409">
        <v>1</v>
      </c>
      <c r="H409">
        <v>1</v>
      </c>
      <c r="I409" s="51">
        <f t="shared" si="19"/>
        <v>0.2</v>
      </c>
    </row>
    <row r="410" spans="1:9" x14ac:dyDescent="0.25">
      <c r="A410" t="s">
        <v>398</v>
      </c>
      <c r="B410" s="51">
        <f t="shared" si="20"/>
        <v>0.2</v>
      </c>
      <c r="C410" t="s">
        <v>118</v>
      </c>
      <c r="D410" t="s">
        <v>542</v>
      </c>
      <c r="E410" s="50">
        <v>45671</v>
      </c>
      <c r="F410">
        <v>1</v>
      </c>
      <c r="G410">
        <v>1</v>
      </c>
      <c r="H410">
        <v>1</v>
      </c>
      <c r="I410" s="51">
        <f t="shared" si="19"/>
        <v>0.2</v>
      </c>
    </row>
    <row r="411" spans="1:9" x14ac:dyDescent="0.25">
      <c r="A411" t="s">
        <v>398</v>
      </c>
      <c r="B411" s="51">
        <f t="shared" si="20"/>
        <v>0.2</v>
      </c>
      <c r="C411" t="s">
        <v>118</v>
      </c>
      <c r="D411" t="s">
        <v>543</v>
      </c>
      <c r="E411" s="50">
        <v>45671</v>
      </c>
      <c r="F411">
        <v>1</v>
      </c>
      <c r="G411">
        <v>1</v>
      </c>
      <c r="H411">
        <v>1</v>
      </c>
      <c r="I411" s="51">
        <f t="shared" si="19"/>
        <v>0.2</v>
      </c>
    </row>
    <row r="412" spans="1:9" x14ac:dyDescent="0.25">
      <c r="A412" t="s">
        <v>398</v>
      </c>
      <c r="B412" s="51">
        <f t="shared" si="20"/>
        <v>0.2</v>
      </c>
      <c r="C412" t="s">
        <v>118</v>
      </c>
      <c r="D412" t="s">
        <v>544</v>
      </c>
      <c r="E412" s="50">
        <v>45671</v>
      </c>
      <c r="F412">
        <v>1</v>
      </c>
      <c r="G412">
        <v>1</v>
      </c>
      <c r="H412">
        <v>1</v>
      </c>
      <c r="I412" s="51">
        <f t="shared" si="19"/>
        <v>0.2</v>
      </c>
    </row>
    <row r="413" spans="1:9" x14ac:dyDescent="0.25">
      <c r="A413" t="s">
        <v>398</v>
      </c>
      <c r="B413" s="51">
        <f t="shared" si="20"/>
        <v>0.2</v>
      </c>
      <c r="C413" t="s">
        <v>118</v>
      </c>
      <c r="D413" t="s">
        <v>545</v>
      </c>
      <c r="E413" s="50">
        <v>45671</v>
      </c>
      <c r="F413">
        <v>1</v>
      </c>
      <c r="G413">
        <v>1</v>
      </c>
      <c r="H413">
        <v>1</v>
      </c>
      <c r="I413" s="51">
        <f t="shared" si="19"/>
        <v>0.2</v>
      </c>
    </row>
    <row r="414" spans="1:9" x14ac:dyDescent="0.25">
      <c r="A414" t="s">
        <v>398</v>
      </c>
      <c r="B414" s="51">
        <f t="shared" si="20"/>
        <v>0.2</v>
      </c>
      <c r="C414" t="s">
        <v>118</v>
      </c>
      <c r="D414" t="s">
        <v>546</v>
      </c>
      <c r="E414" s="50">
        <v>45671</v>
      </c>
      <c r="F414">
        <v>1</v>
      </c>
      <c r="G414">
        <v>1</v>
      </c>
      <c r="H414">
        <v>1</v>
      </c>
      <c r="I414" s="51">
        <f t="shared" si="19"/>
        <v>0.2</v>
      </c>
    </row>
    <row r="415" spans="1:9" x14ac:dyDescent="0.25">
      <c r="A415" t="s">
        <v>398</v>
      </c>
      <c r="B415" s="51">
        <f t="shared" si="20"/>
        <v>0.2</v>
      </c>
      <c r="C415" t="s">
        <v>118</v>
      </c>
      <c r="D415" t="s">
        <v>547</v>
      </c>
      <c r="E415" s="50">
        <v>45671</v>
      </c>
      <c r="F415">
        <v>1</v>
      </c>
      <c r="G415">
        <v>1</v>
      </c>
      <c r="H415">
        <v>1</v>
      </c>
      <c r="I415" s="51">
        <f t="shared" si="19"/>
        <v>0.2</v>
      </c>
    </row>
    <row r="416" spans="1:9" x14ac:dyDescent="0.25">
      <c r="A416" t="s">
        <v>398</v>
      </c>
      <c r="B416" s="51">
        <f t="shared" si="20"/>
        <v>0.2</v>
      </c>
      <c r="C416" t="s">
        <v>118</v>
      </c>
      <c r="D416" t="s">
        <v>548</v>
      </c>
      <c r="E416" s="50">
        <v>45671</v>
      </c>
      <c r="F416">
        <v>1</v>
      </c>
      <c r="G416">
        <v>1</v>
      </c>
      <c r="H416">
        <v>1</v>
      </c>
      <c r="I416" s="51">
        <f t="shared" si="19"/>
        <v>0.2</v>
      </c>
    </row>
    <row r="417" spans="1:9" x14ac:dyDescent="0.25">
      <c r="A417" t="s">
        <v>398</v>
      </c>
      <c r="B417" s="51">
        <f t="shared" si="20"/>
        <v>0.2</v>
      </c>
      <c r="C417" t="s">
        <v>118</v>
      </c>
      <c r="D417" t="s">
        <v>549</v>
      </c>
      <c r="E417" s="50">
        <v>45671</v>
      </c>
      <c r="F417">
        <v>1</v>
      </c>
      <c r="G417">
        <v>1</v>
      </c>
      <c r="H417">
        <v>1</v>
      </c>
      <c r="I417" s="51">
        <f t="shared" si="19"/>
        <v>0.2</v>
      </c>
    </row>
    <row r="418" spans="1:9" x14ac:dyDescent="0.25">
      <c r="A418" t="s">
        <v>398</v>
      </c>
      <c r="B418" s="51">
        <f t="shared" si="20"/>
        <v>0.2</v>
      </c>
      <c r="C418" t="s">
        <v>118</v>
      </c>
      <c r="D418" t="s">
        <v>550</v>
      </c>
      <c r="E418" s="50">
        <v>45671</v>
      </c>
      <c r="F418">
        <v>1</v>
      </c>
      <c r="G418">
        <v>1</v>
      </c>
      <c r="H418">
        <v>1</v>
      </c>
      <c r="I418" s="51">
        <f t="shared" si="19"/>
        <v>0.2</v>
      </c>
    </row>
    <row r="419" spans="1:9" x14ac:dyDescent="0.25">
      <c r="A419" t="s">
        <v>398</v>
      </c>
      <c r="B419" s="51">
        <f t="shared" si="20"/>
        <v>0.2</v>
      </c>
      <c r="C419" t="s">
        <v>118</v>
      </c>
      <c r="D419" t="s">
        <v>551</v>
      </c>
      <c r="E419" s="50">
        <v>45671</v>
      </c>
      <c r="F419">
        <v>1</v>
      </c>
      <c r="G419">
        <v>1</v>
      </c>
      <c r="H419">
        <v>1</v>
      </c>
      <c r="I419" s="51">
        <f t="shared" si="19"/>
        <v>0.2</v>
      </c>
    </row>
    <row r="420" spans="1:9" x14ac:dyDescent="0.25">
      <c r="A420" t="s">
        <v>398</v>
      </c>
      <c r="B420" s="51">
        <f t="shared" si="20"/>
        <v>0.2</v>
      </c>
      <c r="C420" t="s">
        <v>118</v>
      </c>
      <c r="D420" t="s">
        <v>552</v>
      </c>
      <c r="E420" s="50">
        <v>45671</v>
      </c>
      <c r="F420">
        <v>1</v>
      </c>
      <c r="G420">
        <v>1</v>
      </c>
      <c r="H420">
        <v>1</v>
      </c>
      <c r="I420" s="51">
        <f t="shared" si="19"/>
        <v>0.2</v>
      </c>
    </row>
    <row r="421" spans="1:9" x14ac:dyDescent="0.25">
      <c r="A421" t="s">
        <v>398</v>
      </c>
      <c r="B421" s="51">
        <f t="shared" si="20"/>
        <v>0.2</v>
      </c>
      <c r="C421" t="s">
        <v>118</v>
      </c>
      <c r="D421" t="s">
        <v>553</v>
      </c>
      <c r="E421" s="50">
        <v>45671</v>
      </c>
      <c r="F421">
        <v>1</v>
      </c>
      <c r="G421">
        <v>1</v>
      </c>
      <c r="H421">
        <v>1</v>
      </c>
      <c r="I421" s="51">
        <f t="shared" si="19"/>
        <v>0.2</v>
      </c>
    </row>
    <row r="422" spans="1:9" x14ac:dyDescent="0.25">
      <c r="A422" t="s">
        <v>398</v>
      </c>
      <c r="B422" s="51">
        <f t="shared" si="20"/>
        <v>0.2</v>
      </c>
      <c r="C422" t="s">
        <v>118</v>
      </c>
      <c r="D422" t="s">
        <v>554</v>
      </c>
      <c r="E422" s="50">
        <v>45671</v>
      </c>
      <c r="F422">
        <v>1</v>
      </c>
      <c r="G422">
        <v>1</v>
      </c>
      <c r="H422">
        <v>1</v>
      </c>
      <c r="I422" s="51">
        <f t="shared" si="19"/>
        <v>0.2</v>
      </c>
    </row>
    <row r="423" spans="1:9" x14ac:dyDescent="0.25">
      <c r="A423" t="s">
        <v>398</v>
      </c>
      <c r="B423" s="51">
        <f t="shared" si="20"/>
        <v>0.2</v>
      </c>
      <c r="C423" t="s">
        <v>121</v>
      </c>
      <c r="D423" t="s">
        <v>555</v>
      </c>
      <c r="E423" s="50">
        <v>45672</v>
      </c>
      <c r="F423">
        <v>1</v>
      </c>
      <c r="G423">
        <v>1</v>
      </c>
      <c r="H423">
        <v>1</v>
      </c>
      <c r="I423" s="51">
        <f t="shared" si="19"/>
        <v>0.2</v>
      </c>
    </row>
    <row r="424" spans="1:9" x14ac:dyDescent="0.25">
      <c r="A424" t="s">
        <v>398</v>
      </c>
      <c r="B424" s="51">
        <f t="shared" si="20"/>
        <v>0.2</v>
      </c>
      <c r="C424" t="s">
        <v>121</v>
      </c>
      <c r="D424" t="s">
        <v>556</v>
      </c>
      <c r="E424" s="50">
        <v>45672</v>
      </c>
      <c r="F424">
        <v>1</v>
      </c>
      <c r="G424">
        <v>1</v>
      </c>
      <c r="H424">
        <v>1</v>
      </c>
      <c r="I424" s="51">
        <f t="shared" si="19"/>
        <v>0.2</v>
      </c>
    </row>
    <row r="425" spans="1:9" x14ac:dyDescent="0.25">
      <c r="A425" t="s">
        <v>398</v>
      </c>
      <c r="B425" s="51">
        <f t="shared" si="20"/>
        <v>0.2</v>
      </c>
      <c r="C425" t="s">
        <v>123</v>
      </c>
      <c r="D425" t="s">
        <v>557</v>
      </c>
      <c r="E425" s="50">
        <v>45664</v>
      </c>
      <c r="F425">
        <v>1</v>
      </c>
      <c r="G425">
        <v>1</v>
      </c>
      <c r="H425">
        <v>1</v>
      </c>
      <c r="I425" s="51">
        <f t="shared" si="19"/>
        <v>0.2</v>
      </c>
    </row>
    <row r="426" spans="1:9" x14ac:dyDescent="0.25">
      <c r="A426" t="s">
        <v>398</v>
      </c>
      <c r="B426" s="51">
        <f t="shared" si="20"/>
        <v>0.2</v>
      </c>
      <c r="C426" t="s">
        <v>123</v>
      </c>
      <c r="D426" t="s">
        <v>558</v>
      </c>
      <c r="E426" s="50">
        <v>45664</v>
      </c>
      <c r="F426">
        <v>1</v>
      </c>
      <c r="G426">
        <v>1</v>
      </c>
      <c r="H426">
        <v>1</v>
      </c>
      <c r="I426" s="51">
        <f t="shared" si="19"/>
        <v>0.2</v>
      </c>
    </row>
    <row r="427" spans="1:9" x14ac:dyDescent="0.25">
      <c r="A427" t="s">
        <v>398</v>
      </c>
      <c r="B427" s="51">
        <f t="shared" ref="B427:B442" si="21">(1/500)*100</f>
        <v>0.2</v>
      </c>
      <c r="C427" t="s">
        <v>123</v>
      </c>
      <c r="D427" t="s">
        <v>559</v>
      </c>
      <c r="E427" s="50">
        <v>45664</v>
      </c>
      <c r="F427">
        <v>1</v>
      </c>
      <c r="G427">
        <v>1</v>
      </c>
      <c r="H427">
        <v>1</v>
      </c>
      <c r="I427" s="51">
        <f t="shared" si="19"/>
        <v>0.2</v>
      </c>
    </row>
    <row r="428" spans="1:9" x14ac:dyDescent="0.25">
      <c r="A428" t="s">
        <v>398</v>
      </c>
      <c r="B428" s="51">
        <f t="shared" si="21"/>
        <v>0.2</v>
      </c>
      <c r="C428" t="s">
        <v>123</v>
      </c>
      <c r="D428" t="s">
        <v>560</v>
      </c>
      <c r="E428" s="50">
        <v>45664</v>
      </c>
      <c r="F428">
        <v>1</v>
      </c>
      <c r="G428">
        <v>1</v>
      </c>
      <c r="H428">
        <v>1</v>
      </c>
      <c r="I428" s="51">
        <f t="shared" si="19"/>
        <v>0.2</v>
      </c>
    </row>
    <row r="429" spans="1:9" x14ac:dyDescent="0.25">
      <c r="A429" t="s">
        <v>398</v>
      </c>
      <c r="B429" s="51">
        <f t="shared" si="21"/>
        <v>0.2</v>
      </c>
      <c r="C429" t="s">
        <v>123</v>
      </c>
      <c r="D429" t="s">
        <v>561</v>
      </c>
      <c r="E429" s="50">
        <v>45664</v>
      </c>
      <c r="F429">
        <v>1</v>
      </c>
      <c r="G429">
        <v>1</v>
      </c>
      <c r="H429">
        <v>1</v>
      </c>
      <c r="I429" s="51">
        <f t="shared" si="19"/>
        <v>0.2</v>
      </c>
    </row>
    <row r="430" spans="1:9" x14ac:dyDescent="0.25">
      <c r="A430" t="s">
        <v>398</v>
      </c>
      <c r="B430" s="51">
        <f t="shared" si="21"/>
        <v>0.2</v>
      </c>
      <c r="C430" t="s">
        <v>123</v>
      </c>
      <c r="D430" t="s">
        <v>562</v>
      </c>
      <c r="E430" s="50">
        <v>45664</v>
      </c>
      <c r="F430">
        <v>1</v>
      </c>
      <c r="G430">
        <v>1</v>
      </c>
      <c r="H430">
        <v>1</v>
      </c>
      <c r="I430" s="51">
        <f t="shared" si="19"/>
        <v>0.2</v>
      </c>
    </row>
    <row r="431" spans="1:9" x14ac:dyDescent="0.25">
      <c r="A431" t="s">
        <v>398</v>
      </c>
      <c r="B431" s="51">
        <f t="shared" si="21"/>
        <v>0.2</v>
      </c>
      <c r="C431" t="s">
        <v>123</v>
      </c>
      <c r="D431" t="s">
        <v>563</v>
      </c>
      <c r="E431" s="50">
        <v>45664</v>
      </c>
      <c r="F431">
        <v>1</v>
      </c>
      <c r="G431">
        <v>1</v>
      </c>
      <c r="H431">
        <v>1</v>
      </c>
      <c r="I431" s="51">
        <f t="shared" si="19"/>
        <v>0.2</v>
      </c>
    </row>
    <row r="432" spans="1:9" x14ac:dyDescent="0.25">
      <c r="A432" t="s">
        <v>398</v>
      </c>
      <c r="B432" s="51">
        <f t="shared" si="21"/>
        <v>0.2</v>
      </c>
      <c r="C432" t="s">
        <v>123</v>
      </c>
      <c r="D432" t="s">
        <v>564</v>
      </c>
      <c r="E432" s="50">
        <v>45670</v>
      </c>
      <c r="F432">
        <v>1</v>
      </c>
      <c r="G432">
        <v>1</v>
      </c>
      <c r="H432">
        <v>1</v>
      </c>
      <c r="I432" s="51">
        <f t="shared" si="19"/>
        <v>0.2</v>
      </c>
    </row>
    <row r="433" spans="1:9" x14ac:dyDescent="0.25">
      <c r="A433" t="s">
        <v>398</v>
      </c>
      <c r="B433" s="51">
        <f t="shared" si="21"/>
        <v>0.2</v>
      </c>
      <c r="C433" t="s">
        <v>123</v>
      </c>
      <c r="D433" t="s">
        <v>565</v>
      </c>
      <c r="E433" s="50">
        <v>45673</v>
      </c>
      <c r="F433">
        <v>1</v>
      </c>
      <c r="G433">
        <v>1</v>
      </c>
      <c r="H433">
        <v>1</v>
      </c>
      <c r="I433" s="51">
        <f t="shared" si="19"/>
        <v>0.2</v>
      </c>
    </row>
    <row r="434" spans="1:9" x14ac:dyDescent="0.25">
      <c r="A434" t="s">
        <v>398</v>
      </c>
      <c r="B434" s="51">
        <f t="shared" si="21"/>
        <v>0.2</v>
      </c>
      <c r="C434" t="s">
        <v>123</v>
      </c>
      <c r="D434" t="s">
        <v>566</v>
      </c>
      <c r="E434" s="50">
        <v>45673</v>
      </c>
      <c r="F434">
        <v>1</v>
      </c>
      <c r="G434">
        <v>1</v>
      </c>
      <c r="H434">
        <v>1</v>
      </c>
      <c r="I434" s="51">
        <f t="shared" si="19"/>
        <v>0.2</v>
      </c>
    </row>
    <row r="435" spans="1:9" x14ac:dyDescent="0.25">
      <c r="A435" t="s">
        <v>398</v>
      </c>
      <c r="B435" s="51">
        <f t="shared" si="21"/>
        <v>0.2</v>
      </c>
      <c r="C435" t="s">
        <v>123</v>
      </c>
      <c r="D435" t="s">
        <v>567</v>
      </c>
      <c r="E435" s="50">
        <v>45673</v>
      </c>
      <c r="F435">
        <v>1</v>
      </c>
      <c r="G435">
        <v>1</v>
      </c>
      <c r="H435">
        <v>1</v>
      </c>
      <c r="I435" s="51">
        <f t="shared" si="19"/>
        <v>0.2</v>
      </c>
    </row>
    <row r="436" spans="1:9" x14ac:dyDescent="0.25">
      <c r="A436" t="s">
        <v>398</v>
      </c>
      <c r="B436" s="51">
        <f t="shared" si="21"/>
        <v>0.2</v>
      </c>
      <c r="C436" t="s">
        <v>123</v>
      </c>
      <c r="D436" t="s">
        <v>568</v>
      </c>
      <c r="E436" s="50">
        <v>45673</v>
      </c>
      <c r="F436">
        <v>1</v>
      </c>
      <c r="G436">
        <v>1</v>
      </c>
      <c r="H436">
        <v>1</v>
      </c>
      <c r="I436" s="51">
        <f t="shared" si="19"/>
        <v>0.2</v>
      </c>
    </row>
    <row r="437" spans="1:9" x14ac:dyDescent="0.25">
      <c r="A437" t="s">
        <v>398</v>
      </c>
      <c r="B437" s="51">
        <f t="shared" si="21"/>
        <v>0.2</v>
      </c>
      <c r="C437" t="s">
        <v>123</v>
      </c>
      <c r="D437" t="s">
        <v>569</v>
      </c>
      <c r="E437" s="50">
        <v>45673</v>
      </c>
      <c r="F437">
        <v>1</v>
      </c>
      <c r="G437">
        <v>1</v>
      </c>
      <c r="H437">
        <v>1</v>
      </c>
      <c r="I437" s="51">
        <f t="shared" si="19"/>
        <v>0.2</v>
      </c>
    </row>
    <row r="438" spans="1:9" x14ac:dyDescent="0.25">
      <c r="A438" t="s">
        <v>398</v>
      </c>
      <c r="B438" s="51">
        <f t="shared" si="21"/>
        <v>0.2</v>
      </c>
      <c r="C438" t="s">
        <v>123</v>
      </c>
      <c r="D438" t="s">
        <v>570</v>
      </c>
      <c r="E438" s="50">
        <v>45673</v>
      </c>
      <c r="F438">
        <v>1</v>
      </c>
      <c r="G438">
        <v>1</v>
      </c>
      <c r="H438">
        <v>1</v>
      </c>
      <c r="I438" s="51">
        <f t="shared" si="19"/>
        <v>0.2</v>
      </c>
    </row>
    <row r="439" spans="1:9" x14ac:dyDescent="0.25">
      <c r="A439" t="s">
        <v>398</v>
      </c>
      <c r="B439" s="51">
        <f t="shared" si="21"/>
        <v>0.2</v>
      </c>
      <c r="C439" t="s">
        <v>123</v>
      </c>
      <c r="D439" t="s">
        <v>571</v>
      </c>
      <c r="E439" s="50">
        <v>45673</v>
      </c>
      <c r="F439">
        <v>1</v>
      </c>
      <c r="G439">
        <v>1</v>
      </c>
      <c r="H439">
        <v>1</v>
      </c>
      <c r="I439" s="51">
        <f t="shared" si="19"/>
        <v>0.2</v>
      </c>
    </row>
    <row r="440" spans="1:9" x14ac:dyDescent="0.25">
      <c r="A440" t="s">
        <v>398</v>
      </c>
      <c r="B440" s="51">
        <f t="shared" si="21"/>
        <v>0.2</v>
      </c>
      <c r="C440" t="s">
        <v>123</v>
      </c>
      <c r="D440" t="s">
        <v>572</v>
      </c>
      <c r="E440" s="50">
        <v>45673</v>
      </c>
      <c r="F440">
        <v>1</v>
      </c>
      <c r="G440">
        <v>1</v>
      </c>
      <c r="H440">
        <v>1</v>
      </c>
      <c r="I440" s="51">
        <f t="shared" si="19"/>
        <v>0.2</v>
      </c>
    </row>
    <row r="441" spans="1:9" x14ac:dyDescent="0.25">
      <c r="A441" t="s">
        <v>398</v>
      </c>
      <c r="B441" s="51">
        <f t="shared" si="21"/>
        <v>0.2</v>
      </c>
      <c r="C441" t="s">
        <v>123</v>
      </c>
      <c r="D441" t="s">
        <v>573</v>
      </c>
      <c r="E441" s="50">
        <v>45673</v>
      </c>
      <c r="F441">
        <v>1</v>
      </c>
      <c r="G441">
        <v>1</v>
      </c>
      <c r="H441">
        <v>1</v>
      </c>
      <c r="I441" s="51">
        <f t="shared" si="19"/>
        <v>0.2</v>
      </c>
    </row>
    <row r="442" spans="1:9" x14ac:dyDescent="0.25">
      <c r="A442" t="s">
        <v>398</v>
      </c>
      <c r="B442" s="51">
        <f t="shared" si="21"/>
        <v>0.2</v>
      </c>
      <c r="C442" t="s">
        <v>123</v>
      </c>
      <c r="D442" t="s">
        <v>574</v>
      </c>
      <c r="E442" s="50">
        <v>45664</v>
      </c>
      <c r="F442">
        <v>1</v>
      </c>
      <c r="G442">
        <v>1</v>
      </c>
      <c r="H442">
        <v>1</v>
      </c>
      <c r="I442" s="51">
        <f t="shared" si="19"/>
        <v>0.2</v>
      </c>
    </row>
    <row r="443" spans="1:9" x14ac:dyDescent="0.25">
      <c r="A443" t="s">
        <v>575</v>
      </c>
      <c r="B443" s="51">
        <f t="shared" ref="B443:B453" si="22">(1/130)*100</f>
        <v>0.76923076923076927</v>
      </c>
      <c r="C443" t="s">
        <v>93</v>
      </c>
      <c r="D443" t="s">
        <v>576</v>
      </c>
      <c r="E443" s="50">
        <v>45659</v>
      </c>
      <c r="F443">
        <v>1</v>
      </c>
      <c r="G443">
        <v>1</v>
      </c>
      <c r="H443">
        <v>1</v>
      </c>
      <c r="I443" s="51">
        <f t="shared" si="19"/>
        <v>0.76923076923076927</v>
      </c>
    </row>
    <row r="444" spans="1:9" x14ac:dyDescent="0.25">
      <c r="A444" t="s">
        <v>575</v>
      </c>
      <c r="B444" s="51">
        <f t="shared" si="22"/>
        <v>0.76923076923076927</v>
      </c>
      <c r="C444" t="s">
        <v>99</v>
      </c>
      <c r="D444" t="s">
        <v>577</v>
      </c>
      <c r="E444" s="50">
        <v>45680</v>
      </c>
      <c r="F444">
        <v>1</v>
      </c>
      <c r="G444">
        <v>1</v>
      </c>
      <c r="H444">
        <v>1</v>
      </c>
      <c r="I444" s="51">
        <f t="shared" si="19"/>
        <v>0.76923076923076927</v>
      </c>
    </row>
    <row r="445" spans="1:9" x14ac:dyDescent="0.25">
      <c r="A445" t="s">
        <v>575</v>
      </c>
      <c r="B445" s="51">
        <f t="shared" si="22"/>
        <v>0.76923076923076927</v>
      </c>
      <c r="C445" t="s">
        <v>107</v>
      </c>
      <c r="D445" t="s">
        <v>578</v>
      </c>
      <c r="E445" s="50">
        <v>45664</v>
      </c>
      <c r="F445">
        <v>1</v>
      </c>
      <c r="G445">
        <v>1</v>
      </c>
      <c r="H445">
        <v>1</v>
      </c>
      <c r="I445" s="51">
        <f t="shared" si="19"/>
        <v>0.76923076923076927</v>
      </c>
    </row>
    <row r="446" spans="1:9" x14ac:dyDescent="0.25">
      <c r="A446" t="s">
        <v>575</v>
      </c>
      <c r="B446" s="51">
        <f t="shared" si="22"/>
        <v>0.76923076923076927</v>
      </c>
      <c r="C446" t="s">
        <v>107</v>
      </c>
      <c r="D446" t="s">
        <v>579</v>
      </c>
      <c r="E446" s="50">
        <v>45664</v>
      </c>
      <c r="F446">
        <v>1</v>
      </c>
      <c r="G446">
        <v>1</v>
      </c>
      <c r="H446">
        <v>1</v>
      </c>
      <c r="I446" s="51">
        <f t="shared" si="19"/>
        <v>0.76923076923076927</v>
      </c>
    </row>
    <row r="447" spans="1:9" x14ac:dyDescent="0.25">
      <c r="A447" t="s">
        <v>575</v>
      </c>
      <c r="B447" s="51">
        <f t="shared" si="22"/>
        <v>0.76923076923076927</v>
      </c>
      <c r="C447" t="s">
        <v>107</v>
      </c>
      <c r="D447" t="s">
        <v>580</v>
      </c>
      <c r="E447" s="50">
        <v>45678</v>
      </c>
      <c r="F447">
        <v>1</v>
      </c>
      <c r="G447">
        <v>1</v>
      </c>
      <c r="H447">
        <v>1</v>
      </c>
      <c r="I447" s="51">
        <f t="shared" si="19"/>
        <v>0.76923076923076927</v>
      </c>
    </row>
    <row r="448" spans="1:9" x14ac:dyDescent="0.25">
      <c r="A448" t="s">
        <v>575</v>
      </c>
      <c r="B448" s="51">
        <f t="shared" si="22"/>
        <v>0.76923076923076927</v>
      </c>
      <c r="C448" t="s">
        <v>107</v>
      </c>
      <c r="D448" t="s">
        <v>581</v>
      </c>
      <c r="E448" s="50">
        <v>45687</v>
      </c>
      <c r="F448">
        <v>1</v>
      </c>
      <c r="G448">
        <v>1</v>
      </c>
      <c r="H448">
        <v>1</v>
      </c>
      <c r="I448" s="51">
        <f t="shared" si="19"/>
        <v>0.76923076923076927</v>
      </c>
    </row>
    <row r="449" spans="1:9" x14ac:dyDescent="0.25">
      <c r="A449" t="s">
        <v>575</v>
      </c>
      <c r="B449" s="51">
        <f t="shared" si="22"/>
        <v>0.76923076923076927</v>
      </c>
      <c r="C449" t="s">
        <v>112</v>
      </c>
      <c r="D449" t="s">
        <v>582</v>
      </c>
      <c r="E449" s="50">
        <v>45679</v>
      </c>
      <c r="F449">
        <v>1</v>
      </c>
      <c r="G449">
        <v>1</v>
      </c>
      <c r="H449">
        <v>1</v>
      </c>
      <c r="I449" s="51">
        <f t="shared" si="19"/>
        <v>0.76923076923076927</v>
      </c>
    </row>
    <row r="450" spans="1:9" x14ac:dyDescent="0.25">
      <c r="A450" t="s">
        <v>575</v>
      </c>
      <c r="B450" s="51">
        <f t="shared" si="22"/>
        <v>0.76923076923076927</v>
      </c>
      <c r="C450" t="s">
        <v>121</v>
      </c>
      <c r="D450" t="s">
        <v>583</v>
      </c>
      <c r="E450" s="50">
        <v>45681</v>
      </c>
      <c r="F450">
        <v>1</v>
      </c>
      <c r="G450">
        <v>1</v>
      </c>
      <c r="H450">
        <v>1</v>
      </c>
      <c r="I450" s="51">
        <f t="shared" ref="I450:I513" si="23">B450*H450</f>
        <v>0.76923076923076927</v>
      </c>
    </row>
    <row r="451" spans="1:9" x14ac:dyDescent="0.25">
      <c r="A451" t="s">
        <v>575</v>
      </c>
      <c r="B451" s="51">
        <f t="shared" si="22"/>
        <v>0.76923076923076927</v>
      </c>
      <c r="C451" t="s">
        <v>121</v>
      </c>
      <c r="D451" t="s">
        <v>584</v>
      </c>
      <c r="E451" s="50">
        <v>45686</v>
      </c>
      <c r="F451">
        <v>1</v>
      </c>
      <c r="G451">
        <v>1</v>
      </c>
      <c r="H451">
        <v>1</v>
      </c>
      <c r="I451" s="51">
        <f t="shared" si="23"/>
        <v>0.76923076923076927</v>
      </c>
    </row>
    <row r="452" spans="1:9" x14ac:dyDescent="0.25">
      <c r="A452" t="s">
        <v>575</v>
      </c>
      <c r="B452" s="51">
        <f t="shared" si="22"/>
        <v>0.76923076923076927</v>
      </c>
      <c r="C452" t="s">
        <v>121</v>
      </c>
      <c r="D452" t="s">
        <v>585</v>
      </c>
      <c r="E452" s="50">
        <v>45674</v>
      </c>
      <c r="F452">
        <v>1</v>
      </c>
      <c r="G452">
        <v>1</v>
      </c>
      <c r="H452">
        <v>1</v>
      </c>
      <c r="I452" s="51">
        <f t="shared" si="23"/>
        <v>0.76923076923076927</v>
      </c>
    </row>
    <row r="453" spans="1:9" x14ac:dyDescent="0.25">
      <c r="A453" t="s">
        <v>575</v>
      </c>
      <c r="B453" s="51">
        <f t="shared" si="22"/>
        <v>0.76923076923076927</v>
      </c>
      <c r="C453" t="s">
        <v>123</v>
      </c>
      <c r="D453" t="s">
        <v>586</v>
      </c>
      <c r="E453" s="50">
        <v>45664</v>
      </c>
      <c r="F453">
        <v>1</v>
      </c>
      <c r="G453">
        <v>1</v>
      </c>
      <c r="H453">
        <v>1</v>
      </c>
      <c r="I453" s="51">
        <f t="shared" si="23"/>
        <v>0.76923076923076927</v>
      </c>
    </row>
    <row r="454" spans="1:9" x14ac:dyDescent="0.25">
      <c r="A454" t="s">
        <v>587</v>
      </c>
      <c r="B454" s="51">
        <f>(1/220)*100</f>
        <v>0.45454545454545453</v>
      </c>
      <c r="C454" t="s">
        <v>93</v>
      </c>
      <c r="D454" t="s">
        <v>588</v>
      </c>
      <c r="E454" s="50">
        <v>45670</v>
      </c>
      <c r="F454">
        <v>1</v>
      </c>
      <c r="G454">
        <v>1</v>
      </c>
      <c r="H454">
        <v>1</v>
      </c>
      <c r="I454" s="51">
        <f t="shared" si="23"/>
        <v>0.45454545454545453</v>
      </c>
    </row>
    <row r="455" spans="1:9" x14ac:dyDescent="0.25">
      <c r="A455" t="s">
        <v>587</v>
      </c>
      <c r="B455" s="51">
        <f>(1/220)*100</f>
        <v>0.45454545454545453</v>
      </c>
      <c r="C455" t="s">
        <v>93</v>
      </c>
      <c r="D455" t="s">
        <v>589</v>
      </c>
      <c r="E455" s="50">
        <v>45670</v>
      </c>
      <c r="F455">
        <v>1</v>
      </c>
      <c r="G455">
        <v>1</v>
      </c>
      <c r="H455">
        <v>1</v>
      </c>
      <c r="I455" s="51">
        <f t="shared" si="23"/>
        <v>0.45454545454545453</v>
      </c>
    </row>
    <row r="456" spans="1:9" x14ac:dyDescent="0.25">
      <c r="A456" t="s">
        <v>587</v>
      </c>
      <c r="B456" s="51">
        <f>(1/220)*100</f>
        <v>0.45454545454545453</v>
      </c>
      <c r="C456" t="s">
        <v>104</v>
      </c>
      <c r="D456" t="s">
        <v>590</v>
      </c>
      <c r="E456" s="50">
        <v>45684</v>
      </c>
      <c r="F456">
        <v>1</v>
      </c>
      <c r="G456">
        <v>1</v>
      </c>
      <c r="H456">
        <v>1</v>
      </c>
      <c r="I456" s="51">
        <f t="shared" si="23"/>
        <v>0.45454545454545453</v>
      </c>
    </row>
    <row r="457" spans="1:9" x14ac:dyDescent="0.25">
      <c r="A457" t="s">
        <v>587</v>
      </c>
      <c r="B457" s="51">
        <f>(1/220)*100</f>
        <v>0.45454545454545453</v>
      </c>
      <c r="C457" t="s">
        <v>104</v>
      </c>
      <c r="D457" t="s">
        <v>591</v>
      </c>
      <c r="E457" s="50">
        <v>45688</v>
      </c>
      <c r="F457">
        <v>1</v>
      </c>
      <c r="G457">
        <v>1</v>
      </c>
      <c r="H457">
        <v>1</v>
      </c>
      <c r="I457" s="51">
        <f t="shared" si="23"/>
        <v>0.45454545454545453</v>
      </c>
    </row>
    <row r="458" spans="1:9" x14ac:dyDescent="0.25">
      <c r="A458" t="s">
        <v>592</v>
      </c>
      <c r="B458" s="51">
        <f t="shared" ref="B458:B489" si="24">(1/300)*100</f>
        <v>0.33333333333333337</v>
      </c>
      <c r="C458" t="s">
        <v>92</v>
      </c>
      <c r="D458" t="s">
        <v>593</v>
      </c>
      <c r="E458" s="50">
        <v>45659</v>
      </c>
      <c r="F458">
        <v>1</v>
      </c>
      <c r="G458">
        <v>1</v>
      </c>
      <c r="H458">
        <v>1</v>
      </c>
      <c r="I458" s="51">
        <f t="shared" si="23"/>
        <v>0.33333333333333337</v>
      </c>
    </row>
    <row r="459" spans="1:9" x14ac:dyDescent="0.25">
      <c r="A459" t="s">
        <v>592</v>
      </c>
      <c r="B459" s="51">
        <f t="shared" si="24"/>
        <v>0.33333333333333337</v>
      </c>
      <c r="C459" t="s">
        <v>92</v>
      </c>
      <c r="D459" t="s">
        <v>594</v>
      </c>
      <c r="E459" s="50">
        <v>45673</v>
      </c>
      <c r="F459">
        <v>1</v>
      </c>
      <c r="G459">
        <v>1</v>
      </c>
      <c r="H459">
        <v>1</v>
      </c>
      <c r="I459" s="51">
        <f t="shared" si="23"/>
        <v>0.33333333333333337</v>
      </c>
    </row>
    <row r="460" spans="1:9" x14ac:dyDescent="0.25">
      <c r="A460" t="s">
        <v>592</v>
      </c>
      <c r="B460" s="51">
        <f t="shared" si="24"/>
        <v>0.33333333333333337</v>
      </c>
      <c r="C460" t="s">
        <v>92</v>
      </c>
      <c r="D460" t="s">
        <v>595</v>
      </c>
      <c r="E460" s="50">
        <v>45687</v>
      </c>
      <c r="F460">
        <v>1</v>
      </c>
      <c r="G460">
        <v>1</v>
      </c>
      <c r="H460">
        <v>1</v>
      </c>
      <c r="I460" s="51">
        <f t="shared" si="23"/>
        <v>0.33333333333333337</v>
      </c>
    </row>
    <row r="461" spans="1:9" x14ac:dyDescent="0.25">
      <c r="A461" t="s">
        <v>592</v>
      </c>
      <c r="B461" s="51">
        <f t="shared" si="24"/>
        <v>0.33333333333333337</v>
      </c>
      <c r="C461" t="s">
        <v>92</v>
      </c>
      <c r="D461" t="s">
        <v>596</v>
      </c>
      <c r="E461" s="50">
        <v>45659</v>
      </c>
      <c r="F461">
        <v>1</v>
      </c>
      <c r="G461">
        <v>1</v>
      </c>
      <c r="H461">
        <v>1</v>
      </c>
      <c r="I461" s="51">
        <f t="shared" si="23"/>
        <v>0.33333333333333337</v>
      </c>
    </row>
    <row r="462" spans="1:9" x14ac:dyDescent="0.25">
      <c r="A462" t="s">
        <v>592</v>
      </c>
      <c r="B462" s="51">
        <f t="shared" si="24"/>
        <v>0.33333333333333337</v>
      </c>
      <c r="C462" t="s">
        <v>92</v>
      </c>
      <c r="D462" t="s">
        <v>597</v>
      </c>
      <c r="E462" s="50">
        <v>45659</v>
      </c>
      <c r="F462">
        <v>1</v>
      </c>
      <c r="G462">
        <v>1</v>
      </c>
      <c r="H462">
        <v>1</v>
      </c>
      <c r="I462" s="51">
        <f t="shared" si="23"/>
        <v>0.33333333333333337</v>
      </c>
    </row>
    <row r="463" spans="1:9" x14ac:dyDescent="0.25">
      <c r="A463" t="s">
        <v>592</v>
      </c>
      <c r="B463" s="51">
        <f t="shared" si="24"/>
        <v>0.33333333333333337</v>
      </c>
      <c r="C463" t="s">
        <v>93</v>
      </c>
      <c r="D463" t="s">
        <v>598</v>
      </c>
      <c r="E463" s="50">
        <v>45659</v>
      </c>
      <c r="F463">
        <v>1</v>
      </c>
      <c r="G463">
        <v>1</v>
      </c>
      <c r="H463">
        <v>1</v>
      </c>
      <c r="I463" s="51">
        <f t="shared" si="23"/>
        <v>0.33333333333333337</v>
      </c>
    </row>
    <row r="464" spans="1:9" x14ac:dyDescent="0.25">
      <c r="A464" t="s">
        <v>592</v>
      </c>
      <c r="B464" s="51">
        <f t="shared" si="24"/>
        <v>0.33333333333333337</v>
      </c>
      <c r="C464" t="s">
        <v>93</v>
      </c>
      <c r="D464" t="s">
        <v>599</v>
      </c>
      <c r="E464" s="50">
        <v>45659</v>
      </c>
      <c r="F464">
        <v>1</v>
      </c>
      <c r="G464">
        <v>1</v>
      </c>
      <c r="H464">
        <v>1</v>
      </c>
      <c r="I464" s="51">
        <f t="shared" si="23"/>
        <v>0.33333333333333337</v>
      </c>
    </row>
    <row r="465" spans="1:9" x14ac:dyDescent="0.25">
      <c r="A465" t="s">
        <v>592</v>
      </c>
      <c r="B465" s="51">
        <f t="shared" si="24"/>
        <v>0.33333333333333337</v>
      </c>
      <c r="C465" t="s">
        <v>93</v>
      </c>
      <c r="D465" t="s">
        <v>600</v>
      </c>
      <c r="E465" s="50">
        <v>45659</v>
      </c>
      <c r="F465">
        <v>1</v>
      </c>
      <c r="G465">
        <v>1</v>
      </c>
      <c r="H465">
        <v>1</v>
      </c>
      <c r="I465" s="51">
        <f t="shared" si="23"/>
        <v>0.33333333333333337</v>
      </c>
    </row>
    <row r="466" spans="1:9" x14ac:dyDescent="0.25">
      <c r="A466" t="s">
        <v>592</v>
      </c>
      <c r="B466" s="51">
        <f t="shared" si="24"/>
        <v>0.33333333333333337</v>
      </c>
      <c r="C466" t="s">
        <v>93</v>
      </c>
      <c r="D466" t="s">
        <v>601</v>
      </c>
      <c r="E466" s="50">
        <v>45659</v>
      </c>
      <c r="F466">
        <v>1</v>
      </c>
      <c r="G466">
        <v>1</v>
      </c>
      <c r="H466">
        <v>1</v>
      </c>
      <c r="I466" s="51">
        <f t="shared" si="23"/>
        <v>0.33333333333333337</v>
      </c>
    </row>
    <row r="467" spans="1:9" x14ac:dyDescent="0.25">
      <c r="A467" t="s">
        <v>592</v>
      </c>
      <c r="B467" s="51">
        <f t="shared" si="24"/>
        <v>0.33333333333333337</v>
      </c>
      <c r="C467" t="s">
        <v>93</v>
      </c>
      <c r="D467" t="s">
        <v>602</v>
      </c>
      <c r="E467" s="50">
        <v>45659</v>
      </c>
      <c r="F467">
        <v>1</v>
      </c>
      <c r="G467">
        <v>1</v>
      </c>
      <c r="H467">
        <v>1</v>
      </c>
      <c r="I467" s="51">
        <f t="shared" si="23"/>
        <v>0.33333333333333337</v>
      </c>
    </row>
    <row r="468" spans="1:9" x14ac:dyDescent="0.25">
      <c r="A468" t="s">
        <v>592</v>
      </c>
      <c r="B468" s="51">
        <f t="shared" si="24"/>
        <v>0.33333333333333337</v>
      </c>
      <c r="C468" t="s">
        <v>93</v>
      </c>
      <c r="D468" t="s">
        <v>603</v>
      </c>
      <c r="E468" s="50">
        <v>45681</v>
      </c>
      <c r="F468">
        <v>1</v>
      </c>
      <c r="G468">
        <v>1</v>
      </c>
      <c r="H468">
        <v>1</v>
      </c>
      <c r="I468" s="51">
        <f t="shared" si="23"/>
        <v>0.33333333333333337</v>
      </c>
    </row>
    <row r="469" spans="1:9" x14ac:dyDescent="0.25">
      <c r="A469" t="s">
        <v>592</v>
      </c>
      <c r="B469" s="51">
        <f t="shared" si="24"/>
        <v>0.33333333333333337</v>
      </c>
      <c r="C469" t="s">
        <v>93</v>
      </c>
      <c r="D469" t="s">
        <v>604</v>
      </c>
      <c r="E469" s="50">
        <v>45659</v>
      </c>
      <c r="F469">
        <v>1</v>
      </c>
      <c r="G469">
        <v>1</v>
      </c>
      <c r="H469">
        <v>1</v>
      </c>
      <c r="I469" s="51">
        <f t="shared" si="23"/>
        <v>0.33333333333333337</v>
      </c>
    </row>
    <row r="470" spans="1:9" x14ac:dyDescent="0.25">
      <c r="A470" t="s">
        <v>592</v>
      </c>
      <c r="B470" s="51">
        <f t="shared" si="24"/>
        <v>0.33333333333333337</v>
      </c>
      <c r="C470" t="s">
        <v>93</v>
      </c>
      <c r="D470" t="s">
        <v>605</v>
      </c>
      <c r="E470" s="50">
        <v>45659</v>
      </c>
      <c r="F470">
        <v>1</v>
      </c>
      <c r="G470">
        <v>1</v>
      </c>
      <c r="H470">
        <v>1</v>
      </c>
      <c r="I470" s="51">
        <f t="shared" si="23"/>
        <v>0.33333333333333337</v>
      </c>
    </row>
    <row r="471" spans="1:9" x14ac:dyDescent="0.25">
      <c r="A471" t="s">
        <v>592</v>
      </c>
      <c r="B471" s="51">
        <f t="shared" si="24"/>
        <v>0.33333333333333337</v>
      </c>
      <c r="C471" t="s">
        <v>93</v>
      </c>
      <c r="D471" t="s">
        <v>606</v>
      </c>
      <c r="E471" s="50">
        <v>45659</v>
      </c>
      <c r="F471">
        <v>1</v>
      </c>
      <c r="G471">
        <v>1</v>
      </c>
      <c r="H471">
        <v>1</v>
      </c>
      <c r="I471" s="51">
        <f t="shared" si="23"/>
        <v>0.33333333333333337</v>
      </c>
    </row>
    <row r="472" spans="1:9" x14ac:dyDescent="0.25">
      <c r="A472" t="s">
        <v>592</v>
      </c>
      <c r="B472" s="51">
        <f t="shared" si="24"/>
        <v>0.33333333333333337</v>
      </c>
      <c r="C472" t="s">
        <v>93</v>
      </c>
      <c r="D472" t="s">
        <v>607</v>
      </c>
      <c r="E472" s="50">
        <v>45659</v>
      </c>
      <c r="F472">
        <v>1</v>
      </c>
      <c r="G472">
        <v>1</v>
      </c>
      <c r="H472">
        <v>1</v>
      </c>
      <c r="I472" s="51">
        <f t="shared" si="23"/>
        <v>0.33333333333333337</v>
      </c>
    </row>
    <row r="473" spans="1:9" x14ac:dyDescent="0.25">
      <c r="A473" t="s">
        <v>592</v>
      </c>
      <c r="B473" s="51">
        <f t="shared" si="24"/>
        <v>0.33333333333333337</v>
      </c>
      <c r="C473" t="s">
        <v>95</v>
      </c>
      <c r="D473" t="s">
        <v>608</v>
      </c>
      <c r="E473" s="50">
        <v>45670</v>
      </c>
      <c r="F473">
        <v>1</v>
      </c>
      <c r="G473">
        <v>1</v>
      </c>
      <c r="H473">
        <v>1</v>
      </c>
      <c r="I473" s="51">
        <f t="shared" si="23"/>
        <v>0.33333333333333337</v>
      </c>
    </row>
    <row r="474" spans="1:9" x14ac:dyDescent="0.25">
      <c r="A474" t="s">
        <v>592</v>
      </c>
      <c r="B474" s="51">
        <f t="shared" si="24"/>
        <v>0.33333333333333337</v>
      </c>
      <c r="C474" t="s">
        <v>99</v>
      </c>
      <c r="D474" t="s">
        <v>609</v>
      </c>
      <c r="E474" s="50">
        <v>45673</v>
      </c>
      <c r="F474">
        <v>1</v>
      </c>
      <c r="G474">
        <v>1</v>
      </c>
      <c r="H474">
        <v>1</v>
      </c>
      <c r="I474" s="51">
        <f t="shared" si="23"/>
        <v>0.33333333333333337</v>
      </c>
    </row>
    <row r="475" spans="1:9" x14ac:dyDescent="0.25">
      <c r="A475" t="s">
        <v>592</v>
      </c>
      <c r="B475" s="51">
        <f t="shared" si="24"/>
        <v>0.33333333333333337</v>
      </c>
      <c r="C475" t="s">
        <v>99</v>
      </c>
      <c r="D475" t="s">
        <v>610</v>
      </c>
      <c r="E475" s="50">
        <v>45671</v>
      </c>
      <c r="F475">
        <v>1</v>
      </c>
      <c r="G475">
        <v>1</v>
      </c>
      <c r="H475">
        <v>1</v>
      </c>
      <c r="I475" s="51">
        <f t="shared" si="23"/>
        <v>0.33333333333333337</v>
      </c>
    </row>
    <row r="476" spans="1:9" x14ac:dyDescent="0.25">
      <c r="A476" t="s">
        <v>592</v>
      </c>
      <c r="B476" s="51">
        <f t="shared" si="24"/>
        <v>0.33333333333333337</v>
      </c>
      <c r="C476" t="s">
        <v>99</v>
      </c>
      <c r="D476" t="s">
        <v>611</v>
      </c>
      <c r="E476" s="50">
        <v>45688</v>
      </c>
      <c r="F476">
        <v>1</v>
      </c>
      <c r="G476">
        <v>1</v>
      </c>
      <c r="H476">
        <v>1</v>
      </c>
      <c r="I476" s="51">
        <f t="shared" si="23"/>
        <v>0.33333333333333337</v>
      </c>
    </row>
    <row r="477" spans="1:9" x14ac:dyDescent="0.25">
      <c r="A477" t="s">
        <v>592</v>
      </c>
      <c r="B477" s="51">
        <f t="shared" si="24"/>
        <v>0.33333333333333337</v>
      </c>
      <c r="C477" t="s">
        <v>99</v>
      </c>
      <c r="D477" t="s">
        <v>612</v>
      </c>
      <c r="E477" s="50">
        <v>45679</v>
      </c>
      <c r="F477">
        <v>1</v>
      </c>
      <c r="G477">
        <v>1</v>
      </c>
      <c r="H477">
        <v>1</v>
      </c>
      <c r="I477" s="51">
        <f t="shared" si="23"/>
        <v>0.33333333333333337</v>
      </c>
    </row>
    <row r="478" spans="1:9" x14ac:dyDescent="0.25">
      <c r="A478" t="s">
        <v>592</v>
      </c>
      <c r="B478" s="51">
        <f t="shared" si="24"/>
        <v>0.33333333333333337</v>
      </c>
      <c r="C478" t="s">
        <v>99</v>
      </c>
      <c r="D478" t="s">
        <v>613</v>
      </c>
      <c r="E478" s="50">
        <v>45688</v>
      </c>
      <c r="F478">
        <v>1</v>
      </c>
      <c r="G478">
        <v>1</v>
      </c>
      <c r="H478">
        <v>1</v>
      </c>
      <c r="I478" s="51">
        <f t="shared" si="23"/>
        <v>0.33333333333333337</v>
      </c>
    </row>
    <row r="479" spans="1:9" x14ac:dyDescent="0.25">
      <c r="A479" t="s">
        <v>592</v>
      </c>
      <c r="B479" s="51">
        <f t="shared" si="24"/>
        <v>0.33333333333333337</v>
      </c>
      <c r="C479" t="s">
        <v>99</v>
      </c>
      <c r="D479" t="s">
        <v>614</v>
      </c>
      <c r="E479" s="50">
        <v>45671</v>
      </c>
      <c r="F479">
        <v>1</v>
      </c>
      <c r="G479">
        <v>1</v>
      </c>
      <c r="H479">
        <v>1</v>
      </c>
      <c r="I479" s="51">
        <f t="shared" si="23"/>
        <v>0.33333333333333337</v>
      </c>
    </row>
    <row r="480" spans="1:9" x14ac:dyDescent="0.25">
      <c r="A480" t="s">
        <v>592</v>
      </c>
      <c r="B480" s="51">
        <f t="shared" si="24"/>
        <v>0.33333333333333337</v>
      </c>
      <c r="C480" t="s">
        <v>103</v>
      </c>
      <c r="D480" t="s">
        <v>615</v>
      </c>
      <c r="E480" s="50">
        <v>45660</v>
      </c>
      <c r="F480">
        <v>1</v>
      </c>
      <c r="G480">
        <v>1</v>
      </c>
      <c r="H480">
        <v>1</v>
      </c>
      <c r="I480" s="51">
        <f t="shared" si="23"/>
        <v>0.33333333333333337</v>
      </c>
    </row>
    <row r="481" spans="1:9" x14ac:dyDescent="0.25">
      <c r="A481" t="s">
        <v>592</v>
      </c>
      <c r="B481" s="51">
        <f t="shared" si="24"/>
        <v>0.33333333333333337</v>
      </c>
      <c r="C481" t="s">
        <v>103</v>
      </c>
      <c r="D481" t="s">
        <v>616</v>
      </c>
      <c r="E481" s="50">
        <v>45688</v>
      </c>
      <c r="F481">
        <v>1</v>
      </c>
      <c r="G481">
        <v>1</v>
      </c>
      <c r="H481">
        <v>1</v>
      </c>
      <c r="I481" s="51">
        <f t="shared" si="23"/>
        <v>0.33333333333333337</v>
      </c>
    </row>
    <row r="482" spans="1:9" x14ac:dyDescent="0.25">
      <c r="A482" t="s">
        <v>592</v>
      </c>
      <c r="B482" s="51">
        <f t="shared" si="24"/>
        <v>0.33333333333333337</v>
      </c>
      <c r="C482" t="s">
        <v>103</v>
      </c>
      <c r="D482" t="s">
        <v>617</v>
      </c>
      <c r="E482" s="50">
        <v>45678</v>
      </c>
      <c r="F482">
        <v>1</v>
      </c>
      <c r="G482">
        <v>1</v>
      </c>
      <c r="H482">
        <v>1</v>
      </c>
      <c r="I482" s="51">
        <f t="shared" si="23"/>
        <v>0.33333333333333337</v>
      </c>
    </row>
    <row r="483" spans="1:9" x14ac:dyDescent="0.25">
      <c r="A483" t="s">
        <v>592</v>
      </c>
      <c r="B483" s="51">
        <f t="shared" si="24"/>
        <v>0.33333333333333337</v>
      </c>
      <c r="C483" t="s">
        <v>104</v>
      </c>
      <c r="D483" t="s">
        <v>618</v>
      </c>
      <c r="E483" s="50">
        <v>45687</v>
      </c>
      <c r="F483">
        <v>1</v>
      </c>
      <c r="G483">
        <v>1</v>
      </c>
      <c r="H483">
        <v>1</v>
      </c>
      <c r="I483" s="51">
        <f t="shared" si="23"/>
        <v>0.33333333333333337</v>
      </c>
    </row>
    <row r="484" spans="1:9" x14ac:dyDescent="0.25">
      <c r="A484" t="s">
        <v>592</v>
      </c>
      <c r="B484" s="51">
        <f t="shared" si="24"/>
        <v>0.33333333333333337</v>
      </c>
      <c r="C484" t="s">
        <v>104</v>
      </c>
      <c r="D484" t="s">
        <v>619</v>
      </c>
      <c r="E484" s="50">
        <v>45687</v>
      </c>
      <c r="F484">
        <v>1</v>
      </c>
      <c r="G484">
        <v>1</v>
      </c>
      <c r="H484">
        <v>1</v>
      </c>
      <c r="I484" s="51">
        <f t="shared" si="23"/>
        <v>0.33333333333333337</v>
      </c>
    </row>
    <row r="485" spans="1:9" x14ac:dyDescent="0.25">
      <c r="A485" t="s">
        <v>592</v>
      </c>
      <c r="B485" s="51">
        <f t="shared" si="24"/>
        <v>0.33333333333333337</v>
      </c>
      <c r="C485" t="s">
        <v>104</v>
      </c>
      <c r="D485" t="s">
        <v>620</v>
      </c>
      <c r="E485" s="50">
        <v>45687</v>
      </c>
      <c r="F485">
        <v>1</v>
      </c>
      <c r="G485">
        <v>1</v>
      </c>
      <c r="H485">
        <v>1</v>
      </c>
      <c r="I485" s="51">
        <f t="shared" si="23"/>
        <v>0.33333333333333337</v>
      </c>
    </row>
    <row r="486" spans="1:9" x14ac:dyDescent="0.25">
      <c r="A486" t="s">
        <v>592</v>
      </c>
      <c r="B486" s="51">
        <f t="shared" si="24"/>
        <v>0.33333333333333337</v>
      </c>
      <c r="C486" t="s">
        <v>104</v>
      </c>
      <c r="D486" t="s">
        <v>621</v>
      </c>
      <c r="E486" s="50">
        <v>45687</v>
      </c>
      <c r="F486">
        <v>1</v>
      </c>
      <c r="G486">
        <v>1</v>
      </c>
      <c r="H486">
        <v>1</v>
      </c>
      <c r="I486" s="51">
        <f t="shared" si="23"/>
        <v>0.33333333333333337</v>
      </c>
    </row>
    <row r="487" spans="1:9" x14ac:dyDescent="0.25">
      <c r="A487" t="s">
        <v>592</v>
      </c>
      <c r="B487" s="51">
        <f t="shared" si="24"/>
        <v>0.33333333333333337</v>
      </c>
      <c r="C487" t="s">
        <v>104</v>
      </c>
      <c r="D487" t="s">
        <v>622</v>
      </c>
      <c r="E487" s="50">
        <v>45681</v>
      </c>
      <c r="F487">
        <v>1</v>
      </c>
      <c r="G487">
        <v>1</v>
      </c>
      <c r="H487">
        <v>1</v>
      </c>
      <c r="I487" s="51">
        <f t="shared" si="23"/>
        <v>0.33333333333333337</v>
      </c>
    </row>
    <row r="488" spans="1:9" x14ac:dyDescent="0.25">
      <c r="A488" t="s">
        <v>592</v>
      </c>
      <c r="B488" s="51">
        <f t="shared" si="24"/>
        <v>0.33333333333333337</v>
      </c>
      <c r="C488" t="s">
        <v>104</v>
      </c>
      <c r="D488" t="s">
        <v>623</v>
      </c>
      <c r="E488" s="50">
        <v>45679</v>
      </c>
      <c r="F488">
        <v>1</v>
      </c>
      <c r="G488">
        <v>1</v>
      </c>
      <c r="H488">
        <v>1</v>
      </c>
      <c r="I488" s="51">
        <f t="shared" si="23"/>
        <v>0.33333333333333337</v>
      </c>
    </row>
    <row r="489" spans="1:9" x14ac:dyDescent="0.25">
      <c r="A489" t="s">
        <v>592</v>
      </c>
      <c r="B489" s="51">
        <f t="shared" si="24"/>
        <v>0.33333333333333337</v>
      </c>
      <c r="C489" t="s">
        <v>104</v>
      </c>
      <c r="D489" t="s">
        <v>624</v>
      </c>
      <c r="E489" s="50">
        <v>45687</v>
      </c>
      <c r="F489">
        <v>1</v>
      </c>
      <c r="G489">
        <v>1</v>
      </c>
      <c r="H489">
        <v>1</v>
      </c>
      <c r="I489" s="51">
        <f t="shared" si="23"/>
        <v>0.33333333333333337</v>
      </c>
    </row>
    <row r="490" spans="1:9" x14ac:dyDescent="0.25">
      <c r="A490" t="s">
        <v>592</v>
      </c>
      <c r="B490" s="51">
        <f t="shared" ref="B490:B521" si="25">(1/300)*100</f>
        <v>0.33333333333333337</v>
      </c>
      <c r="C490" t="s">
        <v>107</v>
      </c>
      <c r="D490" t="s">
        <v>625</v>
      </c>
      <c r="E490" s="50">
        <v>45664</v>
      </c>
      <c r="F490">
        <v>1</v>
      </c>
      <c r="G490">
        <v>1.6</v>
      </c>
      <c r="H490">
        <v>1.6</v>
      </c>
      <c r="I490" s="51">
        <f t="shared" si="23"/>
        <v>0.53333333333333344</v>
      </c>
    </row>
    <row r="491" spans="1:9" x14ac:dyDescent="0.25">
      <c r="A491" t="s">
        <v>592</v>
      </c>
      <c r="B491" s="51">
        <f t="shared" si="25"/>
        <v>0.33333333333333337</v>
      </c>
      <c r="C491" t="s">
        <v>107</v>
      </c>
      <c r="D491" t="s">
        <v>626</v>
      </c>
      <c r="E491" s="50">
        <v>45664</v>
      </c>
      <c r="F491">
        <v>1</v>
      </c>
      <c r="G491">
        <v>1</v>
      </c>
      <c r="H491">
        <v>1</v>
      </c>
      <c r="I491" s="51">
        <f t="shared" si="23"/>
        <v>0.33333333333333337</v>
      </c>
    </row>
    <row r="492" spans="1:9" x14ac:dyDescent="0.25">
      <c r="A492" t="s">
        <v>592</v>
      </c>
      <c r="B492" s="51">
        <f t="shared" si="25"/>
        <v>0.33333333333333337</v>
      </c>
      <c r="C492" t="s">
        <v>107</v>
      </c>
      <c r="D492" t="s">
        <v>627</v>
      </c>
      <c r="E492" s="50">
        <v>45664</v>
      </c>
      <c r="F492">
        <v>1</v>
      </c>
      <c r="G492">
        <v>1</v>
      </c>
      <c r="H492">
        <v>1</v>
      </c>
      <c r="I492" s="51">
        <f t="shared" si="23"/>
        <v>0.33333333333333337</v>
      </c>
    </row>
    <row r="493" spans="1:9" x14ac:dyDescent="0.25">
      <c r="A493" t="s">
        <v>592</v>
      </c>
      <c r="B493" s="51">
        <f t="shared" si="25"/>
        <v>0.33333333333333337</v>
      </c>
      <c r="C493" t="s">
        <v>107</v>
      </c>
      <c r="D493" t="s">
        <v>628</v>
      </c>
      <c r="E493" s="50">
        <v>45664</v>
      </c>
      <c r="F493">
        <v>1</v>
      </c>
      <c r="G493">
        <v>1</v>
      </c>
      <c r="H493">
        <v>1</v>
      </c>
      <c r="I493" s="51">
        <f t="shared" si="23"/>
        <v>0.33333333333333337</v>
      </c>
    </row>
    <row r="494" spans="1:9" x14ac:dyDescent="0.25">
      <c r="A494" t="s">
        <v>592</v>
      </c>
      <c r="B494" s="51">
        <f t="shared" si="25"/>
        <v>0.33333333333333337</v>
      </c>
      <c r="C494" t="s">
        <v>107</v>
      </c>
      <c r="D494" t="s">
        <v>629</v>
      </c>
      <c r="E494" s="50">
        <v>45664</v>
      </c>
      <c r="F494">
        <v>1</v>
      </c>
      <c r="G494">
        <v>1</v>
      </c>
      <c r="H494">
        <v>1</v>
      </c>
      <c r="I494" s="51">
        <f t="shared" si="23"/>
        <v>0.33333333333333337</v>
      </c>
    </row>
    <row r="495" spans="1:9" x14ac:dyDescent="0.25">
      <c r="A495" t="s">
        <v>592</v>
      </c>
      <c r="B495" s="51">
        <f t="shared" si="25"/>
        <v>0.33333333333333337</v>
      </c>
      <c r="C495" t="s">
        <v>107</v>
      </c>
      <c r="D495" t="s">
        <v>630</v>
      </c>
      <c r="E495" s="50">
        <v>45664</v>
      </c>
      <c r="F495">
        <v>1</v>
      </c>
      <c r="G495">
        <v>1</v>
      </c>
      <c r="H495">
        <v>1</v>
      </c>
      <c r="I495" s="51">
        <f t="shared" si="23"/>
        <v>0.33333333333333337</v>
      </c>
    </row>
    <row r="496" spans="1:9" x14ac:dyDescent="0.25">
      <c r="A496" t="s">
        <v>592</v>
      </c>
      <c r="B496" s="51">
        <f t="shared" si="25"/>
        <v>0.33333333333333337</v>
      </c>
      <c r="C496" t="s">
        <v>107</v>
      </c>
      <c r="D496" t="s">
        <v>631</v>
      </c>
      <c r="E496" s="50">
        <v>45664</v>
      </c>
      <c r="F496">
        <v>1</v>
      </c>
      <c r="G496">
        <v>1</v>
      </c>
      <c r="H496">
        <v>1</v>
      </c>
      <c r="I496" s="51">
        <f t="shared" si="23"/>
        <v>0.33333333333333337</v>
      </c>
    </row>
    <row r="497" spans="1:9" x14ac:dyDescent="0.25">
      <c r="A497" t="s">
        <v>592</v>
      </c>
      <c r="B497" s="51">
        <f t="shared" si="25"/>
        <v>0.33333333333333337</v>
      </c>
      <c r="C497" t="s">
        <v>107</v>
      </c>
      <c r="D497" t="s">
        <v>632</v>
      </c>
      <c r="E497" s="50">
        <v>45672</v>
      </c>
      <c r="F497">
        <v>1</v>
      </c>
      <c r="G497">
        <v>1</v>
      </c>
      <c r="H497">
        <v>1</v>
      </c>
      <c r="I497" s="51">
        <f t="shared" si="23"/>
        <v>0.33333333333333337</v>
      </c>
    </row>
    <row r="498" spans="1:9" x14ac:dyDescent="0.25">
      <c r="A498" t="s">
        <v>592</v>
      </c>
      <c r="B498" s="51">
        <f t="shared" si="25"/>
        <v>0.33333333333333337</v>
      </c>
      <c r="C498" t="s">
        <v>107</v>
      </c>
      <c r="D498" t="s">
        <v>633</v>
      </c>
      <c r="E498" s="50">
        <v>45672</v>
      </c>
      <c r="F498">
        <v>1</v>
      </c>
      <c r="G498">
        <v>1</v>
      </c>
      <c r="H498">
        <v>1</v>
      </c>
      <c r="I498" s="51">
        <f t="shared" si="23"/>
        <v>0.33333333333333337</v>
      </c>
    </row>
    <row r="499" spans="1:9" x14ac:dyDescent="0.25">
      <c r="A499" t="s">
        <v>592</v>
      </c>
      <c r="B499" s="51">
        <f t="shared" si="25"/>
        <v>0.33333333333333337</v>
      </c>
      <c r="C499" t="s">
        <v>107</v>
      </c>
      <c r="D499" t="s">
        <v>634</v>
      </c>
      <c r="E499" s="50">
        <v>45672</v>
      </c>
      <c r="F499">
        <v>1</v>
      </c>
      <c r="G499">
        <v>1</v>
      </c>
      <c r="H499">
        <v>1</v>
      </c>
      <c r="I499" s="51">
        <f t="shared" si="23"/>
        <v>0.33333333333333337</v>
      </c>
    </row>
    <row r="500" spans="1:9" x14ac:dyDescent="0.25">
      <c r="A500" t="s">
        <v>592</v>
      </c>
      <c r="B500" s="51">
        <f t="shared" si="25"/>
        <v>0.33333333333333337</v>
      </c>
      <c r="C500" t="s">
        <v>108</v>
      </c>
      <c r="D500" t="s">
        <v>635</v>
      </c>
      <c r="E500" s="50">
        <v>45680</v>
      </c>
      <c r="F500">
        <v>1</v>
      </c>
      <c r="G500">
        <v>1</v>
      </c>
      <c r="H500">
        <v>1</v>
      </c>
      <c r="I500" s="51">
        <f t="shared" si="23"/>
        <v>0.33333333333333337</v>
      </c>
    </row>
    <row r="501" spans="1:9" x14ac:dyDescent="0.25">
      <c r="A501" t="s">
        <v>592</v>
      </c>
      <c r="B501" s="51">
        <f t="shared" si="25"/>
        <v>0.33333333333333337</v>
      </c>
      <c r="C501" t="s">
        <v>108</v>
      </c>
      <c r="D501" t="s">
        <v>636</v>
      </c>
      <c r="E501" s="50">
        <v>45680</v>
      </c>
      <c r="F501">
        <v>1</v>
      </c>
      <c r="G501">
        <v>1</v>
      </c>
      <c r="H501">
        <v>1</v>
      </c>
      <c r="I501" s="51">
        <f t="shared" si="23"/>
        <v>0.33333333333333337</v>
      </c>
    </row>
    <row r="502" spans="1:9" x14ac:dyDescent="0.25">
      <c r="A502" t="s">
        <v>592</v>
      </c>
      <c r="B502" s="51">
        <f t="shared" si="25"/>
        <v>0.33333333333333337</v>
      </c>
      <c r="C502" t="s">
        <v>108</v>
      </c>
      <c r="D502" t="s">
        <v>637</v>
      </c>
      <c r="E502" s="50">
        <v>45687</v>
      </c>
      <c r="F502">
        <v>1</v>
      </c>
      <c r="G502">
        <v>1</v>
      </c>
      <c r="H502">
        <v>1</v>
      </c>
      <c r="I502" s="51">
        <f t="shared" si="23"/>
        <v>0.33333333333333337</v>
      </c>
    </row>
    <row r="503" spans="1:9" x14ac:dyDescent="0.25">
      <c r="A503" t="s">
        <v>592</v>
      </c>
      <c r="B503" s="51">
        <f t="shared" si="25"/>
        <v>0.33333333333333337</v>
      </c>
      <c r="C503" t="s">
        <v>110</v>
      </c>
      <c r="D503" t="s">
        <v>638</v>
      </c>
      <c r="E503" s="50">
        <v>45660</v>
      </c>
      <c r="F503">
        <v>1</v>
      </c>
      <c r="G503">
        <v>1</v>
      </c>
      <c r="H503">
        <v>1</v>
      </c>
      <c r="I503" s="51">
        <f t="shared" si="23"/>
        <v>0.33333333333333337</v>
      </c>
    </row>
    <row r="504" spans="1:9" x14ac:dyDescent="0.25">
      <c r="A504" t="s">
        <v>592</v>
      </c>
      <c r="B504" s="51">
        <f t="shared" si="25"/>
        <v>0.33333333333333337</v>
      </c>
      <c r="C504" t="s">
        <v>110</v>
      </c>
      <c r="D504" t="s">
        <v>639</v>
      </c>
      <c r="E504" s="50">
        <v>45666</v>
      </c>
      <c r="F504">
        <v>1</v>
      </c>
      <c r="G504">
        <v>1</v>
      </c>
      <c r="H504">
        <v>1</v>
      </c>
      <c r="I504" s="51">
        <f t="shared" si="23"/>
        <v>0.33333333333333337</v>
      </c>
    </row>
    <row r="505" spans="1:9" x14ac:dyDescent="0.25">
      <c r="A505" t="s">
        <v>592</v>
      </c>
      <c r="B505" s="51">
        <f t="shared" si="25"/>
        <v>0.33333333333333337</v>
      </c>
      <c r="C505" t="s">
        <v>110</v>
      </c>
      <c r="D505" t="s">
        <v>640</v>
      </c>
      <c r="E505" s="50">
        <v>45665</v>
      </c>
      <c r="F505">
        <v>1</v>
      </c>
      <c r="G505">
        <v>1</v>
      </c>
      <c r="H505">
        <v>1</v>
      </c>
      <c r="I505" s="51">
        <f t="shared" si="23"/>
        <v>0.33333333333333337</v>
      </c>
    </row>
    <row r="506" spans="1:9" x14ac:dyDescent="0.25">
      <c r="A506" t="s">
        <v>592</v>
      </c>
      <c r="B506" s="51">
        <f t="shared" si="25"/>
        <v>0.33333333333333337</v>
      </c>
      <c r="C506" t="s">
        <v>110</v>
      </c>
      <c r="D506" t="s">
        <v>641</v>
      </c>
      <c r="E506" s="50">
        <v>45665</v>
      </c>
      <c r="F506">
        <v>1</v>
      </c>
      <c r="G506">
        <v>1</v>
      </c>
      <c r="H506">
        <v>1</v>
      </c>
      <c r="I506" s="51">
        <f t="shared" si="23"/>
        <v>0.33333333333333337</v>
      </c>
    </row>
    <row r="507" spans="1:9" x14ac:dyDescent="0.25">
      <c r="A507" t="s">
        <v>592</v>
      </c>
      <c r="B507" s="51">
        <f t="shared" si="25"/>
        <v>0.33333333333333337</v>
      </c>
      <c r="C507" t="s">
        <v>114</v>
      </c>
      <c r="D507" t="s">
        <v>642</v>
      </c>
      <c r="E507" s="50">
        <v>45686</v>
      </c>
      <c r="F507">
        <v>1</v>
      </c>
      <c r="G507">
        <v>1</v>
      </c>
      <c r="H507">
        <v>1</v>
      </c>
      <c r="I507" s="51">
        <f t="shared" si="23"/>
        <v>0.33333333333333337</v>
      </c>
    </row>
    <row r="508" spans="1:9" x14ac:dyDescent="0.25">
      <c r="A508" t="s">
        <v>592</v>
      </c>
      <c r="B508" s="51">
        <f t="shared" si="25"/>
        <v>0.33333333333333337</v>
      </c>
      <c r="C508" t="s">
        <v>114</v>
      </c>
      <c r="D508" t="s">
        <v>643</v>
      </c>
      <c r="E508" s="50">
        <v>45664</v>
      </c>
      <c r="F508">
        <v>1</v>
      </c>
      <c r="G508">
        <v>1</v>
      </c>
      <c r="H508">
        <v>1</v>
      </c>
      <c r="I508" s="51">
        <f t="shared" si="23"/>
        <v>0.33333333333333337</v>
      </c>
    </row>
    <row r="509" spans="1:9" x14ac:dyDescent="0.25">
      <c r="A509" t="s">
        <v>592</v>
      </c>
      <c r="B509" s="51">
        <f t="shared" si="25"/>
        <v>0.33333333333333337</v>
      </c>
      <c r="C509" t="s">
        <v>115</v>
      </c>
      <c r="D509" t="s">
        <v>644</v>
      </c>
      <c r="E509" s="50">
        <v>45674</v>
      </c>
      <c r="F509">
        <v>1</v>
      </c>
      <c r="G509">
        <v>1</v>
      </c>
      <c r="H509">
        <v>1</v>
      </c>
      <c r="I509" s="51">
        <f t="shared" si="23"/>
        <v>0.33333333333333337</v>
      </c>
    </row>
    <row r="510" spans="1:9" x14ac:dyDescent="0.25">
      <c r="A510" t="s">
        <v>592</v>
      </c>
      <c r="B510" s="51">
        <f t="shared" si="25"/>
        <v>0.33333333333333337</v>
      </c>
      <c r="C510" t="s">
        <v>115</v>
      </c>
      <c r="D510" t="s">
        <v>645</v>
      </c>
      <c r="E510" s="50">
        <v>45680</v>
      </c>
      <c r="F510">
        <v>1</v>
      </c>
      <c r="G510">
        <v>1</v>
      </c>
      <c r="H510">
        <v>1</v>
      </c>
      <c r="I510" s="51">
        <f t="shared" si="23"/>
        <v>0.33333333333333337</v>
      </c>
    </row>
    <row r="511" spans="1:9" x14ac:dyDescent="0.25">
      <c r="A511" t="s">
        <v>592</v>
      </c>
      <c r="B511" s="51">
        <f t="shared" si="25"/>
        <v>0.33333333333333337</v>
      </c>
      <c r="C511" t="s">
        <v>115</v>
      </c>
      <c r="D511" t="s">
        <v>646</v>
      </c>
      <c r="E511" s="50">
        <v>45680</v>
      </c>
      <c r="F511">
        <v>1</v>
      </c>
      <c r="G511">
        <v>1</v>
      </c>
      <c r="H511">
        <v>1</v>
      </c>
      <c r="I511" s="51">
        <f t="shared" si="23"/>
        <v>0.33333333333333337</v>
      </c>
    </row>
    <row r="512" spans="1:9" x14ac:dyDescent="0.25">
      <c r="A512" t="s">
        <v>592</v>
      </c>
      <c r="B512" s="51">
        <f t="shared" si="25"/>
        <v>0.33333333333333337</v>
      </c>
      <c r="C512" t="s">
        <v>115</v>
      </c>
      <c r="D512" t="s">
        <v>647</v>
      </c>
      <c r="E512" s="50">
        <v>45678</v>
      </c>
      <c r="F512">
        <v>1</v>
      </c>
      <c r="G512">
        <v>1</v>
      </c>
      <c r="H512">
        <v>1</v>
      </c>
      <c r="I512" s="51">
        <f t="shared" si="23"/>
        <v>0.33333333333333337</v>
      </c>
    </row>
    <row r="513" spans="1:9" x14ac:dyDescent="0.25">
      <c r="A513" t="s">
        <v>592</v>
      </c>
      <c r="B513" s="51">
        <f t="shared" si="25"/>
        <v>0.33333333333333337</v>
      </c>
      <c r="C513" t="s">
        <v>115</v>
      </c>
      <c r="D513" t="s">
        <v>648</v>
      </c>
      <c r="E513" s="50">
        <v>45672</v>
      </c>
      <c r="F513">
        <v>1</v>
      </c>
      <c r="G513">
        <v>1</v>
      </c>
      <c r="H513">
        <v>1</v>
      </c>
      <c r="I513" s="51">
        <f t="shared" si="23"/>
        <v>0.33333333333333337</v>
      </c>
    </row>
    <row r="514" spans="1:9" x14ac:dyDescent="0.25">
      <c r="A514" t="s">
        <v>592</v>
      </c>
      <c r="B514" s="51">
        <f t="shared" si="25"/>
        <v>0.33333333333333337</v>
      </c>
      <c r="C514" t="s">
        <v>115</v>
      </c>
      <c r="D514" t="s">
        <v>649</v>
      </c>
      <c r="E514" s="50">
        <v>45674</v>
      </c>
      <c r="F514">
        <v>1</v>
      </c>
      <c r="G514">
        <v>1</v>
      </c>
      <c r="H514">
        <v>1</v>
      </c>
      <c r="I514" s="51">
        <f t="shared" ref="I514:I577" si="26">B514*H514</f>
        <v>0.33333333333333337</v>
      </c>
    </row>
    <row r="515" spans="1:9" x14ac:dyDescent="0.25">
      <c r="A515" t="s">
        <v>592</v>
      </c>
      <c r="B515" s="51">
        <f t="shared" si="25"/>
        <v>0.33333333333333337</v>
      </c>
      <c r="C515" t="s">
        <v>116</v>
      </c>
      <c r="D515" t="s">
        <v>650</v>
      </c>
      <c r="E515" s="50">
        <v>45685</v>
      </c>
      <c r="F515">
        <v>1</v>
      </c>
      <c r="G515">
        <v>1</v>
      </c>
      <c r="H515">
        <v>1</v>
      </c>
      <c r="I515" s="51">
        <f t="shared" si="26"/>
        <v>0.33333333333333337</v>
      </c>
    </row>
    <row r="516" spans="1:9" x14ac:dyDescent="0.25">
      <c r="A516" t="s">
        <v>592</v>
      </c>
      <c r="B516" s="51">
        <f t="shared" si="25"/>
        <v>0.33333333333333337</v>
      </c>
      <c r="C516" t="s">
        <v>116</v>
      </c>
      <c r="D516" t="s">
        <v>651</v>
      </c>
      <c r="E516" s="50">
        <v>45677</v>
      </c>
      <c r="F516">
        <v>1</v>
      </c>
      <c r="G516">
        <v>1</v>
      </c>
      <c r="H516">
        <v>1</v>
      </c>
      <c r="I516" s="51">
        <f t="shared" si="26"/>
        <v>0.33333333333333337</v>
      </c>
    </row>
    <row r="517" spans="1:9" x14ac:dyDescent="0.25">
      <c r="A517" t="s">
        <v>592</v>
      </c>
      <c r="B517" s="51">
        <f t="shared" si="25"/>
        <v>0.33333333333333337</v>
      </c>
      <c r="C517" t="s">
        <v>117</v>
      </c>
      <c r="D517" t="s">
        <v>652</v>
      </c>
      <c r="E517" s="50">
        <v>45660</v>
      </c>
      <c r="F517">
        <v>1</v>
      </c>
      <c r="G517">
        <v>1</v>
      </c>
      <c r="H517">
        <v>1</v>
      </c>
      <c r="I517" s="51">
        <f t="shared" si="26"/>
        <v>0.33333333333333337</v>
      </c>
    </row>
    <row r="518" spans="1:9" x14ac:dyDescent="0.25">
      <c r="A518" t="s">
        <v>592</v>
      </c>
      <c r="B518" s="51">
        <f t="shared" si="25"/>
        <v>0.33333333333333337</v>
      </c>
      <c r="C518" t="s">
        <v>118</v>
      </c>
      <c r="D518" t="s">
        <v>653</v>
      </c>
      <c r="E518" s="50">
        <v>45670</v>
      </c>
      <c r="F518">
        <v>1</v>
      </c>
      <c r="G518">
        <v>1</v>
      </c>
      <c r="H518">
        <v>1</v>
      </c>
      <c r="I518" s="51">
        <f t="shared" si="26"/>
        <v>0.33333333333333337</v>
      </c>
    </row>
    <row r="519" spans="1:9" x14ac:dyDescent="0.25">
      <c r="A519" t="s">
        <v>592</v>
      </c>
      <c r="B519" s="51">
        <f t="shared" si="25"/>
        <v>0.33333333333333337</v>
      </c>
      <c r="C519" t="s">
        <v>118</v>
      </c>
      <c r="D519" t="s">
        <v>654</v>
      </c>
      <c r="E519" s="50">
        <v>45680</v>
      </c>
      <c r="F519">
        <v>1</v>
      </c>
      <c r="G519">
        <v>1</v>
      </c>
      <c r="H519">
        <v>1</v>
      </c>
      <c r="I519" s="51">
        <f t="shared" si="26"/>
        <v>0.33333333333333337</v>
      </c>
    </row>
    <row r="520" spans="1:9" x14ac:dyDescent="0.25">
      <c r="A520" t="s">
        <v>592</v>
      </c>
      <c r="B520" s="51">
        <f t="shared" si="25"/>
        <v>0.33333333333333337</v>
      </c>
      <c r="C520" t="s">
        <v>118</v>
      </c>
      <c r="D520" t="s">
        <v>655</v>
      </c>
      <c r="E520" s="50">
        <v>45671</v>
      </c>
      <c r="F520">
        <v>1</v>
      </c>
      <c r="G520">
        <v>1</v>
      </c>
      <c r="H520">
        <v>1</v>
      </c>
      <c r="I520" s="51">
        <f t="shared" si="26"/>
        <v>0.33333333333333337</v>
      </c>
    </row>
    <row r="521" spans="1:9" x14ac:dyDescent="0.25">
      <c r="A521" t="s">
        <v>592</v>
      </c>
      <c r="B521" s="51">
        <f t="shared" si="25"/>
        <v>0.33333333333333337</v>
      </c>
      <c r="C521" t="s">
        <v>118</v>
      </c>
      <c r="D521" t="s">
        <v>656</v>
      </c>
      <c r="E521" s="50">
        <v>45671</v>
      </c>
      <c r="F521">
        <v>1</v>
      </c>
      <c r="G521">
        <v>1</v>
      </c>
      <c r="H521">
        <v>1</v>
      </c>
      <c r="I521" s="51">
        <f t="shared" si="26"/>
        <v>0.33333333333333337</v>
      </c>
    </row>
    <row r="522" spans="1:9" x14ac:dyDescent="0.25">
      <c r="A522" t="s">
        <v>592</v>
      </c>
      <c r="B522" s="51">
        <f t="shared" ref="B522:B545" si="27">(1/300)*100</f>
        <v>0.33333333333333337</v>
      </c>
      <c r="C522" t="s">
        <v>121</v>
      </c>
      <c r="D522" t="s">
        <v>657</v>
      </c>
      <c r="E522" s="50">
        <v>45666</v>
      </c>
      <c r="F522">
        <v>1</v>
      </c>
      <c r="G522">
        <v>1</v>
      </c>
      <c r="H522">
        <v>1</v>
      </c>
      <c r="I522" s="51">
        <f t="shared" si="26"/>
        <v>0.33333333333333337</v>
      </c>
    </row>
    <row r="523" spans="1:9" x14ac:dyDescent="0.25">
      <c r="A523" t="s">
        <v>592</v>
      </c>
      <c r="B523" s="51">
        <f t="shared" si="27"/>
        <v>0.33333333333333337</v>
      </c>
      <c r="C523" t="s">
        <v>121</v>
      </c>
      <c r="D523" t="s">
        <v>658</v>
      </c>
      <c r="E523" s="50">
        <v>45666</v>
      </c>
      <c r="F523">
        <v>1</v>
      </c>
      <c r="G523">
        <v>1</v>
      </c>
      <c r="H523">
        <v>1</v>
      </c>
      <c r="I523" s="51">
        <f t="shared" si="26"/>
        <v>0.33333333333333337</v>
      </c>
    </row>
    <row r="524" spans="1:9" x14ac:dyDescent="0.25">
      <c r="A524" t="s">
        <v>592</v>
      </c>
      <c r="B524" s="51">
        <f t="shared" si="27"/>
        <v>0.33333333333333337</v>
      </c>
      <c r="C524" t="s">
        <v>121</v>
      </c>
      <c r="D524" t="s">
        <v>659</v>
      </c>
      <c r="E524" s="50">
        <v>45670</v>
      </c>
      <c r="F524">
        <v>1</v>
      </c>
      <c r="G524">
        <v>1</v>
      </c>
      <c r="H524">
        <v>1</v>
      </c>
      <c r="I524" s="51">
        <f t="shared" si="26"/>
        <v>0.33333333333333337</v>
      </c>
    </row>
    <row r="525" spans="1:9" x14ac:dyDescent="0.25">
      <c r="A525" t="s">
        <v>592</v>
      </c>
      <c r="B525" s="51">
        <f t="shared" si="27"/>
        <v>0.33333333333333337</v>
      </c>
      <c r="C525" t="s">
        <v>121</v>
      </c>
      <c r="D525" t="s">
        <v>660</v>
      </c>
      <c r="E525" s="50">
        <v>45687</v>
      </c>
      <c r="F525">
        <v>1</v>
      </c>
      <c r="G525">
        <v>1</v>
      </c>
      <c r="H525">
        <v>1</v>
      </c>
      <c r="I525" s="51">
        <f t="shared" si="26"/>
        <v>0.33333333333333337</v>
      </c>
    </row>
    <row r="526" spans="1:9" x14ac:dyDescent="0.25">
      <c r="A526" t="s">
        <v>592</v>
      </c>
      <c r="B526" s="51">
        <f t="shared" si="27"/>
        <v>0.33333333333333337</v>
      </c>
      <c r="C526" t="s">
        <v>121</v>
      </c>
      <c r="D526" t="s">
        <v>661</v>
      </c>
      <c r="E526" s="50">
        <v>45670</v>
      </c>
      <c r="F526">
        <v>1</v>
      </c>
      <c r="G526">
        <v>1</v>
      </c>
      <c r="H526">
        <v>1</v>
      </c>
      <c r="I526" s="51">
        <f t="shared" si="26"/>
        <v>0.33333333333333337</v>
      </c>
    </row>
    <row r="527" spans="1:9" x14ac:dyDescent="0.25">
      <c r="A527" t="s">
        <v>592</v>
      </c>
      <c r="B527" s="51">
        <f t="shared" si="27"/>
        <v>0.33333333333333337</v>
      </c>
      <c r="C527" t="s">
        <v>121</v>
      </c>
      <c r="D527" t="s">
        <v>662</v>
      </c>
      <c r="E527" s="50">
        <v>45670</v>
      </c>
      <c r="F527">
        <v>1</v>
      </c>
      <c r="G527">
        <v>1</v>
      </c>
      <c r="H527">
        <v>1</v>
      </c>
      <c r="I527" s="51">
        <f t="shared" si="26"/>
        <v>0.33333333333333337</v>
      </c>
    </row>
    <row r="528" spans="1:9" x14ac:dyDescent="0.25">
      <c r="A528" t="s">
        <v>592</v>
      </c>
      <c r="B528" s="51">
        <f t="shared" si="27"/>
        <v>0.33333333333333337</v>
      </c>
      <c r="C528" t="s">
        <v>121</v>
      </c>
      <c r="D528" t="s">
        <v>663</v>
      </c>
      <c r="E528" s="50">
        <v>45670</v>
      </c>
      <c r="F528">
        <v>1</v>
      </c>
      <c r="G528">
        <v>1</v>
      </c>
      <c r="H528">
        <v>1</v>
      </c>
      <c r="I528" s="51">
        <f t="shared" si="26"/>
        <v>0.33333333333333337</v>
      </c>
    </row>
    <row r="529" spans="1:9" x14ac:dyDescent="0.25">
      <c r="A529" t="s">
        <v>592</v>
      </c>
      <c r="B529" s="51">
        <f t="shared" si="27"/>
        <v>0.33333333333333337</v>
      </c>
      <c r="C529" t="s">
        <v>123</v>
      </c>
      <c r="D529" t="s">
        <v>664</v>
      </c>
      <c r="E529" s="50">
        <v>45664</v>
      </c>
      <c r="F529">
        <v>1</v>
      </c>
      <c r="G529">
        <v>1</v>
      </c>
      <c r="H529">
        <v>1</v>
      </c>
      <c r="I529" s="51">
        <f t="shared" si="26"/>
        <v>0.33333333333333337</v>
      </c>
    </row>
    <row r="530" spans="1:9" x14ac:dyDescent="0.25">
      <c r="A530" t="s">
        <v>592</v>
      </c>
      <c r="B530" s="51">
        <f t="shared" si="27"/>
        <v>0.33333333333333337</v>
      </c>
      <c r="C530" t="s">
        <v>123</v>
      </c>
      <c r="D530" t="s">
        <v>665</v>
      </c>
      <c r="E530" s="50">
        <v>45670</v>
      </c>
      <c r="F530">
        <v>1</v>
      </c>
      <c r="G530">
        <v>1</v>
      </c>
      <c r="H530">
        <v>1</v>
      </c>
      <c r="I530" s="51">
        <f t="shared" si="26"/>
        <v>0.33333333333333337</v>
      </c>
    </row>
    <row r="531" spans="1:9" x14ac:dyDescent="0.25">
      <c r="A531" t="s">
        <v>592</v>
      </c>
      <c r="B531" s="51">
        <f t="shared" si="27"/>
        <v>0.33333333333333337</v>
      </c>
      <c r="C531" t="s">
        <v>123</v>
      </c>
      <c r="D531" t="s">
        <v>666</v>
      </c>
      <c r="E531" s="50">
        <v>45664</v>
      </c>
      <c r="F531">
        <v>1</v>
      </c>
      <c r="G531">
        <v>1</v>
      </c>
      <c r="H531">
        <v>1</v>
      </c>
      <c r="I531" s="51">
        <f t="shared" si="26"/>
        <v>0.33333333333333337</v>
      </c>
    </row>
    <row r="532" spans="1:9" x14ac:dyDescent="0.25">
      <c r="A532" t="s">
        <v>592</v>
      </c>
      <c r="B532" s="51">
        <f t="shared" si="27"/>
        <v>0.33333333333333337</v>
      </c>
      <c r="C532" t="s">
        <v>123</v>
      </c>
      <c r="D532" t="s">
        <v>667</v>
      </c>
      <c r="E532" s="50">
        <v>45664</v>
      </c>
      <c r="F532">
        <v>1</v>
      </c>
      <c r="G532">
        <v>1</v>
      </c>
      <c r="H532">
        <v>1</v>
      </c>
      <c r="I532" s="51">
        <f t="shared" si="26"/>
        <v>0.33333333333333337</v>
      </c>
    </row>
    <row r="533" spans="1:9" x14ac:dyDescent="0.25">
      <c r="A533" t="s">
        <v>592</v>
      </c>
      <c r="B533" s="51">
        <f t="shared" si="27"/>
        <v>0.33333333333333337</v>
      </c>
      <c r="C533" t="s">
        <v>123</v>
      </c>
      <c r="D533" t="s">
        <v>668</v>
      </c>
      <c r="E533" s="50">
        <v>45664</v>
      </c>
      <c r="F533">
        <v>1</v>
      </c>
      <c r="G533">
        <v>1</v>
      </c>
      <c r="H533">
        <v>1</v>
      </c>
      <c r="I533" s="51">
        <f t="shared" si="26"/>
        <v>0.33333333333333337</v>
      </c>
    </row>
    <row r="534" spans="1:9" x14ac:dyDescent="0.25">
      <c r="A534" t="s">
        <v>592</v>
      </c>
      <c r="B534" s="51">
        <f t="shared" si="27"/>
        <v>0.33333333333333337</v>
      </c>
      <c r="C534" t="s">
        <v>123</v>
      </c>
      <c r="D534" t="s">
        <v>669</v>
      </c>
      <c r="E534" s="50">
        <v>45664</v>
      </c>
      <c r="F534">
        <v>1</v>
      </c>
      <c r="G534">
        <v>1</v>
      </c>
      <c r="H534">
        <v>1</v>
      </c>
      <c r="I534" s="51">
        <f t="shared" si="26"/>
        <v>0.33333333333333337</v>
      </c>
    </row>
    <row r="535" spans="1:9" x14ac:dyDescent="0.25">
      <c r="A535" t="s">
        <v>592</v>
      </c>
      <c r="B535" s="51">
        <f t="shared" si="27"/>
        <v>0.33333333333333337</v>
      </c>
      <c r="C535" t="s">
        <v>123</v>
      </c>
      <c r="D535" t="s">
        <v>670</v>
      </c>
      <c r="E535" s="50">
        <v>45664</v>
      </c>
      <c r="F535">
        <v>1</v>
      </c>
      <c r="G535">
        <v>1</v>
      </c>
      <c r="H535">
        <v>1</v>
      </c>
      <c r="I535" s="51">
        <f t="shared" si="26"/>
        <v>0.33333333333333337</v>
      </c>
    </row>
    <row r="536" spans="1:9" x14ac:dyDescent="0.25">
      <c r="A536" t="s">
        <v>592</v>
      </c>
      <c r="B536" s="51">
        <f t="shared" si="27"/>
        <v>0.33333333333333337</v>
      </c>
      <c r="C536" t="s">
        <v>123</v>
      </c>
      <c r="D536" t="s">
        <v>671</v>
      </c>
      <c r="E536" s="50">
        <v>45664</v>
      </c>
      <c r="F536">
        <v>1</v>
      </c>
      <c r="G536">
        <v>1</v>
      </c>
      <c r="H536">
        <v>1</v>
      </c>
      <c r="I536" s="51">
        <f t="shared" si="26"/>
        <v>0.33333333333333337</v>
      </c>
    </row>
    <row r="537" spans="1:9" x14ac:dyDescent="0.25">
      <c r="A537" t="s">
        <v>592</v>
      </c>
      <c r="B537" s="51">
        <f t="shared" si="27"/>
        <v>0.33333333333333337</v>
      </c>
      <c r="C537" t="s">
        <v>123</v>
      </c>
      <c r="D537" t="s">
        <v>672</v>
      </c>
      <c r="E537" s="50">
        <v>45664</v>
      </c>
      <c r="F537">
        <v>1</v>
      </c>
      <c r="G537">
        <v>1</v>
      </c>
      <c r="H537">
        <v>1</v>
      </c>
      <c r="I537" s="51">
        <f t="shared" si="26"/>
        <v>0.33333333333333337</v>
      </c>
    </row>
    <row r="538" spans="1:9" x14ac:dyDescent="0.25">
      <c r="A538" t="s">
        <v>592</v>
      </c>
      <c r="B538" s="51">
        <f t="shared" si="27"/>
        <v>0.33333333333333337</v>
      </c>
      <c r="C538" t="s">
        <v>123</v>
      </c>
      <c r="D538" t="s">
        <v>673</v>
      </c>
      <c r="E538" s="50">
        <v>45664</v>
      </c>
      <c r="F538">
        <v>1</v>
      </c>
      <c r="G538">
        <v>1</v>
      </c>
      <c r="H538">
        <v>1</v>
      </c>
      <c r="I538" s="51">
        <f t="shared" si="26"/>
        <v>0.33333333333333337</v>
      </c>
    </row>
    <row r="539" spans="1:9" x14ac:dyDescent="0.25">
      <c r="A539" t="s">
        <v>592</v>
      </c>
      <c r="B539" s="51">
        <f t="shared" si="27"/>
        <v>0.33333333333333337</v>
      </c>
      <c r="C539" t="s">
        <v>123</v>
      </c>
      <c r="D539" t="s">
        <v>674</v>
      </c>
      <c r="E539" s="50">
        <v>45664</v>
      </c>
      <c r="F539">
        <v>1</v>
      </c>
      <c r="G539">
        <v>1</v>
      </c>
      <c r="H539">
        <v>1</v>
      </c>
      <c r="I539" s="51">
        <f t="shared" si="26"/>
        <v>0.33333333333333337</v>
      </c>
    </row>
    <row r="540" spans="1:9" x14ac:dyDescent="0.25">
      <c r="A540" t="s">
        <v>592</v>
      </c>
      <c r="B540" s="51">
        <f t="shared" si="27"/>
        <v>0.33333333333333337</v>
      </c>
      <c r="C540" t="s">
        <v>123</v>
      </c>
      <c r="D540" t="s">
        <v>675</v>
      </c>
      <c r="E540" s="50">
        <v>45664</v>
      </c>
      <c r="F540">
        <v>1</v>
      </c>
      <c r="G540">
        <v>1</v>
      </c>
      <c r="H540">
        <v>1</v>
      </c>
      <c r="I540" s="51">
        <f t="shared" si="26"/>
        <v>0.33333333333333337</v>
      </c>
    </row>
    <row r="541" spans="1:9" x14ac:dyDescent="0.25">
      <c r="A541" t="s">
        <v>592</v>
      </c>
      <c r="B541" s="51">
        <f t="shared" si="27"/>
        <v>0.33333333333333337</v>
      </c>
      <c r="C541" t="s">
        <v>123</v>
      </c>
      <c r="D541" t="s">
        <v>676</v>
      </c>
      <c r="E541" s="50">
        <v>45664</v>
      </c>
      <c r="F541">
        <v>1</v>
      </c>
      <c r="G541">
        <v>1</v>
      </c>
      <c r="H541">
        <v>1</v>
      </c>
      <c r="I541" s="51">
        <f t="shared" si="26"/>
        <v>0.33333333333333337</v>
      </c>
    </row>
    <row r="542" spans="1:9" x14ac:dyDescent="0.25">
      <c r="A542" t="s">
        <v>592</v>
      </c>
      <c r="B542" s="51">
        <f t="shared" si="27"/>
        <v>0.33333333333333337</v>
      </c>
      <c r="C542" t="s">
        <v>123</v>
      </c>
      <c r="D542" t="s">
        <v>677</v>
      </c>
      <c r="E542" s="50">
        <v>45664</v>
      </c>
      <c r="F542">
        <v>1</v>
      </c>
      <c r="G542">
        <v>1</v>
      </c>
      <c r="H542">
        <v>1</v>
      </c>
      <c r="I542" s="51">
        <f t="shared" si="26"/>
        <v>0.33333333333333337</v>
      </c>
    </row>
    <row r="543" spans="1:9" x14ac:dyDescent="0.25">
      <c r="A543" t="s">
        <v>592</v>
      </c>
      <c r="B543" s="51">
        <f t="shared" si="27"/>
        <v>0.33333333333333337</v>
      </c>
      <c r="C543" t="s">
        <v>123</v>
      </c>
      <c r="D543" t="s">
        <v>678</v>
      </c>
      <c r="E543" s="50">
        <v>45664</v>
      </c>
      <c r="F543">
        <v>1</v>
      </c>
      <c r="G543">
        <v>1</v>
      </c>
      <c r="H543">
        <v>1</v>
      </c>
      <c r="I543" s="51">
        <f t="shared" si="26"/>
        <v>0.33333333333333337</v>
      </c>
    </row>
    <row r="544" spans="1:9" x14ac:dyDescent="0.25">
      <c r="A544" t="s">
        <v>592</v>
      </c>
      <c r="B544" s="51">
        <f t="shared" si="27"/>
        <v>0.33333333333333337</v>
      </c>
      <c r="C544" t="s">
        <v>123</v>
      </c>
      <c r="D544" t="s">
        <v>679</v>
      </c>
      <c r="E544" s="50">
        <v>45664</v>
      </c>
      <c r="F544">
        <v>1</v>
      </c>
      <c r="G544">
        <v>1</v>
      </c>
      <c r="H544">
        <v>1</v>
      </c>
      <c r="I544" s="51">
        <f t="shared" si="26"/>
        <v>0.33333333333333337</v>
      </c>
    </row>
    <row r="545" spans="1:9" x14ac:dyDescent="0.25">
      <c r="A545" t="s">
        <v>592</v>
      </c>
      <c r="B545" s="51">
        <f t="shared" si="27"/>
        <v>0.33333333333333337</v>
      </c>
      <c r="C545" t="s">
        <v>123</v>
      </c>
      <c r="D545" t="s">
        <v>680</v>
      </c>
      <c r="E545" s="50">
        <v>45664</v>
      </c>
      <c r="F545">
        <v>1</v>
      </c>
      <c r="G545">
        <v>1</v>
      </c>
      <c r="H545">
        <v>1</v>
      </c>
      <c r="I545" s="51">
        <f t="shared" si="26"/>
        <v>0.33333333333333337</v>
      </c>
    </row>
    <row r="546" spans="1:9" x14ac:dyDescent="0.25">
      <c r="A546" t="s">
        <v>681</v>
      </c>
      <c r="B546" s="51">
        <f>(1/1500)*100</f>
        <v>6.6666666666666666E-2</v>
      </c>
      <c r="C546" t="s">
        <v>92</v>
      </c>
      <c r="D546" t="s">
        <v>682</v>
      </c>
      <c r="E546" s="50">
        <v>45679</v>
      </c>
      <c r="F546">
        <v>1</v>
      </c>
      <c r="G546">
        <v>1</v>
      </c>
      <c r="H546">
        <v>1</v>
      </c>
      <c r="I546" s="51">
        <f t="shared" si="26"/>
        <v>6.6666666666666666E-2</v>
      </c>
    </row>
    <row r="547" spans="1:9" x14ac:dyDescent="0.25">
      <c r="A547" t="s">
        <v>681</v>
      </c>
      <c r="B547" s="51">
        <f>(1/1500)*100</f>
        <v>6.6666666666666666E-2</v>
      </c>
      <c r="C547" t="s">
        <v>110</v>
      </c>
      <c r="D547" t="s">
        <v>683</v>
      </c>
      <c r="E547" s="50">
        <v>45680</v>
      </c>
      <c r="F547">
        <v>1</v>
      </c>
      <c r="G547">
        <v>1</v>
      </c>
      <c r="H547">
        <v>1</v>
      </c>
      <c r="I547" s="51">
        <f t="shared" si="26"/>
        <v>6.6666666666666666E-2</v>
      </c>
    </row>
    <row r="548" spans="1:9" x14ac:dyDescent="0.25">
      <c r="A548" t="s">
        <v>681</v>
      </c>
      <c r="B548" s="51">
        <f>(1/1500)*100</f>
        <v>6.6666666666666666E-2</v>
      </c>
      <c r="C548" t="s">
        <v>118</v>
      </c>
      <c r="D548" t="s">
        <v>684</v>
      </c>
      <c r="E548" s="50">
        <v>45679</v>
      </c>
      <c r="F548">
        <v>1</v>
      </c>
      <c r="G548">
        <v>1</v>
      </c>
      <c r="H548">
        <v>1</v>
      </c>
      <c r="I548" s="51">
        <f t="shared" si="26"/>
        <v>6.6666666666666666E-2</v>
      </c>
    </row>
    <row r="549" spans="1:9" x14ac:dyDescent="0.25">
      <c r="A549" t="s">
        <v>681</v>
      </c>
      <c r="B549" s="51">
        <f>(1/1500)*100</f>
        <v>6.6666666666666666E-2</v>
      </c>
      <c r="C549" t="s">
        <v>123</v>
      </c>
      <c r="D549" t="s">
        <v>685</v>
      </c>
      <c r="E549" s="50">
        <v>45664</v>
      </c>
      <c r="F549">
        <v>1</v>
      </c>
      <c r="G549">
        <v>1</v>
      </c>
      <c r="H549">
        <v>1</v>
      </c>
      <c r="I549" s="51">
        <f t="shared" si="26"/>
        <v>6.6666666666666666E-2</v>
      </c>
    </row>
    <row r="550" spans="1:9" x14ac:dyDescent="0.25">
      <c r="A550" t="s">
        <v>686</v>
      </c>
      <c r="B550" s="51">
        <f t="shared" ref="B550:B559" si="28">(1/600)*100</f>
        <v>0.16666666666666669</v>
      </c>
      <c r="C550" t="s">
        <v>93</v>
      </c>
      <c r="D550" t="s">
        <v>687</v>
      </c>
      <c r="E550" s="50">
        <v>45659</v>
      </c>
      <c r="F550">
        <v>1</v>
      </c>
      <c r="G550">
        <v>1</v>
      </c>
      <c r="H550">
        <v>1</v>
      </c>
      <c r="I550" s="51">
        <f t="shared" si="26"/>
        <v>0.16666666666666669</v>
      </c>
    </row>
    <row r="551" spans="1:9" x14ac:dyDescent="0.25">
      <c r="A551" t="s">
        <v>686</v>
      </c>
      <c r="B551" s="51">
        <f t="shared" si="28"/>
        <v>0.16666666666666669</v>
      </c>
      <c r="C551" t="s">
        <v>113</v>
      </c>
      <c r="D551" t="s">
        <v>688</v>
      </c>
      <c r="E551" s="50">
        <v>45672</v>
      </c>
      <c r="F551">
        <v>1</v>
      </c>
      <c r="G551">
        <v>1</v>
      </c>
      <c r="H551">
        <v>1</v>
      </c>
      <c r="I551" s="51">
        <f t="shared" si="26"/>
        <v>0.16666666666666669</v>
      </c>
    </row>
    <row r="552" spans="1:9" x14ac:dyDescent="0.25">
      <c r="A552" t="s">
        <v>686</v>
      </c>
      <c r="B552" s="51">
        <f t="shared" si="28"/>
        <v>0.16666666666666669</v>
      </c>
      <c r="C552" t="s">
        <v>113</v>
      </c>
      <c r="D552" t="s">
        <v>689</v>
      </c>
      <c r="E552" s="50">
        <v>45671</v>
      </c>
      <c r="F552">
        <v>1</v>
      </c>
      <c r="G552">
        <v>1.6</v>
      </c>
      <c r="H552">
        <v>1.6</v>
      </c>
      <c r="I552" s="51">
        <f t="shared" si="26"/>
        <v>0.26666666666666672</v>
      </c>
    </row>
    <row r="553" spans="1:9" x14ac:dyDescent="0.25">
      <c r="A553" t="s">
        <v>686</v>
      </c>
      <c r="B553" s="51">
        <f t="shared" si="28"/>
        <v>0.16666666666666669</v>
      </c>
      <c r="C553" t="s">
        <v>113</v>
      </c>
      <c r="D553" t="s">
        <v>690</v>
      </c>
      <c r="E553" s="50">
        <v>45671</v>
      </c>
      <c r="F553">
        <v>1</v>
      </c>
      <c r="G553">
        <v>1.6</v>
      </c>
      <c r="H553">
        <v>1.6</v>
      </c>
      <c r="I553" s="51">
        <f t="shared" si="26"/>
        <v>0.26666666666666672</v>
      </c>
    </row>
    <row r="554" spans="1:9" x14ac:dyDescent="0.25">
      <c r="A554" t="s">
        <v>686</v>
      </c>
      <c r="B554" s="51">
        <f t="shared" si="28"/>
        <v>0.16666666666666669</v>
      </c>
      <c r="C554" t="s">
        <v>114</v>
      </c>
      <c r="D554" t="s">
        <v>691</v>
      </c>
      <c r="E554" s="50">
        <v>45664</v>
      </c>
      <c r="F554">
        <v>1</v>
      </c>
      <c r="G554">
        <v>1</v>
      </c>
      <c r="H554">
        <v>1</v>
      </c>
      <c r="I554" s="51">
        <f t="shared" si="26"/>
        <v>0.16666666666666669</v>
      </c>
    </row>
    <row r="555" spans="1:9" x14ac:dyDescent="0.25">
      <c r="A555" t="s">
        <v>686</v>
      </c>
      <c r="B555" s="51">
        <f t="shared" si="28"/>
        <v>0.16666666666666669</v>
      </c>
      <c r="C555" t="s">
        <v>114</v>
      </c>
      <c r="D555" t="s">
        <v>692</v>
      </c>
      <c r="E555" s="50">
        <v>45664</v>
      </c>
      <c r="F555">
        <v>1</v>
      </c>
      <c r="G555">
        <v>1</v>
      </c>
      <c r="H555">
        <v>1</v>
      </c>
      <c r="I555" s="51">
        <f t="shared" si="26"/>
        <v>0.16666666666666669</v>
      </c>
    </row>
    <row r="556" spans="1:9" x14ac:dyDescent="0.25">
      <c r="A556" t="s">
        <v>686</v>
      </c>
      <c r="B556" s="51">
        <f t="shared" si="28"/>
        <v>0.16666666666666669</v>
      </c>
      <c r="C556" t="s">
        <v>116</v>
      </c>
      <c r="D556" t="s">
        <v>693</v>
      </c>
      <c r="E556" s="50">
        <v>45667</v>
      </c>
      <c r="F556">
        <v>1</v>
      </c>
      <c r="G556">
        <v>1</v>
      </c>
      <c r="H556">
        <v>1</v>
      </c>
      <c r="I556" s="51">
        <f t="shared" si="26"/>
        <v>0.16666666666666669</v>
      </c>
    </row>
    <row r="557" spans="1:9" x14ac:dyDescent="0.25">
      <c r="A557" t="s">
        <v>686</v>
      </c>
      <c r="B557" s="51">
        <f t="shared" si="28"/>
        <v>0.16666666666666669</v>
      </c>
      <c r="C557" t="s">
        <v>118</v>
      </c>
      <c r="D557" t="s">
        <v>694</v>
      </c>
      <c r="E557" s="50">
        <v>45671</v>
      </c>
      <c r="F557">
        <v>1</v>
      </c>
      <c r="G557">
        <v>1</v>
      </c>
      <c r="H557">
        <v>1</v>
      </c>
      <c r="I557" s="51">
        <f t="shared" si="26"/>
        <v>0.16666666666666669</v>
      </c>
    </row>
    <row r="558" spans="1:9" x14ac:dyDescent="0.25">
      <c r="A558" t="s">
        <v>686</v>
      </c>
      <c r="B558" s="51">
        <f t="shared" si="28"/>
        <v>0.16666666666666669</v>
      </c>
      <c r="C558" t="s">
        <v>118</v>
      </c>
      <c r="D558" t="s">
        <v>695</v>
      </c>
      <c r="E558" s="50">
        <v>45671</v>
      </c>
      <c r="F558">
        <v>1</v>
      </c>
      <c r="G558">
        <v>1</v>
      </c>
      <c r="H558">
        <v>1</v>
      </c>
      <c r="I558" s="51">
        <f t="shared" si="26"/>
        <v>0.16666666666666669</v>
      </c>
    </row>
    <row r="559" spans="1:9" x14ac:dyDescent="0.25">
      <c r="A559" t="s">
        <v>686</v>
      </c>
      <c r="B559" s="51">
        <f t="shared" si="28"/>
        <v>0.16666666666666669</v>
      </c>
      <c r="C559" t="s">
        <v>121</v>
      </c>
      <c r="D559" t="s">
        <v>696</v>
      </c>
      <c r="E559" s="50">
        <v>45684</v>
      </c>
      <c r="F559">
        <v>1</v>
      </c>
      <c r="G559">
        <v>1</v>
      </c>
      <c r="H559">
        <v>1</v>
      </c>
      <c r="I559" s="51">
        <f t="shared" si="26"/>
        <v>0.16666666666666669</v>
      </c>
    </row>
    <row r="560" spans="1:9" x14ac:dyDescent="0.25">
      <c r="A560" t="s">
        <v>697</v>
      </c>
      <c r="B560" s="51">
        <f>(1/240)*100</f>
        <v>0.41666666666666669</v>
      </c>
      <c r="C560" t="s">
        <v>123</v>
      </c>
      <c r="D560" t="s">
        <v>698</v>
      </c>
      <c r="E560" s="50">
        <v>45664</v>
      </c>
      <c r="F560">
        <v>1</v>
      </c>
      <c r="G560">
        <v>1</v>
      </c>
      <c r="H560">
        <v>1</v>
      </c>
      <c r="I560" s="51">
        <f t="shared" si="26"/>
        <v>0.41666666666666669</v>
      </c>
    </row>
    <row r="561" spans="1:9" x14ac:dyDescent="0.25">
      <c r="A561" t="s">
        <v>699</v>
      </c>
      <c r="B561" s="51">
        <f t="shared" ref="B561:B585" si="29">(1/200)*100</f>
        <v>0.5</v>
      </c>
      <c r="C561" t="s">
        <v>92</v>
      </c>
      <c r="D561" t="s">
        <v>700</v>
      </c>
      <c r="E561" s="50">
        <v>45688</v>
      </c>
      <c r="F561">
        <v>1</v>
      </c>
      <c r="G561">
        <v>1</v>
      </c>
      <c r="H561">
        <v>1</v>
      </c>
      <c r="I561" s="51">
        <f t="shared" si="26"/>
        <v>0.5</v>
      </c>
    </row>
    <row r="562" spans="1:9" x14ac:dyDescent="0.25">
      <c r="A562" t="s">
        <v>699</v>
      </c>
      <c r="B562" s="51">
        <f t="shared" si="29"/>
        <v>0.5</v>
      </c>
      <c r="C562" t="s">
        <v>92</v>
      </c>
      <c r="D562" t="s">
        <v>701</v>
      </c>
      <c r="E562" s="50">
        <v>45670</v>
      </c>
      <c r="F562">
        <v>1</v>
      </c>
      <c r="G562">
        <v>1</v>
      </c>
      <c r="H562">
        <v>1</v>
      </c>
      <c r="I562" s="51">
        <f t="shared" si="26"/>
        <v>0.5</v>
      </c>
    </row>
    <row r="563" spans="1:9" x14ac:dyDescent="0.25">
      <c r="A563" t="s">
        <v>699</v>
      </c>
      <c r="B563" s="51">
        <f t="shared" si="29"/>
        <v>0.5</v>
      </c>
      <c r="C563" t="s">
        <v>93</v>
      </c>
      <c r="D563" t="s">
        <v>702</v>
      </c>
      <c r="E563" s="50">
        <v>45659</v>
      </c>
      <c r="F563">
        <v>1</v>
      </c>
      <c r="G563">
        <v>1</v>
      </c>
      <c r="H563">
        <v>1</v>
      </c>
      <c r="I563" s="51">
        <f t="shared" si="26"/>
        <v>0.5</v>
      </c>
    </row>
    <row r="564" spans="1:9" x14ac:dyDescent="0.25">
      <c r="A564" t="s">
        <v>699</v>
      </c>
      <c r="B564" s="51">
        <f t="shared" si="29"/>
        <v>0.5</v>
      </c>
      <c r="C564" t="s">
        <v>93</v>
      </c>
      <c r="D564" t="s">
        <v>703</v>
      </c>
      <c r="E564" s="50">
        <v>45674</v>
      </c>
      <c r="F564">
        <v>1</v>
      </c>
      <c r="G564">
        <v>1</v>
      </c>
      <c r="H564">
        <v>1</v>
      </c>
      <c r="I564" s="51">
        <f t="shared" si="26"/>
        <v>0.5</v>
      </c>
    </row>
    <row r="565" spans="1:9" x14ac:dyDescent="0.25">
      <c r="A565" t="s">
        <v>699</v>
      </c>
      <c r="B565" s="51">
        <f t="shared" si="29"/>
        <v>0.5</v>
      </c>
      <c r="C565" t="s">
        <v>93</v>
      </c>
      <c r="D565" t="s">
        <v>704</v>
      </c>
      <c r="E565" s="50">
        <v>45659</v>
      </c>
      <c r="F565">
        <v>1</v>
      </c>
      <c r="G565">
        <v>1</v>
      </c>
      <c r="H565">
        <v>1</v>
      </c>
      <c r="I565" s="51">
        <f t="shared" si="26"/>
        <v>0.5</v>
      </c>
    </row>
    <row r="566" spans="1:9" x14ac:dyDescent="0.25">
      <c r="A566" t="s">
        <v>699</v>
      </c>
      <c r="B566" s="51">
        <f t="shared" si="29"/>
        <v>0.5</v>
      </c>
      <c r="C566" t="s">
        <v>93</v>
      </c>
      <c r="D566" t="s">
        <v>705</v>
      </c>
      <c r="E566" s="50">
        <v>45659</v>
      </c>
      <c r="F566">
        <v>1</v>
      </c>
      <c r="G566">
        <v>1.6</v>
      </c>
      <c r="H566">
        <v>1.6</v>
      </c>
      <c r="I566" s="51">
        <f t="shared" si="26"/>
        <v>0.8</v>
      </c>
    </row>
    <row r="567" spans="1:9" x14ac:dyDescent="0.25">
      <c r="A567" t="s">
        <v>699</v>
      </c>
      <c r="B567" s="51">
        <f t="shared" si="29"/>
        <v>0.5</v>
      </c>
      <c r="C567" t="s">
        <v>93</v>
      </c>
      <c r="D567" t="s">
        <v>706</v>
      </c>
      <c r="E567" s="50">
        <v>45659</v>
      </c>
      <c r="F567">
        <v>1</v>
      </c>
      <c r="G567">
        <v>1</v>
      </c>
      <c r="H567">
        <v>1</v>
      </c>
      <c r="I567" s="51">
        <f t="shared" si="26"/>
        <v>0.5</v>
      </c>
    </row>
    <row r="568" spans="1:9" x14ac:dyDescent="0.25">
      <c r="A568" t="s">
        <v>699</v>
      </c>
      <c r="B568" s="51">
        <f t="shared" si="29"/>
        <v>0.5</v>
      </c>
      <c r="C568" t="s">
        <v>99</v>
      </c>
      <c r="D568" t="s">
        <v>707</v>
      </c>
      <c r="E568" s="50">
        <v>45678</v>
      </c>
      <c r="F568">
        <v>1</v>
      </c>
      <c r="G568">
        <v>1</v>
      </c>
      <c r="H568">
        <v>1</v>
      </c>
      <c r="I568" s="51">
        <f t="shared" si="26"/>
        <v>0.5</v>
      </c>
    </row>
    <row r="569" spans="1:9" x14ac:dyDescent="0.25">
      <c r="A569" t="s">
        <v>699</v>
      </c>
      <c r="B569" s="51">
        <f t="shared" si="29"/>
        <v>0.5</v>
      </c>
      <c r="C569" t="s">
        <v>107</v>
      </c>
      <c r="D569" t="s">
        <v>708</v>
      </c>
      <c r="E569" s="50">
        <v>45671</v>
      </c>
      <c r="F569">
        <v>1</v>
      </c>
      <c r="G569">
        <v>1.6</v>
      </c>
      <c r="H569">
        <v>1.6</v>
      </c>
      <c r="I569" s="51">
        <f t="shared" si="26"/>
        <v>0.8</v>
      </c>
    </row>
    <row r="570" spans="1:9" x14ac:dyDescent="0.25">
      <c r="A570" t="s">
        <v>699</v>
      </c>
      <c r="B570" s="51">
        <f t="shared" si="29"/>
        <v>0.5</v>
      </c>
      <c r="C570" t="s">
        <v>107</v>
      </c>
      <c r="D570" t="s">
        <v>709</v>
      </c>
      <c r="E570" s="50">
        <v>45664</v>
      </c>
      <c r="F570">
        <v>1</v>
      </c>
      <c r="G570">
        <v>1</v>
      </c>
      <c r="H570">
        <v>1</v>
      </c>
      <c r="I570" s="51">
        <f t="shared" si="26"/>
        <v>0.5</v>
      </c>
    </row>
    <row r="571" spans="1:9" x14ac:dyDescent="0.25">
      <c r="A571" t="s">
        <v>699</v>
      </c>
      <c r="B571" s="51">
        <f t="shared" si="29"/>
        <v>0.5</v>
      </c>
      <c r="C571" t="s">
        <v>107</v>
      </c>
      <c r="D571" t="s">
        <v>710</v>
      </c>
      <c r="E571" s="50">
        <v>45672</v>
      </c>
      <c r="F571">
        <v>1</v>
      </c>
      <c r="G571">
        <v>1</v>
      </c>
      <c r="H571">
        <v>1</v>
      </c>
      <c r="I571" s="51">
        <f t="shared" si="26"/>
        <v>0.5</v>
      </c>
    </row>
    <row r="572" spans="1:9" x14ac:dyDescent="0.25">
      <c r="A572" t="s">
        <v>699</v>
      </c>
      <c r="B572" s="51">
        <f t="shared" si="29"/>
        <v>0.5</v>
      </c>
      <c r="C572" t="s">
        <v>107</v>
      </c>
      <c r="D572" t="s">
        <v>711</v>
      </c>
      <c r="E572" s="50">
        <v>45664</v>
      </c>
      <c r="F572">
        <v>1</v>
      </c>
      <c r="G572">
        <v>1</v>
      </c>
      <c r="H572">
        <v>1</v>
      </c>
      <c r="I572" s="51">
        <f t="shared" si="26"/>
        <v>0.5</v>
      </c>
    </row>
    <row r="573" spans="1:9" x14ac:dyDescent="0.25">
      <c r="A573" t="s">
        <v>699</v>
      </c>
      <c r="B573" s="51">
        <f t="shared" si="29"/>
        <v>0.5</v>
      </c>
      <c r="C573" t="s">
        <v>107</v>
      </c>
      <c r="D573" t="s">
        <v>712</v>
      </c>
      <c r="E573" s="50">
        <v>45672</v>
      </c>
      <c r="F573">
        <v>1</v>
      </c>
      <c r="G573">
        <v>1</v>
      </c>
      <c r="H573">
        <v>1</v>
      </c>
      <c r="I573" s="51">
        <f t="shared" si="26"/>
        <v>0.5</v>
      </c>
    </row>
    <row r="574" spans="1:9" x14ac:dyDescent="0.25">
      <c r="A574" t="s">
        <v>699</v>
      </c>
      <c r="B574" s="51">
        <f t="shared" si="29"/>
        <v>0.5</v>
      </c>
      <c r="C574" t="s">
        <v>107</v>
      </c>
      <c r="D574" t="s">
        <v>713</v>
      </c>
      <c r="E574" s="50">
        <v>45664</v>
      </c>
      <c r="F574">
        <v>1</v>
      </c>
      <c r="G574">
        <v>1</v>
      </c>
      <c r="H574">
        <v>1</v>
      </c>
      <c r="I574" s="51">
        <f t="shared" si="26"/>
        <v>0.5</v>
      </c>
    </row>
    <row r="575" spans="1:9" x14ac:dyDescent="0.25">
      <c r="A575" t="s">
        <v>699</v>
      </c>
      <c r="B575" s="51">
        <f t="shared" si="29"/>
        <v>0.5</v>
      </c>
      <c r="C575" t="s">
        <v>108</v>
      </c>
      <c r="D575" t="s">
        <v>714</v>
      </c>
      <c r="E575" s="50">
        <v>45670</v>
      </c>
      <c r="F575">
        <v>1</v>
      </c>
      <c r="G575">
        <v>1</v>
      </c>
      <c r="H575">
        <v>1</v>
      </c>
      <c r="I575" s="51">
        <f t="shared" si="26"/>
        <v>0.5</v>
      </c>
    </row>
    <row r="576" spans="1:9" x14ac:dyDescent="0.25">
      <c r="A576" t="s">
        <v>699</v>
      </c>
      <c r="B576" s="51">
        <f t="shared" si="29"/>
        <v>0.5</v>
      </c>
      <c r="C576" t="s">
        <v>108</v>
      </c>
      <c r="D576" t="s">
        <v>715</v>
      </c>
      <c r="E576" s="50">
        <v>45685</v>
      </c>
      <c r="F576">
        <v>1</v>
      </c>
      <c r="G576">
        <v>1.6</v>
      </c>
      <c r="H576">
        <v>1.6</v>
      </c>
      <c r="I576" s="51">
        <f t="shared" si="26"/>
        <v>0.8</v>
      </c>
    </row>
    <row r="577" spans="1:9" x14ac:dyDescent="0.25">
      <c r="A577" t="s">
        <v>699</v>
      </c>
      <c r="B577" s="51">
        <f t="shared" si="29"/>
        <v>0.5</v>
      </c>
      <c r="C577" t="s">
        <v>110</v>
      </c>
      <c r="D577" t="s">
        <v>716</v>
      </c>
      <c r="E577" s="50">
        <v>45665</v>
      </c>
      <c r="F577">
        <v>1</v>
      </c>
      <c r="G577">
        <v>1</v>
      </c>
      <c r="H577">
        <v>1</v>
      </c>
      <c r="I577" s="51">
        <f t="shared" si="26"/>
        <v>0.5</v>
      </c>
    </row>
    <row r="578" spans="1:9" x14ac:dyDescent="0.25">
      <c r="A578" t="s">
        <v>699</v>
      </c>
      <c r="B578" s="51">
        <f t="shared" si="29"/>
        <v>0.5</v>
      </c>
      <c r="C578" t="s">
        <v>110</v>
      </c>
      <c r="D578" t="s">
        <v>717</v>
      </c>
      <c r="E578" s="50">
        <v>45660</v>
      </c>
      <c r="F578">
        <v>1</v>
      </c>
      <c r="G578">
        <v>1</v>
      </c>
      <c r="H578">
        <v>1</v>
      </c>
      <c r="I578" s="51">
        <f t="shared" ref="I578:I641" si="30">B578*H578</f>
        <v>0.5</v>
      </c>
    </row>
    <row r="579" spans="1:9" x14ac:dyDescent="0.25">
      <c r="A579" t="s">
        <v>699</v>
      </c>
      <c r="B579" s="51">
        <f t="shared" si="29"/>
        <v>0.5</v>
      </c>
      <c r="C579" t="s">
        <v>110</v>
      </c>
      <c r="D579" t="s">
        <v>718</v>
      </c>
      <c r="E579" s="50">
        <v>45665</v>
      </c>
      <c r="F579">
        <v>1</v>
      </c>
      <c r="G579">
        <v>1</v>
      </c>
      <c r="H579">
        <v>1</v>
      </c>
      <c r="I579" s="51">
        <f t="shared" si="30"/>
        <v>0.5</v>
      </c>
    </row>
    <row r="580" spans="1:9" x14ac:dyDescent="0.25">
      <c r="A580" t="s">
        <v>699</v>
      </c>
      <c r="B580" s="51">
        <f t="shared" si="29"/>
        <v>0.5</v>
      </c>
      <c r="C580" t="s">
        <v>116</v>
      </c>
      <c r="D580" t="s">
        <v>719</v>
      </c>
      <c r="E580" s="50">
        <v>45673</v>
      </c>
      <c r="F580">
        <v>1</v>
      </c>
      <c r="G580">
        <v>1.6</v>
      </c>
      <c r="H580">
        <v>1.6</v>
      </c>
      <c r="I580" s="51">
        <f t="shared" si="30"/>
        <v>0.8</v>
      </c>
    </row>
    <row r="581" spans="1:9" x14ac:dyDescent="0.25">
      <c r="A581" t="s">
        <v>699</v>
      </c>
      <c r="B581" s="51">
        <f t="shared" si="29"/>
        <v>0.5</v>
      </c>
      <c r="C581" t="s">
        <v>116</v>
      </c>
      <c r="D581" t="s">
        <v>720</v>
      </c>
      <c r="E581" s="50">
        <v>45685</v>
      </c>
      <c r="F581">
        <v>1</v>
      </c>
      <c r="G581">
        <v>1</v>
      </c>
      <c r="H581">
        <v>1</v>
      </c>
      <c r="I581" s="51">
        <f t="shared" si="30"/>
        <v>0.5</v>
      </c>
    </row>
    <row r="582" spans="1:9" x14ac:dyDescent="0.25">
      <c r="A582" t="s">
        <v>699</v>
      </c>
      <c r="B582" s="51">
        <f t="shared" si="29"/>
        <v>0.5</v>
      </c>
      <c r="C582" t="s">
        <v>118</v>
      </c>
      <c r="D582" t="s">
        <v>721</v>
      </c>
      <c r="E582" s="50">
        <v>45670</v>
      </c>
      <c r="F582">
        <v>1</v>
      </c>
      <c r="G582">
        <v>1</v>
      </c>
      <c r="H582">
        <v>1</v>
      </c>
      <c r="I582" s="51">
        <f t="shared" si="30"/>
        <v>0.5</v>
      </c>
    </row>
    <row r="583" spans="1:9" x14ac:dyDescent="0.25">
      <c r="A583" t="s">
        <v>699</v>
      </c>
      <c r="B583" s="51">
        <f t="shared" si="29"/>
        <v>0.5</v>
      </c>
      <c r="C583" t="s">
        <v>121</v>
      </c>
      <c r="D583" t="s">
        <v>722</v>
      </c>
      <c r="E583" s="50">
        <v>45679</v>
      </c>
      <c r="F583">
        <v>1</v>
      </c>
      <c r="G583">
        <v>1.6</v>
      </c>
      <c r="H583">
        <v>1.6</v>
      </c>
      <c r="I583" s="51">
        <f t="shared" si="30"/>
        <v>0.8</v>
      </c>
    </row>
    <row r="584" spans="1:9" x14ac:dyDescent="0.25">
      <c r="A584" t="s">
        <v>699</v>
      </c>
      <c r="B584" s="51">
        <f t="shared" si="29"/>
        <v>0.5</v>
      </c>
      <c r="C584" t="s">
        <v>123</v>
      </c>
      <c r="D584" t="s">
        <v>723</v>
      </c>
      <c r="E584" s="50">
        <v>45664</v>
      </c>
      <c r="F584">
        <v>1</v>
      </c>
      <c r="G584">
        <v>1</v>
      </c>
      <c r="H584">
        <v>1</v>
      </c>
      <c r="I584" s="51">
        <f t="shared" si="30"/>
        <v>0.5</v>
      </c>
    </row>
    <row r="585" spans="1:9" x14ac:dyDescent="0.25">
      <c r="A585" t="s">
        <v>699</v>
      </c>
      <c r="B585" s="51">
        <f t="shared" si="29"/>
        <v>0.5</v>
      </c>
      <c r="C585" t="s">
        <v>123</v>
      </c>
      <c r="D585" t="s">
        <v>724</v>
      </c>
      <c r="E585" s="50">
        <v>45664</v>
      </c>
      <c r="F585">
        <v>1</v>
      </c>
      <c r="G585">
        <v>1</v>
      </c>
      <c r="H585">
        <v>1</v>
      </c>
      <c r="I585" s="51">
        <f t="shared" si="30"/>
        <v>0.5</v>
      </c>
    </row>
    <row r="586" spans="1:9" x14ac:dyDescent="0.25">
      <c r="A586" t="s">
        <v>725</v>
      </c>
      <c r="B586" s="51">
        <f>(1/1000)*100</f>
        <v>0.1</v>
      </c>
      <c r="C586" t="s">
        <v>93</v>
      </c>
      <c r="D586" t="s">
        <v>726</v>
      </c>
      <c r="E586" s="50">
        <v>45665</v>
      </c>
      <c r="F586">
        <v>1</v>
      </c>
      <c r="G586">
        <v>1</v>
      </c>
      <c r="H586">
        <v>1</v>
      </c>
      <c r="I586" s="51">
        <f t="shared" si="30"/>
        <v>0.1</v>
      </c>
    </row>
    <row r="587" spans="1:9" x14ac:dyDescent="0.25">
      <c r="A587" t="s">
        <v>725</v>
      </c>
      <c r="B587" s="51">
        <f>(1/1000)*100</f>
        <v>0.1</v>
      </c>
      <c r="C587" t="s">
        <v>103</v>
      </c>
      <c r="D587" t="s">
        <v>727</v>
      </c>
      <c r="E587" s="50">
        <v>45677</v>
      </c>
      <c r="F587">
        <v>1</v>
      </c>
      <c r="G587">
        <v>1</v>
      </c>
      <c r="H587">
        <v>1</v>
      </c>
      <c r="I587" s="51">
        <f t="shared" si="30"/>
        <v>0.1</v>
      </c>
    </row>
    <row r="588" spans="1:9" x14ac:dyDescent="0.25">
      <c r="A588" t="s">
        <v>725</v>
      </c>
      <c r="B588" s="51">
        <f>(1/1000)*100</f>
        <v>0.1</v>
      </c>
      <c r="C588" t="s">
        <v>103</v>
      </c>
      <c r="D588" t="s">
        <v>728</v>
      </c>
      <c r="E588" s="50">
        <v>45673</v>
      </c>
      <c r="F588">
        <v>1</v>
      </c>
      <c r="G588">
        <v>1</v>
      </c>
      <c r="H588">
        <v>1</v>
      </c>
      <c r="I588" s="51">
        <f t="shared" si="30"/>
        <v>0.1</v>
      </c>
    </row>
    <row r="589" spans="1:9" x14ac:dyDescent="0.25">
      <c r="A589" t="s">
        <v>725</v>
      </c>
      <c r="B589" s="51">
        <f>(1/1000)*100</f>
        <v>0.1</v>
      </c>
      <c r="C589" t="s">
        <v>107</v>
      </c>
      <c r="D589" t="s">
        <v>729</v>
      </c>
      <c r="E589" s="50">
        <v>45664</v>
      </c>
      <c r="F589">
        <v>1</v>
      </c>
      <c r="G589">
        <v>1</v>
      </c>
      <c r="H589">
        <v>1</v>
      </c>
      <c r="I589" s="51">
        <f t="shared" si="30"/>
        <v>0.1</v>
      </c>
    </row>
    <row r="590" spans="1:9" x14ac:dyDescent="0.25">
      <c r="A590" t="s">
        <v>730</v>
      </c>
      <c r="B590" s="51">
        <f t="shared" ref="B590:B625" si="31">(1/350)*100</f>
        <v>0.2857142857142857</v>
      </c>
      <c r="C590" t="s">
        <v>95</v>
      </c>
      <c r="D590" t="s">
        <v>731</v>
      </c>
      <c r="E590" s="50">
        <v>45686</v>
      </c>
      <c r="F590">
        <v>1</v>
      </c>
      <c r="G590">
        <v>1</v>
      </c>
      <c r="H590">
        <v>1</v>
      </c>
      <c r="I590" s="51">
        <f t="shared" si="30"/>
        <v>0.2857142857142857</v>
      </c>
    </row>
    <row r="591" spans="1:9" x14ac:dyDescent="0.25">
      <c r="A591" t="s">
        <v>730</v>
      </c>
      <c r="B591" s="51">
        <f t="shared" si="31"/>
        <v>0.2857142857142857</v>
      </c>
      <c r="C591" t="s">
        <v>95</v>
      </c>
      <c r="D591" t="s">
        <v>732</v>
      </c>
      <c r="E591" s="50">
        <v>45665</v>
      </c>
      <c r="F591">
        <v>1</v>
      </c>
      <c r="G591">
        <v>1</v>
      </c>
      <c r="H591">
        <v>1</v>
      </c>
      <c r="I591" s="51">
        <f t="shared" si="30"/>
        <v>0.2857142857142857</v>
      </c>
    </row>
    <row r="592" spans="1:9" x14ac:dyDescent="0.25">
      <c r="A592" t="s">
        <v>730</v>
      </c>
      <c r="B592" s="51">
        <f t="shared" si="31"/>
        <v>0.2857142857142857</v>
      </c>
      <c r="C592" t="s">
        <v>105</v>
      </c>
      <c r="D592" t="s">
        <v>733</v>
      </c>
      <c r="E592" s="50">
        <v>45666</v>
      </c>
      <c r="F592">
        <v>1</v>
      </c>
      <c r="G592">
        <v>1</v>
      </c>
      <c r="H592">
        <v>1</v>
      </c>
      <c r="I592" s="51">
        <f t="shared" si="30"/>
        <v>0.2857142857142857</v>
      </c>
    </row>
    <row r="593" spans="1:9" x14ac:dyDescent="0.25">
      <c r="A593" t="s">
        <v>730</v>
      </c>
      <c r="B593" s="51">
        <f t="shared" si="31"/>
        <v>0.2857142857142857</v>
      </c>
      <c r="C593" t="s">
        <v>105</v>
      </c>
      <c r="D593" t="s">
        <v>734</v>
      </c>
      <c r="E593" s="50">
        <v>45672</v>
      </c>
      <c r="F593">
        <v>1</v>
      </c>
      <c r="G593">
        <v>1</v>
      </c>
      <c r="H593">
        <v>1</v>
      </c>
      <c r="I593" s="51">
        <f t="shared" si="30"/>
        <v>0.2857142857142857</v>
      </c>
    </row>
    <row r="594" spans="1:9" x14ac:dyDescent="0.25">
      <c r="A594" t="s">
        <v>730</v>
      </c>
      <c r="B594" s="51">
        <f t="shared" si="31"/>
        <v>0.2857142857142857</v>
      </c>
      <c r="C594" t="s">
        <v>105</v>
      </c>
      <c r="D594" t="s">
        <v>735</v>
      </c>
      <c r="E594" s="50">
        <v>45666</v>
      </c>
      <c r="F594">
        <v>1</v>
      </c>
      <c r="G594">
        <v>1</v>
      </c>
      <c r="H594">
        <v>1</v>
      </c>
      <c r="I594" s="51">
        <f t="shared" si="30"/>
        <v>0.2857142857142857</v>
      </c>
    </row>
    <row r="595" spans="1:9" x14ac:dyDescent="0.25">
      <c r="A595" t="s">
        <v>730</v>
      </c>
      <c r="B595" s="51">
        <f t="shared" si="31"/>
        <v>0.2857142857142857</v>
      </c>
      <c r="C595" t="s">
        <v>105</v>
      </c>
      <c r="D595" t="s">
        <v>736</v>
      </c>
      <c r="E595" s="50">
        <v>45659</v>
      </c>
      <c r="F595">
        <v>1</v>
      </c>
      <c r="G595">
        <v>1</v>
      </c>
      <c r="H595">
        <v>1</v>
      </c>
      <c r="I595" s="51">
        <f t="shared" si="30"/>
        <v>0.2857142857142857</v>
      </c>
    </row>
    <row r="596" spans="1:9" x14ac:dyDescent="0.25">
      <c r="A596" t="s">
        <v>730</v>
      </c>
      <c r="B596" s="51">
        <f t="shared" si="31"/>
        <v>0.2857142857142857</v>
      </c>
      <c r="C596" t="s">
        <v>106</v>
      </c>
      <c r="D596" t="s">
        <v>737</v>
      </c>
      <c r="E596" s="50">
        <v>45672</v>
      </c>
      <c r="F596">
        <v>1</v>
      </c>
      <c r="G596">
        <v>1</v>
      </c>
      <c r="H596">
        <v>1</v>
      </c>
      <c r="I596" s="51">
        <f t="shared" si="30"/>
        <v>0.2857142857142857</v>
      </c>
    </row>
    <row r="597" spans="1:9" x14ac:dyDescent="0.25">
      <c r="A597" t="s">
        <v>730</v>
      </c>
      <c r="B597" s="51">
        <f t="shared" si="31"/>
        <v>0.2857142857142857</v>
      </c>
      <c r="C597" t="s">
        <v>106</v>
      </c>
      <c r="D597" t="s">
        <v>738</v>
      </c>
      <c r="E597" s="50">
        <v>45666</v>
      </c>
      <c r="F597">
        <v>1</v>
      </c>
      <c r="G597">
        <v>1</v>
      </c>
      <c r="H597">
        <v>1</v>
      </c>
      <c r="I597" s="51">
        <f t="shared" si="30"/>
        <v>0.2857142857142857</v>
      </c>
    </row>
    <row r="598" spans="1:9" x14ac:dyDescent="0.25">
      <c r="A598" t="s">
        <v>730</v>
      </c>
      <c r="B598" s="51">
        <f t="shared" si="31"/>
        <v>0.2857142857142857</v>
      </c>
      <c r="C598" t="s">
        <v>106</v>
      </c>
      <c r="D598" t="s">
        <v>739</v>
      </c>
      <c r="E598" s="50">
        <v>45666</v>
      </c>
      <c r="F598">
        <v>1</v>
      </c>
      <c r="G598">
        <v>1</v>
      </c>
      <c r="H598">
        <v>1</v>
      </c>
      <c r="I598" s="51">
        <f t="shared" si="30"/>
        <v>0.2857142857142857</v>
      </c>
    </row>
    <row r="599" spans="1:9" x14ac:dyDescent="0.25">
      <c r="A599" t="s">
        <v>730</v>
      </c>
      <c r="B599" s="51">
        <f t="shared" si="31"/>
        <v>0.2857142857142857</v>
      </c>
      <c r="C599" t="s">
        <v>107</v>
      </c>
      <c r="D599" t="s">
        <v>740</v>
      </c>
      <c r="E599" s="50">
        <v>45664</v>
      </c>
      <c r="F599">
        <v>1</v>
      </c>
      <c r="G599">
        <v>1</v>
      </c>
      <c r="H599">
        <v>1</v>
      </c>
      <c r="I599" s="51">
        <f t="shared" si="30"/>
        <v>0.2857142857142857</v>
      </c>
    </row>
    <row r="600" spans="1:9" x14ac:dyDescent="0.25">
      <c r="A600" t="s">
        <v>730</v>
      </c>
      <c r="B600" s="51">
        <f t="shared" si="31"/>
        <v>0.2857142857142857</v>
      </c>
      <c r="C600" t="s">
        <v>112</v>
      </c>
      <c r="D600" t="s">
        <v>741</v>
      </c>
      <c r="E600" s="50">
        <v>45678</v>
      </c>
      <c r="F600">
        <v>1</v>
      </c>
      <c r="G600">
        <v>1</v>
      </c>
      <c r="H600">
        <v>1</v>
      </c>
      <c r="I600" s="51">
        <f t="shared" si="30"/>
        <v>0.2857142857142857</v>
      </c>
    </row>
    <row r="601" spans="1:9" x14ac:dyDescent="0.25">
      <c r="A601" t="s">
        <v>730</v>
      </c>
      <c r="B601" s="51">
        <f t="shared" si="31"/>
        <v>0.2857142857142857</v>
      </c>
      <c r="C601" t="s">
        <v>112</v>
      </c>
      <c r="D601" t="s">
        <v>742</v>
      </c>
      <c r="E601" s="50">
        <v>45671</v>
      </c>
      <c r="F601">
        <v>1</v>
      </c>
      <c r="G601">
        <v>1</v>
      </c>
      <c r="H601">
        <v>1</v>
      </c>
      <c r="I601" s="51">
        <f t="shared" si="30"/>
        <v>0.2857142857142857</v>
      </c>
    </row>
    <row r="602" spans="1:9" x14ac:dyDescent="0.25">
      <c r="A602" t="s">
        <v>730</v>
      </c>
      <c r="B602" s="51">
        <f t="shared" si="31"/>
        <v>0.2857142857142857</v>
      </c>
      <c r="C602" t="s">
        <v>112</v>
      </c>
      <c r="D602" t="s">
        <v>743</v>
      </c>
      <c r="E602" s="50">
        <v>45664</v>
      </c>
      <c r="F602">
        <v>1</v>
      </c>
      <c r="G602">
        <v>1</v>
      </c>
      <c r="H602">
        <v>1</v>
      </c>
      <c r="I602" s="51">
        <f t="shared" si="30"/>
        <v>0.2857142857142857</v>
      </c>
    </row>
    <row r="603" spans="1:9" x14ac:dyDescent="0.25">
      <c r="A603" t="s">
        <v>730</v>
      </c>
      <c r="B603" s="51">
        <f t="shared" si="31"/>
        <v>0.2857142857142857</v>
      </c>
      <c r="C603" t="s">
        <v>113</v>
      </c>
      <c r="D603" t="s">
        <v>744</v>
      </c>
      <c r="E603" s="50">
        <v>45672</v>
      </c>
      <c r="F603">
        <v>1</v>
      </c>
      <c r="G603">
        <v>1</v>
      </c>
      <c r="H603">
        <v>1</v>
      </c>
      <c r="I603" s="51">
        <f t="shared" si="30"/>
        <v>0.2857142857142857</v>
      </c>
    </row>
    <row r="604" spans="1:9" x14ac:dyDescent="0.25">
      <c r="A604" t="s">
        <v>730</v>
      </c>
      <c r="B604" s="51">
        <f t="shared" si="31"/>
        <v>0.2857142857142857</v>
      </c>
      <c r="C604" t="s">
        <v>113</v>
      </c>
      <c r="D604" t="s">
        <v>745</v>
      </c>
      <c r="E604" s="50">
        <v>45688</v>
      </c>
      <c r="F604">
        <v>1</v>
      </c>
      <c r="G604">
        <v>1</v>
      </c>
      <c r="H604">
        <v>1</v>
      </c>
      <c r="I604" s="51">
        <f t="shared" si="30"/>
        <v>0.2857142857142857</v>
      </c>
    </row>
    <row r="605" spans="1:9" x14ac:dyDescent="0.25">
      <c r="A605" t="s">
        <v>730</v>
      </c>
      <c r="B605" s="51">
        <f t="shared" si="31"/>
        <v>0.2857142857142857</v>
      </c>
      <c r="C605" t="s">
        <v>113</v>
      </c>
      <c r="D605" t="s">
        <v>746</v>
      </c>
      <c r="E605" s="50">
        <v>45688</v>
      </c>
      <c r="F605">
        <v>1</v>
      </c>
      <c r="G605">
        <v>1</v>
      </c>
      <c r="H605">
        <v>1</v>
      </c>
      <c r="I605" s="51">
        <f t="shared" si="30"/>
        <v>0.2857142857142857</v>
      </c>
    </row>
    <row r="606" spans="1:9" x14ac:dyDescent="0.25">
      <c r="A606" t="s">
        <v>730</v>
      </c>
      <c r="B606" s="51">
        <f t="shared" si="31"/>
        <v>0.2857142857142857</v>
      </c>
      <c r="C606" t="s">
        <v>113</v>
      </c>
      <c r="D606" t="s">
        <v>747</v>
      </c>
      <c r="E606" s="50">
        <v>45684</v>
      </c>
      <c r="F606">
        <v>1</v>
      </c>
      <c r="G606">
        <v>1</v>
      </c>
      <c r="H606">
        <v>1</v>
      </c>
      <c r="I606" s="51">
        <f t="shared" si="30"/>
        <v>0.2857142857142857</v>
      </c>
    </row>
    <row r="607" spans="1:9" x14ac:dyDescent="0.25">
      <c r="A607" t="s">
        <v>730</v>
      </c>
      <c r="B607" s="51">
        <f t="shared" si="31"/>
        <v>0.2857142857142857</v>
      </c>
      <c r="C607" t="s">
        <v>114</v>
      </c>
      <c r="D607" t="s">
        <v>748</v>
      </c>
      <c r="E607" s="50">
        <v>45677</v>
      </c>
      <c r="F607">
        <v>1</v>
      </c>
      <c r="G607">
        <v>1</v>
      </c>
      <c r="H607">
        <v>1</v>
      </c>
      <c r="I607" s="51">
        <f t="shared" si="30"/>
        <v>0.2857142857142857</v>
      </c>
    </row>
    <row r="608" spans="1:9" x14ac:dyDescent="0.25">
      <c r="A608" t="s">
        <v>730</v>
      </c>
      <c r="B608" s="51">
        <f t="shared" si="31"/>
        <v>0.2857142857142857</v>
      </c>
      <c r="C608" t="s">
        <v>114</v>
      </c>
      <c r="D608" t="s">
        <v>749</v>
      </c>
      <c r="E608" s="50">
        <v>45667</v>
      </c>
      <c r="F608">
        <v>1</v>
      </c>
      <c r="G608">
        <v>1</v>
      </c>
      <c r="H608">
        <v>1</v>
      </c>
      <c r="I608" s="51">
        <f t="shared" si="30"/>
        <v>0.2857142857142857</v>
      </c>
    </row>
    <row r="609" spans="1:9" x14ac:dyDescent="0.25">
      <c r="A609" t="s">
        <v>730</v>
      </c>
      <c r="B609" s="51">
        <f t="shared" si="31"/>
        <v>0.2857142857142857</v>
      </c>
      <c r="C609" t="s">
        <v>114</v>
      </c>
      <c r="D609" t="s">
        <v>750</v>
      </c>
      <c r="E609" s="50">
        <v>45664</v>
      </c>
      <c r="F609">
        <v>1</v>
      </c>
      <c r="G609">
        <v>1</v>
      </c>
      <c r="H609">
        <v>1</v>
      </c>
      <c r="I609" s="51">
        <f t="shared" si="30"/>
        <v>0.2857142857142857</v>
      </c>
    </row>
    <row r="610" spans="1:9" x14ac:dyDescent="0.25">
      <c r="A610" t="s">
        <v>730</v>
      </c>
      <c r="B610" s="51">
        <f t="shared" si="31"/>
        <v>0.2857142857142857</v>
      </c>
      <c r="C610" t="s">
        <v>114</v>
      </c>
      <c r="D610" t="s">
        <v>751</v>
      </c>
      <c r="E610" s="50">
        <v>45679</v>
      </c>
      <c r="F610">
        <v>1</v>
      </c>
      <c r="G610">
        <v>1</v>
      </c>
      <c r="H610">
        <v>1</v>
      </c>
      <c r="I610" s="51">
        <f t="shared" si="30"/>
        <v>0.2857142857142857</v>
      </c>
    </row>
    <row r="611" spans="1:9" x14ac:dyDescent="0.25">
      <c r="A611" t="s">
        <v>730</v>
      </c>
      <c r="B611" s="51">
        <f t="shared" si="31"/>
        <v>0.2857142857142857</v>
      </c>
      <c r="C611" t="s">
        <v>114</v>
      </c>
      <c r="D611" t="s">
        <v>752</v>
      </c>
      <c r="E611" s="50">
        <v>45679</v>
      </c>
      <c r="F611">
        <v>1</v>
      </c>
      <c r="G611">
        <v>1</v>
      </c>
      <c r="H611">
        <v>1</v>
      </c>
      <c r="I611" s="51">
        <f t="shared" si="30"/>
        <v>0.2857142857142857</v>
      </c>
    </row>
    <row r="612" spans="1:9" x14ac:dyDescent="0.25">
      <c r="A612" t="s">
        <v>730</v>
      </c>
      <c r="B612" s="51">
        <f t="shared" si="31"/>
        <v>0.2857142857142857</v>
      </c>
      <c r="C612" t="s">
        <v>114</v>
      </c>
      <c r="D612" t="s">
        <v>753</v>
      </c>
      <c r="E612" s="50">
        <v>45679</v>
      </c>
      <c r="F612">
        <v>1</v>
      </c>
      <c r="G612">
        <v>1</v>
      </c>
      <c r="H612">
        <v>1</v>
      </c>
      <c r="I612" s="51">
        <f t="shared" si="30"/>
        <v>0.2857142857142857</v>
      </c>
    </row>
    <row r="613" spans="1:9" x14ac:dyDescent="0.25">
      <c r="A613" t="s">
        <v>730</v>
      </c>
      <c r="B613" s="51">
        <f t="shared" si="31"/>
        <v>0.2857142857142857</v>
      </c>
      <c r="C613" t="s">
        <v>114</v>
      </c>
      <c r="D613" t="s">
        <v>754</v>
      </c>
      <c r="E613" s="50">
        <v>45679</v>
      </c>
      <c r="F613">
        <v>1</v>
      </c>
      <c r="G613">
        <v>1</v>
      </c>
      <c r="H613">
        <v>1</v>
      </c>
      <c r="I613" s="51">
        <f t="shared" si="30"/>
        <v>0.2857142857142857</v>
      </c>
    </row>
    <row r="614" spans="1:9" x14ac:dyDescent="0.25">
      <c r="A614" t="s">
        <v>730</v>
      </c>
      <c r="B614" s="51">
        <f t="shared" si="31"/>
        <v>0.2857142857142857</v>
      </c>
      <c r="C614" t="s">
        <v>115</v>
      </c>
      <c r="D614" t="s">
        <v>755</v>
      </c>
      <c r="E614" s="50">
        <v>45677</v>
      </c>
      <c r="F614">
        <v>1</v>
      </c>
      <c r="G614">
        <v>1</v>
      </c>
      <c r="H614">
        <v>1</v>
      </c>
      <c r="I614" s="51">
        <f t="shared" si="30"/>
        <v>0.2857142857142857</v>
      </c>
    </row>
    <row r="615" spans="1:9" x14ac:dyDescent="0.25">
      <c r="A615" t="s">
        <v>730</v>
      </c>
      <c r="B615" s="51">
        <f t="shared" si="31"/>
        <v>0.2857142857142857</v>
      </c>
      <c r="C615" t="s">
        <v>115</v>
      </c>
      <c r="D615" t="s">
        <v>756</v>
      </c>
      <c r="E615" s="50">
        <v>45673</v>
      </c>
      <c r="F615">
        <v>1</v>
      </c>
      <c r="G615">
        <v>1</v>
      </c>
      <c r="H615">
        <v>1</v>
      </c>
      <c r="I615" s="51">
        <f t="shared" si="30"/>
        <v>0.2857142857142857</v>
      </c>
    </row>
    <row r="616" spans="1:9" x14ac:dyDescent="0.25">
      <c r="A616" t="s">
        <v>730</v>
      </c>
      <c r="B616" s="51">
        <f t="shared" si="31"/>
        <v>0.2857142857142857</v>
      </c>
      <c r="C616" t="s">
        <v>115</v>
      </c>
      <c r="D616" t="s">
        <v>757</v>
      </c>
      <c r="E616" s="50">
        <v>45677</v>
      </c>
      <c r="F616">
        <v>1</v>
      </c>
      <c r="G616">
        <v>1.6</v>
      </c>
      <c r="H616">
        <v>1.6</v>
      </c>
      <c r="I616" s="51">
        <f t="shared" si="30"/>
        <v>0.45714285714285713</v>
      </c>
    </row>
    <row r="617" spans="1:9" x14ac:dyDescent="0.25">
      <c r="A617" t="s">
        <v>730</v>
      </c>
      <c r="B617" s="51">
        <f t="shared" si="31"/>
        <v>0.2857142857142857</v>
      </c>
      <c r="C617" t="s">
        <v>117</v>
      </c>
      <c r="D617" t="s">
        <v>758</v>
      </c>
      <c r="E617" s="50">
        <v>45672</v>
      </c>
      <c r="F617">
        <v>1</v>
      </c>
      <c r="G617">
        <v>1</v>
      </c>
      <c r="H617">
        <v>1</v>
      </c>
      <c r="I617" s="51">
        <f t="shared" si="30"/>
        <v>0.2857142857142857</v>
      </c>
    </row>
    <row r="618" spans="1:9" x14ac:dyDescent="0.25">
      <c r="A618" t="s">
        <v>730</v>
      </c>
      <c r="B618" s="51">
        <f t="shared" si="31"/>
        <v>0.2857142857142857</v>
      </c>
      <c r="C618" t="s">
        <v>117</v>
      </c>
      <c r="D618" t="s">
        <v>759</v>
      </c>
      <c r="E618" s="50">
        <v>45665</v>
      </c>
      <c r="F618">
        <v>1</v>
      </c>
      <c r="G618">
        <v>1</v>
      </c>
      <c r="H618">
        <v>1</v>
      </c>
      <c r="I618" s="51">
        <f t="shared" si="30"/>
        <v>0.2857142857142857</v>
      </c>
    </row>
    <row r="619" spans="1:9" x14ac:dyDescent="0.25">
      <c r="A619" t="s">
        <v>730</v>
      </c>
      <c r="B619" s="51">
        <f t="shared" si="31"/>
        <v>0.2857142857142857</v>
      </c>
      <c r="C619" t="s">
        <v>117</v>
      </c>
      <c r="D619" t="s">
        <v>760</v>
      </c>
      <c r="E619" s="50">
        <v>45671</v>
      </c>
      <c r="F619">
        <v>1</v>
      </c>
      <c r="G619">
        <v>1</v>
      </c>
      <c r="H619">
        <v>1</v>
      </c>
      <c r="I619" s="51">
        <f t="shared" si="30"/>
        <v>0.2857142857142857</v>
      </c>
    </row>
    <row r="620" spans="1:9" x14ac:dyDescent="0.25">
      <c r="A620" t="s">
        <v>730</v>
      </c>
      <c r="B620" s="51">
        <f t="shared" si="31"/>
        <v>0.2857142857142857</v>
      </c>
      <c r="C620" t="s">
        <v>117</v>
      </c>
      <c r="D620" t="s">
        <v>761</v>
      </c>
      <c r="E620" s="50">
        <v>45684</v>
      </c>
      <c r="F620">
        <v>1</v>
      </c>
      <c r="G620">
        <v>1</v>
      </c>
      <c r="H620">
        <v>1</v>
      </c>
      <c r="I620" s="51">
        <f t="shared" si="30"/>
        <v>0.2857142857142857</v>
      </c>
    </row>
    <row r="621" spans="1:9" x14ac:dyDescent="0.25">
      <c r="A621" t="s">
        <v>730</v>
      </c>
      <c r="B621" s="51">
        <f t="shared" si="31"/>
        <v>0.2857142857142857</v>
      </c>
      <c r="C621" t="s">
        <v>118</v>
      </c>
      <c r="D621" t="s">
        <v>762</v>
      </c>
      <c r="E621" s="50">
        <v>45677</v>
      </c>
      <c r="F621">
        <v>1</v>
      </c>
      <c r="G621">
        <v>1</v>
      </c>
      <c r="H621">
        <v>1</v>
      </c>
      <c r="I621" s="51">
        <f t="shared" si="30"/>
        <v>0.2857142857142857</v>
      </c>
    </row>
    <row r="622" spans="1:9" x14ac:dyDescent="0.25">
      <c r="A622" t="s">
        <v>730</v>
      </c>
      <c r="B622" s="51">
        <f t="shared" si="31"/>
        <v>0.2857142857142857</v>
      </c>
      <c r="C622" t="s">
        <v>120</v>
      </c>
      <c r="D622" t="s">
        <v>763</v>
      </c>
      <c r="E622" s="50">
        <v>45688</v>
      </c>
      <c r="F622">
        <v>1</v>
      </c>
      <c r="G622">
        <v>1</v>
      </c>
      <c r="H622">
        <v>1</v>
      </c>
      <c r="I622" s="51">
        <f t="shared" si="30"/>
        <v>0.2857142857142857</v>
      </c>
    </row>
    <row r="623" spans="1:9" x14ac:dyDescent="0.25">
      <c r="A623" t="s">
        <v>730</v>
      </c>
      <c r="B623" s="51">
        <f t="shared" si="31"/>
        <v>0.2857142857142857</v>
      </c>
      <c r="C623" t="s">
        <v>122</v>
      </c>
      <c r="D623" t="s">
        <v>764</v>
      </c>
      <c r="E623" s="50">
        <v>45664</v>
      </c>
      <c r="F623">
        <v>1</v>
      </c>
      <c r="G623">
        <v>1</v>
      </c>
      <c r="H623">
        <v>1</v>
      </c>
      <c r="I623" s="51">
        <f t="shared" si="30"/>
        <v>0.2857142857142857</v>
      </c>
    </row>
    <row r="624" spans="1:9" x14ac:dyDescent="0.25">
      <c r="A624" t="s">
        <v>730</v>
      </c>
      <c r="B624" s="51">
        <f t="shared" si="31"/>
        <v>0.2857142857142857</v>
      </c>
      <c r="C624" t="s">
        <v>122</v>
      </c>
      <c r="D624" t="s">
        <v>765</v>
      </c>
      <c r="E624" s="50">
        <v>45671</v>
      </c>
      <c r="F624">
        <v>1</v>
      </c>
      <c r="G624">
        <v>1</v>
      </c>
      <c r="H624">
        <v>1</v>
      </c>
      <c r="I624" s="51">
        <f t="shared" si="30"/>
        <v>0.2857142857142857</v>
      </c>
    </row>
    <row r="625" spans="1:9" x14ac:dyDescent="0.25">
      <c r="A625" t="s">
        <v>730</v>
      </c>
      <c r="B625" s="51">
        <f t="shared" si="31"/>
        <v>0.2857142857142857</v>
      </c>
      <c r="C625" t="s">
        <v>122</v>
      </c>
      <c r="D625" t="s">
        <v>766</v>
      </c>
      <c r="E625" s="50">
        <v>45664</v>
      </c>
      <c r="F625">
        <v>1</v>
      </c>
      <c r="G625">
        <v>1</v>
      </c>
      <c r="H625">
        <v>1</v>
      </c>
      <c r="I625" s="51">
        <f t="shared" si="30"/>
        <v>0.2857142857142857</v>
      </c>
    </row>
    <row r="626" spans="1:9" x14ac:dyDescent="0.25">
      <c r="A626" t="s">
        <v>767</v>
      </c>
      <c r="B626" s="51">
        <f t="shared" ref="B626:B651" si="32">(1/1600)*100</f>
        <v>6.25E-2</v>
      </c>
      <c r="C626" t="s">
        <v>105</v>
      </c>
      <c r="D626" t="s">
        <v>768</v>
      </c>
      <c r="E626" s="50">
        <v>45678</v>
      </c>
      <c r="F626">
        <v>1</v>
      </c>
      <c r="G626">
        <v>1</v>
      </c>
      <c r="H626">
        <v>1</v>
      </c>
      <c r="I626" s="51">
        <f t="shared" si="30"/>
        <v>6.25E-2</v>
      </c>
    </row>
    <row r="627" spans="1:9" x14ac:dyDescent="0.25">
      <c r="A627" t="s">
        <v>767</v>
      </c>
      <c r="B627" s="51">
        <f t="shared" si="32"/>
        <v>6.25E-2</v>
      </c>
      <c r="C627" t="s">
        <v>106</v>
      </c>
      <c r="D627" t="s">
        <v>769</v>
      </c>
      <c r="E627" s="50">
        <v>45677</v>
      </c>
      <c r="F627">
        <v>1</v>
      </c>
      <c r="G627">
        <v>1</v>
      </c>
      <c r="H627">
        <v>1</v>
      </c>
      <c r="I627" s="51">
        <f t="shared" si="30"/>
        <v>6.25E-2</v>
      </c>
    </row>
    <row r="628" spans="1:9" x14ac:dyDescent="0.25">
      <c r="A628" t="s">
        <v>767</v>
      </c>
      <c r="B628" s="51">
        <f t="shared" si="32"/>
        <v>6.25E-2</v>
      </c>
      <c r="C628" t="s">
        <v>106</v>
      </c>
      <c r="D628" t="s">
        <v>770</v>
      </c>
      <c r="E628" s="50">
        <v>45666</v>
      </c>
      <c r="F628">
        <v>1</v>
      </c>
      <c r="G628">
        <v>1</v>
      </c>
      <c r="H628">
        <v>1</v>
      </c>
      <c r="I628" s="51">
        <f t="shared" si="30"/>
        <v>6.25E-2</v>
      </c>
    </row>
    <row r="629" spans="1:9" x14ac:dyDescent="0.25">
      <c r="A629" t="s">
        <v>767</v>
      </c>
      <c r="B629" s="51">
        <f t="shared" si="32"/>
        <v>6.25E-2</v>
      </c>
      <c r="C629" t="s">
        <v>112</v>
      </c>
      <c r="D629" t="s">
        <v>771</v>
      </c>
      <c r="E629" s="50">
        <v>45660</v>
      </c>
      <c r="F629">
        <v>1</v>
      </c>
      <c r="G629">
        <v>1</v>
      </c>
      <c r="H629">
        <v>1</v>
      </c>
      <c r="I629" s="51">
        <f t="shared" si="30"/>
        <v>6.25E-2</v>
      </c>
    </row>
    <row r="630" spans="1:9" x14ac:dyDescent="0.25">
      <c r="A630" t="s">
        <v>767</v>
      </c>
      <c r="B630" s="51">
        <f t="shared" si="32"/>
        <v>6.25E-2</v>
      </c>
      <c r="C630" t="s">
        <v>113</v>
      </c>
      <c r="D630" t="s">
        <v>772</v>
      </c>
      <c r="E630" s="50">
        <v>45671</v>
      </c>
      <c r="F630">
        <v>1</v>
      </c>
      <c r="G630">
        <v>1</v>
      </c>
      <c r="H630">
        <v>1</v>
      </c>
      <c r="I630" s="51">
        <f t="shared" si="30"/>
        <v>6.25E-2</v>
      </c>
    </row>
    <row r="631" spans="1:9" x14ac:dyDescent="0.25">
      <c r="A631" t="s">
        <v>767</v>
      </c>
      <c r="B631" s="51">
        <f t="shared" si="32"/>
        <v>6.25E-2</v>
      </c>
      <c r="C631" t="s">
        <v>113</v>
      </c>
      <c r="D631" t="s">
        <v>773</v>
      </c>
      <c r="E631" s="50">
        <v>45685</v>
      </c>
      <c r="F631">
        <v>1</v>
      </c>
      <c r="G631">
        <v>1</v>
      </c>
      <c r="H631">
        <v>1</v>
      </c>
      <c r="I631" s="51">
        <f t="shared" si="30"/>
        <v>6.25E-2</v>
      </c>
    </row>
    <row r="632" spans="1:9" x14ac:dyDescent="0.25">
      <c r="A632" t="s">
        <v>767</v>
      </c>
      <c r="B632" s="51">
        <f t="shared" si="32"/>
        <v>6.25E-2</v>
      </c>
      <c r="C632" t="s">
        <v>113</v>
      </c>
      <c r="D632" t="s">
        <v>774</v>
      </c>
      <c r="E632" s="50">
        <v>45685</v>
      </c>
      <c r="F632">
        <v>1</v>
      </c>
      <c r="G632">
        <v>1</v>
      </c>
      <c r="H632">
        <v>1</v>
      </c>
      <c r="I632" s="51">
        <f t="shared" si="30"/>
        <v>6.25E-2</v>
      </c>
    </row>
    <row r="633" spans="1:9" x14ac:dyDescent="0.25">
      <c r="A633" t="s">
        <v>767</v>
      </c>
      <c r="B633" s="51">
        <f t="shared" si="32"/>
        <v>6.25E-2</v>
      </c>
      <c r="C633" t="s">
        <v>114</v>
      </c>
      <c r="D633" t="s">
        <v>775</v>
      </c>
      <c r="E633" s="50">
        <v>45687</v>
      </c>
      <c r="F633">
        <v>1</v>
      </c>
      <c r="G633">
        <v>1</v>
      </c>
      <c r="H633">
        <v>1</v>
      </c>
      <c r="I633" s="51">
        <f t="shared" si="30"/>
        <v>6.25E-2</v>
      </c>
    </row>
    <row r="634" spans="1:9" x14ac:dyDescent="0.25">
      <c r="A634" t="s">
        <v>767</v>
      </c>
      <c r="B634" s="51">
        <f t="shared" si="32"/>
        <v>6.25E-2</v>
      </c>
      <c r="C634" t="s">
        <v>114</v>
      </c>
      <c r="D634" t="s">
        <v>776</v>
      </c>
      <c r="E634" s="50">
        <v>45686</v>
      </c>
      <c r="F634">
        <v>1</v>
      </c>
      <c r="G634">
        <v>1</v>
      </c>
      <c r="H634">
        <v>1</v>
      </c>
      <c r="I634" s="51">
        <f t="shared" si="30"/>
        <v>6.25E-2</v>
      </c>
    </row>
    <row r="635" spans="1:9" x14ac:dyDescent="0.25">
      <c r="A635" t="s">
        <v>767</v>
      </c>
      <c r="B635" s="51">
        <f t="shared" si="32"/>
        <v>6.25E-2</v>
      </c>
      <c r="C635" t="s">
        <v>114</v>
      </c>
      <c r="D635" t="s">
        <v>777</v>
      </c>
      <c r="E635" s="50">
        <v>45686</v>
      </c>
      <c r="F635">
        <v>1</v>
      </c>
      <c r="G635">
        <v>1</v>
      </c>
      <c r="H635">
        <v>1</v>
      </c>
      <c r="I635" s="51">
        <f t="shared" si="30"/>
        <v>6.25E-2</v>
      </c>
    </row>
    <row r="636" spans="1:9" x14ac:dyDescent="0.25">
      <c r="A636" t="s">
        <v>767</v>
      </c>
      <c r="B636" s="51">
        <f t="shared" si="32"/>
        <v>6.25E-2</v>
      </c>
      <c r="C636" t="s">
        <v>114</v>
      </c>
      <c r="D636" t="s">
        <v>778</v>
      </c>
      <c r="E636" s="50">
        <v>45686</v>
      </c>
      <c r="F636">
        <v>1</v>
      </c>
      <c r="G636">
        <v>1</v>
      </c>
      <c r="H636">
        <v>1</v>
      </c>
      <c r="I636" s="51">
        <f t="shared" si="30"/>
        <v>6.25E-2</v>
      </c>
    </row>
    <row r="637" spans="1:9" x14ac:dyDescent="0.25">
      <c r="A637" t="s">
        <v>767</v>
      </c>
      <c r="B637" s="51">
        <f t="shared" si="32"/>
        <v>6.25E-2</v>
      </c>
      <c r="C637" t="s">
        <v>114</v>
      </c>
      <c r="D637" t="s">
        <v>779</v>
      </c>
      <c r="E637" s="50">
        <v>45679</v>
      </c>
      <c r="F637">
        <v>1</v>
      </c>
      <c r="G637">
        <v>1</v>
      </c>
      <c r="H637">
        <v>1</v>
      </c>
      <c r="I637" s="51">
        <f t="shared" si="30"/>
        <v>6.25E-2</v>
      </c>
    </row>
    <row r="638" spans="1:9" x14ac:dyDescent="0.25">
      <c r="A638" t="s">
        <v>767</v>
      </c>
      <c r="B638" s="51">
        <f t="shared" si="32"/>
        <v>6.25E-2</v>
      </c>
      <c r="C638" t="s">
        <v>114</v>
      </c>
      <c r="D638" t="s">
        <v>780</v>
      </c>
      <c r="E638" s="50">
        <v>45679</v>
      </c>
      <c r="F638">
        <v>1</v>
      </c>
      <c r="G638">
        <v>1</v>
      </c>
      <c r="H638">
        <v>1</v>
      </c>
      <c r="I638" s="51">
        <f t="shared" si="30"/>
        <v>6.25E-2</v>
      </c>
    </row>
    <row r="639" spans="1:9" x14ac:dyDescent="0.25">
      <c r="A639" t="s">
        <v>767</v>
      </c>
      <c r="B639" s="51">
        <f t="shared" si="32"/>
        <v>6.25E-2</v>
      </c>
      <c r="C639" t="s">
        <v>114</v>
      </c>
      <c r="D639" t="s">
        <v>781</v>
      </c>
      <c r="E639" s="50">
        <v>45679</v>
      </c>
      <c r="F639">
        <v>1</v>
      </c>
      <c r="G639">
        <v>1</v>
      </c>
      <c r="H639">
        <v>1</v>
      </c>
      <c r="I639" s="51">
        <f t="shared" si="30"/>
        <v>6.25E-2</v>
      </c>
    </row>
    <row r="640" spans="1:9" x14ac:dyDescent="0.25">
      <c r="A640" t="s">
        <v>767</v>
      </c>
      <c r="B640" s="51">
        <f t="shared" si="32"/>
        <v>6.25E-2</v>
      </c>
      <c r="C640" t="s">
        <v>114</v>
      </c>
      <c r="D640" t="s">
        <v>782</v>
      </c>
      <c r="E640" s="50">
        <v>45678</v>
      </c>
      <c r="F640">
        <v>1</v>
      </c>
      <c r="G640">
        <v>1</v>
      </c>
      <c r="H640">
        <v>1</v>
      </c>
      <c r="I640" s="51">
        <f t="shared" si="30"/>
        <v>6.25E-2</v>
      </c>
    </row>
    <row r="641" spans="1:9" x14ac:dyDescent="0.25">
      <c r="A641" t="s">
        <v>767</v>
      </c>
      <c r="B641" s="51">
        <f t="shared" si="32"/>
        <v>6.25E-2</v>
      </c>
      <c r="C641" t="s">
        <v>114</v>
      </c>
      <c r="D641" t="s">
        <v>783</v>
      </c>
      <c r="E641" s="50">
        <v>45678</v>
      </c>
      <c r="F641">
        <v>1</v>
      </c>
      <c r="G641">
        <v>1</v>
      </c>
      <c r="H641">
        <v>1</v>
      </c>
      <c r="I641" s="51">
        <f t="shared" si="30"/>
        <v>6.25E-2</v>
      </c>
    </row>
    <row r="642" spans="1:9" x14ac:dyDescent="0.25">
      <c r="A642" t="s">
        <v>767</v>
      </c>
      <c r="B642" s="51">
        <f t="shared" si="32"/>
        <v>6.25E-2</v>
      </c>
      <c r="C642" t="s">
        <v>114</v>
      </c>
      <c r="D642" t="s">
        <v>784</v>
      </c>
      <c r="E642" s="50">
        <v>45677</v>
      </c>
      <c r="F642">
        <v>1</v>
      </c>
      <c r="G642">
        <v>1</v>
      </c>
      <c r="H642">
        <v>1</v>
      </c>
      <c r="I642" s="51">
        <f t="shared" ref="I642:I705" si="33">B642*H642</f>
        <v>6.25E-2</v>
      </c>
    </row>
    <row r="643" spans="1:9" x14ac:dyDescent="0.25">
      <c r="A643" t="s">
        <v>767</v>
      </c>
      <c r="B643" s="51">
        <f t="shared" si="32"/>
        <v>6.25E-2</v>
      </c>
      <c r="C643" t="s">
        <v>114</v>
      </c>
      <c r="D643" t="s">
        <v>785</v>
      </c>
      <c r="E643" s="50">
        <v>45677</v>
      </c>
      <c r="F643">
        <v>1</v>
      </c>
      <c r="G643">
        <v>1</v>
      </c>
      <c r="H643">
        <v>1</v>
      </c>
      <c r="I643" s="51">
        <f t="shared" si="33"/>
        <v>6.25E-2</v>
      </c>
    </row>
    <row r="644" spans="1:9" x14ac:dyDescent="0.25">
      <c r="A644" t="s">
        <v>767</v>
      </c>
      <c r="B644" s="51">
        <f t="shared" si="32"/>
        <v>6.25E-2</v>
      </c>
      <c r="C644" t="s">
        <v>114</v>
      </c>
      <c r="D644" t="s">
        <v>786</v>
      </c>
      <c r="E644" s="50">
        <v>45677</v>
      </c>
      <c r="F644">
        <v>1</v>
      </c>
      <c r="G644">
        <v>1</v>
      </c>
      <c r="H644">
        <v>1</v>
      </c>
      <c r="I644" s="51">
        <f t="shared" si="33"/>
        <v>6.25E-2</v>
      </c>
    </row>
    <row r="645" spans="1:9" x14ac:dyDescent="0.25">
      <c r="A645" t="s">
        <v>767</v>
      </c>
      <c r="B645" s="51">
        <f t="shared" si="32"/>
        <v>6.25E-2</v>
      </c>
      <c r="C645" t="s">
        <v>115</v>
      </c>
      <c r="D645" t="s">
        <v>787</v>
      </c>
      <c r="E645" s="50">
        <v>45677</v>
      </c>
      <c r="F645">
        <v>1</v>
      </c>
      <c r="G645">
        <v>1</v>
      </c>
      <c r="H645">
        <v>1</v>
      </c>
      <c r="I645" s="51">
        <f t="shared" si="33"/>
        <v>6.25E-2</v>
      </c>
    </row>
    <row r="646" spans="1:9" x14ac:dyDescent="0.25">
      <c r="A646" t="s">
        <v>767</v>
      </c>
      <c r="B646" s="51">
        <f t="shared" si="32"/>
        <v>6.25E-2</v>
      </c>
      <c r="C646" t="s">
        <v>115</v>
      </c>
      <c r="D646" t="s">
        <v>788</v>
      </c>
      <c r="E646" s="50">
        <v>45677</v>
      </c>
      <c r="F646">
        <v>1</v>
      </c>
      <c r="G646">
        <v>1</v>
      </c>
      <c r="H646">
        <v>1</v>
      </c>
      <c r="I646" s="51">
        <f t="shared" si="33"/>
        <v>6.25E-2</v>
      </c>
    </row>
    <row r="647" spans="1:9" x14ac:dyDescent="0.25">
      <c r="A647" t="s">
        <v>767</v>
      </c>
      <c r="B647" s="51">
        <f t="shared" si="32"/>
        <v>6.25E-2</v>
      </c>
      <c r="C647" t="s">
        <v>115</v>
      </c>
      <c r="D647" t="s">
        <v>789</v>
      </c>
      <c r="E647" s="50">
        <v>45674</v>
      </c>
      <c r="F647">
        <v>1</v>
      </c>
      <c r="G647">
        <v>1</v>
      </c>
      <c r="H647">
        <v>1</v>
      </c>
      <c r="I647" s="51">
        <f t="shared" si="33"/>
        <v>6.25E-2</v>
      </c>
    </row>
    <row r="648" spans="1:9" x14ac:dyDescent="0.25">
      <c r="A648" t="s">
        <v>767</v>
      </c>
      <c r="B648" s="51">
        <f t="shared" si="32"/>
        <v>6.25E-2</v>
      </c>
      <c r="C648" t="s">
        <v>115</v>
      </c>
      <c r="D648" t="s">
        <v>790</v>
      </c>
      <c r="E648" s="50">
        <v>45672</v>
      </c>
      <c r="F648">
        <v>1</v>
      </c>
      <c r="G648">
        <v>1</v>
      </c>
      <c r="H648">
        <v>1</v>
      </c>
      <c r="I648" s="51">
        <f t="shared" si="33"/>
        <v>6.25E-2</v>
      </c>
    </row>
    <row r="649" spans="1:9" x14ac:dyDescent="0.25">
      <c r="A649" t="s">
        <v>767</v>
      </c>
      <c r="B649" s="51">
        <f t="shared" si="32"/>
        <v>6.25E-2</v>
      </c>
      <c r="C649" t="s">
        <v>117</v>
      </c>
      <c r="D649" t="s">
        <v>791</v>
      </c>
      <c r="E649" s="50">
        <v>45673</v>
      </c>
      <c r="F649">
        <v>1</v>
      </c>
      <c r="G649">
        <v>1</v>
      </c>
      <c r="H649">
        <v>1</v>
      </c>
      <c r="I649" s="51">
        <f t="shared" si="33"/>
        <v>6.25E-2</v>
      </c>
    </row>
    <row r="650" spans="1:9" x14ac:dyDescent="0.25">
      <c r="A650" t="s">
        <v>767</v>
      </c>
      <c r="B650" s="51">
        <f t="shared" si="32"/>
        <v>6.25E-2</v>
      </c>
      <c r="C650" t="s">
        <v>120</v>
      </c>
      <c r="D650" t="s">
        <v>792</v>
      </c>
      <c r="E650" s="50">
        <v>45671</v>
      </c>
      <c r="F650">
        <v>1</v>
      </c>
      <c r="G650">
        <v>1</v>
      </c>
      <c r="H650">
        <v>1</v>
      </c>
      <c r="I650" s="51">
        <f t="shared" si="33"/>
        <v>6.25E-2</v>
      </c>
    </row>
    <row r="651" spans="1:9" x14ac:dyDescent="0.25">
      <c r="A651" t="s">
        <v>767</v>
      </c>
      <c r="B651" s="51">
        <f t="shared" si="32"/>
        <v>6.25E-2</v>
      </c>
      <c r="C651" t="s">
        <v>120</v>
      </c>
      <c r="D651" t="s">
        <v>793</v>
      </c>
      <c r="E651" s="50">
        <v>45681</v>
      </c>
      <c r="F651">
        <v>1</v>
      </c>
      <c r="G651">
        <v>1</v>
      </c>
      <c r="H651">
        <v>1</v>
      </c>
      <c r="I651" s="51">
        <f t="shared" si="33"/>
        <v>6.25E-2</v>
      </c>
    </row>
    <row r="652" spans="1:9" x14ac:dyDescent="0.25">
      <c r="A652" t="s">
        <v>794</v>
      </c>
      <c r="B652" s="51">
        <f t="shared" ref="B652:B683" si="34">(1/700)*100</f>
        <v>0.14285714285714285</v>
      </c>
      <c r="C652" t="s">
        <v>95</v>
      </c>
      <c r="D652" t="s">
        <v>795</v>
      </c>
      <c r="E652" s="50">
        <v>45672</v>
      </c>
      <c r="F652">
        <v>1</v>
      </c>
      <c r="G652">
        <v>1</v>
      </c>
      <c r="H652">
        <v>1</v>
      </c>
      <c r="I652" s="51">
        <f t="shared" si="33"/>
        <v>0.14285714285714285</v>
      </c>
    </row>
    <row r="653" spans="1:9" x14ac:dyDescent="0.25">
      <c r="A653" t="s">
        <v>794</v>
      </c>
      <c r="B653" s="51">
        <f t="shared" si="34"/>
        <v>0.14285714285714285</v>
      </c>
      <c r="C653" t="s">
        <v>95</v>
      </c>
      <c r="D653" t="s">
        <v>796</v>
      </c>
      <c r="E653" s="50">
        <v>45666</v>
      </c>
      <c r="F653">
        <v>1</v>
      </c>
      <c r="G653">
        <v>1</v>
      </c>
      <c r="H653">
        <v>1</v>
      </c>
      <c r="I653" s="51">
        <f t="shared" si="33"/>
        <v>0.14285714285714285</v>
      </c>
    </row>
    <row r="654" spans="1:9" x14ac:dyDescent="0.25">
      <c r="A654" t="s">
        <v>794</v>
      </c>
      <c r="B654" s="51">
        <f t="shared" si="34"/>
        <v>0.14285714285714285</v>
      </c>
      <c r="C654" t="s">
        <v>95</v>
      </c>
      <c r="D654" t="s">
        <v>797</v>
      </c>
      <c r="E654" s="50">
        <v>45666</v>
      </c>
      <c r="F654">
        <v>1</v>
      </c>
      <c r="G654">
        <v>1</v>
      </c>
      <c r="H654">
        <v>1</v>
      </c>
      <c r="I654" s="51">
        <f t="shared" si="33"/>
        <v>0.14285714285714285</v>
      </c>
    </row>
    <row r="655" spans="1:9" x14ac:dyDescent="0.25">
      <c r="A655" t="s">
        <v>794</v>
      </c>
      <c r="B655" s="51">
        <f t="shared" si="34"/>
        <v>0.14285714285714285</v>
      </c>
      <c r="C655" t="s">
        <v>95</v>
      </c>
      <c r="D655" t="s">
        <v>798</v>
      </c>
      <c r="E655" s="50">
        <v>45666</v>
      </c>
      <c r="F655">
        <v>1</v>
      </c>
      <c r="G655">
        <v>1</v>
      </c>
      <c r="H655">
        <v>1</v>
      </c>
      <c r="I655" s="51">
        <f t="shared" si="33"/>
        <v>0.14285714285714285</v>
      </c>
    </row>
    <row r="656" spans="1:9" x14ac:dyDescent="0.25">
      <c r="A656" t="s">
        <v>794</v>
      </c>
      <c r="B656" s="51">
        <f t="shared" si="34"/>
        <v>0.14285714285714285</v>
      </c>
      <c r="C656" t="s">
        <v>95</v>
      </c>
      <c r="D656" t="s">
        <v>799</v>
      </c>
      <c r="E656" s="50">
        <v>45672</v>
      </c>
      <c r="F656">
        <v>1</v>
      </c>
      <c r="G656">
        <v>1</v>
      </c>
      <c r="H656">
        <v>1</v>
      </c>
      <c r="I656" s="51">
        <f t="shared" si="33"/>
        <v>0.14285714285714285</v>
      </c>
    </row>
    <row r="657" spans="1:9" x14ac:dyDescent="0.25">
      <c r="A657" t="s">
        <v>794</v>
      </c>
      <c r="B657" s="51">
        <f t="shared" si="34"/>
        <v>0.14285714285714285</v>
      </c>
      <c r="C657" t="s">
        <v>95</v>
      </c>
      <c r="D657" t="s">
        <v>800</v>
      </c>
      <c r="E657" s="50">
        <v>45672</v>
      </c>
      <c r="F657">
        <v>1</v>
      </c>
      <c r="G657">
        <v>1</v>
      </c>
      <c r="H657">
        <v>1</v>
      </c>
      <c r="I657" s="51">
        <f t="shared" si="33"/>
        <v>0.14285714285714285</v>
      </c>
    </row>
    <row r="658" spans="1:9" x14ac:dyDescent="0.25">
      <c r="A658" t="s">
        <v>794</v>
      </c>
      <c r="B658" s="51">
        <f t="shared" si="34"/>
        <v>0.14285714285714285</v>
      </c>
      <c r="C658" t="s">
        <v>95</v>
      </c>
      <c r="D658" t="s">
        <v>801</v>
      </c>
      <c r="E658" s="50">
        <v>45672</v>
      </c>
      <c r="F658">
        <v>1</v>
      </c>
      <c r="G658">
        <v>1</v>
      </c>
      <c r="H658">
        <v>1</v>
      </c>
      <c r="I658" s="51">
        <f t="shared" si="33"/>
        <v>0.14285714285714285</v>
      </c>
    </row>
    <row r="659" spans="1:9" x14ac:dyDescent="0.25">
      <c r="A659" t="s">
        <v>794</v>
      </c>
      <c r="B659" s="51">
        <f t="shared" si="34"/>
        <v>0.14285714285714285</v>
      </c>
      <c r="C659" t="s">
        <v>95</v>
      </c>
      <c r="D659" t="s">
        <v>802</v>
      </c>
      <c r="E659" s="50">
        <v>45672</v>
      </c>
      <c r="F659">
        <v>1</v>
      </c>
      <c r="G659">
        <v>1</v>
      </c>
      <c r="H659">
        <v>1</v>
      </c>
      <c r="I659" s="51">
        <f t="shared" si="33"/>
        <v>0.14285714285714285</v>
      </c>
    </row>
    <row r="660" spans="1:9" x14ac:dyDescent="0.25">
      <c r="A660" t="s">
        <v>794</v>
      </c>
      <c r="B660" s="51">
        <f t="shared" si="34"/>
        <v>0.14285714285714285</v>
      </c>
      <c r="C660" t="s">
        <v>95</v>
      </c>
      <c r="D660" t="s">
        <v>803</v>
      </c>
      <c r="E660" s="50">
        <v>45672</v>
      </c>
      <c r="F660">
        <v>1</v>
      </c>
      <c r="G660">
        <v>1</v>
      </c>
      <c r="H660">
        <v>1</v>
      </c>
      <c r="I660" s="51">
        <f t="shared" si="33"/>
        <v>0.14285714285714285</v>
      </c>
    </row>
    <row r="661" spans="1:9" x14ac:dyDescent="0.25">
      <c r="A661" t="s">
        <v>794</v>
      </c>
      <c r="B661" s="51">
        <f t="shared" si="34"/>
        <v>0.14285714285714285</v>
      </c>
      <c r="C661" t="s">
        <v>95</v>
      </c>
      <c r="D661" t="s">
        <v>804</v>
      </c>
      <c r="E661" s="50">
        <v>45672</v>
      </c>
      <c r="F661">
        <v>1</v>
      </c>
      <c r="G661">
        <v>1</v>
      </c>
      <c r="H661">
        <v>1</v>
      </c>
      <c r="I661" s="51">
        <f t="shared" si="33"/>
        <v>0.14285714285714285</v>
      </c>
    </row>
    <row r="662" spans="1:9" x14ac:dyDescent="0.25">
      <c r="A662" t="s">
        <v>794</v>
      </c>
      <c r="B662" s="51">
        <f t="shared" si="34"/>
        <v>0.14285714285714285</v>
      </c>
      <c r="C662" t="s">
        <v>95</v>
      </c>
      <c r="D662" t="s">
        <v>805</v>
      </c>
      <c r="E662" s="50">
        <v>45666</v>
      </c>
      <c r="F662">
        <v>1</v>
      </c>
      <c r="G662">
        <v>1</v>
      </c>
      <c r="H662">
        <v>1</v>
      </c>
      <c r="I662" s="51">
        <f t="shared" si="33"/>
        <v>0.14285714285714285</v>
      </c>
    </row>
    <row r="663" spans="1:9" x14ac:dyDescent="0.25">
      <c r="A663" t="s">
        <v>794</v>
      </c>
      <c r="B663" s="51">
        <f t="shared" si="34"/>
        <v>0.14285714285714285</v>
      </c>
      <c r="C663" t="s">
        <v>95</v>
      </c>
      <c r="D663" t="s">
        <v>806</v>
      </c>
      <c r="E663" s="50">
        <v>45666</v>
      </c>
      <c r="F663">
        <v>1</v>
      </c>
      <c r="G663">
        <v>1</v>
      </c>
      <c r="H663">
        <v>1</v>
      </c>
      <c r="I663" s="51">
        <f t="shared" si="33"/>
        <v>0.14285714285714285</v>
      </c>
    </row>
    <row r="664" spans="1:9" x14ac:dyDescent="0.25">
      <c r="A664" t="s">
        <v>794</v>
      </c>
      <c r="B664" s="51">
        <f t="shared" si="34"/>
        <v>0.14285714285714285</v>
      </c>
      <c r="C664" t="s">
        <v>95</v>
      </c>
      <c r="D664" t="s">
        <v>807</v>
      </c>
      <c r="E664" s="50">
        <v>45666</v>
      </c>
      <c r="F664">
        <v>1</v>
      </c>
      <c r="G664">
        <v>1</v>
      </c>
      <c r="H664">
        <v>1</v>
      </c>
      <c r="I664" s="51">
        <f t="shared" si="33"/>
        <v>0.14285714285714285</v>
      </c>
    </row>
    <row r="665" spans="1:9" x14ac:dyDescent="0.25">
      <c r="A665" t="s">
        <v>794</v>
      </c>
      <c r="B665" s="51">
        <f t="shared" si="34"/>
        <v>0.14285714285714285</v>
      </c>
      <c r="C665" t="s">
        <v>95</v>
      </c>
      <c r="D665" t="s">
        <v>808</v>
      </c>
      <c r="E665" s="50">
        <v>45672</v>
      </c>
      <c r="F665">
        <v>1</v>
      </c>
      <c r="G665">
        <v>1</v>
      </c>
      <c r="H665">
        <v>1</v>
      </c>
      <c r="I665" s="51">
        <f t="shared" si="33"/>
        <v>0.14285714285714285</v>
      </c>
    </row>
    <row r="666" spans="1:9" x14ac:dyDescent="0.25">
      <c r="A666" t="s">
        <v>794</v>
      </c>
      <c r="B666" s="51">
        <f t="shared" si="34"/>
        <v>0.14285714285714285</v>
      </c>
      <c r="C666" t="s">
        <v>95</v>
      </c>
      <c r="D666" t="s">
        <v>809</v>
      </c>
      <c r="E666" s="50">
        <v>45672</v>
      </c>
      <c r="F666">
        <v>1</v>
      </c>
      <c r="G666">
        <v>1</v>
      </c>
      <c r="H666">
        <v>1</v>
      </c>
      <c r="I666" s="51">
        <f t="shared" si="33"/>
        <v>0.14285714285714285</v>
      </c>
    </row>
    <row r="667" spans="1:9" x14ac:dyDescent="0.25">
      <c r="A667" t="s">
        <v>794</v>
      </c>
      <c r="B667" s="51">
        <f t="shared" si="34"/>
        <v>0.14285714285714285</v>
      </c>
      <c r="C667" t="s">
        <v>105</v>
      </c>
      <c r="D667" t="s">
        <v>810</v>
      </c>
      <c r="E667" s="50">
        <v>45670</v>
      </c>
      <c r="F667">
        <v>1</v>
      </c>
      <c r="G667">
        <v>1</v>
      </c>
      <c r="H667">
        <v>1</v>
      </c>
      <c r="I667" s="51">
        <f t="shared" si="33"/>
        <v>0.14285714285714285</v>
      </c>
    </row>
    <row r="668" spans="1:9" x14ac:dyDescent="0.25">
      <c r="A668" t="s">
        <v>794</v>
      </c>
      <c r="B668" s="51">
        <f t="shared" si="34"/>
        <v>0.14285714285714285</v>
      </c>
      <c r="C668" t="s">
        <v>112</v>
      </c>
      <c r="D668" t="s">
        <v>811</v>
      </c>
      <c r="E668" s="50">
        <v>45672</v>
      </c>
      <c r="F668">
        <v>1</v>
      </c>
      <c r="G668">
        <v>1</v>
      </c>
      <c r="H668">
        <v>1</v>
      </c>
      <c r="I668" s="51">
        <f t="shared" si="33"/>
        <v>0.14285714285714285</v>
      </c>
    </row>
    <row r="669" spans="1:9" x14ac:dyDescent="0.25">
      <c r="A669" t="s">
        <v>794</v>
      </c>
      <c r="B669" s="51">
        <f t="shared" si="34"/>
        <v>0.14285714285714285</v>
      </c>
      <c r="C669" t="s">
        <v>112</v>
      </c>
      <c r="D669" t="s">
        <v>812</v>
      </c>
      <c r="E669" s="50">
        <v>45672</v>
      </c>
      <c r="F669">
        <v>1</v>
      </c>
      <c r="G669">
        <v>1</v>
      </c>
      <c r="H669">
        <v>1</v>
      </c>
      <c r="I669" s="51">
        <f t="shared" si="33"/>
        <v>0.14285714285714285</v>
      </c>
    </row>
    <row r="670" spans="1:9" x14ac:dyDescent="0.25">
      <c r="A670" t="s">
        <v>794</v>
      </c>
      <c r="B670" s="51">
        <f t="shared" si="34"/>
        <v>0.14285714285714285</v>
      </c>
      <c r="C670" t="s">
        <v>112</v>
      </c>
      <c r="D670" t="s">
        <v>813</v>
      </c>
      <c r="E670" s="50">
        <v>45672</v>
      </c>
      <c r="F670">
        <v>1</v>
      </c>
      <c r="G670">
        <v>1</v>
      </c>
      <c r="H670">
        <v>1</v>
      </c>
      <c r="I670" s="51">
        <f t="shared" si="33"/>
        <v>0.14285714285714285</v>
      </c>
    </row>
    <row r="671" spans="1:9" x14ac:dyDescent="0.25">
      <c r="A671" t="s">
        <v>794</v>
      </c>
      <c r="B671" s="51">
        <f t="shared" si="34"/>
        <v>0.14285714285714285</v>
      </c>
      <c r="C671" t="s">
        <v>112</v>
      </c>
      <c r="D671" t="s">
        <v>814</v>
      </c>
      <c r="E671" s="50">
        <v>45672</v>
      </c>
      <c r="F671">
        <v>1</v>
      </c>
      <c r="G671">
        <v>1</v>
      </c>
      <c r="H671">
        <v>1</v>
      </c>
      <c r="I671" s="51">
        <f t="shared" si="33"/>
        <v>0.14285714285714285</v>
      </c>
    </row>
    <row r="672" spans="1:9" x14ac:dyDescent="0.25">
      <c r="A672" t="s">
        <v>794</v>
      </c>
      <c r="B672" s="51">
        <f t="shared" si="34"/>
        <v>0.14285714285714285</v>
      </c>
      <c r="C672" t="s">
        <v>112</v>
      </c>
      <c r="D672" t="s">
        <v>815</v>
      </c>
      <c r="E672" s="50">
        <v>45672</v>
      </c>
      <c r="F672">
        <v>1</v>
      </c>
      <c r="G672">
        <v>1</v>
      </c>
      <c r="H672">
        <v>1</v>
      </c>
      <c r="I672" s="51">
        <f t="shared" si="33"/>
        <v>0.14285714285714285</v>
      </c>
    </row>
    <row r="673" spans="1:9" x14ac:dyDescent="0.25">
      <c r="A673" t="s">
        <v>794</v>
      </c>
      <c r="B673" s="51">
        <f t="shared" si="34"/>
        <v>0.14285714285714285</v>
      </c>
      <c r="C673" t="s">
        <v>112</v>
      </c>
      <c r="D673" t="s">
        <v>816</v>
      </c>
      <c r="E673" s="50">
        <v>45672</v>
      </c>
      <c r="F673">
        <v>1</v>
      </c>
      <c r="G673">
        <v>1</v>
      </c>
      <c r="H673">
        <v>1</v>
      </c>
      <c r="I673" s="51">
        <f t="shared" si="33"/>
        <v>0.14285714285714285</v>
      </c>
    </row>
    <row r="674" spans="1:9" x14ac:dyDescent="0.25">
      <c r="A674" t="s">
        <v>794</v>
      </c>
      <c r="B674" s="51">
        <f t="shared" si="34"/>
        <v>0.14285714285714285</v>
      </c>
      <c r="C674" t="s">
        <v>112</v>
      </c>
      <c r="D674" t="s">
        <v>817</v>
      </c>
      <c r="E674" s="50">
        <v>45674</v>
      </c>
      <c r="F674">
        <v>1</v>
      </c>
      <c r="G674">
        <v>1</v>
      </c>
      <c r="H674">
        <v>1</v>
      </c>
      <c r="I674" s="51">
        <f t="shared" si="33"/>
        <v>0.14285714285714285</v>
      </c>
    </row>
    <row r="675" spans="1:9" x14ac:dyDescent="0.25">
      <c r="A675" t="s">
        <v>794</v>
      </c>
      <c r="B675" s="51">
        <f t="shared" si="34"/>
        <v>0.14285714285714285</v>
      </c>
      <c r="C675" t="s">
        <v>112</v>
      </c>
      <c r="D675" t="s">
        <v>818</v>
      </c>
      <c r="E675" s="50">
        <v>45679</v>
      </c>
      <c r="F675">
        <v>1</v>
      </c>
      <c r="G675">
        <v>1</v>
      </c>
      <c r="H675">
        <v>1</v>
      </c>
      <c r="I675" s="51">
        <f t="shared" si="33"/>
        <v>0.14285714285714285</v>
      </c>
    </row>
    <row r="676" spans="1:9" x14ac:dyDescent="0.25">
      <c r="A676" t="s">
        <v>794</v>
      </c>
      <c r="B676" s="51">
        <f t="shared" si="34"/>
        <v>0.14285714285714285</v>
      </c>
      <c r="C676" t="s">
        <v>114</v>
      </c>
      <c r="D676" t="s">
        <v>819</v>
      </c>
      <c r="E676" s="50">
        <v>45667</v>
      </c>
      <c r="F676">
        <v>1</v>
      </c>
      <c r="G676">
        <v>1</v>
      </c>
      <c r="H676">
        <v>1</v>
      </c>
      <c r="I676" s="51">
        <f t="shared" si="33"/>
        <v>0.14285714285714285</v>
      </c>
    </row>
    <row r="677" spans="1:9" x14ac:dyDescent="0.25">
      <c r="A677" t="s">
        <v>794</v>
      </c>
      <c r="B677" s="51">
        <f t="shared" si="34"/>
        <v>0.14285714285714285</v>
      </c>
      <c r="C677" t="s">
        <v>114</v>
      </c>
      <c r="D677" t="s">
        <v>820</v>
      </c>
      <c r="E677" s="50">
        <v>45667</v>
      </c>
      <c r="F677">
        <v>1</v>
      </c>
      <c r="G677">
        <v>1</v>
      </c>
      <c r="H677">
        <v>1</v>
      </c>
      <c r="I677" s="51">
        <f t="shared" si="33"/>
        <v>0.14285714285714285</v>
      </c>
    </row>
    <row r="678" spans="1:9" x14ac:dyDescent="0.25">
      <c r="A678" t="s">
        <v>794</v>
      </c>
      <c r="B678" s="51">
        <f t="shared" si="34"/>
        <v>0.14285714285714285</v>
      </c>
      <c r="C678" t="s">
        <v>114</v>
      </c>
      <c r="D678" t="s">
        <v>821</v>
      </c>
      <c r="E678" s="50">
        <v>45667</v>
      </c>
      <c r="F678">
        <v>1</v>
      </c>
      <c r="G678">
        <v>1</v>
      </c>
      <c r="H678">
        <v>1</v>
      </c>
      <c r="I678" s="51">
        <f t="shared" si="33"/>
        <v>0.14285714285714285</v>
      </c>
    </row>
    <row r="679" spans="1:9" x14ac:dyDescent="0.25">
      <c r="A679" t="s">
        <v>794</v>
      </c>
      <c r="B679" s="51">
        <f t="shared" si="34"/>
        <v>0.14285714285714285</v>
      </c>
      <c r="C679" t="s">
        <v>114</v>
      </c>
      <c r="D679" t="s">
        <v>822</v>
      </c>
      <c r="E679" s="50">
        <v>45667</v>
      </c>
      <c r="F679">
        <v>1</v>
      </c>
      <c r="G679">
        <v>1.6</v>
      </c>
      <c r="H679">
        <v>1.6</v>
      </c>
      <c r="I679" s="51">
        <f t="shared" si="33"/>
        <v>0.22857142857142856</v>
      </c>
    </row>
    <row r="680" spans="1:9" x14ac:dyDescent="0.25">
      <c r="A680" t="s">
        <v>794</v>
      </c>
      <c r="B680" s="51">
        <f t="shared" si="34"/>
        <v>0.14285714285714285</v>
      </c>
      <c r="C680" t="s">
        <v>114</v>
      </c>
      <c r="D680" t="s">
        <v>823</v>
      </c>
      <c r="E680" s="50">
        <v>45667</v>
      </c>
      <c r="F680">
        <v>1</v>
      </c>
      <c r="G680">
        <v>1</v>
      </c>
      <c r="H680">
        <v>1</v>
      </c>
      <c r="I680" s="51">
        <f t="shared" si="33"/>
        <v>0.14285714285714285</v>
      </c>
    </row>
    <row r="681" spans="1:9" x14ac:dyDescent="0.25">
      <c r="A681" t="s">
        <v>794</v>
      </c>
      <c r="B681" s="51">
        <f t="shared" si="34"/>
        <v>0.14285714285714285</v>
      </c>
      <c r="C681" t="s">
        <v>114</v>
      </c>
      <c r="D681" t="s">
        <v>824</v>
      </c>
      <c r="E681" s="50">
        <v>45665</v>
      </c>
      <c r="F681">
        <v>1</v>
      </c>
      <c r="G681">
        <v>1</v>
      </c>
      <c r="H681">
        <v>1</v>
      </c>
      <c r="I681" s="51">
        <f t="shared" si="33"/>
        <v>0.14285714285714285</v>
      </c>
    </row>
    <row r="682" spans="1:9" x14ac:dyDescent="0.25">
      <c r="A682" t="s">
        <v>794</v>
      </c>
      <c r="B682" s="51">
        <f t="shared" si="34"/>
        <v>0.14285714285714285</v>
      </c>
      <c r="C682" t="s">
        <v>114</v>
      </c>
      <c r="D682" t="s">
        <v>825</v>
      </c>
      <c r="E682" s="50">
        <v>45665</v>
      </c>
      <c r="F682">
        <v>1</v>
      </c>
      <c r="G682">
        <v>1</v>
      </c>
      <c r="H682">
        <v>1</v>
      </c>
      <c r="I682" s="51">
        <f t="shared" si="33"/>
        <v>0.14285714285714285</v>
      </c>
    </row>
    <row r="683" spans="1:9" x14ac:dyDescent="0.25">
      <c r="A683" t="s">
        <v>794</v>
      </c>
      <c r="B683" s="51">
        <f t="shared" si="34"/>
        <v>0.14285714285714285</v>
      </c>
      <c r="C683" t="s">
        <v>114</v>
      </c>
      <c r="D683" t="s">
        <v>826</v>
      </c>
      <c r="E683" s="50">
        <v>45664</v>
      </c>
      <c r="F683">
        <v>1</v>
      </c>
      <c r="G683">
        <v>1</v>
      </c>
      <c r="H683">
        <v>1</v>
      </c>
      <c r="I683" s="51">
        <f t="shared" si="33"/>
        <v>0.14285714285714285</v>
      </c>
    </row>
    <row r="684" spans="1:9" x14ac:dyDescent="0.25">
      <c r="A684" t="s">
        <v>794</v>
      </c>
      <c r="B684" s="51">
        <f t="shared" ref="B684:B712" si="35">(1/700)*100</f>
        <v>0.14285714285714285</v>
      </c>
      <c r="C684" t="s">
        <v>114</v>
      </c>
      <c r="D684" t="s">
        <v>827</v>
      </c>
      <c r="E684" s="50">
        <v>45664</v>
      </c>
      <c r="F684">
        <v>1</v>
      </c>
      <c r="G684">
        <v>1</v>
      </c>
      <c r="H684">
        <v>1</v>
      </c>
      <c r="I684" s="51">
        <f t="shared" si="33"/>
        <v>0.14285714285714285</v>
      </c>
    </row>
    <row r="685" spans="1:9" x14ac:dyDescent="0.25">
      <c r="A685" t="s">
        <v>794</v>
      </c>
      <c r="B685" s="51">
        <f t="shared" si="35"/>
        <v>0.14285714285714285</v>
      </c>
      <c r="C685" t="s">
        <v>114</v>
      </c>
      <c r="D685" t="s">
        <v>828</v>
      </c>
      <c r="E685" s="50">
        <v>45664</v>
      </c>
      <c r="F685">
        <v>1</v>
      </c>
      <c r="G685">
        <v>1</v>
      </c>
      <c r="H685">
        <v>1</v>
      </c>
      <c r="I685" s="51">
        <f t="shared" si="33"/>
        <v>0.14285714285714285</v>
      </c>
    </row>
    <row r="686" spans="1:9" x14ac:dyDescent="0.25">
      <c r="A686" t="s">
        <v>794</v>
      </c>
      <c r="B686" s="51">
        <f t="shared" si="35"/>
        <v>0.14285714285714285</v>
      </c>
      <c r="C686" t="s">
        <v>114</v>
      </c>
      <c r="D686" t="s">
        <v>829</v>
      </c>
      <c r="E686" s="50">
        <v>45664</v>
      </c>
      <c r="F686">
        <v>1</v>
      </c>
      <c r="G686">
        <v>1</v>
      </c>
      <c r="H686">
        <v>1</v>
      </c>
      <c r="I686" s="51">
        <f t="shared" si="33"/>
        <v>0.14285714285714285</v>
      </c>
    </row>
    <row r="687" spans="1:9" x14ac:dyDescent="0.25">
      <c r="A687" t="s">
        <v>794</v>
      </c>
      <c r="B687" s="51">
        <f t="shared" si="35"/>
        <v>0.14285714285714285</v>
      </c>
      <c r="C687" t="s">
        <v>114</v>
      </c>
      <c r="D687" t="s">
        <v>830</v>
      </c>
      <c r="E687" s="50">
        <v>45664</v>
      </c>
      <c r="F687">
        <v>1</v>
      </c>
      <c r="G687">
        <v>1</v>
      </c>
      <c r="H687">
        <v>1</v>
      </c>
      <c r="I687" s="51">
        <f t="shared" si="33"/>
        <v>0.14285714285714285</v>
      </c>
    </row>
    <row r="688" spans="1:9" x14ac:dyDescent="0.25">
      <c r="A688" t="s">
        <v>794</v>
      </c>
      <c r="B688" s="51">
        <f t="shared" si="35"/>
        <v>0.14285714285714285</v>
      </c>
      <c r="C688" t="s">
        <v>114</v>
      </c>
      <c r="D688" t="s">
        <v>831</v>
      </c>
      <c r="E688" s="50">
        <v>45664</v>
      </c>
      <c r="F688">
        <v>1</v>
      </c>
      <c r="G688">
        <v>1</v>
      </c>
      <c r="H688">
        <v>1</v>
      </c>
      <c r="I688" s="51">
        <f t="shared" si="33"/>
        <v>0.14285714285714285</v>
      </c>
    </row>
    <row r="689" spans="1:9" x14ac:dyDescent="0.25">
      <c r="A689" t="s">
        <v>794</v>
      </c>
      <c r="B689" s="51">
        <f t="shared" si="35"/>
        <v>0.14285714285714285</v>
      </c>
      <c r="C689" t="s">
        <v>114</v>
      </c>
      <c r="D689" t="s">
        <v>832</v>
      </c>
      <c r="E689" s="50">
        <v>45664</v>
      </c>
      <c r="F689">
        <v>1</v>
      </c>
      <c r="G689">
        <v>1</v>
      </c>
      <c r="H689">
        <v>1</v>
      </c>
      <c r="I689" s="51">
        <f t="shared" si="33"/>
        <v>0.14285714285714285</v>
      </c>
    </row>
    <row r="690" spans="1:9" x14ac:dyDescent="0.25">
      <c r="A690" t="s">
        <v>794</v>
      </c>
      <c r="B690" s="51">
        <f t="shared" si="35"/>
        <v>0.14285714285714285</v>
      </c>
      <c r="C690" t="s">
        <v>114</v>
      </c>
      <c r="D690" t="s">
        <v>833</v>
      </c>
      <c r="E690" s="50">
        <v>45664</v>
      </c>
      <c r="F690">
        <v>1</v>
      </c>
      <c r="G690">
        <v>1</v>
      </c>
      <c r="H690">
        <v>1</v>
      </c>
      <c r="I690" s="51">
        <f t="shared" si="33"/>
        <v>0.14285714285714285</v>
      </c>
    </row>
    <row r="691" spans="1:9" x14ac:dyDescent="0.25">
      <c r="A691" t="s">
        <v>794</v>
      </c>
      <c r="B691" s="51">
        <f t="shared" si="35"/>
        <v>0.14285714285714285</v>
      </c>
      <c r="C691" t="s">
        <v>114</v>
      </c>
      <c r="D691" t="s">
        <v>834</v>
      </c>
      <c r="E691" s="50">
        <v>45679</v>
      </c>
      <c r="F691">
        <v>1</v>
      </c>
      <c r="G691">
        <v>1</v>
      </c>
      <c r="H691">
        <v>1</v>
      </c>
      <c r="I691" s="51">
        <f t="shared" si="33"/>
        <v>0.14285714285714285</v>
      </c>
    </row>
    <row r="692" spans="1:9" x14ac:dyDescent="0.25">
      <c r="A692" t="s">
        <v>794</v>
      </c>
      <c r="B692" s="51">
        <f t="shared" si="35"/>
        <v>0.14285714285714285</v>
      </c>
      <c r="C692" t="s">
        <v>114</v>
      </c>
      <c r="D692" t="s">
        <v>835</v>
      </c>
      <c r="E692" s="50">
        <v>45679</v>
      </c>
      <c r="F692">
        <v>1</v>
      </c>
      <c r="G692">
        <v>1</v>
      </c>
      <c r="H692">
        <v>1</v>
      </c>
      <c r="I692" s="51">
        <f t="shared" si="33"/>
        <v>0.14285714285714285</v>
      </c>
    </row>
    <row r="693" spans="1:9" x14ac:dyDescent="0.25">
      <c r="A693" t="s">
        <v>794</v>
      </c>
      <c r="B693" s="51">
        <f t="shared" si="35"/>
        <v>0.14285714285714285</v>
      </c>
      <c r="C693" t="s">
        <v>114</v>
      </c>
      <c r="D693" t="s">
        <v>836</v>
      </c>
      <c r="E693" s="50">
        <v>45679</v>
      </c>
      <c r="F693">
        <v>1</v>
      </c>
      <c r="G693">
        <v>1</v>
      </c>
      <c r="H693">
        <v>1</v>
      </c>
      <c r="I693" s="51">
        <f t="shared" si="33"/>
        <v>0.14285714285714285</v>
      </c>
    </row>
    <row r="694" spans="1:9" x14ac:dyDescent="0.25">
      <c r="A694" t="s">
        <v>794</v>
      </c>
      <c r="B694" s="51">
        <f t="shared" si="35"/>
        <v>0.14285714285714285</v>
      </c>
      <c r="C694" t="s">
        <v>114</v>
      </c>
      <c r="D694" t="s">
        <v>837</v>
      </c>
      <c r="E694" s="50">
        <v>45679</v>
      </c>
      <c r="F694">
        <v>1</v>
      </c>
      <c r="G694">
        <v>1</v>
      </c>
      <c r="H694">
        <v>1</v>
      </c>
      <c r="I694" s="51">
        <f t="shared" si="33"/>
        <v>0.14285714285714285</v>
      </c>
    </row>
    <row r="695" spans="1:9" x14ac:dyDescent="0.25">
      <c r="A695" t="s">
        <v>794</v>
      </c>
      <c r="B695" s="51">
        <f t="shared" si="35"/>
        <v>0.14285714285714285</v>
      </c>
      <c r="C695" t="s">
        <v>114</v>
      </c>
      <c r="D695" t="s">
        <v>838</v>
      </c>
      <c r="E695" s="50">
        <v>45679</v>
      </c>
      <c r="F695">
        <v>1</v>
      </c>
      <c r="G695">
        <v>1</v>
      </c>
      <c r="H695">
        <v>1</v>
      </c>
      <c r="I695" s="51">
        <f t="shared" si="33"/>
        <v>0.14285714285714285</v>
      </c>
    </row>
    <row r="696" spans="1:9" x14ac:dyDescent="0.25">
      <c r="A696" t="s">
        <v>794</v>
      </c>
      <c r="B696" s="51">
        <f t="shared" si="35"/>
        <v>0.14285714285714285</v>
      </c>
      <c r="C696" t="s">
        <v>117</v>
      </c>
      <c r="D696" t="s">
        <v>839</v>
      </c>
      <c r="E696" s="50">
        <v>45660</v>
      </c>
      <c r="F696">
        <v>1</v>
      </c>
      <c r="G696">
        <v>1</v>
      </c>
      <c r="H696">
        <v>1</v>
      </c>
      <c r="I696" s="51">
        <f t="shared" si="33"/>
        <v>0.14285714285714285</v>
      </c>
    </row>
    <row r="697" spans="1:9" x14ac:dyDescent="0.25">
      <c r="A697" t="s">
        <v>794</v>
      </c>
      <c r="B697" s="51">
        <f t="shared" si="35"/>
        <v>0.14285714285714285</v>
      </c>
      <c r="C697" t="s">
        <v>117</v>
      </c>
      <c r="D697" t="s">
        <v>840</v>
      </c>
      <c r="E697" s="50">
        <v>45665</v>
      </c>
      <c r="F697">
        <v>1</v>
      </c>
      <c r="G697">
        <v>1</v>
      </c>
      <c r="H697">
        <v>1</v>
      </c>
      <c r="I697" s="51">
        <f t="shared" si="33"/>
        <v>0.14285714285714285</v>
      </c>
    </row>
    <row r="698" spans="1:9" x14ac:dyDescent="0.25">
      <c r="A698" t="s">
        <v>794</v>
      </c>
      <c r="B698" s="51">
        <f t="shared" si="35"/>
        <v>0.14285714285714285</v>
      </c>
      <c r="C698" t="s">
        <v>117</v>
      </c>
      <c r="D698" t="s">
        <v>841</v>
      </c>
      <c r="E698" s="50">
        <v>45660</v>
      </c>
      <c r="F698">
        <v>1</v>
      </c>
      <c r="G698">
        <v>1</v>
      </c>
      <c r="H698">
        <v>1</v>
      </c>
      <c r="I698" s="51">
        <f t="shared" si="33"/>
        <v>0.14285714285714285</v>
      </c>
    </row>
    <row r="699" spans="1:9" x14ac:dyDescent="0.25">
      <c r="A699" t="s">
        <v>794</v>
      </c>
      <c r="B699" s="51">
        <f t="shared" si="35"/>
        <v>0.14285714285714285</v>
      </c>
      <c r="C699" t="s">
        <v>117</v>
      </c>
      <c r="D699" t="s">
        <v>842</v>
      </c>
      <c r="E699" s="50">
        <v>45665</v>
      </c>
      <c r="F699">
        <v>1</v>
      </c>
      <c r="G699">
        <v>1</v>
      </c>
      <c r="H699">
        <v>1</v>
      </c>
      <c r="I699" s="51">
        <f t="shared" si="33"/>
        <v>0.14285714285714285</v>
      </c>
    </row>
    <row r="700" spans="1:9" x14ac:dyDescent="0.25">
      <c r="A700" t="s">
        <v>794</v>
      </c>
      <c r="B700" s="51">
        <f t="shared" si="35"/>
        <v>0.14285714285714285</v>
      </c>
      <c r="C700" t="s">
        <v>117</v>
      </c>
      <c r="D700" t="s">
        <v>843</v>
      </c>
      <c r="E700" s="50">
        <v>45660</v>
      </c>
      <c r="F700">
        <v>1</v>
      </c>
      <c r="G700">
        <v>1</v>
      </c>
      <c r="H700">
        <v>1</v>
      </c>
      <c r="I700" s="51">
        <f t="shared" si="33"/>
        <v>0.14285714285714285</v>
      </c>
    </row>
    <row r="701" spans="1:9" x14ac:dyDescent="0.25">
      <c r="A701" t="s">
        <v>794</v>
      </c>
      <c r="B701" s="51">
        <f t="shared" si="35"/>
        <v>0.14285714285714285</v>
      </c>
      <c r="C701" t="s">
        <v>117</v>
      </c>
      <c r="D701" t="s">
        <v>844</v>
      </c>
      <c r="E701" s="50">
        <v>45660</v>
      </c>
      <c r="F701">
        <v>1</v>
      </c>
      <c r="G701">
        <v>1</v>
      </c>
      <c r="H701">
        <v>1</v>
      </c>
      <c r="I701" s="51">
        <f t="shared" si="33"/>
        <v>0.14285714285714285</v>
      </c>
    </row>
    <row r="702" spans="1:9" x14ac:dyDescent="0.25">
      <c r="A702" t="s">
        <v>794</v>
      </c>
      <c r="B702" s="51">
        <f t="shared" si="35"/>
        <v>0.14285714285714285</v>
      </c>
      <c r="C702" t="s">
        <v>117</v>
      </c>
      <c r="D702" t="s">
        <v>845</v>
      </c>
      <c r="E702" s="50">
        <v>45660</v>
      </c>
      <c r="F702">
        <v>1</v>
      </c>
      <c r="G702">
        <v>1</v>
      </c>
      <c r="H702">
        <v>1</v>
      </c>
      <c r="I702" s="51">
        <f t="shared" si="33"/>
        <v>0.14285714285714285</v>
      </c>
    </row>
    <row r="703" spans="1:9" x14ac:dyDescent="0.25">
      <c r="A703" t="s">
        <v>794</v>
      </c>
      <c r="B703" s="51">
        <f t="shared" si="35"/>
        <v>0.14285714285714285</v>
      </c>
      <c r="C703" t="s">
        <v>117</v>
      </c>
      <c r="D703" t="s">
        <v>846</v>
      </c>
      <c r="E703" s="50">
        <v>45660</v>
      </c>
      <c r="F703">
        <v>1</v>
      </c>
      <c r="G703">
        <v>1</v>
      </c>
      <c r="H703">
        <v>1</v>
      </c>
      <c r="I703" s="51">
        <f t="shared" si="33"/>
        <v>0.14285714285714285</v>
      </c>
    </row>
    <row r="704" spans="1:9" x14ac:dyDescent="0.25">
      <c r="A704" t="s">
        <v>794</v>
      </c>
      <c r="B704" s="51">
        <f t="shared" si="35"/>
        <v>0.14285714285714285</v>
      </c>
      <c r="C704" t="s">
        <v>117</v>
      </c>
      <c r="D704" t="s">
        <v>847</v>
      </c>
      <c r="E704" s="50">
        <v>45660</v>
      </c>
      <c r="F704">
        <v>1</v>
      </c>
      <c r="G704">
        <v>1</v>
      </c>
      <c r="H704">
        <v>1</v>
      </c>
      <c r="I704" s="51">
        <f t="shared" si="33"/>
        <v>0.14285714285714285</v>
      </c>
    </row>
    <row r="705" spans="1:9" x14ac:dyDescent="0.25">
      <c r="A705" t="s">
        <v>794</v>
      </c>
      <c r="B705" s="51">
        <f t="shared" si="35"/>
        <v>0.14285714285714285</v>
      </c>
      <c r="C705" t="s">
        <v>122</v>
      </c>
      <c r="D705" t="s">
        <v>848</v>
      </c>
      <c r="E705" s="50">
        <v>45678</v>
      </c>
      <c r="F705">
        <v>1</v>
      </c>
      <c r="G705">
        <v>1</v>
      </c>
      <c r="H705">
        <v>1</v>
      </c>
      <c r="I705" s="51">
        <f t="shared" si="33"/>
        <v>0.14285714285714285</v>
      </c>
    </row>
    <row r="706" spans="1:9" x14ac:dyDescent="0.25">
      <c r="A706" t="s">
        <v>794</v>
      </c>
      <c r="B706" s="51">
        <f t="shared" si="35"/>
        <v>0.14285714285714285</v>
      </c>
      <c r="C706" t="s">
        <v>122</v>
      </c>
      <c r="D706" t="s">
        <v>849</v>
      </c>
      <c r="E706" s="50">
        <v>45678</v>
      </c>
      <c r="F706">
        <v>1</v>
      </c>
      <c r="G706">
        <v>1</v>
      </c>
      <c r="H706">
        <v>1</v>
      </c>
      <c r="I706" s="51">
        <f t="shared" ref="I706:I769" si="36">B706*H706</f>
        <v>0.14285714285714285</v>
      </c>
    </row>
    <row r="707" spans="1:9" x14ac:dyDescent="0.25">
      <c r="A707" t="s">
        <v>794</v>
      </c>
      <c r="B707" s="51">
        <f t="shared" si="35"/>
        <v>0.14285714285714285</v>
      </c>
      <c r="C707" t="s">
        <v>122</v>
      </c>
      <c r="D707" t="s">
        <v>850</v>
      </c>
      <c r="E707" s="50">
        <v>45670</v>
      </c>
      <c r="F707">
        <v>1</v>
      </c>
      <c r="G707">
        <v>1</v>
      </c>
      <c r="H707">
        <v>1</v>
      </c>
      <c r="I707" s="51">
        <f t="shared" si="36"/>
        <v>0.14285714285714285</v>
      </c>
    </row>
    <row r="708" spans="1:9" x14ac:dyDescent="0.25">
      <c r="A708" t="s">
        <v>794</v>
      </c>
      <c r="B708" s="51">
        <f t="shared" si="35"/>
        <v>0.14285714285714285</v>
      </c>
      <c r="C708" t="s">
        <v>122</v>
      </c>
      <c r="D708" t="s">
        <v>851</v>
      </c>
      <c r="E708" s="50">
        <v>45673</v>
      </c>
      <c r="F708">
        <v>1</v>
      </c>
      <c r="G708">
        <v>1</v>
      </c>
      <c r="H708">
        <v>1</v>
      </c>
      <c r="I708" s="51">
        <f t="shared" si="36"/>
        <v>0.14285714285714285</v>
      </c>
    </row>
    <row r="709" spans="1:9" x14ac:dyDescent="0.25">
      <c r="A709" t="s">
        <v>794</v>
      </c>
      <c r="B709" s="51">
        <f t="shared" si="35"/>
        <v>0.14285714285714285</v>
      </c>
      <c r="C709" t="s">
        <v>122</v>
      </c>
      <c r="D709" t="s">
        <v>852</v>
      </c>
      <c r="E709" s="50">
        <v>45678</v>
      </c>
      <c r="F709">
        <v>1</v>
      </c>
      <c r="G709">
        <v>1</v>
      </c>
      <c r="H709">
        <v>1</v>
      </c>
      <c r="I709" s="51">
        <f t="shared" si="36"/>
        <v>0.14285714285714285</v>
      </c>
    </row>
    <row r="710" spans="1:9" x14ac:dyDescent="0.25">
      <c r="A710" t="s">
        <v>794</v>
      </c>
      <c r="B710" s="51">
        <f t="shared" si="35"/>
        <v>0.14285714285714285</v>
      </c>
      <c r="C710" t="s">
        <v>122</v>
      </c>
      <c r="D710" t="s">
        <v>853</v>
      </c>
      <c r="E710" s="50">
        <v>45670</v>
      </c>
      <c r="F710">
        <v>1</v>
      </c>
      <c r="G710">
        <v>1</v>
      </c>
      <c r="H710">
        <v>1</v>
      </c>
      <c r="I710" s="51">
        <f t="shared" si="36"/>
        <v>0.14285714285714285</v>
      </c>
    </row>
    <row r="711" spans="1:9" x14ac:dyDescent="0.25">
      <c r="A711" t="s">
        <v>794</v>
      </c>
      <c r="B711" s="51">
        <f t="shared" si="35"/>
        <v>0.14285714285714285</v>
      </c>
      <c r="C711" t="s">
        <v>122</v>
      </c>
      <c r="D711" t="s">
        <v>854</v>
      </c>
      <c r="E711" s="50">
        <v>45670</v>
      </c>
      <c r="F711">
        <v>1</v>
      </c>
      <c r="G711">
        <v>1</v>
      </c>
      <c r="H711">
        <v>1</v>
      </c>
      <c r="I711" s="51">
        <f t="shared" si="36"/>
        <v>0.14285714285714285</v>
      </c>
    </row>
    <row r="712" spans="1:9" x14ac:dyDescent="0.25">
      <c r="A712" t="s">
        <v>794</v>
      </c>
      <c r="B712" s="51">
        <f t="shared" si="35"/>
        <v>0.14285714285714285</v>
      </c>
      <c r="C712" t="s">
        <v>122</v>
      </c>
      <c r="D712" t="s">
        <v>855</v>
      </c>
      <c r="E712" s="50">
        <v>45670</v>
      </c>
      <c r="F712">
        <v>1</v>
      </c>
      <c r="G712">
        <v>1</v>
      </c>
      <c r="H712">
        <v>1</v>
      </c>
      <c r="I712" s="51">
        <f t="shared" si="36"/>
        <v>0.14285714285714285</v>
      </c>
    </row>
    <row r="713" spans="1:9" x14ac:dyDescent="0.25">
      <c r="A713" t="s">
        <v>856</v>
      </c>
      <c r="B713" s="51">
        <f>(1/400)*100</f>
        <v>0.25</v>
      </c>
      <c r="C713" t="s">
        <v>105</v>
      </c>
      <c r="D713" t="s">
        <v>857</v>
      </c>
      <c r="E713" s="50">
        <v>45680</v>
      </c>
      <c r="F713">
        <v>1</v>
      </c>
      <c r="G713">
        <v>1</v>
      </c>
      <c r="H713">
        <v>1</v>
      </c>
      <c r="I713" s="51">
        <f t="shared" si="36"/>
        <v>0.25</v>
      </c>
    </row>
    <row r="714" spans="1:9" x14ac:dyDescent="0.25">
      <c r="A714" t="s">
        <v>856</v>
      </c>
      <c r="B714" s="51">
        <f>(1/400)*100</f>
        <v>0.25</v>
      </c>
      <c r="C714" t="s">
        <v>114</v>
      </c>
      <c r="D714" t="s">
        <v>858</v>
      </c>
      <c r="E714" s="50">
        <v>45664</v>
      </c>
      <c r="F714">
        <v>1</v>
      </c>
      <c r="G714">
        <v>1</v>
      </c>
      <c r="H714">
        <v>1</v>
      </c>
      <c r="I714" s="51">
        <f t="shared" si="36"/>
        <v>0.25</v>
      </c>
    </row>
    <row r="715" spans="1:9" x14ac:dyDescent="0.25">
      <c r="A715" t="s">
        <v>859</v>
      </c>
      <c r="B715" s="51">
        <f t="shared" ref="B715:B721" si="37">(1/650)*100</f>
        <v>0.15384615384615385</v>
      </c>
      <c r="C715" t="s">
        <v>113</v>
      </c>
      <c r="D715" t="s">
        <v>860</v>
      </c>
      <c r="E715" s="50">
        <v>45687</v>
      </c>
      <c r="F715">
        <v>1</v>
      </c>
      <c r="G715">
        <v>1</v>
      </c>
      <c r="H715">
        <v>1</v>
      </c>
      <c r="I715" s="51">
        <f t="shared" si="36"/>
        <v>0.15384615384615385</v>
      </c>
    </row>
    <row r="716" spans="1:9" x14ac:dyDescent="0.25">
      <c r="A716" t="s">
        <v>859</v>
      </c>
      <c r="B716" s="51">
        <f t="shared" si="37"/>
        <v>0.15384615384615385</v>
      </c>
      <c r="C716" t="s">
        <v>113</v>
      </c>
      <c r="D716" t="s">
        <v>861</v>
      </c>
      <c r="E716" s="50">
        <v>45687</v>
      </c>
      <c r="F716">
        <v>1</v>
      </c>
      <c r="G716">
        <v>1</v>
      </c>
      <c r="H716">
        <v>1</v>
      </c>
      <c r="I716" s="51">
        <f t="shared" si="36"/>
        <v>0.15384615384615385</v>
      </c>
    </row>
    <row r="717" spans="1:9" x14ac:dyDescent="0.25">
      <c r="A717" t="s">
        <v>859</v>
      </c>
      <c r="B717" s="51">
        <f t="shared" si="37"/>
        <v>0.15384615384615385</v>
      </c>
      <c r="C717" t="s">
        <v>115</v>
      </c>
      <c r="D717" t="s">
        <v>862</v>
      </c>
      <c r="E717" s="50">
        <v>45680</v>
      </c>
      <c r="F717">
        <v>1</v>
      </c>
      <c r="G717">
        <v>1</v>
      </c>
      <c r="H717">
        <v>1</v>
      </c>
      <c r="I717" s="51">
        <f t="shared" si="36"/>
        <v>0.15384615384615385</v>
      </c>
    </row>
    <row r="718" spans="1:9" x14ac:dyDescent="0.25">
      <c r="A718" t="s">
        <v>859</v>
      </c>
      <c r="B718" s="51">
        <f t="shared" si="37"/>
        <v>0.15384615384615385</v>
      </c>
      <c r="C718" t="s">
        <v>117</v>
      </c>
      <c r="D718" t="s">
        <v>863</v>
      </c>
      <c r="E718" s="50">
        <v>45670</v>
      </c>
      <c r="F718">
        <v>1</v>
      </c>
      <c r="G718">
        <v>1</v>
      </c>
      <c r="H718">
        <v>1</v>
      </c>
      <c r="I718" s="51">
        <f t="shared" si="36"/>
        <v>0.15384615384615385</v>
      </c>
    </row>
    <row r="719" spans="1:9" x14ac:dyDescent="0.25">
      <c r="A719" t="s">
        <v>859</v>
      </c>
      <c r="B719" s="51">
        <f t="shared" si="37"/>
        <v>0.15384615384615385</v>
      </c>
      <c r="C719" t="s">
        <v>122</v>
      </c>
      <c r="D719" t="s">
        <v>864</v>
      </c>
      <c r="E719" s="50">
        <v>45664</v>
      </c>
      <c r="F719">
        <v>1</v>
      </c>
      <c r="G719">
        <v>1</v>
      </c>
      <c r="H719">
        <v>1</v>
      </c>
      <c r="I719" s="51">
        <f t="shared" si="36"/>
        <v>0.15384615384615385</v>
      </c>
    </row>
    <row r="720" spans="1:9" x14ac:dyDescent="0.25">
      <c r="A720" t="s">
        <v>859</v>
      </c>
      <c r="B720" s="51">
        <f t="shared" si="37"/>
        <v>0.15384615384615385</v>
      </c>
      <c r="C720" t="s">
        <v>122</v>
      </c>
      <c r="D720" t="s">
        <v>865</v>
      </c>
      <c r="E720" s="50">
        <v>45664</v>
      </c>
      <c r="F720">
        <v>1</v>
      </c>
      <c r="G720">
        <v>1</v>
      </c>
      <c r="H720">
        <v>1</v>
      </c>
      <c r="I720" s="51">
        <f t="shared" si="36"/>
        <v>0.15384615384615385</v>
      </c>
    </row>
    <row r="721" spans="1:9" x14ac:dyDescent="0.25">
      <c r="A721" t="s">
        <v>859</v>
      </c>
      <c r="B721" s="51">
        <f t="shared" si="37"/>
        <v>0.15384615384615385</v>
      </c>
      <c r="C721" t="s">
        <v>122</v>
      </c>
      <c r="D721" t="s">
        <v>866</v>
      </c>
      <c r="E721" s="50">
        <v>45667</v>
      </c>
      <c r="F721">
        <v>1</v>
      </c>
      <c r="G721">
        <v>1</v>
      </c>
      <c r="H721">
        <v>1</v>
      </c>
      <c r="I721" s="51">
        <f t="shared" si="36"/>
        <v>0.15384615384615385</v>
      </c>
    </row>
    <row r="722" spans="1:9" x14ac:dyDescent="0.25">
      <c r="A722" t="s">
        <v>867</v>
      </c>
      <c r="B722" s="51">
        <f t="shared" ref="B722:B737" si="38">(1/275)*100</f>
        <v>0.36363636363636365</v>
      </c>
      <c r="C722" t="s">
        <v>95</v>
      </c>
      <c r="D722" t="s">
        <v>868</v>
      </c>
      <c r="E722" s="50">
        <v>45666</v>
      </c>
      <c r="F722">
        <v>1</v>
      </c>
      <c r="G722">
        <v>1</v>
      </c>
      <c r="H722">
        <v>1</v>
      </c>
      <c r="I722" s="51">
        <f t="shared" si="36"/>
        <v>0.36363636363636365</v>
      </c>
    </row>
    <row r="723" spans="1:9" x14ac:dyDescent="0.25">
      <c r="A723" t="s">
        <v>867</v>
      </c>
      <c r="B723" s="51">
        <f t="shared" si="38"/>
        <v>0.36363636363636365</v>
      </c>
      <c r="C723" t="s">
        <v>105</v>
      </c>
      <c r="D723" t="s">
        <v>869</v>
      </c>
      <c r="E723" s="50">
        <v>45665</v>
      </c>
      <c r="F723">
        <v>1</v>
      </c>
      <c r="G723">
        <v>1.6</v>
      </c>
      <c r="H723">
        <v>1.6</v>
      </c>
      <c r="I723" s="51">
        <f t="shared" si="36"/>
        <v>0.5818181818181819</v>
      </c>
    </row>
    <row r="724" spans="1:9" x14ac:dyDescent="0.25">
      <c r="A724" t="s">
        <v>867</v>
      </c>
      <c r="B724" s="51">
        <f t="shared" si="38"/>
        <v>0.36363636363636365</v>
      </c>
      <c r="C724" t="s">
        <v>105</v>
      </c>
      <c r="D724" t="s">
        <v>870</v>
      </c>
      <c r="E724" s="50">
        <v>45665</v>
      </c>
      <c r="F724">
        <v>1</v>
      </c>
      <c r="G724">
        <v>1</v>
      </c>
      <c r="H724">
        <v>1</v>
      </c>
      <c r="I724" s="51">
        <f t="shared" si="36"/>
        <v>0.36363636363636365</v>
      </c>
    </row>
    <row r="725" spans="1:9" x14ac:dyDescent="0.25">
      <c r="A725" t="s">
        <v>867</v>
      </c>
      <c r="B725" s="51">
        <f t="shared" si="38"/>
        <v>0.36363636363636365</v>
      </c>
      <c r="C725" t="s">
        <v>112</v>
      </c>
      <c r="D725" t="s">
        <v>871</v>
      </c>
      <c r="E725" s="50">
        <v>45667</v>
      </c>
      <c r="F725">
        <v>1</v>
      </c>
      <c r="G725">
        <v>1</v>
      </c>
      <c r="H725">
        <v>1</v>
      </c>
      <c r="I725" s="51">
        <f t="shared" si="36"/>
        <v>0.36363636363636365</v>
      </c>
    </row>
    <row r="726" spans="1:9" x14ac:dyDescent="0.25">
      <c r="A726" t="s">
        <v>867</v>
      </c>
      <c r="B726" s="51">
        <f t="shared" si="38"/>
        <v>0.36363636363636365</v>
      </c>
      <c r="C726" t="s">
        <v>112</v>
      </c>
      <c r="D726" t="s">
        <v>872</v>
      </c>
      <c r="E726" s="50">
        <v>45667</v>
      </c>
      <c r="F726">
        <v>1</v>
      </c>
      <c r="G726">
        <v>1.6</v>
      </c>
      <c r="H726">
        <v>1.6</v>
      </c>
      <c r="I726" s="51">
        <f t="shared" si="36"/>
        <v>0.5818181818181819</v>
      </c>
    </row>
    <row r="727" spans="1:9" x14ac:dyDescent="0.25">
      <c r="A727" t="s">
        <v>867</v>
      </c>
      <c r="B727" s="51">
        <f t="shared" si="38"/>
        <v>0.36363636363636365</v>
      </c>
      <c r="C727" t="s">
        <v>113</v>
      </c>
      <c r="D727" t="s">
        <v>873</v>
      </c>
      <c r="E727" s="50">
        <v>45687</v>
      </c>
      <c r="F727">
        <v>1</v>
      </c>
      <c r="G727">
        <v>1</v>
      </c>
      <c r="H727">
        <v>1</v>
      </c>
      <c r="I727" s="51">
        <f t="shared" si="36"/>
        <v>0.36363636363636365</v>
      </c>
    </row>
    <row r="728" spans="1:9" x14ac:dyDescent="0.25">
      <c r="A728" t="s">
        <v>867</v>
      </c>
      <c r="B728" s="51">
        <f t="shared" si="38"/>
        <v>0.36363636363636365</v>
      </c>
      <c r="C728" t="s">
        <v>114</v>
      </c>
      <c r="D728" t="s">
        <v>874</v>
      </c>
      <c r="E728" s="50">
        <v>45659</v>
      </c>
      <c r="F728">
        <v>1</v>
      </c>
      <c r="G728">
        <v>1</v>
      </c>
      <c r="H728">
        <v>1</v>
      </c>
      <c r="I728" s="51">
        <f t="shared" si="36"/>
        <v>0.36363636363636365</v>
      </c>
    </row>
    <row r="729" spans="1:9" x14ac:dyDescent="0.25">
      <c r="A729" t="s">
        <v>867</v>
      </c>
      <c r="B729" s="51">
        <f t="shared" si="38"/>
        <v>0.36363636363636365</v>
      </c>
      <c r="C729" t="s">
        <v>114</v>
      </c>
      <c r="D729" t="s">
        <v>875</v>
      </c>
      <c r="E729" s="50">
        <v>45674</v>
      </c>
      <c r="F729">
        <v>1</v>
      </c>
      <c r="G729">
        <v>1</v>
      </c>
      <c r="H729">
        <v>1</v>
      </c>
      <c r="I729" s="51">
        <f t="shared" si="36"/>
        <v>0.36363636363636365</v>
      </c>
    </row>
    <row r="730" spans="1:9" x14ac:dyDescent="0.25">
      <c r="A730" t="s">
        <v>867</v>
      </c>
      <c r="B730" s="51">
        <f t="shared" si="38"/>
        <v>0.36363636363636365</v>
      </c>
      <c r="C730" t="s">
        <v>114</v>
      </c>
      <c r="D730" t="s">
        <v>876</v>
      </c>
      <c r="E730" s="50">
        <v>45674</v>
      </c>
      <c r="F730">
        <v>1</v>
      </c>
      <c r="G730">
        <v>1</v>
      </c>
      <c r="H730">
        <v>1</v>
      </c>
      <c r="I730" s="51">
        <f t="shared" si="36"/>
        <v>0.36363636363636365</v>
      </c>
    </row>
    <row r="731" spans="1:9" x14ac:dyDescent="0.25">
      <c r="A731" t="s">
        <v>867</v>
      </c>
      <c r="B731" s="51">
        <f t="shared" si="38"/>
        <v>0.36363636363636365</v>
      </c>
      <c r="C731" t="s">
        <v>114</v>
      </c>
      <c r="D731" t="s">
        <v>877</v>
      </c>
      <c r="E731" s="50">
        <v>45667</v>
      </c>
      <c r="F731">
        <v>1</v>
      </c>
      <c r="G731">
        <v>1.6</v>
      </c>
      <c r="H731">
        <v>1.6</v>
      </c>
      <c r="I731" s="51">
        <f t="shared" si="36"/>
        <v>0.5818181818181819</v>
      </c>
    </row>
    <row r="732" spans="1:9" x14ac:dyDescent="0.25">
      <c r="A732" t="s">
        <v>867</v>
      </c>
      <c r="B732" s="51">
        <f t="shared" si="38"/>
        <v>0.36363636363636365</v>
      </c>
      <c r="C732" t="s">
        <v>117</v>
      </c>
      <c r="D732" t="s">
        <v>878</v>
      </c>
      <c r="E732" s="50">
        <v>45670</v>
      </c>
      <c r="F732">
        <v>1</v>
      </c>
      <c r="G732">
        <v>1.6</v>
      </c>
      <c r="H732">
        <v>1.6</v>
      </c>
      <c r="I732" s="51">
        <f t="shared" si="36"/>
        <v>0.5818181818181819</v>
      </c>
    </row>
    <row r="733" spans="1:9" x14ac:dyDescent="0.25">
      <c r="A733" t="s">
        <v>867</v>
      </c>
      <c r="B733" s="51">
        <f t="shared" si="38"/>
        <v>0.36363636363636365</v>
      </c>
      <c r="C733" t="s">
        <v>117</v>
      </c>
      <c r="D733" t="s">
        <v>879</v>
      </c>
      <c r="E733" s="50">
        <v>45681</v>
      </c>
      <c r="F733">
        <v>1</v>
      </c>
      <c r="G733">
        <v>1</v>
      </c>
      <c r="H733">
        <v>1</v>
      </c>
      <c r="I733" s="51">
        <f t="shared" si="36"/>
        <v>0.36363636363636365</v>
      </c>
    </row>
    <row r="734" spans="1:9" x14ac:dyDescent="0.25">
      <c r="A734" t="s">
        <v>867</v>
      </c>
      <c r="B734" s="51">
        <f t="shared" si="38"/>
        <v>0.36363636363636365</v>
      </c>
      <c r="C734" t="s">
        <v>120</v>
      </c>
      <c r="D734" t="s">
        <v>880</v>
      </c>
      <c r="E734" s="50">
        <v>45687</v>
      </c>
      <c r="F734">
        <v>1</v>
      </c>
      <c r="G734">
        <v>1</v>
      </c>
      <c r="H734">
        <v>1</v>
      </c>
      <c r="I734" s="51">
        <f t="shared" si="36"/>
        <v>0.36363636363636365</v>
      </c>
    </row>
    <row r="735" spans="1:9" x14ac:dyDescent="0.25">
      <c r="A735" t="s">
        <v>867</v>
      </c>
      <c r="B735" s="51">
        <f t="shared" si="38"/>
        <v>0.36363636363636365</v>
      </c>
      <c r="C735" t="s">
        <v>120</v>
      </c>
      <c r="D735" t="s">
        <v>881</v>
      </c>
      <c r="E735" s="50">
        <v>45678</v>
      </c>
      <c r="F735">
        <v>1</v>
      </c>
      <c r="G735">
        <v>1</v>
      </c>
      <c r="H735">
        <v>1</v>
      </c>
      <c r="I735" s="51">
        <f t="shared" si="36"/>
        <v>0.36363636363636365</v>
      </c>
    </row>
    <row r="736" spans="1:9" x14ac:dyDescent="0.25">
      <c r="A736" t="s">
        <v>867</v>
      </c>
      <c r="B736" s="51">
        <f t="shared" si="38"/>
        <v>0.36363636363636365</v>
      </c>
      <c r="C736" t="s">
        <v>120</v>
      </c>
      <c r="D736" t="s">
        <v>882</v>
      </c>
      <c r="E736" s="50">
        <v>45679</v>
      </c>
      <c r="F736">
        <v>1</v>
      </c>
      <c r="G736">
        <v>1</v>
      </c>
      <c r="H736">
        <v>1</v>
      </c>
      <c r="I736" s="51">
        <f t="shared" si="36"/>
        <v>0.36363636363636365</v>
      </c>
    </row>
    <row r="737" spans="1:9" x14ac:dyDescent="0.25">
      <c r="A737" t="s">
        <v>867</v>
      </c>
      <c r="B737" s="51">
        <f t="shared" si="38"/>
        <v>0.36363636363636365</v>
      </c>
      <c r="C737" t="s">
        <v>122</v>
      </c>
      <c r="D737" t="s">
        <v>883</v>
      </c>
      <c r="E737" s="50">
        <v>45664</v>
      </c>
      <c r="F737">
        <v>1</v>
      </c>
      <c r="G737">
        <v>1</v>
      </c>
      <c r="H737">
        <v>1</v>
      </c>
      <c r="I737" s="51">
        <f t="shared" si="36"/>
        <v>0.36363636363636365</v>
      </c>
    </row>
    <row r="738" spans="1:9" x14ac:dyDescent="0.25">
      <c r="A738" t="s">
        <v>884</v>
      </c>
      <c r="B738" s="51">
        <f>(1/2000)*100</f>
        <v>0.05</v>
      </c>
      <c r="C738" t="s">
        <v>105</v>
      </c>
      <c r="D738" t="s">
        <v>885</v>
      </c>
      <c r="E738" s="50">
        <v>45665</v>
      </c>
      <c r="F738">
        <v>1</v>
      </c>
      <c r="G738">
        <v>1</v>
      </c>
      <c r="H738">
        <v>1</v>
      </c>
      <c r="I738" s="51">
        <f t="shared" si="36"/>
        <v>0.05</v>
      </c>
    </row>
    <row r="739" spans="1:9" x14ac:dyDescent="0.25">
      <c r="A739" t="s">
        <v>886</v>
      </c>
      <c r="B739" s="51">
        <f t="shared" ref="B739:B748" si="39">(1/2100)*100</f>
        <v>4.7619047619047616E-2</v>
      </c>
      <c r="C739" t="s">
        <v>112</v>
      </c>
      <c r="D739" t="s">
        <v>887</v>
      </c>
      <c r="E739" s="50">
        <v>45680</v>
      </c>
      <c r="F739">
        <v>1</v>
      </c>
      <c r="G739">
        <v>1</v>
      </c>
      <c r="H739">
        <v>1</v>
      </c>
      <c r="I739" s="51">
        <f t="shared" si="36"/>
        <v>4.7619047619047616E-2</v>
      </c>
    </row>
    <row r="740" spans="1:9" x14ac:dyDescent="0.25">
      <c r="A740" t="s">
        <v>886</v>
      </c>
      <c r="B740" s="51">
        <f t="shared" si="39"/>
        <v>4.7619047619047616E-2</v>
      </c>
      <c r="C740" t="s">
        <v>114</v>
      </c>
      <c r="D740" t="s">
        <v>888</v>
      </c>
      <c r="E740" s="50">
        <v>45672</v>
      </c>
      <c r="F740">
        <v>1</v>
      </c>
      <c r="G740">
        <v>1</v>
      </c>
      <c r="H740">
        <v>1</v>
      </c>
      <c r="I740" s="51">
        <f t="shared" si="36"/>
        <v>4.7619047619047616E-2</v>
      </c>
    </row>
    <row r="741" spans="1:9" x14ac:dyDescent="0.25">
      <c r="A741" t="s">
        <v>886</v>
      </c>
      <c r="B741" s="51">
        <f t="shared" si="39"/>
        <v>4.7619047619047616E-2</v>
      </c>
      <c r="C741" t="s">
        <v>117</v>
      </c>
      <c r="D741" t="s">
        <v>889</v>
      </c>
      <c r="E741" s="50">
        <v>45660</v>
      </c>
      <c r="F741">
        <v>1</v>
      </c>
      <c r="G741">
        <v>1</v>
      </c>
      <c r="H741">
        <v>1</v>
      </c>
      <c r="I741" s="51">
        <f t="shared" si="36"/>
        <v>4.7619047619047616E-2</v>
      </c>
    </row>
    <row r="742" spans="1:9" x14ac:dyDescent="0.25">
      <c r="A742" t="s">
        <v>886</v>
      </c>
      <c r="B742" s="51">
        <f t="shared" si="39"/>
        <v>4.7619047619047616E-2</v>
      </c>
      <c r="C742" t="s">
        <v>117</v>
      </c>
      <c r="D742" t="s">
        <v>890</v>
      </c>
      <c r="E742" s="50">
        <v>45686</v>
      </c>
      <c r="F742">
        <v>1</v>
      </c>
      <c r="G742">
        <v>1</v>
      </c>
      <c r="H742">
        <v>1</v>
      </c>
      <c r="I742" s="51">
        <f t="shared" si="36"/>
        <v>4.7619047619047616E-2</v>
      </c>
    </row>
    <row r="743" spans="1:9" x14ac:dyDescent="0.25">
      <c r="A743" t="s">
        <v>886</v>
      </c>
      <c r="B743" s="51">
        <f t="shared" si="39"/>
        <v>4.7619047619047616E-2</v>
      </c>
      <c r="C743" t="s">
        <v>120</v>
      </c>
      <c r="D743" t="s">
        <v>891</v>
      </c>
      <c r="E743" s="50">
        <v>45681</v>
      </c>
      <c r="F743">
        <v>1</v>
      </c>
      <c r="G743">
        <v>1</v>
      </c>
      <c r="H743">
        <v>1</v>
      </c>
      <c r="I743" s="51">
        <f t="shared" si="36"/>
        <v>4.7619047619047616E-2</v>
      </c>
    </row>
    <row r="744" spans="1:9" x14ac:dyDescent="0.25">
      <c r="A744" t="s">
        <v>886</v>
      </c>
      <c r="B744" s="51">
        <f t="shared" si="39"/>
        <v>4.7619047619047616E-2</v>
      </c>
      <c r="C744" t="s">
        <v>120</v>
      </c>
      <c r="D744" t="s">
        <v>892</v>
      </c>
      <c r="E744" s="50">
        <v>45678</v>
      </c>
      <c r="F744">
        <v>1</v>
      </c>
      <c r="G744">
        <v>1</v>
      </c>
      <c r="H744">
        <v>1</v>
      </c>
      <c r="I744" s="51">
        <f t="shared" si="36"/>
        <v>4.7619047619047616E-2</v>
      </c>
    </row>
    <row r="745" spans="1:9" x14ac:dyDescent="0.25">
      <c r="A745" t="s">
        <v>886</v>
      </c>
      <c r="B745" s="51">
        <f t="shared" si="39"/>
        <v>4.7619047619047616E-2</v>
      </c>
      <c r="C745" t="s">
        <v>122</v>
      </c>
      <c r="D745" t="s">
        <v>893</v>
      </c>
      <c r="E745" s="50">
        <v>45673</v>
      </c>
      <c r="F745">
        <v>1</v>
      </c>
      <c r="G745">
        <v>1.6</v>
      </c>
      <c r="H745">
        <v>1.6</v>
      </c>
      <c r="I745" s="51">
        <f t="shared" si="36"/>
        <v>7.6190476190476197E-2</v>
      </c>
    </row>
    <row r="746" spans="1:9" x14ac:dyDescent="0.25">
      <c r="A746" t="s">
        <v>886</v>
      </c>
      <c r="B746" s="51">
        <f t="shared" si="39"/>
        <v>4.7619047619047616E-2</v>
      </c>
      <c r="C746" t="s">
        <v>122</v>
      </c>
      <c r="D746" t="s">
        <v>894</v>
      </c>
      <c r="E746" s="50">
        <v>45673</v>
      </c>
      <c r="F746">
        <v>1</v>
      </c>
      <c r="G746">
        <v>1.6</v>
      </c>
      <c r="H746">
        <v>1.6</v>
      </c>
      <c r="I746" s="51">
        <f t="shared" si="36"/>
        <v>7.6190476190476197E-2</v>
      </c>
    </row>
    <row r="747" spans="1:9" x14ac:dyDescent="0.25">
      <c r="A747" t="s">
        <v>886</v>
      </c>
      <c r="B747" s="51">
        <f t="shared" si="39"/>
        <v>4.7619047619047616E-2</v>
      </c>
      <c r="C747" t="s">
        <v>122</v>
      </c>
      <c r="D747" t="s">
        <v>895</v>
      </c>
      <c r="E747" s="50">
        <v>45667</v>
      </c>
      <c r="F747">
        <v>1</v>
      </c>
      <c r="G747">
        <v>1</v>
      </c>
      <c r="H747">
        <v>1</v>
      </c>
      <c r="I747" s="51">
        <f t="shared" si="36"/>
        <v>4.7619047619047616E-2</v>
      </c>
    </row>
    <row r="748" spans="1:9" x14ac:dyDescent="0.25">
      <c r="A748" t="s">
        <v>886</v>
      </c>
      <c r="B748" s="51">
        <f t="shared" si="39"/>
        <v>4.7619047619047616E-2</v>
      </c>
      <c r="C748" t="s">
        <v>122</v>
      </c>
      <c r="D748" t="s">
        <v>896</v>
      </c>
      <c r="E748" s="50">
        <v>45673</v>
      </c>
      <c r="F748">
        <v>1</v>
      </c>
      <c r="G748">
        <v>1.6</v>
      </c>
      <c r="H748">
        <v>1.6</v>
      </c>
      <c r="I748" s="51">
        <f t="shared" si="36"/>
        <v>7.6190476190476197E-2</v>
      </c>
    </row>
    <row r="749" spans="1:9" x14ac:dyDescent="0.25">
      <c r="A749" t="s">
        <v>897</v>
      </c>
      <c r="B749" s="51">
        <f t="shared" ref="B749:B780" si="40">(1/400)*100</f>
        <v>0.25</v>
      </c>
      <c r="C749" t="s">
        <v>93</v>
      </c>
      <c r="D749" t="s">
        <v>898</v>
      </c>
      <c r="E749" s="50">
        <v>45684</v>
      </c>
      <c r="F749">
        <v>1</v>
      </c>
      <c r="G749">
        <v>1</v>
      </c>
      <c r="H749">
        <v>1</v>
      </c>
      <c r="I749" s="51">
        <f t="shared" si="36"/>
        <v>0.25</v>
      </c>
    </row>
    <row r="750" spans="1:9" x14ac:dyDescent="0.25">
      <c r="A750" t="s">
        <v>897</v>
      </c>
      <c r="B750" s="51">
        <f t="shared" si="40"/>
        <v>0.25</v>
      </c>
      <c r="C750" t="s">
        <v>95</v>
      </c>
      <c r="D750" t="s">
        <v>899</v>
      </c>
      <c r="E750" s="50">
        <v>45664</v>
      </c>
      <c r="F750">
        <v>1</v>
      </c>
      <c r="G750">
        <v>1</v>
      </c>
      <c r="H750">
        <v>1</v>
      </c>
      <c r="I750" s="51">
        <f t="shared" si="36"/>
        <v>0.25</v>
      </c>
    </row>
    <row r="751" spans="1:9" x14ac:dyDescent="0.25">
      <c r="A751" t="s">
        <v>897</v>
      </c>
      <c r="B751" s="51">
        <f t="shared" si="40"/>
        <v>0.25</v>
      </c>
      <c r="C751" t="s">
        <v>95</v>
      </c>
      <c r="D751" t="s">
        <v>900</v>
      </c>
      <c r="E751" s="50">
        <v>45665</v>
      </c>
      <c r="F751">
        <v>1</v>
      </c>
      <c r="G751">
        <v>1</v>
      </c>
      <c r="H751">
        <v>1</v>
      </c>
      <c r="I751" s="51">
        <f t="shared" si="36"/>
        <v>0.25</v>
      </c>
    </row>
    <row r="752" spans="1:9" x14ac:dyDescent="0.25">
      <c r="A752" t="s">
        <v>897</v>
      </c>
      <c r="B752" s="51">
        <f t="shared" si="40"/>
        <v>0.25</v>
      </c>
      <c r="C752" t="s">
        <v>95</v>
      </c>
      <c r="D752" t="s">
        <v>901</v>
      </c>
      <c r="E752" s="50">
        <v>45680</v>
      </c>
      <c r="F752">
        <v>1</v>
      </c>
      <c r="G752">
        <v>1</v>
      </c>
      <c r="H752">
        <v>1</v>
      </c>
      <c r="I752" s="51">
        <f t="shared" si="36"/>
        <v>0.25</v>
      </c>
    </row>
    <row r="753" spans="1:9" x14ac:dyDescent="0.25">
      <c r="A753" t="s">
        <v>897</v>
      </c>
      <c r="B753" s="51">
        <f t="shared" si="40"/>
        <v>0.25</v>
      </c>
      <c r="C753" t="s">
        <v>95</v>
      </c>
      <c r="D753" t="s">
        <v>902</v>
      </c>
      <c r="E753" s="50">
        <v>45684</v>
      </c>
      <c r="F753">
        <v>1</v>
      </c>
      <c r="G753">
        <v>1</v>
      </c>
      <c r="H753">
        <v>1</v>
      </c>
      <c r="I753" s="51">
        <f t="shared" si="36"/>
        <v>0.25</v>
      </c>
    </row>
    <row r="754" spans="1:9" x14ac:dyDescent="0.25">
      <c r="A754" t="s">
        <v>897</v>
      </c>
      <c r="B754" s="51">
        <f t="shared" si="40"/>
        <v>0.25</v>
      </c>
      <c r="C754" t="s">
        <v>95</v>
      </c>
      <c r="D754" t="s">
        <v>903</v>
      </c>
      <c r="E754" s="50">
        <v>45684</v>
      </c>
      <c r="F754">
        <v>1</v>
      </c>
      <c r="G754">
        <v>1</v>
      </c>
      <c r="H754">
        <v>1</v>
      </c>
      <c r="I754" s="51">
        <f t="shared" si="36"/>
        <v>0.25</v>
      </c>
    </row>
    <row r="755" spans="1:9" x14ac:dyDescent="0.25">
      <c r="A755" t="s">
        <v>897</v>
      </c>
      <c r="B755" s="51">
        <f t="shared" si="40"/>
        <v>0.25</v>
      </c>
      <c r="C755" t="s">
        <v>95</v>
      </c>
      <c r="D755" t="s">
        <v>904</v>
      </c>
      <c r="E755" s="50">
        <v>45684</v>
      </c>
      <c r="F755">
        <v>1</v>
      </c>
      <c r="G755">
        <v>1</v>
      </c>
      <c r="H755">
        <v>1</v>
      </c>
      <c r="I755" s="51">
        <f t="shared" si="36"/>
        <v>0.25</v>
      </c>
    </row>
    <row r="756" spans="1:9" x14ac:dyDescent="0.25">
      <c r="A756" t="s">
        <v>897</v>
      </c>
      <c r="B756" s="51">
        <f t="shared" si="40"/>
        <v>0.25</v>
      </c>
      <c r="C756" t="s">
        <v>95</v>
      </c>
      <c r="D756" t="s">
        <v>905</v>
      </c>
      <c r="E756" s="50">
        <v>45684</v>
      </c>
      <c r="F756">
        <v>1</v>
      </c>
      <c r="G756">
        <v>1</v>
      </c>
      <c r="H756">
        <v>1</v>
      </c>
      <c r="I756" s="51">
        <f t="shared" si="36"/>
        <v>0.25</v>
      </c>
    </row>
    <row r="757" spans="1:9" x14ac:dyDescent="0.25">
      <c r="A757" t="s">
        <v>897</v>
      </c>
      <c r="B757" s="51">
        <f t="shared" si="40"/>
        <v>0.25</v>
      </c>
      <c r="C757" t="s">
        <v>104</v>
      </c>
      <c r="D757" t="s">
        <v>906</v>
      </c>
      <c r="E757" s="50">
        <v>45673</v>
      </c>
      <c r="F757">
        <v>1</v>
      </c>
      <c r="G757">
        <v>1</v>
      </c>
      <c r="H757">
        <v>1</v>
      </c>
      <c r="I757" s="51">
        <f t="shared" si="36"/>
        <v>0.25</v>
      </c>
    </row>
    <row r="758" spans="1:9" x14ac:dyDescent="0.25">
      <c r="A758" t="s">
        <v>897</v>
      </c>
      <c r="B758" s="51">
        <f t="shared" si="40"/>
        <v>0.25</v>
      </c>
      <c r="C758" t="s">
        <v>110</v>
      </c>
      <c r="D758" t="s">
        <v>907</v>
      </c>
      <c r="E758" s="50">
        <v>45688</v>
      </c>
      <c r="F758">
        <v>1</v>
      </c>
      <c r="G758">
        <v>1</v>
      </c>
      <c r="H758">
        <v>1</v>
      </c>
      <c r="I758" s="51">
        <f t="shared" si="36"/>
        <v>0.25</v>
      </c>
    </row>
    <row r="759" spans="1:9" x14ac:dyDescent="0.25">
      <c r="A759" t="s">
        <v>897</v>
      </c>
      <c r="B759" s="51">
        <f t="shared" si="40"/>
        <v>0.25</v>
      </c>
      <c r="C759" t="s">
        <v>112</v>
      </c>
      <c r="D759" t="s">
        <v>908</v>
      </c>
      <c r="E759" s="50">
        <v>45684</v>
      </c>
      <c r="F759">
        <v>1</v>
      </c>
      <c r="G759">
        <v>1</v>
      </c>
      <c r="H759">
        <v>1</v>
      </c>
      <c r="I759" s="51">
        <f t="shared" si="36"/>
        <v>0.25</v>
      </c>
    </row>
    <row r="760" spans="1:9" x14ac:dyDescent="0.25">
      <c r="A760" t="s">
        <v>897</v>
      </c>
      <c r="B760" s="51">
        <f t="shared" si="40"/>
        <v>0.25</v>
      </c>
      <c r="C760" t="s">
        <v>112</v>
      </c>
      <c r="D760" t="s">
        <v>909</v>
      </c>
      <c r="E760" s="50">
        <v>45674</v>
      </c>
      <c r="F760">
        <v>1</v>
      </c>
      <c r="G760">
        <v>1</v>
      </c>
      <c r="H760">
        <v>1</v>
      </c>
      <c r="I760" s="51">
        <f t="shared" si="36"/>
        <v>0.25</v>
      </c>
    </row>
    <row r="761" spans="1:9" x14ac:dyDescent="0.25">
      <c r="A761" t="s">
        <v>897</v>
      </c>
      <c r="B761" s="51">
        <f t="shared" si="40"/>
        <v>0.25</v>
      </c>
      <c r="C761" t="s">
        <v>112</v>
      </c>
      <c r="D761" t="s">
        <v>910</v>
      </c>
      <c r="E761" s="50">
        <v>45674</v>
      </c>
      <c r="F761">
        <v>1</v>
      </c>
      <c r="G761">
        <v>1</v>
      </c>
      <c r="H761">
        <v>1</v>
      </c>
      <c r="I761" s="51">
        <f t="shared" si="36"/>
        <v>0.25</v>
      </c>
    </row>
    <row r="762" spans="1:9" x14ac:dyDescent="0.25">
      <c r="A762" t="s">
        <v>897</v>
      </c>
      <c r="B762" s="51">
        <f t="shared" si="40"/>
        <v>0.25</v>
      </c>
      <c r="C762" t="s">
        <v>112</v>
      </c>
      <c r="D762" t="s">
        <v>911</v>
      </c>
      <c r="E762" s="50">
        <v>45674</v>
      </c>
      <c r="F762">
        <v>1</v>
      </c>
      <c r="G762">
        <v>1</v>
      </c>
      <c r="H762">
        <v>1</v>
      </c>
      <c r="I762" s="51">
        <f t="shared" si="36"/>
        <v>0.25</v>
      </c>
    </row>
    <row r="763" spans="1:9" x14ac:dyDescent="0.25">
      <c r="A763" t="s">
        <v>897</v>
      </c>
      <c r="B763" s="51">
        <f t="shared" si="40"/>
        <v>0.25</v>
      </c>
      <c r="C763" t="s">
        <v>112</v>
      </c>
      <c r="D763" t="s">
        <v>912</v>
      </c>
      <c r="E763" s="50">
        <v>45672</v>
      </c>
      <c r="F763">
        <v>1</v>
      </c>
      <c r="G763">
        <v>1</v>
      </c>
      <c r="H763">
        <v>1</v>
      </c>
      <c r="I763" s="51">
        <f t="shared" si="36"/>
        <v>0.25</v>
      </c>
    </row>
    <row r="764" spans="1:9" x14ac:dyDescent="0.25">
      <c r="A764" t="s">
        <v>897</v>
      </c>
      <c r="B764" s="51">
        <f t="shared" si="40"/>
        <v>0.25</v>
      </c>
      <c r="C764" t="s">
        <v>112</v>
      </c>
      <c r="D764" t="s">
        <v>913</v>
      </c>
      <c r="E764" s="50">
        <v>45672</v>
      </c>
      <c r="F764">
        <v>1</v>
      </c>
      <c r="G764">
        <v>1</v>
      </c>
      <c r="H764">
        <v>1</v>
      </c>
      <c r="I764" s="51">
        <f t="shared" si="36"/>
        <v>0.25</v>
      </c>
    </row>
    <row r="765" spans="1:9" x14ac:dyDescent="0.25">
      <c r="A765" t="s">
        <v>897</v>
      </c>
      <c r="B765" s="51">
        <f t="shared" si="40"/>
        <v>0.25</v>
      </c>
      <c r="C765" t="s">
        <v>112</v>
      </c>
      <c r="D765" t="s">
        <v>914</v>
      </c>
      <c r="E765" s="50">
        <v>45667</v>
      </c>
      <c r="F765">
        <v>1</v>
      </c>
      <c r="G765">
        <v>1</v>
      </c>
      <c r="H765">
        <v>1</v>
      </c>
      <c r="I765" s="51">
        <f t="shared" si="36"/>
        <v>0.25</v>
      </c>
    </row>
    <row r="766" spans="1:9" x14ac:dyDescent="0.25">
      <c r="A766" t="s">
        <v>897</v>
      </c>
      <c r="B766" s="51">
        <f t="shared" si="40"/>
        <v>0.25</v>
      </c>
      <c r="C766" t="s">
        <v>112</v>
      </c>
      <c r="D766" t="s">
        <v>915</v>
      </c>
      <c r="E766" s="50">
        <v>45667</v>
      </c>
      <c r="F766">
        <v>1</v>
      </c>
      <c r="G766">
        <v>1</v>
      </c>
      <c r="H766">
        <v>1</v>
      </c>
      <c r="I766" s="51">
        <f t="shared" si="36"/>
        <v>0.25</v>
      </c>
    </row>
    <row r="767" spans="1:9" x14ac:dyDescent="0.25">
      <c r="A767" t="s">
        <v>897</v>
      </c>
      <c r="B767" s="51">
        <f t="shared" si="40"/>
        <v>0.25</v>
      </c>
      <c r="C767" t="s">
        <v>112</v>
      </c>
      <c r="D767" t="s">
        <v>916</v>
      </c>
      <c r="E767" s="50">
        <v>45667</v>
      </c>
      <c r="F767">
        <v>1</v>
      </c>
      <c r="G767">
        <v>1</v>
      </c>
      <c r="H767">
        <v>1</v>
      </c>
      <c r="I767" s="51">
        <f t="shared" si="36"/>
        <v>0.25</v>
      </c>
    </row>
    <row r="768" spans="1:9" x14ac:dyDescent="0.25">
      <c r="A768" t="s">
        <v>897</v>
      </c>
      <c r="B768" s="51">
        <f t="shared" si="40"/>
        <v>0.25</v>
      </c>
      <c r="C768" t="s">
        <v>113</v>
      </c>
      <c r="D768" t="s">
        <v>917</v>
      </c>
      <c r="E768" s="50">
        <v>45687</v>
      </c>
      <c r="F768">
        <v>1</v>
      </c>
      <c r="G768">
        <v>1</v>
      </c>
      <c r="H768">
        <v>1</v>
      </c>
      <c r="I768" s="51">
        <f t="shared" si="36"/>
        <v>0.25</v>
      </c>
    </row>
    <row r="769" spans="1:9" x14ac:dyDescent="0.25">
      <c r="A769" t="s">
        <v>897</v>
      </c>
      <c r="B769" s="51">
        <f t="shared" si="40"/>
        <v>0.25</v>
      </c>
      <c r="C769" t="s">
        <v>113</v>
      </c>
      <c r="D769" t="s">
        <v>918</v>
      </c>
      <c r="E769" s="50">
        <v>45687</v>
      </c>
      <c r="F769">
        <v>1</v>
      </c>
      <c r="G769">
        <v>1</v>
      </c>
      <c r="H769">
        <v>1</v>
      </c>
      <c r="I769" s="51">
        <f t="shared" si="36"/>
        <v>0.25</v>
      </c>
    </row>
    <row r="770" spans="1:9" x14ac:dyDescent="0.25">
      <c r="A770" t="s">
        <v>897</v>
      </c>
      <c r="B770" s="51">
        <f t="shared" si="40"/>
        <v>0.25</v>
      </c>
      <c r="C770" t="s">
        <v>113</v>
      </c>
      <c r="D770" t="s">
        <v>919</v>
      </c>
      <c r="E770" s="50">
        <v>45687</v>
      </c>
      <c r="F770">
        <v>1</v>
      </c>
      <c r="G770">
        <v>1</v>
      </c>
      <c r="H770">
        <v>1</v>
      </c>
      <c r="I770" s="51">
        <f t="shared" ref="I770:I833" si="41">B770*H770</f>
        <v>0.25</v>
      </c>
    </row>
    <row r="771" spans="1:9" x14ac:dyDescent="0.25">
      <c r="A771" t="s">
        <v>897</v>
      </c>
      <c r="B771" s="51">
        <f t="shared" si="40"/>
        <v>0.25</v>
      </c>
      <c r="C771" t="s">
        <v>114</v>
      </c>
      <c r="D771" t="s">
        <v>920</v>
      </c>
      <c r="E771" s="50">
        <v>45686</v>
      </c>
      <c r="F771">
        <v>1</v>
      </c>
      <c r="G771">
        <v>1</v>
      </c>
      <c r="H771">
        <v>1</v>
      </c>
      <c r="I771" s="51">
        <f t="shared" si="41"/>
        <v>0.25</v>
      </c>
    </row>
    <row r="772" spans="1:9" x14ac:dyDescent="0.25">
      <c r="A772" t="s">
        <v>897</v>
      </c>
      <c r="B772" s="51">
        <f t="shared" si="40"/>
        <v>0.25</v>
      </c>
      <c r="C772" t="s">
        <v>114</v>
      </c>
      <c r="D772" t="s">
        <v>921</v>
      </c>
      <c r="E772" s="50">
        <v>45665</v>
      </c>
      <c r="F772">
        <v>1</v>
      </c>
      <c r="G772">
        <v>1</v>
      </c>
      <c r="H772">
        <v>1</v>
      </c>
      <c r="I772" s="51">
        <f t="shared" si="41"/>
        <v>0.25</v>
      </c>
    </row>
    <row r="773" spans="1:9" x14ac:dyDescent="0.25">
      <c r="A773" t="s">
        <v>897</v>
      </c>
      <c r="B773" s="51">
        <f t="shared" si="40"/>
        <v>0.25</v>
      </c>
      <c r="C773" t="s">
        <v>114</v>
      </c>
      <c r="D773" t="s">
        <v>922</v>
      </c>
      <c r="E773" s="50">
        <v>45667</v>
      </c>
      <c r="F773">
        <v>1</v>
      </c>
      <c r="G773">
        <v>1</v>
      </c>
      <c r="H773">
        <v>1</v>
      </c>
      <c r="I773" s="51">
        <f t="shared" si="41"/>
        <v>0.25</v>
      </c>
    </row>
    <row r="774" spans="1:9" x14ac:dyDescent="0.25">
      <c r="A774" t="s">
        <v>897</v>
      </c>
      <c r="B774" s="51">
        <f t="shared" si="40"/>
        <v>0.25</v>
      </c>
      <c r="C774" t="s">
        <v>114</v>
      </c>
      <c r="D774" t="s">
        <v>923</v>
      </c>
      <c r="E774" s="50">
        <v>45672</v>
      </c>
      <c r="F774">
        <v>1</v>
      </c>
      <c r="G774">
        <v>1</v>
      </c>
      <c r="H774">
        <v>1</v>
      </c>
      <c r="I774" s="51">
        <f t="shared" si="41"/>
        <v>0.25</v>
      </c>
    </row>
    <row r="775" spans="1:9" x14ac:dyDescent="0.25">
      <c r="A775" t="s">
        <v>897</v>
      </c>
      <c r="B775" s="51">
        <f t="shared" si="40"/>
        <v>0.25</v>
      </c>
      <c r="C775" t="s">
        <v>114</v>
      </c>
      <c r="D775" t="s">
        <v>924</v>
      </c>
      <c r="E775" s="50">
        <v>45674</v>
      </c>
      <c r="F775">
        <v>1</v>
      </c>
      <c r="G775">
        <v>1</v>
      </c>
      <c r="H775">
        <v>1</v>
      </c>
      <c r="I775" s="51">
        <f t="shared" si="41"/>
        <v>0.25</v>
      </c>
    </row>
    <row r="776" spans="1:9" x14ac:dyDescent="0.25">
      <c r="A776" t="s">
        <v>897</v>
      </c>
      <c r="B776" s="51">
        <f t="shared" si="40"/>
        <v>0.25</v>
      </c>
      <c r="C776" t="s">
        <v>117</v>
      </c>
      <c r="D776" t="s">
        <v>925</v>
      </c>
      <c r="E776" s="50">
        <v>45680</v>
      </c>
      <c r="F776">
        <v>1</v>
      </c>
      <c r="G776">
        <v>1</v>
      </c>
      <c r="H776">
        <v>1</v>
      </c>
      <c r="I776" s="51">
        <f t="shared" si="41"/>
        <v>0.25</v>
      </c>
    </row>
    <row r="777" spans="1:9" x14ac:dyDescent="0.25">
      <c r="A777" t="s">
        <v>897</v>
      </c>
      <c r="B777" s="51">
        <f t="shared" si="40"/>
        <v>0.25</v>
      </c>
      <c r="C777" t="s">
        <v>117</v>
      </c>
      <c r="D777" t="s">
        <v>926</v>
      </c>
      <c r="E777" s="50">
        <v>45680</v>
      </c>
      <c r="F777">
        <v>1</v>
      </c>
      <c r="G777">
        <v>1</v>
      </c>
      <c r="H777">
        <v>1</v>
      </c>
      <c r="I777" s="51">
        <f t="shared" si="41"/>
        <v>0.25</v>
      </c>
    </row>
    <row r="778" spans="1:9" x14ac:dyDescent="0.25">
      <c r="A778" t="s">
        <v>897</v>
      </c>
      <c r="B778" s="51">
        <f t="shared" si="40"/>
        <v>0.25</v>
      </c>
      <c r="C778" t="s">
        <v>117</v>
      </c>
      <c r="D778" t="s">
        <v>927</v>
      </c>
      <c r="E778" s="50">
        <v>45686</v>
      </c>
      <c r="F778">
        <v>1</v>
      </c>
      <c r="G778">
        <v>1</v>
      </c>
      <c r="H778">
        <v>1</v>
      </c>
      <c r="I778" s="51">
        <f t="shared" si="41"/>
        <v>0.25</v>
      </c>
    </row>
    <row r="779" spans="1:9" x14ac:dyDescent="0.25">
      <c r="A779" t="s">
        <v>897</v>
      </c>
      <c r="B779" s="51">
        <f t="shared" si="40"/>
        <v>0.25</v>
      </c>
      <c r="C779" t="s">
        <v>117</v>
      </c>
      <c r="D779" t="s">
        <v>928</v>
      </c>
      <c r="E779" s="50">
        <v>45670</v>
      </c>
      <c r="F779">
        <v>1</v>
      </c>
      <c r="G779">
        <v>1</v>
      </c>
      <c r="H779">
        <v>1</v>
      </c>
      <c r="I779" s="51">
        <f t="shared" si="41"/>
        <v>0.25</v>
      </c>
    </row>
    <row r="780" spans="1:9" x14ac:dyDescent="0.25">
      <c r="A780" t="s">
        <v>897</v>
      </c>
      <c r="B780" s="51">
        <f t="shared" si="40"/>
        <v>0.25</v>
      </c>
      <c r="C780" t="s">
        <v>117</v>
      </c>
      <c r="D780" t="s">
        <v>929</v>
      </c>
      <c r="E780" s="50">
        <v>45686</v>
      </c>
      <c r="F780">
        <v>1</v>
      </c>
      <c r="G780">
        <v>1</v>
      </c>
      <c r="H780">
        <v>1</v>
      </c>
      <c r="I780" s="51">
        <f t="shared" si="41"/>
        <v>0.25</v>
      </c>
    </row>
    <row r="781" spans="1:9" x14ac:dyDescent="0.25">
      <c r="A781" t="s">
        <v>897</v>
      </c>
      <c r="B781" s="51">
        <f t="shared" ref="B781:B798" si="42">(1/400)*100</f>
        <v>0.25</v>
      </c>
      <c r="C781" t="s">
        <v>117</v>
      </c>
      <c r="D781" t="s">
        <v>930</v>
      </c>
      <c r="E781" s="50">
        <v>45686</v>
      </c>
      <c r="F781">
        <v>1</v>
      </c>
      <c r="G781">
        <v>1</v>
      </c>
      <c r="H781">
        <v>1</v>
      </c>
      <c r="I781" s="51">
        <f t="shared" si="41"/>
        <v>0.25</v>
      </c>
    </row>
    <row r="782" spans="1:9" x14ac:dyDescent="0.25">
      <c r="A782" t="s">
        <v>897</v>
      </c>
      <c r="B782" s="51">
        <f t="shared" si="42"/>
        <v>0.25</v>
      </c>
      <c r="C782" t="s">
        <v>120</v>
      </c>
      <c r="D782" t="s">
        <v>931</v>
      </c>
      <c r="E782" s="50">
        <v>45678</v>
      </c>
      <c r="F782">
        <v>1</v>
      </c>
      <c r="G782">
        <v>1</v>
      </c>
      <c r="H782">
        <v>1</v>
      </c>
      <c r="I782" s="51">
        <f t="shared" si="41"/>
        <v>0.25</v>
      </c>
    </row>
    <row r="783" spans="1:9" x14ac:dyDescent="0.25">
      <c r="A783" t="s">
        <v>897</v>
      </c>
      <c r="B783" s="51">
        <f t="shared" si="42"/>
        <v>0.25</v>
      </c>
      <c r="C783" t="s">
        <v>120</v>
      </c>
      <c r="D783" t="s">
        <v>932</v>
      </c>
      <c r="E783" s="50">
        <v>45678</v>
      </c>
      <c r="F783">
        <v>1</v>
      </c>
      <c r="G783">
        <v>1</v>
      </c>
      <c r="H783">
        <v>1</v>
      </c>
      <c r="I783" s="51">
        <f t="shared" si="41"/>
        <v>0.25</v>
      </c>
    </row>
    <row r="784" spans="1:9" x14ac:dyDescent="0.25">
      <c r="A784" t="s">
        <v>897</v>
      </c>
      <c r="B784" s="51">
        <f t="shared" si="42"/>
        <v>0.25</v>
      </c>
      <c r="C784" t="s">
        <v>122</v>
      </c>
      <c r="D784" t="s">
        <v>933</v>
      </c>
      <c r="E784" s="50">
        <v>45667</v>
      </c>
      <c r="F784">
        <v>1</v>
      </c>
      <c r="G784">
        <v>1</v>
      </c>
      <c r="H784">
        <v>1</v>
      </c>
      <c r="I784" s="51">
        <f t="shared" si="41"/>
        <v>0.25</v>
      </c>
    </row>
    <row r="785" spans="1:9" x14ac:dyDescent="0.25">
      <c r="A785" t="s">
        <v>897</v>
      </c>
      <c r="B785" s="51">
        <f t="shared" si="42"/>
        <v>0.25</v>
      </c>
      <c r="C785" t="s">
        <v>122</v>
      </c>
      <c r="D785" t="s">
        <v>934</v>
      </c>
      <c r="E785" s="50">
        <v>45673</v>
      </c>
      <c r="F785">
        <v>1</v>
      </c>
      <c r="G785">
        <v>1</v>
      </c>
      <c r="H785">
        <v>1</v>
      </c>
      <c r="I785" s="51">
        <f t="shared" si="41"/>
        <v>0.25</v>
      </c>
    </row>
    <row r="786" spans="1:9" x14ac:dyDescent="0.25">
      <c r="A786" t="s">
        <v>897</v>
      </c>
      <c r="B786" s="51">
        <f t="shared" si="42"/>
        <v>0.25</v>
      </c>
      <c r="C786" t="s">
        <v>122</v>
      </c>
      <c r="D786" t="s">
        <v>935</v>
      </c>
      <c r="E786" s="50">
        <v>45673</v>
      </c>
      <c r="F786">
        <v>1</v>
      </c>
      <c r="G786">
        <v>1</v>
      </c>
      <c r="H786">
        <v>1</v>
      </c>
      <c r="I786" s="51">
        <f t="shared" si="41"/>
        <v>0.25</v>
      </c>
    </row>
    <row r="787" spans="1:9" x14ac:dyDescent="0.25">
      <c r="A787" t="s">
        <v>897</v>
      </c>
      <c r="B787" s="51">
        <f t="shared" si="42"/>
        <v>0.25</v>
      </c>
      <c r="C787" t="s">
        <v>122</v>
      </c>
      <c r="D787" t="s">
        <v>936</v>
      </c>
      <c r="E787" s="50">
        <v>45673</v>
      </c>
      <c r="F787">
        <v>1</v>
      </c>
      <c r="G787">
        <v>1</v>
      </c>
      <c r="H787">
        <v>1</v>
      </c>
      <c r="I787" s="51">
        <f t="shared" si="41"/>
        <v>0.25</v>
      </c>
    </row>
    <row r="788" spans="1:9" x14ac:dyDescent="0.25">
      <c r="A788" t="s">
        <v>897</v>
      </c>
      <c r="B788" s="51">
        <f t="shared" si="42"/>
        <v>0.25</v>
      </c>
      <c r="C788" t="s">
        <v>122</v>
      </c>
      <c r="D788" t="s">
        <v>937</v>
      </c>
      <c r="E788" s="50">
        <v>45673</v>
      </c>
      <c r="F788">
        <v>1</v>
      </c>
      <c r="G788">
        <v>1</v>
      </c>
      <c r="H788">
        <v>1</v>
      </c>
      <c r="I788" s="51">
        <f t="shared" si="41"/>
        <v>0.25</v>
      </c>
    </row>
    <row r="789" spans="1:9" x14ac:dyDescent="0.25">
      <c r="A789" t="s">
        <v>897</v>
      </c>
      <c r="B789" s="51">
        <f t="shared" si="42"/>
        <v>0.25</v>
      </c>
      <c r="C789" t="s">
        <v>122</v>
      </c>
      <c r="D789" t="s">
        <v>938</v>
      </c>
      <c r="E789" s="50">
        <v>45673</v>
      </c>
      <c r="F789">
        <v>1</v>
      </c>
      <c r="G789">
        <v>1</v>
      </c>
      <c r="H789">
        <v>1</v>
      </c>
      <c r="I789" s="51">
        <f t="shared" si="41"/>
        <v>0.25</v>
      </c>
    </row>
    <row r="790" spans="1:9" x14ac:dyDescent="0.25">
      <c r="A790" t="s">
        <v>897</v>
      </c>
      <c r="B790" s="51">
        <f t="shared" si="42"/>
        <v>0.25</v>
      </c>
      <c r="C790" t="s">
        <v>122</v>
      </c>
      <c r="D790" t="s">
        <v>939</v>
      </c>
      <c r="E790" s="50">
        <v>45666</v>
      </c>
      <c r="F790">
        <v>1</v>
      </c>
      <c r="G790">
        <v>1</v>
      </c>
      <c r="H790">
        <v>1</v>
      </c>
      <c r="I790" s="51">
        <f t="shared" si="41"/>
        <v>0.25</v>
      </c>
    </row>
    <row r="791" spans="1:9" x14ac:dyDescent="0.25">
      <c r="A791" t="s">
        <v>897</v>
      </c>
      <c r="B791" s="51">
        <f t="shared" si="42"/>
        <v>0.25</v>
      </c>
      <c r="C791" t="s">
        <v>122</v>
      </c>
      <c r="D791" t="s">
        <v>940</v>
      </c>
      <c r="E791" s="50">
        <v>45667</v>
      </c>
      <c r="F791">
        <v>1</v>
      </c>
      <c r="G791">
        <v>1</v>
      </c>
      <c r="H791">
        <v>1</v>
      </c>
      <c r="I791" s="51">
        <f t="shared" si="41"/>
        <v>0.25</v>
      </c>
    </row>
    <row r="792" spans="1:9" x14ac:dyDescent="0.25">
      <c r="A792" t="s">
        <v>897</v>
      </c>
      <c r="B792" s="51">
        <f t="shared" si="42"/>
        <v>0.25</v>
      </c>
      <c r="C792" t="s">
        <v>122</v>
      </c>
      <c r="D792" t="s">
        <v>941</v>
      </c>
      <c r="E792" s="50">
        <v>45667</v>
      </c>
      <c r="F792">
        <v>1</v>
      </c>
      <c r="G792">
        <v>1</v>
      </c>
      <c r="H792">
        <v>1</v>
      </c>
      <c r="I792" s="51">
        <f t="shared" si="41"/>
        <v>0.25</v>
      </c>
    </row>
    <row r="793" spans="1:9" x14ac:dyDescent="0.25">
      <c r="A793" t="s">
        <v>897</v>
      </c>
      <c r="B793" s="51">
        <f t="shared" si="42"/>
        <v>0.25</v>
      </c>
      <c r="C793" t="s">
        <v>122</v>
      </c>
      <c r="D793" t="s">
        <v>942</v>
      </c>
      <c r="E793" s="50">
        <v>45673</v>
      </c>
      <c r="F793">
        <v>1</v>
      </c>
      <c r="G793">
        <v>1</v>
      </c>
      <c r="H793">
        <v>1</v>
      </c>
      <c r="I793" s="51">
        <f t="shared" si="41"/>
        <v>0.25</v>
      </c>
    </row>
    <row r="794" spans="1:9" x14ac:dyDescent="0.25">
      <c r="A794" t="s">
        <v>897</v>
      </c>
      <c r="B794" s="51">
        <f t="shared" si="42"/>
        <v>0.25</v>
      </c>
      <c r="C794" t="s">
        <v>122</v>
      </c>
      <c r="D794" t="s">
        <v>943</v>
      </c>
      <c r="E794" s="50">
        <v>45664</v>
      </c>
      <c r="F794">
        <v>1</v>
      </c>
      <c r="G794">
        <v>1</v>
      </c>
      <c r="H794">
        <v>1</v>
      </c>
      <c r="I794" s="51">
        <f t="shared" si="41"/>
        <v>0.25</v>
      </c>
    </row>
    <row r="795" spans="1:9" x14ac:dyDescent="0.25">
      <c r="A795" t="s">
        <v>897</v>
      </c>
      <c r="B795" s="51">
        <f t="shared" si="42"/>
        <v>0.25</v>
      </c>
      <c r="C795" t="s">
        <v>122</v>
      </c>
      <c r="D795" t="s">
        <v>944</v>
      </c>
      <c r="E795" s="50">
        <v>45684</v>
      </c>
      <c r="F795">
        <v>1</v>
      </c>
      <c r="G795">
        <v>1</v>
      </c>
      <c r="H795">
        <v>1</v>
      </c>
      <c r="I795" s="51">
        <f t="shared" si="41"/>
        <v>0.25</v>
      </c>
    </row>
    <row r="796" spans="1:9" x14ac:dyDescent="0.25">
      <c r="A796" t="s">
        <v>897</v>
      </c>
      <c r="B796" s="51">
        <f t="shared" si="42"/>
        <v>0.25</v>
      </c>
      <c r="C796" t="s">
        <v>122</v>
      </c>
      <c r="D796" t="s">
        <v>945</v>
      </c>
      <c r="E796" s="50">
        <v>45681</v>
      </c>
      <c r="F796">
        <v>1</v>
      </c>
      <c r="G796">
        <v>1</v>
      </c>
      <c r="H796">
        <v>1</v>
      </c>
      <c r="I796" s="51">
        <f t="shared" si="41"/>
        <v>0.25</v>
      </c>
    </row>
    <row r="797" spans="1:9" x14ac:dyDescent="0.25">
      <c r="A797" t="s">
        <v>897</v>
      </c>
      <c r="B797" s="51">
        <f t="shared" si="42"/>
        <v>0.25</v>
      </c>
      <c r="C797" t="s">
        <v>122</v>
      </c>
      <c r="D797" t="s">
        <v>946</v>
      </c>
      <c r="E797" s="50">
        <v>45681</v>
      </c>
      <c r="F797">
        <v>1</v>
      </c>
      <c r="G797">
        <v>1</v>
      </c>
      <c r="H797">
        <v>1</v>
      </c>
      <c r="I797" s="51">
        <f t="shared" si="41"/>
        <v>0.25</v>
      </c>
    </row>
    <row r="798" spans="1:9" x14ac:dyDescent="0.25">
      <c r="A798" t="s">
        <v>897</v>
      </c>
      <c r="B798" s="51">
        <f t="shared" si="42"/>
        <v>0.25</v>
      </c>
      <c r="C798" t="s">
        <v>122</v>
      </c>
      <c r="D798" t="s">
        <v>947</v>
      </c>
      <c r="E798" s="50">
        <v>45664</v>
      </c>
      <c r="F798">
        <v>1</v>
      </c>
      <c r="G798">
        <v>1</v>
      </c>
      <c r="H798">
        <v>1</v>
      </c>
      <c r="I798" s="51">
        <f t="shared" si="41"/>
        <v>0.25</v>
      </c>
    </row>
    <row r="799" spans="1:9" x14ac:dyDescent="0.25">
      <c r="A799" t="s">
        <v>948</v>
      </c>
      <c r="B799" s="51">
        <f t="shared" ref="B799:B830" si="43">(1/4000)*100</f>
        <v>2.5000000000000001E-2</v>
      </c>
      <c r="C799" t="s">
        <v>95</v>
      </c>
      <c r="D799" t="s">
        <v>949</v>
      </c>
      <c r="E799" s="50">
        <v>45665</v>
      </c>
      <c r="F799">
        <v>1</v>
      </c>
      <c r="G799">
        <v>1</v>
      </c>
      <c r="H799">
        <v>1</v>
      </c>
      <c r="I799" s="51">
        <f t="shared" si="41"/>
        <v>2.5000000000000001E-2</v>
      </c>
    </row>
    <row r="800" spans="1:9" x14ac:dyDescent="0.25">
      <c r="A800" t="s">
        <v>948</v>
      </c>
      <c r="B800" s="51">
        <f t="shared" si="43"/>
        <v>2.5000000000000001E-2</v>
      </c>
      <c r="C800" t="s">
        <v>95</v>
      </c>
      <c r="D800" t="s">
        <v>950</v>
      </c>
      <c r="E800" s="50">
        <v>45684</v>
      </c>
      <c r="F800">
        <v>1</v>
      </c>
      <c r="G800">
        <v>1</v>
      </c>
      <c r="H800">
        <v>1</v>
      </c>
      <c r="I800" s="51">
        <f t="shared" si="41"/>
        <v>2.5000000000000001E-2</v>
      </c>
    </row>
    <row r="801" spans="1:9" x14ac:dyDescent="0.25">
      <c r="A801" t="s">
        <v>948</v>
      </c>
      <c r="B801" s="51">
        <f t="shared" si="43"/>
        <v>2.5000000000000001E-2</v>
      </c>
      <c r="C801" t="s">
        <v>95</v>
      </c>
      <c r="D801" t="s">
        <v>951</v>
      </c>
      <c r="E801" s="50">
        <v>45665</v>
      </c>
      <c r="F801">
        <v>1</v>
      </c>
      <c r="G801">
        <v>1</v>
      </c>
      <c r="H801">
        <v>1</v>
      </c>
      <c r="I801" s="51">
        <f t="shared" si="41"/>
        <v>2.5000000000000001E-2</v>
      </c>
    </row>
    <row r="802" spans="1:9" x14ac:dyDescent="0.25">
      <c r="A802" t="s">
        <v>948</v>
      </c>
      <c r="B802" s="51">
        <f t="shared" si="43"/>
        <v>2.5000000000000001E-2</v>
      </c>
      <c r="C802" t="s">
        <v>95</v>
      </c>
      <c r="D802" t="s">
        <v>952</v>
      </c>
      <c r="E802" s="50">
        <v>45665</v>
      </c>
      <c r="F802">
        <v>1</v>
      </c>
      <c r="G802">
        <v>1</v>
      </c>
      <c r="H802">
        <v>1</v>
      </c>
      <c r="I802" s="51">
        <f t="shared" si="41"/>
        <v>2.5000000000000001E-2</v>
      </c>
    </row>
    <row r="803" spans="1:9" x14ac:dyDescent="0.25">
      <c r="A803" t="s">
        <v>948</v>
      </c>
      <c r="B803" s="51">
        <f t="shared" si="43"/>
        <v>2.5000000000000001E-2</v>
      </c>
      <c r="C803" t="s">
        <v>95</v>
      </c>
      <c r="D803" t="s">
        <v>953</v>
      </c>
      <c r="E803" s="50">
        <v>45667</v>
      </c>
      <c r="F803">
        <v>1</v>
      </c>
      <c r="G803">
        <v>1</v>
      </c>
      <c r="H803">
        <v>1</v>
      </c>
      <c r="I803" s="51">
        <f t="shared" si="41"/>
        <v>2.5000000000000001E-2</v>
      </c>
    </row>
    <row r="804" spans="1:9" x14ac:dyDescent="0.25">
      <c r="A804" t="s">
        <v>948</v>
      </c>
      <c r="B804" s="51">
        <f t="shared" si="43"/>
        <v>2.5000000000000001E-2</v>
      </c>
      <c r="C804" t="s">
        <v>95</v>
      </c>
      <c r="D804" t="s">
        <v>954</v>
      </c>
      <c r="E804" s="50">
        <v>45666</v>
      </c>
      <c r="F804">
        <v>1</v>
      </c>
      <c r="G804">
        <v>1</v>
      </c>
      <c r="H804">
        <v>1</v>
      </c>
      <c r="I804" s="51">
        <f t="shared" si="41"/>
        <v>2.5000000000000001E-2</v>
      </c>
    </row>
    <row r="805" spans="1:9" x14ac:dyDescent="0.25">
      <c r="A805" t="s">
        <v>948</v>
      </c>
      <c r="B805" s="51">
        <f t="shared" si="43"/>
        <v>2.5000000000000001E-2</v>
      </c>
      <c r="C805" t="s">
        <v>95</v>
      </c>
      <c r="D805" t="s">
        <v>955</v>
      </c>
      <c r="E805" s="50">
        <v>45667</v>
      </c>
      <c r="F805">
        <v>1</v>
      </c>
      <c r="G805">
        <v>1</v>
      </c>
      <c r="H805">
        <v>1</v>
      </c>
      <c r="I805" s="51">
        <f t="shared" si="41"/>
        <v>2.5000000000000001E-2</v>
      </c>
    </row>
    <row r="806" spans="1:9" x14ac:dyDescent="0.25">
      <c r="A806" t="s">
        <v>948</v>
      </c>
      <c r="B806" s="51">
        <f t="shared" si="43"/>
        <v>2.5000000000000001E-2</v>
      </c>
      <c r="C806" t="s">
        <v>95</v>
      </c>
      <c r="D806" t="s">
        <v>956</v>
      </c>
      <c r="E806" s="50">
        <v>45664</v>
      </c>
      <c r="F806">
        <v>1</v>
      </c>
      <c r="G806">
        <v>1</v>
      </c>
      <c r="H806">
        <v>1</v>
      </c>
      <c r="I806" s="51">
        <f t="shared" si="41"/>
        <v>2.5000000000000001E-2</v>
      </c>
    </row>
    <row r="807" spans="1:9" x14ac:dyDescent="0.25">
      <c r="A807" t="s">
        <v>948</v>
      </c>
      <c r="B807" s="51">
        <f t="shared" si="43"/>
        <v>2.5000000000000001E-2</v>
      </c>
      <c r="C807" t="s">
        <v>95</v>
      </c>
      <c r="D807" t="s">
        <v>957</v>
      </c>
      <c r="E807" s="50">
        <v>45664</v>
      </c>
      <c r="F807">
        <v>1</v>
      </c>
      <c r="G807">
        <v>1</v>
      </c>
      <c r="H807">
        <v>1</v>
      </c>
      <c r="I807" s="51">
        <f t="shared" si="41"/>
        <v>2.5000000000000001E-2</v>
      </c>
    </row>
    <row r="808" spans="1:9" x14ac:dyDescent="0.25">
      <c r="A808" t="s">
        <v>948</v>
      </c>
      <c r="B808" s="51">
        <f t="shared" si="43"/>
        <v>2.5000000000000001E-2</v>
      </c>
      <c r="C808" t="s">
        <v>95</v>
      </c>
      <c r="D808" t="s">
        <v>958</v>
      </c>
      <c r="E808" s="50">
        <v>45680</v>
      </c>
      <c r="F808">
        <v>1</v>
      </c>
      <c r="G808">
        <v>1</v>
      </c>
      <c r="H808">
        <v>1</v>
      </c>
      <c r="I808" s="51">
        <f t="shared" si="41"/>
        <v>2.5000000000000001E-2</v>
      </c>
    </row>
    <row r="809" spans="1:9" x14ac:dyDescent="0.25">
      <c r="A809" t="s">
        <v>948</v>
      </c>
      <c r="B809" s="51">
        <f t="shared" si="43"/>
        <v>2.5000000000000001E-2</v>
      </c>
      <c r="C809" t="s">
        <v>95</v>
      </c>
      <c r="D809" t="s">
        <v>959</v>
      </c>
      <c r="E809" s="50">
        <v>45684</v>
      </c>
      <c r="F809">
        <v>1</v>
      </c>
      <c r="G809">
        <v>1</v>
      </c>
      <c r="H809">
        <v>1</v>
      </c>
      <c r="I809" s="51">
        <f t="shared" si="41"/>
        <v>2.5000000000000001E-2</v>
      </c>
    </row>
    <row r="810" spans="1:9" x14ac:dyDescent="0.25">
      <c r="A810" t="s">
        <v>948</v>
      </c>
      <c r="B810" s="51">
        <f t="shared" si="43"/>
        <v>2.5000000000000001E-2</v>
      </c>
      <c r="C810" t="s">
        <v>95</v>
      </c>
      <c r="D810" t="s">
        <v>960</v>
      </c>
      <c r="E810" s="50">
        <v>45684</v>
      </c>
      <c r="F810">
        <v>1</v>
      </c>
      <c r="G810">
        <v>1</v>
      </c>
      <c r="H810">
        <v>1</v>
      </c>
      <c r="I810" s="51">
        <f t="shared" si="41"/>
        <v>2.5000000000000001E-2</v>
      </c>
    </row>
    <row r="811" spans="1:9" x14ac:dyDescent="0.25">
      <c r="A811" t="s">
        <v>948</v>
      </c>
      <c r="B811" s="51">
        <f t="shared" si="43"/>
        <v>2.5000000000000001E-2</v>
      </c>
      <c r="C811" t="s">
        <v>95</v>
      </c>
      <c r="D811" t="s">
        <v>961</v>
      </c>
      <c r="E811" s="50">
        <v>45684</v>
      </c>
      <c r="F811">
        <v>1</v>
      </c>
      <c r="G811">
        <v>1</v>
      </c>
      <c r="H811">
        <v>1</v>
      </c>
      <c r="I811" s="51">
        <f t="shared" si="41"/>
        <v>2.5000000000000001E-2</v>
      </c>
    </row>
    <row r="812" spans="1:9" x14ac:dyDescent="0.25">
      <c r="A812" t="s">
        <v>948</v>
      </c>
      <c r="B812" s="51">
        <f t="shared" si="43"/>
        <v>2.5000000000000001E-2</v>
      </c>
      <c r="C812" t="s">
        <v>95</v>
      </c>
      <c r="D812" t="s">
        <v>962</v>
      </c>
      <c r="E812" s="50">
        <v>45684</v>
      </c>
      <c r="F812">
        <v>1</v>
      </c>
      <c r="G812">
        <v>1</v>
      </c>
      <c r="H812">
        <v>1</v>
      </c>
      <c r="I812" s="51">
        <f t="shared" si="41"/>
        <v>2.5000000000000001E-2</v>
      </c>
    </row>
    <row r="813" spans="1:9" x14ac:dyDescent="0.25">
      <c r="A813" t="s">
        <v>948</v>
      </c>
      <c r="B813" s="51">
        <f t="shared" si="43"/>
        <v>2.5000000000000001E-2</v>
      </c>
      <c r="C813" t="s">
        <v>95</v>
      </c>
      <c r="D813" t="s">
        <v>963</v>
      </c>
      <c r="E813" s="50">
        <v>45684</v>
      </c>
      <c r="F813">
        <v>1</v>
      </c>
      <c r="G813">
        <v>1</v>
      </c>
      <c r="H813">
        <v>1</v>
      </c>
      <c r="I813" s="51">
        <f t="shared" si="41"/>
        <v>2.5000000000000001E-2</v>
      </c>
    </row>
    <row r="814" spans="1:9" x14ac:dyDescent="0.25">
      <c r="A814" t="s">
        <v>948</v>
      </c>
      <c r="B814" s="51">
        <f t="shared" si="43"/>
        <v>2.5000000000000001E-2</v>
      </c>
      <c r="C814" t="s">
        <v>95</v>
      </c>
      <c r="D814" t="s">
        <v>964</v>
      </c>
      <c r="E814" s="50">
        <v>45667</v>
      </c>
      <c r="F814">
        <v>1</v>
      </c>
      <c r="G814">
        <v>1</v>
      </c>
      <c r="H814">
        <v>1</v>
      </c>
      <c r="I814" s="51">
        <f t="shared" si="41"/>
        <v>2.5000000000000001E-2</v>
      </c>
    </row>
    <row r="815" spans="1:9" x14ac:dyDescent="0.25">
      <c r="A815" t="s">
        <v>948</v>
      </c>
      <c r="B815" s="51">
        <f t="shared" si="43"/>
        <v>2.5000000000000001E-2</v>
      </c>
      <c r="C815" t="s">
        <v>105</v>
      </c>
      <c r="D815" t="s">
        <v>965</v>
      </c>
      <c r="E815" s="50">
        <v>45670</v>
      </c>
      <c r="F815">
        <v>1</v>
      </c>
      <c r="G815">
        <v>1</v>
      </c>
      <c r="H815">
        <v>1</v>
      </c>
      <c r="I815" s="51">
        <f t="shared" si="41"/>
        <v>2.5000000000000001E-2</v>
      </c>
    </row>
    <row r="816" spans="1:9" x14ac:dyDescent="0.25">
      <c r="A816" t="s">
        <v>948</v>
      </c>
      <c r="B816" s="51">
        <f t="shared" si="43"/>
        <v>2.5000000000000001E-2</v>
      </c>
      <c r="C816" t="s">
        <v>105</v>
      </c>
      <c r="D816" t="s">
        <v>966</v>
      </c>
      <c r="E816" s="50">
        <v>45670</v>
      </c>
      <c r="F816">
        <v>1</v>
      </c>
      <c r="G816">
        <v>1</v>
      </c>
      <c r="H816">
        <v>1</v>
      </c>
      <c r="I816" s="51">
        <f t="shared" si="41"/>
        <v>2.5000000000000001E-2</v>
      </c>
    </row>
    <row r="817" spans="1:9" x14ac:dyDescent="0.25">
      <c r="A817" t="s">
        <v>948</v>
      </c>
      <c r="B817" s="51">
        <f t="shared" si="43"/>
        <v>2.5000000000000001E-2</v>
      </c>
      <c r="C817" t="s">
        <v>106</v>
      </c>
      <c r="D817" t="s">
        <v>967</v>
      </c>
      <c r="E817" s="50">
        <v>45672</v>
      </c>
      <c r="F817">
        <v>1</v>
      </c>
      <c r="G817">
        <v>1</v>
      </c>
      <c r="H817">
        <v>1</v>
      </c>
      <c r="I817" s="51">
        <f t="shared" si="41"/>
        <v>2.5000000000000001E-2</v>
      </c>
    </row>
    <row r="818" spans="1:9" x14ac:dyDescent="0.25">
      <c r="A818" t="s">
        <v>948</v>
      </c>
      <c r="B818" s="51">
        <f t="shared" si="43"/>
        <v>2.5000000000000001E-2</v>
      </c>
      <c r="C818" t="s">
        <v>113</v>
      </c>
      <c r="D818" t="s">
        <v>968</v>
      </c>
      <c r="E818" s="50">
        <v>45687</v>
      </c>
      <c r="F818">
        <v>1</v>
      </c>
      <c r="G818">
        <v>1</v>
      </c>
      <c r="H818">
        <v>1</v>
      </c>
      <c r="I818" s="51">
        <f t="shared" si="41"/>
        <v>2.5000000000000001E-2</v>
      </c>
    </row>
    <row r="819" spans="1:9" x14ac:dyDescent="0.25">
      <c r="A819" t="s">
        <v>948</v>
      </c>
      <c r="B819" s="51">
        <f t="shared" si="43"/>
        <v>2.5000000000000001E-2</v>
      </c>
      <c r="C819" t="s">
        <v>113</v>
      </c>
      <c r="D819" t="s">
        <v>969</v>
      </c>
      <c r="E819" s="50">
        <v>45687</v>
      </c>
      <c r="F819">
        <v>1</v>
      </c>
      <c r="G819">
        <v>1</v>
      </c>
      <c r="H819">
        <v>1</v>
      </c>
      <c r="I819" s="51">
        <f t="shared" si="41"/>
        <v>2.5000000000000001E-2</v>
      </c>
    </row>
    <row r="820" spans="1:9" x14ac:dyDescent="0.25">
      <c r="A820" t="s">
        <v>948</v>
      </c>
      <c r="B820" s="51">
        <f t="shared" si="43"/>
        <v>2.5000000000000001E-2</v>
      </c>
      <c r="C820" t="s">
        <v>113</v>
      </c>
      <c r="D820" t="s">
        <v>970</v>
      </c>
      <c r="E820" s="50">
        <v>45687</v>
      </c>
      <c r="F820">
        <v>1</v>
      </c>
      <c r="G820">
        <v>1</v>
      </c>
      <c r="H820">
        <v>1</v>
      </c>
      <c r="I820" s="51">
        <f t="shared" si="41"/>
        <v>2.5000000000000001E-2</v>
      </c>
    </row>
    <row r="821" spans="1:9" x14ac:dyDescent="0.25">
      <c r="A821" t="s">
        <v>948</v>
      </c>
      <c r="B821" s="51">
        <f t="shared" si="43"/>
        <v>2.5000000000000001E-2</v>
      </c>
      <c r="C821" t="s">
        <v>113</v>
      </c>
      <c r="D821" t="s">
        <v>971</v>
      </c>
      <c r="E821" s="50">
        <v>45687</v>
      </c>
      <c r="F821">
        <v>1</v>
      </c>
      <c r="G821">
        <v>1</v>
      </c>
      <c r="H821">
        <v>1</v>
      </c>
      <c r="I821" s="51">
        <f t="shared" si="41"/>
        <v>2.5000000000000001E-2</v>
      </c>
    </row>
    <row r="822" spans="1:9" x14ac:dyDescent="0.25">
      <c r="A822" t="s">
        <v>948</v>
      </c>
      <c r="B822" s="51">
        <f t="shared" si="43"/>
        <v>2.5000000000000001E-2</v>
      </c>
      <c r="C822" t="s">
        <v>113</v>
      </c>
      <c r="D822" t="s">
        <v>972</v>
      </c>
      <c r="E822" s="50">
        <v>45687</v>
      </c>
      <c r="F822">
        <v>1</v>
      </c>
      <c r="G822">
        <v>1</v>
      </c>
      <c r="H822">
        <v>1</v>
      </c>
      <c r="I822" s="51">
        <f t="shared" si="41"/>
        <v>2.5000000000000001E-2</v>
      </c>
    </row>
    <row r="823" spans="1:9" x14ac:dyDescent="0.25">
      <c r="A823" t="s">
        <v>948</v>
      </c>
      <c r="B823" s="51">
        <f t="shared" si="43"/>
        <v>2.5000000000000001E-2</v>
      </c>
      <c r="C823" t="s">
        <v>113</v>
      </c>
      <c r="D823" t="s">
        <v>973</v>
      </c>
      <c r="E823" s="50">
        <v>45672</v>
      </c>
      <c r="F823">
        <v>1</v>
      </c>
      <c r="G823">
        <v>1</v>
      </c>
      <c r="H823">
        <v>1</v>
      </c>
      <c r="I823" s="51">
        <f t="shared" si="41"/>
        <v>2.5000000000000001E-2</v>
      </c>
    </row>
    <row r="824" spans="1:9" x14ac:dyDescent="0.25">
      <c r="A824" t="s">
        <v>948</v>
      </c>
      <c r="B824" s="51">
        <f t="shared" si="43"/>
        <v>2.5000000000000001E-2</v>
      </c>
      <c r="C824" t="s">
        <v>113</v>
      </c>
      <c r="D824" t="s">
        <v>974</v>
      </c>
      <c r="E824" s="50">
        <v>45684</v>
      </c>
      <c r="F824">
        <v>1</v>
      </c>
      <c r="G824">
        <v>1</v>
      </c>
      <c r="H824">
        <v>1</v>
      </c>
      <c r="I824" s="51">
        <f t="shared" si="41"/>
        <v>2.5000000000000001E-2</v>
      </c>
    </row>
    <row r="825" spans="1:9" x14ac:dyDescent="0.25">
      <c r="A825" t="s">
        <v>948</v>
      </c>
      <c r="B825" s="51">
        <f t="shared" si="43"/>
        <v>2.5000000000000001E-2</v>
      </c>
      <c r="C825" t="s">
        <v>113</v>
      </c>
      <c r="D825" t="s">
        <v>975</v>
      </c>
      <c r="E825" s="50">
        <v>45684</v>
      </c>
      <c r="F825">
        <v>1</v>
      </c>
      <c r="G825">
        <v>1</v>
      </c>
      <c r="H825">
        <v>1</v>
      </c>
      <c r="I825" s="51">
        <f t="shared" si="41"/>
        <v>2.5000000000000001E-2</v>
      </c>
    </row>
    <row r="826" spans="1:9" x14ac:dyDescent="0.25">
      <c r="A826" t="s">
        <v>948</v>
      </c>
      <c r="B826" s="51">
        <f t="shared" si="43"/>
        <v>2.5000000000000001E-2</v>
      </c>
      <c r="C826" t="s">
        <v>113</v>
      </c>
      <c r="D826" t="s">
        <v>976</v>
      </c>
      <c r="E826" s="50">
        <v>45684</v>
      </c>
      <c r="F826">
        <v>1</v>
      </c>
      <c r="G826">
        <v>1</v>
      </c>
      <c r="H826">
        <v>1</v>
      </c>
      <c r="I826" s="51">
        <f t="shared" si="41"/>
        <v>2.5000000000000001E-2</v>
      </c>
    </row>
    <row r="827" spans="1:9" x14ac:dyDescent="0.25">
      <c r="A827" t="s">
        <v>948</v>
      </c>
      <c r="B827" s="51">
        <f t="shared" si="43"/>
        <v>2.5000000000000001E-2</v>
      </c>
      <c r="C827" t="s">
        <v>113</v>
      </c>
      <c r="D827" t="s">
        <v>977</v>
      </c>
      <c r="E827" s="50">
        <v>45684</v>
      </c>
      <c r="F827">
        <v>1</v>
      </c>
      <c r="G827">
        <v>1</v>
      </c>
      <c r="H827">
        <v>1</v>
      </c>
      <c r="I827" s="51">
        <f t="shared" si="41"/>
        <v>2.5000000000000001E-2</v>
      </c>
    </row>
    <row r="828" spans="1:9" x14ac:dyDescent="0.25">
      <c r="A828" t="s">
        <v>948</v>
      </c>
      <c r="B828" s="51">
        <f t="shared" si="43"/>
        <v>2.5000000000000001E-2</v>
      </c>
      <c r="C828" t="s">
        <v>113</v>
      </c>
      <c r="D828" t="s">
        <v>978</v>
      </c>
      <c r="E828" s="50">
        <v>45684</v>
      </c>
      <c r="F828">
        <v>1</v>
      </c>
      <c r="G828">
        <v>1</v>
      </c>
      <c r="H828">
        <v>1</v>
      </c>
      <c r="I828" s="51">
        <f t="shared" si="41"/>
        <v>2.5000000000000001E-2</v>
      </c>
    </row>
    <row r="829" spans="1:9" x14ac:dyDescent="0.25">
      <c r="A829" t="s">
        <v>948</v>
      </c>
      <c r="B829" s="51">
        <f t="shared" si="43"/>
        <v>2.5000000000000001E-2</v>
      </c>
      <c r="C829" t="s">
        <v>113</v>
      </c>
      <c r="D829" t="s">
        <v>979</v>
      </c>
      <c r="E829" s="50">
        <v>45684</v>
      </c>
      <c r="F829">
        <v>1</v>
      </c>
      <c r="G829">
        <v>1</v>
      </c>
      <c r="H829">
        <v>1</v>
      </c>
      <c r="I829" s="51">
        <f t="shared" si="41"/>
        <v>2.5000000000000001E-2</v>
      </c>
    </row>
    <row r="830" spans="1:9" x14ac:dyDescent="0.25">
      <c r="A830" t="s">
        <v>948</v>
      </c>
      <c r="B830" s="51">
        <f t="shared" si="43"/>
        <v>2.5000000000000001E-2</v>
      </c>
      <c r="C830" t="s">
        <v>113</v>
      </c>
      <c r="D830" t="s">
        <v>980</v>
      </c>
      <c r="E830" s="50">
        <v>45687</v>
      </c>
      <c r="F830">
        <v>1</v>
      </c>
      <c r="G830">
        <v>1</v>
      </c>
      <c r="H830">
        <v>1</v>
      </c>
      <c r="I830" s="51">
        <f t="shared" si="41"/>
        <v>2.5000000000000001E-2</v>
      </c>
    </row>
    <row r="831" spans="1:9" x14ac:dyDescent="0.25">
      <c r="A831" t="s">
        <v>948</v>
      </c>
      <c r="B831" s="51">
        <f t="shared" ref="B831:B862" si="44">(1/4000)*100</f>
        <v>2.5000000000000001E-2</v>
      </c>
      <c r="C831" t="s">
        <v>113</v>
      </c>
      <c r="D831" t="s">
        <v>981</v>
      </c>
      <c r="E831" s="50">
        <v>45687</v>
      </c>
      <c r="F831">
        <v>1</v>
      </c>
      <c r="G831">
        <v>1</v>
      </c>
      <c r="H831">
        <v>1</v>
      </c>
      <c r="I831" s="51">
        <f t="shared" si="41"/>
        <v>2.5000000000000001E-2</v>
      </c>
    </row>
    <row r="832" spans="1:9" x14ac:dyDescent="0.25">
      <c r="A832" t="s">
        <v>948</v>
      </c>
      <c r="B832" s="51">
        <f t="shared" si="44"/>
        <v>2.5000000000000001E-2</v>
      </c>
      <c r="C832" t="s">
        <v>113</v>
      </c>
      <c r="D832" t="s">
        <v>982</v>
      </c>
      <c r="E832" s="50">
        <v>45687</v>
      </c>
      <c r="F832">
        <v>1</v>
      </c>
      <c r="G832">
        <v>1</v>
      </c>
      <c r="H832">
        <v>1</v>
      </c>
      <c r="I832" s="51">
        <f t="shared" si="41"/>
        <v>2.5000000000000001E-2</v>
      </c>
    </row>
    <row r="833" spans="1:9" x14ac:dyDescent="0.25">
      <c r="A833" t="s">
        <v>948</v>
      </c>
      <c r="B833" s="51">
        <f t="shared" si="44"/>
        <v>2.5000000000000001E-2</v>
      </c>
      <c r="C833" t="s">
        <v>113</v>
      </c>
      <c r="D833" t="s">
        <v>983</v>
      </c>
      <c r="E833" s="50">
        <v>45687</v>
      </c>
      <c r="F833">
        <v>1</v>
      </c>
      <c r="G833">
        <v>1</v>
      </c>
      <c r="H833">
        <v>1</v>
      </c>
      <c r="I833" s="51">
        <f t="shared" si="41"/>
        <v>2.5000000000000001E-2</v>
      </c>
    </row>
    <row r="834" spans="1:9" x14ac:dyDescent="0.25">
      <c r="A834" t="s">
        <v>948</v>
      </c>
      <c r="B834" s="51">
        <f t="shared" si="44"/>
        <v>2.5000000000000001E-2</v>
      </c>
      <c r="C834" t="s">
        <v>113</v>
      </c>
      <c r="D834" t="s">
        <v>984</v>
      </c>
      <c r="E834" s="50">
        <v>45684</v>
      </c>
      <c r="F834">
        <v>1</v>
      </c>
      <c r="G834">
        <v>1</v>
      </c>
      <c r="H834">
        <v>1</v>
      </c>
      <c r="I834" s="51">
        <f t="shared" ref="I834:I897" si="45">B834*H834</f>
        <v>2.5000000000000001E-2</v>
      </c>
    </row>
    <row r="835" spans="1:9" x14ac:dyDescent="0.25">
      <c r="A835" t="s">
        <v>948</v>
      </c>
      <c r="B835" s="51">
        <f t="shared" si="44"/>
        <v>2.5000000000000001E-2</v>
      </c>
      <c r="C835" t="s">
        <v>113</v>
      </c>
      <c r="D835" t="s">
        <v>985</v>
      </c>
      <c r="E835" s="50">
        <v>45684</v>
      </c>
      <c r="F835">
        <v>1</v>
      </c>
      <c r="G835">
        <v>1</v>
      </c>
      <c r="H835">
        <v>1</v>
      </c>
      <c r="I835" s="51">
        <f t="shared" si="45"/>
        <v>2.5000000000000001E-2</v>
      </c>
    </row>
    <row r="836" spans="1:9" x14ac:dyDescent="0.25">
      <c r="A836" t="s">
        <v>948</v>
      </c>
      <c r="B836" s="51">
        <f t="shared" si="44"/>
        <v>2.5000000000000001E-2</v>
      </c>
      <c r="C836" t="s">
        <v>113</v>
      </c>
      <c r="D836" t="s">
        <v>986</v>
      </c>
      <c r="E836" s="50">
        <v>45684</v>
      </c>
      <c r="F836">
        <v>1</v>
      </c>
      <c r="G836">
        <v>1</v>
      </c>
      <c r="H836">
        <v>1</v>
      </c>
      <c r="I836" s="51">
        <f t="shared" si="45"/>
        <v>2.5000000000000001E-2</v>
      </c>
    </row>
    <row r="837" spans="1:9" x14ac:dyDescent="0.25">
      <c r="A837" t="s">
        <v>948</v>
      </c>
      <c r="B837" s="51">
        <f t="shared" si="44"/>
        <v>2.5000000000000001E-2</v>
      </c>
      <c r="C837" t="s">
        <v>113</v>
      </c>
      <c r="D837" t="s">
        <v>987</v>
      </c>
      <c r="E837" s="50">
        <v>45684</v>
      </c>
      <c r="F837">
        <v>1</v>
      </c>
      <c r="G837">
        <v>1</v>
      </c>
      <c r="H837">
        <v>1</v>
      </c>
      <c r="I837" s="51">
        <f t="shared" si="45"/>
        <v>2.5000000000000001E-2</v>
      </c>
    </row>
    <row r="838" spans="1:9" x14ac:dyDescent="0.25">
      <c r="A838" t="s">
        <v>948</v>
      </c>
      <c r="B838" s="51">
        <f t="shared" si="44"/>
        <v>2.5000000000000001E-2</v>
      </c>
      <c r="C838" t="s">
        <v>113</v>
      </c>
      <c r="D838" t="s">
        <v>988</v>
      </c>
      <c r="E838" s="50">
        <v>45687</v>
      </c>
      <c r="F838">
        <v>1</v>
      </c>
      <c r="G838">
        <v>1</v>
      </c>
      <c r="H838">
        <v>1</v>
      </c>
      <c r="I838" s="51">
        <f t="shared" si="45"/>
        <v>2.5000000000000001E-2</v>
      </c>
    </row>
    <row r="839" spans="1:9" x14ac:dyDescent="0.25">
      <c r="A839" t="s">
        <v>948</v>
      </c>
      <c r="B839" s="51">
        <f t="shared" si="44"/>
        <v>2.5000000000000001E-2</v>
      </c>
      <c r="C839" t="s">
        <v>113</v>
      </c>
      <c r="D839" t="s">
        <v>989</v>
      </c>
      <c r="E839" s="50">
        <v>45684</v>
      </c>
      <c r="F839">
        <v>1</v>
      </c>
      <c r="G839">
        <v>1</v>
      </c>
      <c r="H839">
        <v>1</v>
      </c>
      <c r="I839" s="51">
        <f t="shared" si="45"/>
        <v>2.5000000000000001E-2</v>
      </c>
    </row>
    <row r="840" spans="1:9" x14ac:dyDescent="0.25">
      <c r="A840" t="s">
        <v>948</v>
      </c>
      <c r="B840" s="51">
        <f t="shared" si="44"/>
        <v>2.5000000000000001E-2</v>
      </c>
      <c r="C840" t="s">
        <v>113</v>
      </c>
      <c r="D840" t="s">
        <v>990</v>
      </c>
      <c r="E840" s="50">
        <v>45687</v>
      </c>
      <c r="F840">
        <v>1</v>
      </c>
      <c r="G840">
        <v>1</v>
      </c>
      <c r="H840">
        <v>1</v>
      </c>
      <c r="I840" s="51">
        <f t="shared" si="45"/>
        <v>2.5000000000000001E-2</v>
      </c>
    </row>
    <row r="841" spans="1:9" x14ac:dyDescent="0.25">
      <c r="A841" t="s">
        <v>948</v>
      </c>
      <c r="B841" s="51">
        <f t="shared" si="44"/>
        <v>2.5000000000000001E-2</v>
      </c>
      <c r="C841" t="s">
        <v>113</v>
      </c>
      <c r="D841" t="s">
        <v>991</v>
      </c>
      <c r="E841" s="50">
        <v>45687</v>
      </c>
      <c r="F841">
        <v>1</v>
      </c>
      <c r="G841">
        <v>1</v>
      </c>
      <c r="H841">
        <v>1</v>
      </c>
      <c r="I841" s="51">
        <f t="shared" si="45"/>
        <v>2.5000000000000001E-2</v>
      </c>
    </row>
    <row r="842" spans="1:9" x14ac:dyDescent="0.25">
      <c r="A842" t="s">
        <v>948</v>
      </c>
      <c r="B842" s="51">
        <f t="shared" si="44"/>
        <v>2.5000000000000001E-2</v>
      </c>
      <c r="C842" t="s">
        <v>113</v>
      </c>
      <c r="D842" t="s">
        <v>992</v>
      </c>
      <c r="E842" s="50">
        <v>45687</v>
      </c>
      <c r="F842">
        <v>1</v>
      </c>
      <c r="G842">
        <v>1</v>
      </c>
      <c r="H842">
        <v>1</v>
      </c>
      <c r="I842" s="51">
        <f t="shared" si="45"/>
        <v>2.5000000000000001E-2</v>
      </c>
    </row>
    <row r="843" spans="1:9" x14ac:dyDescent="0.25">
      <c r="A843" t="s">
        <v>948</v>
      </c>
      <c r="B843" s="51">
        <f t="shared" si="44"/>
        <v>2.5000000000000001E-2</v>
      </c>
      <c r="C843" t="s">
        <v>113</v>
      </c>
      <c r="D843" t="s">
        <v>993</v>
      </c>
      <c r="E843" s="50">
        <v>45687</v>
      </c>
      <c r="F843">
        <v>1</v>
      </c>
      <c r="G843">
        <v>1</v>
      </c>
      <c r="H843">
        <v>1</v>
      </c>
      <c r="I843" s="51">
        <f t="shared" si="45"/>
        <v>2.5000000000000001E-2</v>
      </c>
    </row>
    <row r="844" spans="1:9" x14ac:dyDescent="0.25">
      <c r="A844" t="s">
        <v>948</v>
      </c>
      <c r="B844" s="51">
        <f t="shared" si="44"/>
        <v>2.5000000000000001E-2</v>
      </c>
      <c r="C844" t="s">
        <v>114</v>
      </c>
      <c r="D844" t="s">
        <v>994</v>
      </c>
      <c r="E844" s="50">
        <v>45672</v>
      </c>
      <c r="F844">
        <v>1</v>
      </c>
      <c r="G844">
        <v>1</v>
      </c>
      <c r="H844">
        <v>1</v>
      </c>
      <c r="I844" s="51">
        <f t="shared" si="45"/>
        <v>2.5000000000000001E-2</v>
      </c>
    </row>
    <row r="845" spans="1:9" x14ac:dyDescent="0.25">
      <c r="A845" t="s">
        <v>948</v>
      </c>
      <c r="B845" s="51">
        <f t="shared" si="44"/>
        <v>2.5000000000000001E-2</v>
      </c>
      <c r="C845" t="s">
        <v>114</v>
      </c>
      <c r="D845" t="s">
        <v>995</v>
      </c>
      <c r="E845" s="50">
        <v>45672</v>
      </c>
      <c r="F845">
        <v>1</v>
      </c>
      <c r="G845">
        <v>1</v>
      </c>
      <c r="H845">
        <v>1</v>
      </c>
      <c r="I845" s="51">
        <f t="shared" si="45"/>
        <v>2.5000000000000001E-2</v>
      </c>
    </row>
    <row r="846" spans="1:9" x14ac:dyDescent="0.25">
      <c r="A846" t="s">
        <v>948</v>
      </c>
      <c r="B846" s="51">
        <f t="shared" si="44"/>
        <v>2.5000000000000001E-2</v>
      </c>
      <c r="C846" t="s">
        <v>114</v>
      </c>
      <c r="D846" t="s">
        <v>996</v>
      </c>
      <c r="E846" s="50">
        <v>45672</v>
      </c>
      <c r="F846">
        <v>1</v>
      </c>
      <c r="G846">
        <v>1</v>
      </c>
      <c r="H846">
        <v>1</v>
      </c>
      <c r="I846" s="51">
        <f t="shared" si="45"/>
        <v>2.5000000000000001E-2</v>
      </c>
    </row>
    <row r="847" spans="1:9" x14ac:dyDescent="0.25">
      <c r="A847" t="s">
        <v>948</v>
      </c>
      <c r="B847" s="51">
        <f t="shared" si="44"/>
        <v>2.5000000000000001E-2</v>
      </c>
      <c r="C847" t="s">
        <v>114</v>
      </c>
      <c r="D847" t="s">
        <v>997</v>
      </c>
      <c r="E847" s="50">
        <v>45674</v>
      </c>
      <c r="F847">
        <v>1</v>
      </c>
      <c r="G847">
        <v>1</v>
      </c>
      <c r="H847">
        <v>1</v>
      </c>
      <c r="I847" s="51">
        <f t="shared" si="45"/>
        <v>2.5000000000000001E-2</v>
      </c>
    </row>
    <row r="848" spans="1:9" x14ac:dyDescent="0.25">
      <c r="A848" t="s">
        <v>948</v>
      </c>
      <c r="B848" s="51">
        <f t="shared" si="44"/>
        <v>2.5000000000000001E-2</v>
      </c>
      <c r="C848" t="s">
        <v>114</v>
      </c>
      <c r="D848" t="s">
        <v>998</v>
      </c>
      <c r="E848" s="50">
        <v>45672</v>
      </c>
      <c r="F848">
        <v>1</v>
      </c>
      <c r="G848">
        <v>1</v>
      </c>
      <c r="H848">
        <v>1</v>
      </c>
      <c r="I848" s="51">
        <f t="shared" si="45"/>
        <v>2.5000000000000001E-2</v>
      </c>
    </row>
    <row r="849" spans="1:9" x14ac:dyDescent="0.25">
      <c r="A849" t="s">
        <v>948</v>
      </c>
      <c r="B849" s="51">
        <f t="shared" si="44"/>
        <v>2.5000000000000001E-2</v>
      </c>
      <c r="C849" t="s">
        <v>117</v>
      </c>
      <c r="D849" t="s">
        <v>999</v>
      </c>
      <c r="E849" s="50">
        <v>45665</v>
      </c>
      <c r="F849">
        <v>1</v>
      </c>
      <c r="G849">
        <v>1</v>
      </c>
      <c r="H849">
        <v>1</v>
      </c>
      <c r="I849" s="51">
        <f t="shared" si="45"/>
        <v>2.5000000000000001E-2</v>
      </c>
    </row>
    <row r="850" spans="1:9" x14ac:dyDescent="0.25">
      <c r="A850" t="s">
        <v>948</v>
      </c>
      <c r="B850" s="51">
        <f t="shared" si="44"/>
        <v>2.5000000000000001E-2</v>
      </c>
      <c r="C850" t="s">
        <v>117</v>
      </c>
      <c r="D850" t="s">
        <v>1000</v>
      </c>
      <c r="E850" s="50">
        <v>45666</v>
      </c>
      <c r="F850">
        <v>1</v>
      </c>
      <c r="G850">
        <v>1</v>
      </c>
      <c r="H850">
        <v>1</v>
      </c>
      <c r="I850" s="51">
        <f t="shared" si="45"/>
        <v>2.5000000000000001E-2</v>
      </c>
    </row>
    <row r="851" spans="1:9" x14ac:dyDescent="0.25">
      <c r="A851" t="s">
        <v>948</v>
      </c>
      <c r="B851" s="51">
        <f t="shared" si="44"/>
        <v>2.5000000000000001E-2</v>
      </c>
      <c r="C851" t="s">
        <v>117</v>
      </c>
      <c r="D851" t="s">
        <v>1001</v>
      </c>
      <c r="E851" s="50">
        <v>45670</v>
      </c>
      <c r="F851">
        <v>1</v>
      </c>
      <c r="G851">
        <v>1</v>
      </c>
      <c r="H851">
        <v>1</v>
      </c>
      <c r="I851" s="51">
        <f t="shared" si="45"/>
        <v>2.5000000000000001E-2</v>
      </c>
    </row>
    <row r="852" spans="1:9" x14ac:dyDescent="0.25">
      <c r="A852" t="s">
        <v>948</v>
      </c>
      <c r="B852" s="51">
        <f t="shared" si="44"/>
        <v>2.5000000000000001E-2</v>
      </c>
      <c r="C852" t="s">
        <v>117</v>
      </c>
      <c r="D852" t="s">
        <v>1002</v>
      </c>
      <c r="E852" s="50">
        <v>45670</v>
      </c>
      <c r="F852">
        <v>1</v>
      </c>
      <c r="G852">
        <v>1</v>
      </c>
      <c r="H852">
        <v>1</v>
      </c>
      <c r="I852" s="51">
        <f t="shared" si="45"/>
        <v>2.5000000000000001E-2</v>
      </c>
    </row>
    <row r="853" spans="1:9" x14ac:dyDescent="0.25">
      <c r="A853" t="s">
        <v>948</v>
      </c>
      <c r="B853" s="51">
        <f t="shared" si="44"/>
        <v>2.5000000000000001E-2</v>
      </c>
      <c r="C853" t="s">
        <v>117</v>
      </c>
      <c r="D853" t="s">
        <v>1003</v>
      </c>
      <c r="E853" s="50">
        <v>45670</v>
      </c>
      <c r="F853">
        <v>1</v>
      </c>
      <c r="G853">
        <v>1</v>
      </c>
      <c r="H853">
        <v>1</v>
      </c>
      <c r="I853" s="51">
        <f t="shared" si="45"/>
        <v>2.5000000000000001E-2</v>
      </c>
    </row>
    <row r="854" spans="1:9" x14ac:dyDescent="0.25">
      <c r="A854" t="s">
        <v>948</v>
      </c>
      <c r="B854" s="51">
        <f t="shared" si="44"/>
        <v>2.5000000000000001E-2</v>
      </c>
      <c r="C854" t="s">
        <v>117</v>
      </c>
      <c r="D854" t="s">
        <v>1004</v>
      </c>
      <c r="E854" s="50">
        <v>45670</v>
      </c>
      <c r="F854">
        <v>1</v>
      </c>
      <c r="G854">
        <v>1</v>
      </c>
      <c r="H854">
        <v>1</v>
      </c>
      <c r="I854" s="51">
        <f t="shared" si="45"/>
        <v>2.5000000000000001E-2</v>
      </c>
    </row>
    <row r="855" spans="1:9" x14ac:dyDescent="0.25">
      <c r="A855" t="s">
        <v>948</v>
      </c>
      <c r="B855" s="51">
        <f t="shared" si="44"/>
        <v>2.5000000000000001E-2</v>
      </c>
      <c r="C855" t="s">
        <v>117</v>
      </c>
      <c r="D855" t="s">
        <v>1005</v>
      </c>
      <c r="E855" s="50">
        <v>45686</v>
      </c>
      <c r="F855">
        <v>1</v>
      </c>
      <c r="G855">
        <v>1</v>
      </c>
      <c r="H855">
        <v>1</v>
      </c>
      <c r="I855" s="51">
        <f t="shared" si="45"/>
        <v>2.5000000000000001E-2</v>
      </c>
    </row>
    <row r="856" spans="1:9" x14ac:dyDescent="0.25">
      <c r="A856" t="s">
        <v>948</v>
      </c>
      <c r="B856" s="51">
        <f t="shared" si="44"/>
        <v>2.5000000000000001E-2</v>
      </c>
      <c r="C856" t="s">
        <v>117</v>
      </c>
      <c r="D856" t="s">
        <v>1006</v>
      </c>
      <c r="E856" s="50">
        <v>45670</v>
      </c>
      <c r="F856">
        <v>1</v>
      </c>
      <c r="G856">
        <v>1</v>
      </c>
      <c r="H856">
        <v>1</v>
      </c>
      <c r="I856" s="51">
        <f t="shared" si="45"/>
        <v>2.5000000000000001E-2</v>
      </c>
    </row>
    <row r="857" spans="1:9" x14ac:dyDescent="0.25">
      <c r="A857" t="s">
        <v>948</v>
      </c>
      <c r="B857" s="51">
        <f t="shared" si="44"/>
        <v>2.5000000000000001E-2</v>
      </c>
      <c r="C857" t="s">
        <v>117</v>
      </c>
      <c r="D857" t="s">
        <v>1007</v>
      </c>
      <c r="E857" s="50">
        <v>45670</v>
      </c>
      <c r="F857">
        <v>1</v>
      </c>
      <c r="G857">
        <v>1</v>
      </c>
      <c r="H857">
        <v>1</v>
      </c>
      <c r="I857" s="51">
        <f t="shared" si="45"/>
        <v>2.5000000000000001E-2</v>
      </c>
    </row>
    <row r="858" spans="1:9" x14ac:dyDescent="0.25">
      <c r="A858" t="s">
        <v>948</v>
      </c>
      <c r="B858" s="51">
        <f t="shared" si="44"/>
        <v>2.5000000000000001E-2</v>
      </c>
      <c r="C858" t="s">
        <v>117</v>
      </c>
      <c r="D858" t="s">
        <v>1008</v>
      </c>
      <c r="E858" s="50">
        <v>45679</v>
      </c>
      <c r="F858">
        <v>1</v>
      </c>
      <c r="G858">
        <v>1</v>
      </c>
      <c r="H858">
        <v>1</v>
      </c>
      <c r="I858" s="51">
        <f t="shared" si="45"/>
        <v>2.5000000000000001E-2</v>
      </c>
    </row>
    <row r="859" spans="1:9" x14ac:dyDescent="0.25">
      <c r="A859" t="s">
        <v>948</v>
      </c>
      <c r="B859" s="51">
        <f t="shared" si="44"/>
        <v>2.5000000000000001E-2</v>
      </c>
      <c r="C859" t="s">
        <v>117</v>
      </c>
      <c r="D859" t="s">
        <v>1009</v>
      </c>
      <c r="E859" s="50">
        <v>45679</v>
      </c>
      <c r="F859">
        <v>1</v>
      </c>
      <c r="G859">
        <v>1</v>
      </c>
      <c r="H859">
        <v>1</v>
      </c>
      <c r="I859" s="51">
        <f t="shared" si="45"/>
        <v>2.5000000000000001E-2</v>
      </c>
    </row>
    <row r="860" spans="1:9" x14ac:dyDescent="0.25">
      <c r="A860" t="s">
        <v>948</v>
      </c>
      <c r="B860" s="51">
        <f t="shared" si="44"/>
        <v>2.5000000000000001E-2</v>
      </c>
      <c r="C860" t="s">
        <v>117</v>
      </c>
      <c r="D860" t="s">
        <v>1010</v>
      </c>
      <c r="E860" s="50">
        <v>45686</v>
      </c>
      <c r="F860">
        <v>1</v>
      </c>
      <c r="G860">
        <v>1</v>
      </c>
      <c r="H860">
        <v>1</v>
      </c>
      <c r="I860" s="51">
        <f t="shared" si="45"/>
        <v>2.5000000000000001E-2</v>
      </c>
    </row>
    <row r="861" spans="1:9" x14ac:dyDescent="0.25">
      <c r="A861" t="s">
        <v>948</v>
      </c>
      <c r="B861" s="51">
        <f t="shared" si="44"/>
        <v>2.5000000000000001E-2</v>
      </c>
      <c r="C861" t="s">
        <v>117</v>
      </c>
      <c r="D861" t="s">
        <v>1011</v>
      </c>
      <c r="E861" s="50">
        <v>45686</v>
      </c>
      <c r="F861">
        <v>1</v>
      </c>
      <c r="G861">
        <v>1</v>
      </c>
      <c r="H861">
        <v>1</v>
      </c>
      <c r="I861" s="51">
        <f t="shared" si="45"/>
        <v>2.5000000000000001E-2</v>
      </c>
    </row>
    <row r="862" spans="1:9" x14ac:dyDescent="0.25">
      <c r="A862" t="s">
        <v>948</v>
      </c>
      <c r="B862" s="51">
        <f t="shared" si="44"/>
        <v>2.5000000000000001E-2</v>
      </c>
      <c r="C862" t="s">
        <v>117</v>
      </c>
      <c r="D862" t="s">
        <v>1012</v>
      </c>
      <c r="E862" s="50">
        <v>45670</v>
      </c>
      <c r="F862">
        <v>1</v>
      </c>
      <c r="G862">
        <v>1</v>
      </c>
      <c r="H862">
        <v>1</v>
      </c>
      <c r="I862" s="51">
        <f t="shared" si="45"/>
        <v>2.5000000000000001E-2</v>
      </c>
    </row>
    <row r="863" spans="1:9" x14ac:dyDescent="0.25">
      <c r="A863" t="s">
        <v>948</v>
      </c>
      <c r="B863" s="51">
        <f t="shared" ref="B863:B894" si="46">(1/4000)*100</f>
        <v>2.5000000000000001E-2</v>
      </c>
      <c r="C863" t="s">
        <v>120</v>
      </c>
      <c r="D863" t="s">
        <v>1013</v>
      </c>
      <c r="E863" s="50">
        <v>45674</v>
      </c>
      <c r="F863">
        <v>1</v>
      </c>
      <c r="G863">
        <v>1</v>
      </c>
      <c r="H863">
        <v>1</v>
      </c>
      <c r="I863" s="51">
        <f t="shared" si="45"/>
        <v>2.5000000000000001E-2</v>
      </c>
    </row>
    <row r="864" spans="1:9" x14ac:dyDescent="0.25">
      <c r="A864" t="s">
        <v>948</v>
      </c>
      <c r="B864" s="51">
        <f t="shared" si="46"/>
        <v>2.5000000000000001E-2</v>
      </c>
      <c r="C864" t="s">
        <v>120</v>
      </c>
      <c r="D864" t="s">
        <v>1014</v>
      </c>
      <c r="E864" s="50">
        <v>45688</v>
      </c>
      <c r="F864">
        <v>1</v>
      </c>
      <c r="G864">
        <v>1</v>
      </c>
      <c r="H864">
        <v>1</v>
      </c>
      <c r="I864" s="51">
        <f t="shared" si="45"/>
        <v>2.5000000000000001E-2</v>
      </c>
    </row>
    <row r="865" spans="1:9" x14ac:dyDescent="0.25">
      <c r="A865" t="s">
        <v>948</v>
      </c>
      <c r="B865" s="51">
        <f t="shared" si="46"/>
        <v>2.5000000000000001E-2</v>
      </c>
      <c r="C865" t="s">
        <v>120</v>
      </c>
      <c r="D865" t="s">
        <v>1015</v>
      </c>
      <c r="E865" s="50">
        <v>45674</v>
      </c>
      <c r="F865">
        <v>1</v>
      </c>
      <c r="G865">
        <v>1</v>
      </c>
      <c r="H865">
        <v>1</v>
      </c>
      <c r="I865" s="51">
        <f t="shared" si="45"/>
        <v>2.5000000000000001E-2</v>
      </c>
    </row>
    <row r="866" spans="1:9" x14ac:dyDescent="0.25">
      <c r="A866" t="s">
        <v>948</v>
      </c>
      <c r="B866" s="51">
        <f t="shared" si="46"/>
        <v>2.5000000000000001E-2</v>
      </c>
      <c r="C866" t="s">
        <v>120</v>
      </c>
      <c r="D866" t="s">
        <v>1016</v>
      </c>
      <c r="E866" s="50">
        <v>45674</v>
      </c>
      <c r="F866">
        <v>1</v>
      </c>
      <c r="G866">
        <v>1</v>
      </c>
      <c r="H866">
        <v>1</v>
      </c>
      <c r="I866" s="51">
        <f t="shared" si="45"/>
        <v>2.5000000000000001E-2</v>
      </c>
    </row>
    <row r="867" spans="1:9" x14ac:dyDescent="0.25">
      <c r="A867" t="s">
        <v>948</v>
      </c>
      <c r="B867" s="51">
        <f t="shared" si="46"/>
        <v>2.5000000000000001E-2</v>
      </c>
      <c r="C867" t="s">
        <v>120</v>
      </c>
      <c r="D867" t="s">
        <v>1017</v>
      </c>
      <c r="E867" s="50">
        <v>45674</v>
      </c>
      <c r="F867">
        <v>1</v>
      </c>
      <c r="G867">
        <v>1</v>
      </c>
      <c r="H867">
        <v>1</v>
      </c>
      <c r="I867" s="51">
        <f t="shared" si="45"/>
        <v>2.5000000000000001E-2</v>
      </c>
    </row>
    <row r="868" spans="1:9" x14ac:dyDescent="0.25">
      <c r="A868" t="s">
        <v>948</v>
      </c>
      <c r="B868" s="51">
        <f t="shared" si="46"/>
        <v>2.5000000000000001E-2</v>
      </c>
      <c r="C868" t="s">
        <v>120</v>
      </c>
      <c r="D868" t="s">
        <v>1018</v>
      </c>
      <c r="E868" s="50">
        <v>45674</v>
      </c>
      <c r="F868">
        <v>1</v>
      </c>
      <c r="G868">
        <v>1</v>
      </c>
      <c r="H868">
        <v>1</v>
      </c>
      <c r="I868" s="51">
        <f t="shared" si="45"/>
        <v>2.5000000000000001E-2</v>
      </c>
    </row>
    <row r="869" spans="1:9" x14ac:dyDescent="0.25">
      <c r="A869" t="s">
        <v>948</v>
      </c>
      <c r="B869" s="51">
        <f t="shared" si="46"/>
        <v>2.5000000000000001E-2</v>
      </c>
      <c r="C869" t="s">
        <v>120</v>
      </c>
      <c r="D869" t="s">
        <v>1019</v>
      </c>
      <c r="E869" s="50">
        <v>45674</v>
      </c>
      <c r="F869">
        <v>1</v>
      </c>
      <c r="G869">
        <v>1</v>
      </c>
      <c r="H869">
        <v>1</v>
      </c>
      <c r="I869" s="51">
        <f t="shared" si="45"/>
        <v>2.5000000000000001E-2</v>
      </c>
    </row>
    <row r="870" spans="1:9" x14ac:dyDescent="0.25">
      <c r="A870" t="s">
        <v>948</v>
      </c>
      <c r="B870" s="51">
        <f t="shared" si="46"/>
        <v>2.5000000000000001E-2</v>
      </c>
      <c r="C870" t="s">
        <v>120</v>
      </c>
      <c r="D870" t="s">
        <v>1020</v>
      </c>
      <c r="E870" s="50">
        <v>45677</v>
      </c>
      <c r="F870">
        <v>1</v>
      </c>
      <c r="G870">
        <v>1</v>
      </c>
      <c r="H870">
        <v>1</v>
      </c>
      <c r="I870" s="51">
        <f t="shared" si="45"/>
        <v>2.5000000000000001E-2</v>
      </c>
    </row>
    <row r="871" spans="1:9" x14ac:dyDescent="0.25">
      <c r="A871" t="s">
        <v>948</v>
      </c>
      <c r="B871" s="51">
        <f t="shared" si="46"/>
        <v>2.5000000000000001E-2</v>
      </c>
      <c r="C871" t="s">
        <v>120</v>
      </c>
      <c r="D871" t="s">
        <v>1021</v>
      </c>
      <c r="E871" s="50">
        <v>45677</v>
      </c>
      <c r="F871">
        <v>1</v>
      </c>
      <c r="G871">
        <v>1</v>
      </c>
      <c r="H871">
        <v>1</v>
      </c>
      <c r="I871" s="51">
        <f t="shared" si="45"/>
        <v>2.5000000000000001E-2</v>
      </c>
    </row>
    <row r="872" spans="1:9" x14ac:dyDescent="0.25">
      <c r="A872" t="s">
        <v>948</v>
      </c>
      <c r="B872" s="51">
        <f t="shared" si="46"/>
        <v>2.5000000000000001E-2</v>
      </c>
      <c r="C872" t="s">
        <v>120</v>
      </c>
      <c r="D872" t="s">
        <v>1022</v>
      </c>
      <c r="E872" s="50">
        <v>45674</v>
      </c>
      <c r="F872">
        <v>1</v>
      </c>
      <c r="G872">
        <v>1</v>
      </c>
      <c r="H872">
        <v>1</v>
      </c>
      <c r="I872" s="51">
        <f t="shared" si="45"/>
        <v>2.5000000000000001E-2</v>
      </c>
    </row>
    <row r="873" spans="1:9" x14ac:dyDescent="0.25">
      <c r="A873" t="s">
        <v>948</v>
      </c>
      <c r="B873" s="51">
        <f t="shared" si="46"/>
        <v>2.5000000000000001E-2</v>
      </c>
      <c r="C873" t="s">
        <v>120</v>
      </c>
      <c r="D873" t="s">
        <v>1023</v>
      </c>
      <c r="E873" s="50">
        <v>45677</v>
      </c>
      <c r="F873">
        <v>1</v>
      </c>
      <c r="G873">
        <v>1</v>
      </c>
      <c r="H873">
        <v>1</v>
      </c>
      <c r="I873" s="51">
        <f t="shared" si="45"/>
        <v>2.5000000000000001E-2</v>
      </c>
    </row>
    <row r="874" spans="1:9" x14ac:dyDescent="0.25">
      <c r="A874" t="s">
        <v>948</v>
      </c>
      <c r="B874" s="51">
        <f t="shared" si="46"/>
        <v>2.5000000000000001E-2</v>
      </c>
      <c r="C874" t="s">
        <v>120</v>
      </c>
      <c r="D874" t="s">
        <v>1024</v>
      </c>
      <c r="E874" s="50">
        <v>45674</v>
      </c>
      <c r="F874">
        <v>1</v>
      </c>
      <c r="G874">
        <v>1</v>
      </c>
      <c r="H874">
        <v>1</v>
      </c>
      <c r="I874" s="51">
        <f t="shared" si="45"/>
        <v>2.5000000000000001E-2</v>
      </c>
    </row>
    <row r="875" spans="1:9" x14ac:dyDescent="0.25">
      <c r="A875" t="s">
        <v>948</v>
      </c>
      <c r="B875" s="51">
        <f t="shared" si="46"/>
        <v>2.5000000000000001E-2</v>
      </c>
      <c r="C875" t="s">
        <v>120</v>
      </c>
      <c r="D875" t="s">
        <v>1025</v>
      </c>
      <c r="E875" s="50">
        <v>45674</v>
      </c>
      <c r="F875">
        <v>1</v>
      </c>
      <c r="G875">
        <v>1</v>
      </c>
      <c r="H875">
        <v>1</v>
      </c>
      <c r="I875" s="51">
        <f t="shared" si="45"/>
        <v>2.5000000000000001E-2</v>
      </c>
    </row>
    <row r="876" spans="1:9" x14ac:dyDescent="0.25">
      <c r="A876" t="s">
        <v>948</v>
      </c>
      <c r="B876" s="51">
        <f t="shared" si="46"/>
        <v>2.5000000000000001E-2</v>
      </c>
      <c r="C876" t="s">
        <v>120</v>
      </c>
      <c r="D876" t="s">
        <v>1026</v>
      </c>
      <c r="E876" s="50">
        <v>45677</v>
      </c>
      <c r="F876">
        <v>1</v>
      </c>
      <c r="G876">
        <v>1</v>
      </c>
      <c r="H876">
        <v>1</v>
      </c>
      <c r="I876" s="51">
        <f t="shared" si="45"/>
        <v>2.5000000000000001E-2</v>
      </c>
    </row>
    <row r="877" spans="1:9" x14ac:dyDescent="0.25">
      <c r="A877" t="s">
        <v>948</v>
      </c>
      <c r="B877" s="51">
        <f t="shared" si="46"/>
        <v>2.5000000000000001E-2</v>
      </c>
      <c r="C877" t="s">
        <v>120</v>
      </c>
      <c r="D877" t="s">
        <v>1027</v>
      </c>
      <c r="E877" s="50">
        <v>45674</v>
      </c>
      <c r="F877">
        <v>1</v>
      </c>
      <c r="G877">
        <v>1</v>
      </c>
      <c r="H877">
        <v>1</v>
      </c>
      <c r="I877" s="51">
        <f t="shared" si="45"/>
        <v>2.5000000000000001E-2</v>
      </c>
    </row>
    <row r="878" spans="1:9" x14ac:dyDescent="0.25">
      <c r="A878" t="s">
        <v>948</v>
      </c>
      <c r="B878" s="51">
        <f t="shared" si="46"/>
        <v>2.5000000000000001E-2</v>
      </c>
      <c r="C878" t="s">
        <v>120</v>
      </c>
      <c r="D878" t="s">
        <v>1028</v>
      </c>
      <c r="E878" s="50">
        <v>45674</v>
      </c>
      <c r="F878">
        <v>1</v>
      </c>
      <c r="G878">
        <v>1</v>
      </c>
      <c r="H878">
        <v>1</v>
      </c>
      <c r="I878" s="51">
        <f t="shared" si="45"/>
        <v>2.5000000000000001E-2</v>
      </c>
    </row>
    <row r="879" spans="1:9" x14ac:dyDescent="0.25">
      <c r="A879" t="s">
        <v>948</v>
      </c>
      <c r="B879" s="51">
        <f t="shared" si="46"/>
        <v>2.5000000000000001E-2</v>
      </c>
      <c r="C879" t="s">
        <v>120</v>
      </c>
      <c r="D879" t="s">
        <v>1029</v>
      </c>
      <c r="E879" s="50">
        <v>45677</v>
      </c>
      <c r="F879">
        <v>1</v>
      </c>
      <c r="G879">
        <v>1</v>
      </c>
      <c r="H879">
        <v>1</v>
      </c>
      <c r="I879" s="51">
        <f t="shared" si="45"/>
        <v>2.5000000000000001E-2</v>
      </c>
    </row>
    <row r="880" spans="1:9" x14ac:dyDescent="0.25">
      <c r="A880" t="s">
        <v>948</v>
      </c>
      <c r="B880" s="51">
        <f t="shared" si="46"/>
        <v>2.5000000000000001E-2</v>
      </c>
      <c r="C880" t="s">
        <v>120</v>
      </c>
      <c r="D880" t="s">
        <v>1030</v>
      </c>
      <c r="E880" s="50">
        <v>45677</v>
      </c>
      <c r="F880">
        <v>1</v>
      </c>
      <c r="G880">
        <v>1</v>
      </c>
      <c r="H880">
        <v>1</v>
      </c>
      <c r="I880" s="51">
        <f t="shared" si="45"/>
        <v>2.5000000000000001E-2</v>
      </c>
    </row>
    <row r="881" spans="1:9" x14ac:dyDescent="0.25">
      <c r="A881" t="s">
        <v>948</v>
      </c>
      <c r="B881" s="51">
        <f t="shared" si="46"/>
        <v>2.5000000000000001E-2</v>
      </c>
      <c r="C881" t="s">
        <v>120</v>
      </c>
      <c r="D881" t="s">
        <v>1031</v>
      </c>
      <c r="E881" s="50">
        <v>45677</v>
      </c>
      <c r="F881">
        <v>1</v>
      </c>
      <c r="G881">
        <v>1</v>
      </c>
      <c r="H881">
        <v>1</v>
      </c>
      <c r="I881" s="51">
        <f t="shared" si="45"/>
        <v>2.5000000000000001E-2</v>
      </c>
    </row>
    <row r="882" spans="1:9" x14ac:dyDescent="0.25">
      <c r="A882" t="s">
        <v>948</v>
      </c>
      <c r="B882" s="51">
        <f t="shared" si="46"/>
        <v>2.5000000000000001E-2</v>
      </c>
      <c r="C882" t="s">
        <v>120</v>
      </c>
      <c r="D882" t="s">
        <v>1032</v>
      </c>
      <c r="E882" s="50">
        <v>45677</v>
      </c>
      <c r="F882">
        <v>1</v>
      </c>
      <c r="G882">
        <v>1</v>
      </c>
      <c r="H882">
        <v>1</v>
      </c>
      <c r="I882" s="51">
        <f t="shared" si="45"/>
        <v>2.5000000000000001E-2</v>
      </c>
    </row>
    <row r="883" spans="1:9" x14ac:dyDescent="0.25">
      <c r="A883" t="s">
        <v>948</v>
      </c>
      <c r="B883" s="51">
        <f t="shared" si="46"/>
        <v>2.5000000000000001E-2</v>
      </c>
      <c r="C883" t="s">
        <v>120</v>
      </c>
      <c r="D883" t="s">
        <v>1033</v>
      </c>
      <c r="E883" s="50">
        <v>45677</v>
      </c>
      <c r="F883">
        <v>1</v>
      </c>
      <c r="G883">
        <v>1</v>
      </c>
      <c r="H883">
        <v>1</v>
      </c>
      <c r="I883" s="51">
        <f t="shared" si="45"/>
        <v>2.5000000000000001E-2</v>
      </c>
    </row>
    <row r="884" spans="1:9" x14ac:dyDescent="0.25">
      <c r="A884" t="s">
        <v>948</v>
      </c>
      <c r="B884" s="51">
        <f t="shared" si="46"/>
        <v>2.5000000000000001E-2</v>
      </c>
      <c r="C884" t="s">
        <v>120</v>
      </c>
      <c r="D884" t="s">
        <v>1034</v>
      </c>
      <c r="E884" s="50">
        <v>45677</v>
      </c>
      <c r="F884">
        <v>1</v>
      </c>
      <c r="G884">
        <v>1</v>
      </c>
      <c r="H884">
        <v>1</v>
      </c>
      <c r="I884" s="51">
        <f t="shared" si="45"/>
        <v>2.5000000000000001E-2</v>
      </c>
    </row>
    <row r="885" spans="1:9" x14ac:dyDescent="0.25">
      <c r="A885" t="s">
        <v>948</v>
      </c>
      <c r="B885" s="51">
        <f t="shared" si="46"/>
        <v>2.5000000000000001E-2</v>
      </c>
      <c r="C885" t="s">
        <v>120</v>
      </c>
      <c r="D885" t="s">
        <v>1035</v>
      </c>
      <c r="E885" s="50">
        <v>45677</v>
      </c>
      <c r="F885">
        <v>1</v>
      </c>
      <c r="G885">
        <v>1</v>
      </c>
      <c r="H885">
        <v>1</v>
      </c>
      <c r="I885" s="51">
        <f t="shared" si="45"/>
        <v>2.5000000000000001E-2</v>
      </c>
    </row>
    <row r="886" spans="1:9" x14ac:dyDescent="0.25">
      <c r="A886" t="s">
        <v>948</v>
      </c>
      <c r="B886" s="51">
        <f t="shared" si="46"/>
        <v>2.5000000000000001E-2</v>
      </c>
      <c r="C886" t="s">
        <v>120</v>
      </c>
      <c r="D886" t="s">
        <v>1036</v>
      </c>
      <c r="E886" s="50">
        <v>45681</v>
      </c>
      <c r="F886">
        <v>1</v>
      </c>
      <c r="G886">
        <v>1</v>
      </c>
      <c r="H886">
        <v>1</v>
      </c>
      <c r="I886" s="51">
        <f t="shared" si="45"/>
        <v>2.5000000000000001E-2</v>
      </c>
    </row>
    <row r="887" spans="1:9" x14ac:dyDescent="0.25">
      <c r="A887" t="s">
        <v>948</v>
      </c>
      <c r="B887" s="51">
        <f t="shared" si="46"/>
        <v>2.5000000000000001E-2</v>
      </c>
      <c r="C887" t="s">
        <v>120</v>
      </c>
      <c r="D887" t="s">
        <v>1037</v>
      </c>
      <c r="E887" s="50">
        <v>45681</v>
      </c>
      <c r="F887">
        <v>1</v>
      </c>
      <c r="G887">
        <v>1</v>
      </c>
      <c r="H887">
        <v>1</v>
      </c>
      <c r="I887" s="51">
        <f t="shared" si="45"/>
        <v>2.5000000000000001E-2</v>
      </c>
    </row>
    <row r="888" spans="1:9" x14ac:dyDescent="0.25">
      <c r="A888" t="s">
        <v>948</v>
      </c>
      <c r="B888" s="51">
        <f t="shared" si="46"/>
        <v>2.5000000000000001E-2</v>
      </c>
      <c r="C888" t="s">
        <v>120</v>
      </c>
      <c r="D888" t="s">
        <v>1038</v>
      </c>
      <c r="E888" s="50">
        <v>45681</v>
      </c>
      <c r="F888">
        <v>1</v>
      </c>
      <c r="G888">
        <v>1</v>
      </c>
      <c r="H888">
        <v>1</v>
      </c>
      <c r="I888" s="51">
        <f t="shared" si="45"/>
        <v>2.5000000000000001E-2</v>
      </c>
    </row>
    <row r="889" spans="1:9" x14ac:dyDescent="0.25">
      <c r="A889" t="s">
        <v>948</v>
      </c>
      <c r="B889" s="51">
        <f t="shared" si="46"/>
        <v>2.5000000000000001E-2</v>
      </c>
      <c r="C889" t="s">
        <v>120</v>
      </c>
      <c r="D889" t="s">
        <v>1039</v>
      </c>
      <c r="E889" s="50">
        <v>45681</v>
      </c>
      <c r="F889">
        <v>1</v>
      </c>
      <c r="G889">
        <v>1</v>
      </c>
      <c r="H889">
        <v>1</v>
      </c>
      <c r="I889" s="51">
        <f t="shared" si="45"/>
        <v>2.5000000000000001E-2</v>
      </c>
    </row>
    <row r="890" spans="1:9" x14ac:dyDescent="0.25">
      <c r="A890" t="s">
        <v>948</v>
      </c>
      <c r="B890" s="51">
        <f t="shared" si="46"/>
        <v>2.5000000000000001E-2</v>
      </c>
      <c r="C890" t="s">
        <v>120</v>
      </c>
      <c r="D890" t="s">
        <v>1040</v>
      </c>
      <c r="E890" s="50">
        <v>45681</v>
      </c>
      <c r="F890">
        <v>1</v>
      </c>
      <c r="G890">
        <v>1</v>
      </c>
      <c r="H890">
        <v>1</v>
      </c>
      <c r="I890" s="51">
        <f t="shared" si="45"/>
        <v>2.5000000000000001E-2</v>
      </c>
    </row>
    <row r="891" spans="1:9" x14ac:dyDescent="0.25">
      <c r="A891" t="s">
        <v>948</v>
      </c>
      <c r="B891" s="51">
        <f t="shared" si="46"/>
        <v>2.5000000000000001E-2</v>
      </c>
      <c r="C891" t="s">
        <v>120</v>
      </c>
      <c r="D891" t="s">
        <v>1041</v>
      </c>
      <c r="E891" s="50">
        <v>45681</v>
      </c>
      <c r="F891">
        <v>1</v>
      </c>
      <c r="G891">
        <v>1</v>
      </c>
      <c r="H891">
        <v>1</v>
      </c>
      <c r="I891" s="51">
        <f t="shared" si="45"/>
        <v>2.5000000000000001E-2</v>
      </c>
    </row>
    <row r="892" spans="1:9" x14ac:dyDescent="0.25">
      <c r="A892" t="s">
        <v>948</v>
      </c>
      <c r="B892" s="51">
        <f t="shared" si="46"/>
        <v>2.5000000000000001E-2</v>
      </c>
      <c r="C892" t="s">
        <v>120</v>
      </c>
      <c r="D892" t="s">
        <v>1042</v>
      </c>
      <c r="E892" s="50">
        <v>45685</v>
      </c>
      <c r="F892">
        <v>1</v>
      </c>
      <c r="G892">
        <v>1</v>
      </c>
      <c r="H892">
        <v>1</v>
      </c>
      <c r="I892" s="51">
        <f t="shared" si="45"/>
        <v>2.5000000000000001E-2</v>
      </c>
    </row>
    <row r="893" spans="1:9" x14ac:dyDescent="0.25">
      <c r="A893" t="s">
        <v>948</v>
      </c>
      <c r="B893" s="51">
        <f t="shared" si="46"/>
        <v>2.5000000000000001E-2</v>
      </c>
      <c r="C893" t="s">
        <v>120</v>
      </c>
      <c r="D893" t="s">
        <v>1043</v>
      </c>
      <c r="E893" s="50">
        <v>45685</v>
      </c>
      <c r="F893">
        <v>1</v>
      </c>
      <c r="G893">
        <v>1</v>
      </c>
      <c r="H893">
        <v>1</v>
      </c>
      <c r="I893" s="51">
        <f t="shared" si="45"/>
        <v>2.5000000000000001E-2</v>
      </c>
    </row>
    <row r="894" spans="1:9" x14ac:dyDescent="0.25">
      <c r="A894" t="s">
        <v>948</v>
      </c>
      <c r="B894" s="51">
        <f t="shared" si="46"/>
        <v>2.5000000000000001E-2</v>
      </c>
      <c r="C894" t="s">
        <v>120</v>
      </c>
      <c r="D894" t="s">
        <v>1044</v>
      </c>
      <c r="E894" s="50">
        <v>45686</v>
      </c>
      <c r="F894">
        <v>1</v>
      </c>
      <c r="G894">
        <v>1</v>
      </c>
      <c r="H894">
        <v>1</v>
      </c>
      <c r="I894" s="51">
        <f t="shared" si="45"/>
        <v>2.5000000000000001E-2</v>
      </c>
    </row>
    <row r="895" spans="1:9" x14ac:dyDescent="0.25">
      <c r="A895" t="s">
        <v>948</v>
      </c>
      <c r="B895" s="51">
        <f t="shared" ref="B895:B926" si="47">(1/4000)*100</f>
        <v>2.5000000000000001E-2</v>
      </c>
      <c r="C895" t="s">
        <v>120</v>
      </c>
      <c r="D895" t="s">
        <v>1045</v>
      </c>
      <c r="E895" s="50">
        <v>45686</v>
      </c>
      <c r="F895">
        <v>1</v>
      </c>
      <c r="G895">
        <v>1</v>
      </c>
      <c r="H895">
        <v>1</v>
      </c>
      <c r="I895" s="51">
        <f t="shared" si="45"/>
        <v>2.5000000000000001E-2</v>
      </c>
    </row>
    <row r="896" spans="1:9" x14ac:dyDescent="0.25">
      <c r="A896" t="s">
        <v>948</v>
      </c>
      <c r="B896" s="51">
        <f t="shared" si="47"/>
        <v>2.5000000000000001E-2</v>
      </c>
      <c r="C896" t="s">
        <v>120</v>
      </c>
      <c r="D896" t="s">
        <v>1046</v>
      </c>
      <c r="E896" s="50">
        <v>45688</v>
      </c>
      <c r="F896">
        <v>1</v>
      </c>
      <c r="G896">
        <v>1</v>
      </c>
      <c r="H896">
        <v>1</v>
      </c>
      <c r="I896" s="51">
        <f t="shared" si="45"/>
        <v>2.5000000000000001E-2</v>
      </c>
    </row>
    <row r="897" spans="1:9" x14ac:dyDescent="0.25">
      <c r="A897" t="s">
        <v>948</v>
      </c>
      <c r="B897" s="51">
        <f t="shared" si="47"/>
        <v>2.5000000000000001E-2</v>
      </c>
      <c r="C897" t="s">
        <v>120</v>
      </c>
      <c r="D897" t="s">
        <v>1047</v>
      </c>
      <c r="E897" s="50">
        <v>45688</v>
      </c>
      <c r="F897">
        <v>1</v>
      </c>
      <c r="G897">
        <v>1</v>
      </c>
      <c r="H897">
        <v>1</v>
      </c>
      <c r="I897" s="51">
        <f t="shared" si="45"/>
        <v>2.5000000000000001E-2</v>
      </c>
    </row>
    <row r="898" spans="1:9" x14ac:dyDescent="0.25">
      <c r="A898" t="s">
        <v>948</v>
      </c>
      <c r="B898" s="51">
        <f t="shared" si="47"/>
        <v>2.5000000000000001E-2</v>
      </c>
      <c r="C898" t="s">
        <v>120</v>
      </c>
      <c r="D898" t="s">
        <v>1048</v>
      </c>
      <c r="E898" s="50">
        <v>45674</v>
      </c>
      <c r="F898">
        <v>1</v>
      </c>
      <c r="G898">
        <v>1</v>
      </c>
      <c r="H898">
        <v>1</v>
      </c>
      <c r="I898" s="51">
        <f t="shared" ref="I898:I961" si="48">B898*H898</f>
        <v>2.5000000000000001E-2</v>
      </c>
    </row>
    <row r="899" spans="1:9" x14ac:dyDescent="0.25">
      <c r="A899" t="s">
        <v>948</v>
      </c>
      <c r="B899" s="51">
        <f t="shared" si="47"/>
        <v>2.5000000000000001E-2</v>
      </c>
      <c r="C899" t="s">
        <v>122</v>
      </c>
      <c r="D899" t="s">
        <v>1049</v>
      </c>
      <c r="E899" s="50">
        <v>45665</v>
      </c>
      <c r="F899">
        <v>1</v>
      </c>
      <c r="G899">
        <v>1</v>
      </c>
      <c r="H899">
        <v>1</v>
      </c>
      <c r="I899" s="51">
        <f t="shared" si="48"/>
        <v>2.5000000000000001E-2</v>
      </c>
    </row>
    <row r="900" spans="1:9" x14ac:dyDescent="0.25">
      <c r="A900" t="s">
        <v>948</v>
      </c>
      <c r="B900" s="51">
        <f t="shared" si="47"/>
        <v>2.5000000000000001E-2</v>
      </c>
      <c r="C900" t="s">
        <v>122</v>
      </c>
      <c r="D900" t="s">
        <v>1050</v>
      </c>
      <c r="E900" s="50">
        <v>45665</v>
      </c>
      <c r="F900">
        <v>1</v>
      </c>
      <c r="G900">
        <v>1</v>
      </c>
      <c r="H900">
        <v>1</v>
      </c>
      <c r="I900" s="51">
        <f t="shared" si="48"/>
        <v>2.5000000000000001E-2</v>
      </c>
    </row>
    <row r="901" spans="1:9" x14ac:dyDescent="0.25">
      <c r="A901" t="s">
        <v>948</v>
      </c>
      <c r="B901" s="51">
        <f t="shared" si="47"/>
        <v>2.5000000000000001E-2</v>
      </c>
      <c r="C901" t="s">
        <v>122</v>
      </c>
      <c r="D901" t="s">
        <v>1051</v>
      </c>
      <c r="E901" s="50">
        <v>45665</v>
      </c>
      <c r="F901">
        <v>1</v>
      </c>
      <c r="G901">
        <v>1</v>
      </c>
      <c r="H901">
        <v>1</v>
      </c>
      <c r="I901" s="51">
        <f t="shared" si="48"/>
        <v>2.5000000000000001E-2</v>
      </c>
    </row>
    <row r="902" spans="1:9" x14ac:dyDescent="0.25">
      <c r="A902" t="s">
        <v>948</v>
      </c>
      <c r="B902" s="51">
        <f t="shared" si="47"/>
        <v>2.5000000000000001E-2</v>
      </c>
      <c r="C902" t="s">
        <v>122</v>
      </c>
      <c r="D902" t="s">
        <v>1052</v>
      </c>
      <c r="E902" s="50">
        <v>45665</v>
      </c>
      <c r="F902">
        <v>1</v>
      </c>
      <c r="G902">
        <v>1</v>
      </c>
      <c r="H902">
        <v>1</v>
      </c>
      <c r="I902" s="51">
        <f t="shared" si="48"/>
        <v>2.5000000000000001E-2</v>
      </c>
    </row>
    <row r="903" spans="1:9" x14ac:dyDescent="0.25">
      <c r="A903" t="s">
        <v>948</v>
      </c>
      <c r="B903" s="51">
        <f t="shared" si="47"/>
        <v>2.5000000000000001E-2</v>
      </c>
      <c r="C903" t="s">
        <v>122</v>
      </c>
      <c r="D903" t="s">
        <v>1053</v>
      </c>
      <c r="E903" s="50">
        <v>45665</v>
      </c>
      <c r="F903">
        <v>1</v>
      </c>
      <c r="G903">
        <v>1</v>
      </c>
      <c r="H903">
        <v>1</v>
      </c>
      <c r="I903" s="51">
        <f t="shared" si="48"/>
        <v>2.5000000000000001E-2</v>
      </c>
    </row>
    <row r="904" spans="1:9" x14ac:dyDescent="0.25">
      <c r="A904" t="s">
        <v>948</v>
      </c>
      <c r="B904" s="51">
        <f t="shared" si="47"/>
        <v>2.5000000000000001E-2</v>
      </c>
      <c r="C904" t="s">
        <v>122</v>
      </c>
      <c r="D904" t="s">
        <v>1054</v>
      </c>
      <c r="E904" s="50">
        <v>45665</v>
      </c>
      <c r="F904">
        <v>1</v>
      </c>
      <c r="G904">
        <v>1</v>
      </c>
      <c r="H904">
        <v>1</v>
      </c>
      <c r="I904" s="51">
        <f t="shared" si="48"/>
        <v>2.5000000000000001E-2</v>
      </c>
    </row>
    <row r="905" spans="1:9" x14ac:dyDescent="0.25">
      <c r="A905" t="s">
        <v>948</v>
      </c>
      <c r="B905" s="51">
        <f t="shared" si="47"/>
        <v>2.5000000000000001E-2</v>
      </c>
      <c r="C905" t="s">
        <v>122</v>
      </c>
      <c r="D905" t="s">
        <v>1055</v>
      </c>
      <c r="E905" s="50">
        <v>45665</v>
      </c>
      <c r="F905">
        <v>1</v>
      </c>
      <c r="G905">
        <v>1</v>
      </c>
      <c r="H905">
        <v>1</v>
      </c>
      <c r="I905" s="51">
        <f t="shared" si="48"/>
        <v>2.5000000000000001E-2</v>
      </c>
    </row>
    <row r="906" spans="1:9" x14ac:dyDescent="0.25">
      <c r="A906" t="s">
        <v>948</v>
      </c>
      <c r="B906" s="51">
        <f t="shared" si="47"/>
        <v>2.5000000000000001E-2</v>
      </c>
      <c r="C906" t="s">
        <v>122</v>
      </c>
      <c r="D906" t="s">
        <v>1056</v>
      </c>
      <c r="E906" s="50">
        <v>45665</v>
      </c>
      <c r="F906">
        <v>1</v>
      </c>
      <c r="G906">
        <v>1</v>
      </c>
      <c r="H906">
        <v>1</v>
      </c>
      <c r="I906" s="51">
        <f t="shared" si="48"/>
        <v>2.5000000000000001E-2</v>
      </c>
    </row>
    <row r="907" spans="1:9" x14ac:dyDescent="0.25">
      <c r="A907" t="s">
        <v>948</v>
      </c>
      <c r="B907" s="51">
        <f t="shared" si="47"/>
        <v>2.5000000000000001E-2</v>
      </c>
      <c r="C907" t="s">
        <v>122</v>
      </c>
      <c r="D907" t="s">
        <v>1057</v>
      </c>
      <c r="E907" s="50">
        <v>45666</v>
      </c>
      <c r="F907">
        <v>1</v>
      </c>
      <c r="G907">
        <v>1</v>
      </c>
      <c r="H907">
        <v>1</v>
      </c>
      <c r="I907" s="51">
        <f t="shared" si="48"/>
        <v>2.5000000000000001E-2</v>
      </c>
    </row>
    <row r="908" spans="1:9" x14ac:dyDescent="0.25">
      <c r="A908" t="s">
        <v>948</v>
      </c>
      <c r="B908" s="51">
        <f t="shared" si="47"/>
        <v>2.5000000000000001E-2</v>
      </c>
      <c r="C908" t="s">
        <v>122</v>
      </c>
      <c r="D908" t="s">
        <v>1058</v>
      </c>
      <c r="E908" s="50">
        <v>45667</v>
      </c>
      <c r="F908">
        <v>1</v>
      </c>
      <c r="G908">
        <v>1</v>
      </c>
      <c r="H908">
        <v>1</v>
      </c>
      <c r="I908" s="51">
        <f t="shared" si="48"/>
        <v>2.5000000000000001E-2</v>
      </c>
    </row>
    <row r="909" spans="1:9" x14ac:dyDescent="0.25">
      <c r="A909" t="s">
        <v>948</v>
      </c>
      <c r="B909" s="51">
        <f t="shared" si="47"/>
        <v>2.5000000000000001E-2</v>
      </c>
      <c r="C909" t="s">
        <v>122</v>
      </c>
      <c r="D909" t="s">
        <v>1059</v>
      </c>
      <c r="E909" s="50">
        <v>45667</v>
      </c>
      <c r="F909">
        <v>1</v>
      </c>
      <c r="G909">
        <v>1</v>
      </c>
      <c r="H909">
        <v>1</v>
      </c>
      <c r="I909" s="51">
        <f t="shared" si="48"/>
        <v>2.5000000000000001E-2</v>
      </c>
    </row>
    <row r="910" spans="1:9" x14ac:dyDescent="0.25">
      <c r="A910" t="s">
        <v>948</v>
      </c>
      <c r="B910" s="51">
        <f t="shared" si="47"/>
        <v>2.5000000000000001E-2</v>
      </c>
      <c r="C910" t="s">
        <v>122</v>
      </c>
      <c r="D910" t="s">
        <v>1060</v>
      </c>
      <c r="E910" s="50">
        <v>45667</v>
      </c>
      <c r="F910">
        <v>1</v>
      </c>
      <c r="G910">
        <v>1</v>
      </c>
      <c r="H910">
        <v>1</v>
      </c>
      <c r="I910" s="51">
        <f t="shared" si="48"/>
        <v>2.5000000000000001E-2</v>
      </c>
    </row>
    <row r="911" spans="1:9" x14ac:dyDescent="0.25">
      <c r="A911" t="s">
        <v>948</v>
      </c>
      <c r="B911" s="51">
        <f t="shared" si="47"/>
        <v>2.5000000000000001E-2</v>
      </c>
      <c r="C911" t="s">
        <v>122</v>
      </c>
      <c r="D911" t="s">
        <v>1061</v>
      </c>
      <c r="E911" s="50">
        <v>45667</v>
      </c>
      <c r="F911">
        <v>1</v>
      </c>
      <c r="G911">
        <v>1</v>
      </c>
      <c r="H911">
        <v>1</v>
      </c>
      <c r="I911" s="51">
        <f t="shared" si="48"/>
        <v>2.5000000000000001E-2</v>
      </c>
    </row>
    <row r="912" spans="1:9" x14ac:dyDescent="0.25">
      <c r="A912" t="s">
        <v>948</v>
      </c>
      <c r="B912" s="51">
        <f t="shared" si="47"/>
        <v>2.5000000000000001E-2</v>
      </c>
      <c r="C912" t="s">
        <v>122</v>
      </c>
      <c r="D912" t="s">
        <v>1062</v>
      </c>
      <c r="E912" s="50">
        <v>45667</v>
      </c>
      <c r="F912">
        <v>1</v>
      </c>
      <c r="G912">
        <v>1</v>
      </c>
      <c r="H912">
        <v>1</v>
      </c>
      <c r="I912" s="51">
        <f t="shared" si="48"/>
        <v>2.5000000000000001E-2</v>
      </c>
    </row>
    <row r="913" spans="1:9" x14ac:dyDescent="0.25">
      <c r="A913" t="s">
        <v>948</v>
      </c>
      <c r="B913" s="51">
        <f t="shared" si="47"/>
        <v>2.5000000000000001E-2</v>
      </c>
      <c r="C913" t="s">
        <v>122</v>
      </c>
      <c r="D913" t="s">
        <v>1063</v>
      </c>
      <c r="E913" s="50">
        <v>45667</v>
      </c>
      <c r="F913">
        <v>1</v>
      </c>
      <c r="G913">
        <v>1</v>
      </c>
      <c r="H913">
        <v>1</v>
      </c>
      <c r="I913" s="51">
        <f t="shared" si="48"/>
        <v>2.5000000000000001E-2</v>
      </c>
    </row>
    <row r="914" spans="1:9" x14ac:dyDescent="0.25">
      <c r="A914" t="s">
        <v>948</v>
      </c>
      <c r="B914" s="51">
        <f t="shared" si="47"/>
        <v>2.5000000000000001E-2</v>
      </c>
      <c r="C914" t="s">
        <v>122</v>
      </c>
      <c r="D914" t="s">
        <v>1064</v>
      </c>
      <c r="E914" s="50">
        <v>45667</v>
      </c>
      <c r="F914">
        <v>1</v>
      </c>
      <c r="G914">
        <v>1</v>
      </c>
      <c r="H914">
        <v>1</v>
      </c>
      <c r="I914" s="51">
        <f t="shared" si="48"/>
        <v>2.5000000000000001E-2</v>
      </c>
    </row>
    <row r="915" spans="1:9" x14ac:dyDescent="0.25">
      <c r="A915" t="s">
        <v>948</v>
      </c>
      <c r="B915" s="51">
        <f t="shared" si="47"/>
        <v>2.5000000000000001E-2</v>
      </c>
      <c r="C915" t="s">
        <v>122</v>
      </c>
      <c r="D915" t="s">
        <v>1065</v>
      </c>
      <c r="E915" s="50">
        <v>45667</v>
      </c>
      <c r="F915">
        <v>1</v>
      </c>
      <c r="G915">
        <v>1</v>
      </c>
      <c r="H915">
        <v>1</v>
      </c>
      <c r="I915" s="51">
        <f t="shared" si="48"/>
        <v>2.5000000000000001E-2</v>
      </c>
    </row>
    <row r="916" spans="1:9" x14ac:dyDescent="0.25">
      <c r="A916" t="s">
        <v>948</v>
      </c>
      <c r="B916" s="51">
        <f t="shared" si="47"/>
        <v>2.5000000000000001E-2</v>
      </c>
      <c r="C916" t="s">
        <v>122</v>
      </c>
      <c r="D916" t="s">
        <v>1066</v>
      </c>
      <c r="E916" s="50">
        <v>45667</v>
      </c>
      <c r="F916">
        <v>1</v>
      </c>
      <c r="G916">
        <v>1</v>
      </c>
      <c r="H916">
        <v>1</v>
      </c>
      <c r="I916" s="51">
        <f t="shared" si="48"/>
        <v>2.5000000000000001E-2</v>
      </c>
    </row>
    <row r="917" spans="1:9" x14ac:dyDescent="0.25">
      <c r="A917" t="s">
        <v>948</v>
      </c>
      <c r="B917" s="51">
        <f t="shared" si="47"/>
        <v>2.5000000000000001E-2</v>
      </c>
      <c r="C917" t="s">
        <v>122</v>
      </c>
      <c r="D917" t="s">
        <v>1067</v>
      </c>
      <c r="E917" s="50">
        <v>45667</v>
      </c>
      <c r="F917">
        <v>1</v>
      </c>
      <c r="G917">
        <v>1</v>
      </c>
      <c r="H917">
        <v>1</v>
      </c>
      <c r="I917" s="51">
        <f t="shared" si="48"/>
        <v>2.5000000000000001E-2</v>
      </c>
    </row>
    <row r="918" spans="1:9" x14ac:dyDescent="0.25">
      <c r="A918" t="s">
        <v>948</v>
      </c>
      <c r="B918" s="51">
        <f t="shared" si="47"/>
        <v>2.5000000000000001E-2</v>
      </c>
      <c r="C918" t="s">
        <v>122</v>
      </c>
      <c r="D918" t="s">
        <v>1068</v>
      </c>
      <c r="E918" s="50">
        <v>45667</v>
      </c>
      <c r="F918">
        <v>1</v>
      </c>
      <c r="G918">
        <v>1</v>
      </c>
      <c r="H918">
        <v>1</v>
      </c>
      <c r="I918" s="51">
        <f t="shared" si="48"/>
        <v>2.5000000000000001E-2</v>
      </c>
    </row>
    <row r="919" spans="1:9" x14ac:dyDescent="0.25">
      <c r="A919" t="s">
        <v>948</v>
      </c>
      <c r="B919" s="51">
        <f t="shared" si="47"/>
        <v>2.5000000000000001E-2</v>
      </c>
      <c r="C919" t="s">
        <v>122</v>
      </c>
      <c r="D919" t="s">
        <v>1069</v>
      </c>
      <c r="E919" s="50">
        <v>45667</v>
      </c>
      <c r="F919">
        <v>1</v>
      </c>
      <c r="G919">
        <v>1</v>
      </c>
      <c r="H919">
        <v>1</v>
      </c>
      <c r="I919" s="51">
        <f t="shared" si="48"/>
        <v>2.5000000000000001E-2</v>
      </c>
    </row>
    <row r="920" spans="1:9" x14ac:dyDescent="0.25">
      <c r="A920" t="s">
        <v>948</v>
      </c>
      <c r="B920" s="51">
        <f t="shared" si="47"/>
        <v>2.5000000000000001E-2</v>
      </c>
      <c r="C920" t="s">
        <v>122</v>
      </c>
      <c r="D920" t="s">
        <v>1070</v>
      </c>
      <c r="E920" s="50">
        <v>45667</v>
      </c>
      <c r="F920">
        <v>1</v>
      </c>
      <c r="G920">
        <v>1</v>
      </c>
      <c r="H920">
        <v>1</v>
      </c>
      <c r="I920" s="51">
        <f t="shared" si="48"/>
        <v>2.5000000000000001E-2</v>
      </c>
    </row>
    <row r="921" spans="1:9" x14ac:dyDescent="0.25">
      <c r="A921" t="s">
        <v>948</v>
      </c>
      <c r="B921" s="51">
        <f t="shared" si="47"/>
        <v>2.5000000000000001E-2</v>
      </c>
      <c r="C921" t="s">
        <v>122</v>
      </c>
      <c r="D921" t="s">
        <v>1071</v>
      </c>
      <c r="E921" s="50">
        <v>45667</v>
      </c>
      <c r="F921">
        <v>1</v>
      </c>
      <c r="G921">
        <v>1</v>
      </c>
      <c r="H921">
        <v>1</v>
      </c>
      <c r="I921" s="51">
        <f t="shared" si="48"/>
        <v>2.5000000000000001E-2</v>
      </c>
    </row>
    <row r="922" spans="1:9" x14ac:dyDescent="0.25">
      <c r="A922" t="s">
        <v>948</v>
      </c>
      <c r="B922" s="51">
        <f t="shared" si="47"/>
        <v>2.5000000000000001E-2</v>
      </c>
      <c r="C922" t="s">
        <v>122</v>
      </c>
      <c r="D922" t="s">
        <v>1072</v>
      </c>
      <c r="E922" s="50">
        <v>45667</v>
      </c>
      <c r="F922">
        <v>1</v>
      </c>
      <c r="G922">
        <v>1</v>
      </c>
      <c r="H922">
        <v>1</v>
      </c>
      <c r="I922" s="51">
        <f t="shared" si="48"/>
        <v>2.5000000000000001E-2</v>
      </c>
    </row>
    <row r="923" spans="1:9" x14ac:dyDescent="0.25">
      <c r="A923" t="s">
        <v>948</v>
      </c>
      <c r="B923" s="51">
        <f t="shared" si="47"/>
        <v>2.5000000000000001E-2</v>
      </c>
      <c r="C923" t="s">
        <v>122</v>
      </c>
      <c r="D923" t="s">
        <v>1073</v>
      </c>
      <c r="E923" s="50">
        <v>45667</v>
      </c>
      <c r="F923">
        <v>1</v>
      </c>
      <c r="G923">
        <v>1</v>
      </c>
      <c r="H923">
        <v>1</v>
      </c>
      <c r="I923" s="51">
        <f t="shared" si="48"/>
        <v>2.5000000000000001E-2</v>
      </c>
    </row>
    <row r="924" spans="1:9" x14ac:dyDescent="0.25">
      <c r="A924" t="s">
        <v>948</v>
      </c>
      <c r="B924" s="51">
        <f t="shared" si="47"/>
        <v>2.5000000000000001E-2</v>
      </c>
      <c r="C924" t="s">
        <v>122</v>
      </c>
      <c r="D924" t="s">
        <v>1074</v>
      </c>
      <c r="E924" s="50">
        <v>45667</v>
      </c>
      <c r="F924">
        <v>1</v>
      </c>
      <c r="G924">
        <v>1</v>
      </c>
      <c r="H924">
        <v>1</v>
      </c>
      <c r="I924" s="51">
        <f t="shared" si="48"/>
        <v>2.5000000000000001E-2</v>
      </c>
    </row>
    <row r="925" spans="1:9" x14ac:dyDescent="0.25">
      <c r="A925" t="s">
        <v>948</v>
      </c>
      <c r="B925" s="51">
        <f t="shared" si="47"/>
        <v>2.5000000000000001E-2</v>
      </c>
      <c r="C925" t="s">
        <v>122</v>
      </c>
      <c r="D925" t="s">
        <v>1075</v>
      </c>
      <c r="E925" s="50">
        <v>45670</v>
      </c>
      <c r="F925">
        <v>1</v>
      </c>
      <c r="G925">
        <v>1</v>
      </c>
      <c r="H925">
        <v>1</v>
      </c>
      <c r="I925" s="51">
        <f t="shared" si="48"/>
        <v>2.5000000000000001E-2</v>
      </c>
    </row>
    <row r="926" spans="1:9" x14ac:dyDescent="0.25">
      <c r="A926" t="s">
        <v>948</v>
      </c>
      <c r="B926" s="51">
        <f t="shared" si="47"/>
        <v>2.5000000000000001E-2</v>
      </c>
      <c r="C926" t="s">
        <v>122</v>
      </c>
      <c r="D926" t="s">
        <v>1076</v>
      </c>
      <c r="E926" s="50">
        <v>45665</v>
      </c>
      <c r="F926">
        <v>1</v>
      </c>
      <c r="G926">
        <v>1</v>
      </c>
      <c r="H926">
        <v>1</v>
      </c>
      <c r="I926" s="51">
        <f t="shared" si="48"/>
        <v>2.5000000000000001E-2</v>
      </c>
    </row>
    <row r="927" spans="1:9" x14ac:dyDescent="0.25">
      <c r="A927" t="s">
        <v>948</v>
      </c>
      <c r="B927" s="51">
        <f t="shared" ref="B927:B962" si="49">(1/4000)*100</f>
        <v>2.5000000000000001E-2</v>
      </c>
      <c r="C927" t="s">
        <v>122</v>
      </c>
      <c r="D927" t="s">
        <v>1077</v>
      </c>
      <c r="E927" s="50">
        <v>45667</v>
      </c>
      <c r="F927">
        <v>1</v>
      </c>
      <c r="G927">
        <v>1</v>
      </c>
      <c r="H927">
        <v>1</v>
      </c>
      <c r="I927" s="51">
        <f t="shared" si="48"/>
        <v>2.5000000000000001E-2</v>
      </c>
    </row>
    <row r="928" spans="1:9" x14ac:dyDescent="0.25">
      <c r="A928" t="s">
        <v>948</v>
      </c>
      <c r="B928" s="51">
        <f t="shared" si="49"/>
        <v>2.5000000000000001E-2</v>
      </c>
      <c r="C928" t="s">
        <v>122</v>
      </c>
      <c r="D928" t="s">
        <v>1078</v>
      </c>
      <c r="E928" s="50">
        <v>45667</v>
      </c>
      <c r="F928">
        <v>1</v>
      </c>
      <c r="G928">
        <v>1</v>
      </c>
      <c r="H928">
        <v>1</v>
      </c>
      <c r="I928" s="51">
        <f t="shared" si="48"/>
        <v>2.5000000000000001E-2</v>
      </c>
    </row>
    <row r="929" spans="1:9" x14ac:dyDescent="0.25">
      <c r="A929" t="s">
        <v>948</v>
      </c>
      <c r="B929" s="51">
        <f t="shared" si="49"/>
        <v>2.5000000000000001E-2</v>
      </c>
      <c r="C929" t="s">
        <v>122</v>
      </c>
      <c r="D929" t="s">
        <v>1079</v>
      </c>
      <c r="E929" s="50">
        <v>45667</v>
      </c>
      <c r="F929">
        <v>1</v>
      </c>
      <c r="G929">
        <v>1</v>
      </c>
      <c r="H929">
        <v>1</v>
      </c>
      <c r="I929" s="51">
        <f t="shared" si="48"/>
        <v>2.5000000000000001E-2</v>
      </c>
    </row>
    <row r="930" spans="1:9" x14ac:dyDescent="0.25">
      <c r="A930" t="s">
        <v>948</v>
      </c>
      <c r="B930" s="51">
        <f t="shared" si="49"/>
        <v>2.5000000000000001E-2</v>
      </c>
      <c r="C930" t="s">
        <v>122</v>
      </c>
      <c r="D930" t="s">
        <v>1080</v>
      </c>
      <c r="E930" s="50">
        <v>45667</v>
      </c>
      <c r="F930">
        <v>1</v>
      </c>
      <c r="G930">
        <v>1</v>
      </c>
      <c r="H930">
        <v>1</v>
      </c>
      <c r="I930" s="51">
        <f t="shared" si="48"/>
        <v>2.5000000000000001E-2</v>
      </c>
    </row>
    <row r="931" spans="1:9" x14ac:dyDescent="0.25">
      <c r="A931" t="s">
        <v>948</v>
      </c>
      <c r="B931" s="51">
        <f t="shared" si="49"/>
        <v>2.5000000000000001E-2</v>
      </c>
      <c r="C931" t="s">
        <v>122</v>
      </c>
      <c r="D931" t="s">
        <v>1081</v>
      </c>
      <c r="E931" s="50">
        <v>45665</v>
      </c>
      <c r="F931">
        <v>1</v>
      </c>
      <c r="G931">
        <v>1</v>
      </c>
      <c r="H931">
        <v>1</v>
      </c>
      <c r="I931" s="51">
        <f t="shared" si="48"/>
        <v>2.5000000000000001E-2</v>
      </c>
    </row>
    <row r="932" spans="1:9" x14ac:dyDescent="0.25">
      <c r="A932" t="s">
        <v>948</v>
      </c>
      <c r="B932" s="51">
        <f t="shared" si="49"/>
        <v>2.5000000000000001E-2</v>
      </c>
      <c r="C932" t="s">
        <v>122</v>
      </c>
      <c r="D932" t="s">
        <v>1082</v>
      </c>
      <c r="E932" s="50">
        <v>45665</v>
      </c>
      <c r="F932">
        <v>1</v>
      </c>
      <c r="G932">
        <v>1</v>
      </c>
      <c r="H932">
        <v>1</v>
      </c>
      <c r="I932" s="51">
        <f t="shared" si="48"/>
        <v>2.5000000000000001E-2</v>
      </c>
    </row>
    <row r="933" spans="1:9" x14ac:dyDescent="0.25">
      <c r="A933" t="s">
        <v>948</v>
      </c>
      <c r="B933" s="51">
        <f t="shared" si="49"/>
        <v>2.5000000000000001E-2</v>
      </c>
      <c r="C933" t="s">
        <v>122</v>
      </c>
      <c r="D933" t="s">
        <v>1083</v>
      </c>
      <c r="E933" s="50">
        <v>45665</v>
      </c>
      <c r="F933">
        <v>1</v>
      </c>
      <c r="G933">
        <v>1</v>
      </c>
      <c r="H933">
        <v>1</v>
      </c>
      <c r="I933" s="51">
        <f t="shared" si="48"/>
        <v>2.5000000000000001E-2</v>
      </c>
    </row>
    <row r="934" spans="1:9" x14ac:dyDescent="0.25">
      <c r="A934" t="s">
        <v>948</v>
      </c>
      <c r="B934" s="51">
        <f t="shared" si="49"/>
        <v>2.5000000000000001E-2</v>
      </c>
      <c r="C934" t="s">
        <v>122</v>
      </c>
      <c r="D934" t="s">
        <v>1084</v>
      </c>
      <c r="E934" s="50">
        <v>45666</v>
      </c>
      <c r="F934">
        <v>1</v>
      </c>
      <c r="G934">
        <v>1</v>
      </c>
      <c r="H934">
        <v>1</v>
      </c>
      <c r="I934" s="51">
        <f t="shared" si="48"/>
        <v>2.5000000000000001E-2</v>
      </c>
    </row>
    <row r="935" spans="1:9" x14ac:dyDescent="0.25">
      <c r="A935" t="s">
        <v>948</v>
      </c>
      <c r="B935" s="51">
        <f t="shared" si="49"/>
        <v>2.5000000000000001E-2</v>
      </c>
      <c r="C935" t="s">
        <v>122</v>
      </c>
      <c r="D935" t="s">
        <v>1085</v>
      </c>
      <c r="E935" s="50">
        <v>45665</v>
      </c>
      <c r="F935">
        <v>1</v>
      </c>
      <c r="G935">
        <v>1</v>
      </c>
      <c r="H935">
        <v>1</v>
      </c>
      <c r="I935" s="51">
        <f t="shared" si="48"/>
        <v>2.5000000000000001E-2</v>
      </c>
    </row>
    <row r="936" spans="1:9" x14ac:dyDescent="0.25">
      <c r="A936" t="s">
        <v>948</v>
      </c>
      <c r="B936" s="51">
        <f t="shared" si="49"/>
        <v>2.5000000000000001E-2</v>
      </c>
      <c r="C936" t="s">
        <v>122</v>
      </c>
      <c r="D936" t="s">
        <v>1086</v>
      </c>
      <c r="E936" s="50">
        <v>45667</v>
      </c>
      <c r="F936">
        <v>1</v>
      </c>
      <c r="G936">
        <v>1</v>
      </c>
      <c r="H936">
        <v>1</v>
      </c>
      <c r="I936" s="51">
        <f t="shared" si="48"/>
        <v>2.5000000000000001E-2</v>
      </c>
    </row>
    <row r="937" spans="1:9" x14ac:dyDescent="0.25">
      <c r="A937" t="s">
        <v>948</v>
      </c>
      <c r="B937" s="51">
        <f t="shared" si="49"/>
        <v>2.5000000000000001E-2</v>
      </c>
      <c r="C937" t="s">
        <v>122</v>
      </c>
      <c r="D937" t="s">
        <v>1087</v>
      </c>
      <c r="E937" s="50">
        <v>45667</v>
      </c>
      <c r="F937">
        <v>1</v>
      </c>
      <c r="G937">
        <v>1</v>
      </c>
      <c r="H937">
        <v>1</v>
      </c>
      <c r="I937" s="51">
        <f t="shared" si="48"/>
        <v>2.5000000000000001E-2</v>
      </c>
    </row>
    <row r="938" spans="1:9" x14ac:dyDescent="0.25">
      <c r="A938" t="s">
        <v>948</v>
      </c>
      <c r="B938" s="51">
        <f t="shared" si="49"/>
        <v>2.5000000000000001E-2</v>
      </c>
      <c r="C938" t="s">
        <v>122</v>
      </c>
      <c r="D938" t="s">
        <v>1088</v>
      </c>
      <c r="E938" s="50">
        <v>45667</v>
      </c>
      <c r="F938">
        <v>1</v>
      </c>
      <c r="G938">
        <v>1</v>
      </c>
      <c r="H938">
        <v>1</v>
      </c>
      <c r="I938" s="51">
        <f t="shared" si="48"/>
        <v>2.5000000000000001E-2</v>
      </c>
    </row>
    <row r="939" spans="1:9" x14ac:dyDescent="0.25">
      <c r="A939" t="s">
        <v>948</v>
      </c>
      <c r="B939" s="51">
        <f t="shared" si="49"/>
        <v>2.5000000000000001E-2</v>
      </c>
      <c r="C939" t="s">
        <v>122</v>
      </c>
      <c r="D939" t="s">
        <v>1089</v>
      </c>
      <c r="E939" s="50">
        <v>45667</v>
      </c>
      <c r="F939">
        <v>1</v>
      </c>
      <c r="G939">
        <v>1</v>
      </c>
      <c r="H939">
        <v>1</v>
      </c>
      <c r="I939" s="51">
        <f t="shared" si="48"/>
        <v>2.5000000000000001E-2</v>
      </c>
    </row>
    <row r="940" spans="1:9" x14ac:dyDescent="0.25">
      <c r="A940" t="s">
        <v>948</v>
      </c>
      <c r="B940" s="51">
        <f t="shared" si="49"/>
        <v>2.5000000000000001E-2</v>
      </c>
      <c r="C940" t="s">
        <v>122</v>
      </c>
      <c r="D940" t="s">
        <v>1090</v>
      </c>
      <c r="E940" s="50">
        <v>45667</v>
      </c>
      <c r="F940">
        <v>1</v>
      </c>
      <c r="G940">
        <v>1</v>
      </c>
      <c r="H940">
        <v>1</v>
      </c>
      <c r="I940" s="51">
        <f t="shared" si="48"/>
        <v>2.5000000000000001E-2</v>
      </c>
    </row>
    <row r="941" spans="1:9" x14ac:dyDescent="0.25">
      <c r="A941" t="s">
        <v>948</v>
      </c>
      <c r="B941" s="51">
        <f t="shared" si="49"/>
        <v>2.5000000000000001E-2</v>
      </c>
      <c r="C941" t="s">
        <v>122</v>
      </c>
      <c r="D941" t="s">
        <v>1091</v>
      </c>
      <c r="E941" s="50">
        <v>45667</v>
      </c>
      <c r="F941">
        <v>1</v>
      </c>
      <c r="G941">
        <v>1</v>
      </c>
      <c r="H941">
        <v>1</v>
      </c>
      <c r="I941" s="51">
        <f t="shared" si="48"/>
        <v>2.5000000000000001E-2</v>
      </c>
    </row>
    <row r="942" spans="1:9" x14ac:dyDescent="0.25">
      <c r="A942" t="s">
        <v>948</v>
      </c>
      <c r="B942" s="51">
        <f t="shared" si="49"/>
        <v>2.5000000000000001E-2</v>
      </c>
      <c r="C942" t="s">
        <v>122</v>
      </c>
      <c r="D942" t="s">
        <v>1092</v>
      </c>
      <c r="E942" s="50">
        <v>45667</v>
      </c>
      <c r="F942">
        <v>1</v>
      </c>
      <c r="G942">
        <v>1</v>
      </c>
      <c r="H942">
        <v>1</v>
      </c>
      <c r="I942" s="51">
        <f t="shared" si="48"/>
        <v>2.5000000000000001E-2</v>
      </c>
    </row>
    <row r="943" spans="1:9" x14ac:dyDescent="0.25">
      <c r="A943" t="s">
        <v>948</v>
      </c>
      <c r="B943" s="51">
        <f t="shared" si="49"/>
        <v>2.5000000000000001E-2</v>
      </c>
      <c r="C943" t="s">
        <v>122</v>
      </c>
      <c r="D943" t="s">
        <v>1093</v>
      </c>
      <c r="E943" s="50">
        <v>45665</v>
      </c>
      <c r="F943">
        <v>1</v>
      </c>
      <c r="G943">
        <v>1</v>
      </c>
      <c r="H943">
        <v>1</v>
      </c>
      <c r="I943" s="51">
        <f t="shared" si="48"/>
        <v>2.5000000000000001E-2</v>
      </c>
    </row>
    <row r="944" spans="1:9" x14ac:dyDescent="0.25">
      <c r="A944" t="s">
        <v>948</v>
      </c>
      <c r="B944" s="51">
        <f t="shared" si="49"/>
        <v>2.5000000000000001E-2</v>
      </c>
      <c r="C944" t="s">
        <v>122</v>
      </c>
      <c r="D944" t="s">
        <v>1094</v>
      </c>
      <c r="E944" s="50">
        <v>45666</v>
      </c>
      <c r="F944">
        <v>1</v>
      </c>
      <c r="G944">
        <v>1</v>
      </c>
      <c r="H944">
        <v>1</v>
      </c>
      <c r="I944" s="51">
        <f t="shared" si="48"/>
        <v>2.5000000000000001E-2</v>
      </c>
    </row>
    <row r="945" spans="1:9" x14ac:dyDescent="0.25">
      <c r="A945" t="s">
        <v>948</v>
      </c>
      <c r="B945" s="51">
        <f t="shared" si="49"/>
        <v>2.5000000000000001E-2</v>
      </c>
      <c r="C945" t="s">
        <v>122</v>
      </c>
      <c r="D945" t="s">
        <v>1095</v>
      </c>
      <c r="E945" s="50">
        <v>45667</v>
      </c>
      <c r="F945">
        <v>1</v>
      </c>
      <c r="G945">
        <v>1</v>
      </c>
      <c r="H945">
        <v>1</v>
      </c>
      <c r="I945" s="51">
        <f t="shared" si="48"/>
        <v>2.5000000000000001E-2</v>
      </c>
    </row>
    <row r="946" spans="1:9" x14ac:dyDescent="0.25">
      <c r="A946" t="s">
        <v>948</v>
      </c>
      <c r="B946" s="51">
        <f t="shared" si="49"/>
        <v>2.5000000000000001E-2</v>
      </c>
      <c r="C946" t="s">
        <v>122</v>
      </c>
      <c r="D946" t="s">
        <v>1096</v>
      </c>
      <c r="E946" s="50">
        <v>45665</v>
      </c>
      <c r="F946">
        <v>1</v>
      </c>
      <c r="G946">
        <v>1</v>
      </c>
      <c r="H946">
        <v>1</v>
      </c>
      <c r="I946" s="51">
        <f t="shared" si="48"/>
        <v>2.5000000000000001E-2</v>
      </c>
    </row>
    <row r="947" spans="1:9" x14ac:dyDescent="0.25">
      <c r="A947" t="s">
        <v>948</v>
      </c>
      <c r="B947" s="51">
        <f t="shared" si="49"/>
        <v>2.5000000000000001E-2</v>
      </c>
      <c r="C947" t="s">
        <v>122</v>
      </c>
      <c r="D947" t="s">
        <v>1097</v>
      </c>
      <c r="E947" s="50">
        <v>45665</v>
      </c>
      <c r="F947">
        <v>1</v>
      </c>
      <c r="G947">
        <v>1</v>
      </c>
      <c r="H947">
        <v>1</v>
      </c>
      <c r="I947" s="51">
        <f t="shared" si="48"/>
        <v>2.5000000000000001E-2</v>
      </c>
    </row>
    <row r="948" spans="1:9" x14ac:dyDescent="0.25">
      <c r="A948" t="s">
        <v>948</v>
      </c>
      <c r="B948" s="51">
        <f t="shared" si="49"/>
        <v>2.5000000000000001E-2</v>
      </c>
      <c r="C948" t="s">
        <v>122</v>
      </c>
      <c r="D948" t="s">
        <v>1098</v>
      </c>
      <c r="E948" s="50">
        <v>45665</v>
      </c>
      <c r="F948">
        <v>1</v>
      </c>
      <c r="G948">
        <v>1</v>
      </c>
      <c r="H948">
        <v>1</v>
      </c>
      <c r="I948" s="51">
        <f t="shared" si="48"/>
        <v>2.5000000000000001E-2</v>
      </c>
    </row>
    <row r="949" spans="1:9" x14ac:dyDescent="0.25">
      <c r="A949" t="s">
        <v>948</v>
      </c>
      <c r="B949" s="51">
        <f t="shared" si="49"/>
        <v>2.5000000000000001E-2</v>
      </c>
      <c r="C949" t="s">
        <v>122</v>
      </c>
      <c r="D949" t="s">
        <v>1099</v>
      </c>
      <c r="E949" s="50">
        <v>45666</v>
      </c>
      <c r="F949">
        <v>1</v>
      </c>
      <c r="G949">
        <v>1</v>
      </c>
      <c r="H949">
        <v>1</v>
      </c>
      <c r="I949" s="51">
        <f t="shared" si="48"/>
        <v>2.5000000000000001E-2</v>
      </c>
    </row>
    <row r="950" spans="1:9" x14ac:dyDescent="0.25">
      <c r="A950" t="s">
        <v>948</v>
      </c>
      <c r="B950" s="51">
        <f t="shared" si="49"/>
        <v>2.5000000000000001E-2</v>
      </c>
      <c r="C950" t="s">
        <v>122</v>
      </c>
      <c r="D950" t="s">
        <v>1100</v>
      </c>
      <c r="E950" s="50">
        <v>45667</v>
      </c>
      <c r="F950">
        <v>1</v>
      </c>
      <c r="G950">
        <v>1</v>
      </c>
      <c r="H950">
        <v>1</v>
      </c>
      <c r="I950" s="51">
        <f t="shared" si="48"/>
        <v>2.5000000000000001E-2</v>
      </c>
    </row>
    <row r="951" spans="1:9" x14ac:dyDescent="0.25">
      <c r="A951" t="s">
        <v>948</v>
      </c>
      <c r="B951" s="51">
        <f t="shared" si="49"/>
        <v>2.5000000000000001E-2</v>
      </c>
      <c r="C951" t="s">
        <v>122</v>
      </c>
      <c r="D951" t="s">
        <v>1101</v>
      </c>
      <c r="E951" s="50">
        <v>45667</v>
      </c>
      <c r="F951">
        <v>1</v>
      </c>
      <c r="G951">
        <v>1</v>
      </c>
      <c r="H951">
        <v>1</v>
      </c>
      <c r="I951" s="51">
        <f t="shared" si="48"/>
        <v>2.5000000000000001E-2</v>
      </c>
    </row>
    <row r="952" spans="1:9" x14ac:dyDescent="0.25">
      <c r="A952" t="s">
        <v>948</v>
      </c>
      <c r="B952" s="51">
        <f t="shared" si="49"/>
        <v>2.5000000000000001E-2</v>
      </c>
      <c r="C952" t="s">
        <v>122</v>
      </c>
      <c r="D952" t="s">
        <v>1102</v>
      </c>
      <c r="E952" s="50">
        <v>45667</v>
      </c>
      <c r="F952">
        <v>1</v>
      </c>
      <c r="G952">
        <v>1</v>
      </c>
      <c r="H952">
        <v>1</v>
      </c>
      <c r="I952" s="51">
        <f t="shared" si="48"/>
        <v>2.5000000000000001E-2</v>
      </c>
    </row>
    <row r="953" spans="1:9" x14ac:dyDescent="0.25">
      <c r="A953" t="s">
        <v>948</v>
      </c>
      <c r="B953" s="51">
        <f t="shared" si="49"/>
        <v>2.5000000000000001E-2</v>
      </c>
      <c r="C953" t="s">
        <v>122</v>
      </c>
      <c r="D953" t="s">
        <v>1103</v>
      </c>
      <c r="E953" s="50">
        <v>45667</v>
      </c>
      <c r="F953">
        <v>1</v>
      </c>
      <c r="G953">
        <v>1</v>
      </c>
      <c r="H953">
        <v>1</v>
      </c>
      <c r="I953" s="51">
        <f t="shared" si="48"/>
        <v>2.5000000000000001E-2</v>
      </c>
    </row>
    <row r="954" spans="1:9" x14ac:dyDescent="0.25">
      <c r="A954" t="s">
        <v>948</v>
      </c>
      <c r="B954" s="51">
        <f t="shared" si="49"/>
        <v>2.5000000000000001E-2</v>
      </c>
      <c r="C954" t="s">
        <v>122</v>
      </c>
      <c r="D954" t="s">
        <v>1104</v>
      </c>
      <c r="E954" s="50">
        <v>45667</v>
      </c>
      <c r="F954">
        <v>1</v>
      </c>
      <c r="G954">
        <v>1</v>
      </c>
      <c r="H954">
        <v>1</v>
      </c>
      <c r="I954" s="51">
        <f t="shared" si="48"/>
        <v>2.5000000000000001E-2</v>
      </c>
    </row>
    <row r="955" spans="1:9" x14ac:dyDescent="0.25">
      <c r="A955" t="s">
        <v>948</v>
      </c>
      <c r="B955" s="51">
        <f t="shared" si="49"/>
        <v>2.5000000000000001E-2</v>
      </c>
      <c r="C955" t="s">
        <v>122</v>
      </c>
      <c r="D955" t="s">
        <v>1105</v>
      </c>
      <c r="E955" s="50">
        <v>45667</v>
      </c>
      <c r="F955">
        <v>1</v>
      </c>
      <c r="G955">
        <v>1</v>
      </c>
      <c r="H955">
        <v>1</v>
      </c>
      <c r="I955" s="51">
        <f t="shared" si="48"/>
        <v>2.5000000000000001E-2</v>
      </c>
    </row>
    <row r="956" spans="1:9" x14ac:dyDescent="0.25">
      <c r="A956" t="s">
        <v>948</v>
      </c>
      <c r="B956" s="51">
        <f t="shared" si="49"/>
        <v>2.5000000000000001E-2</v>
      </c>
      <c r="C956" t="s">
        <v>122</v>
      </c>
      <c r="D956" t="s">
        <v>1106</v>
      </c>
      <c r="E956" s="50">
        <v>45673</v>
      </c>
      <c r="F956">
        <v>1</v>
      </c>
      <c r="G956">
        <v>1</v>
      </c>
      <c r="H956">
        <v>1</v>
      </c>
      <c r="I956" s="51">
        <f t="shared" si="48"/>
        <v>2.5000000000000001E-2</v>
      </c>
    </row>
    <row r="957" spans="1:9" x14ac:dyDescent="0.25">
      <c r="A957" t="s">
        <v>948</v>
      </c>
      <c r="B957" s="51">
        <f t="shared" si="49"/>
        <v>2.5000000000000001E-2</v>
      </c>
      <c r="C957" t="s">
        <v>122</v>
      </c>
      <c r="D957" t="s">
        <v>1107</v>
      </c>
      <c r="E957" s="50">
        <v>45664</v>
      </c>
      <c r="F957">
        <v>1</v>
      </c>
      <c r="G957">
        <v>1</v>
      </c>
      <c r="H957">
        <v>1</v>
      </c>
      <c r="I957" s="51">
        <f t="shared" si="48"/>
        <v>2.5000000000000001E-2</v>
      </c>
    </row>
    <row r="958" spans="1:9" x14ac:dyDescent="0.25">
      <c r="A958" t="s">
        <v>948</v>
      </c>
      <c r="B958" s="51">
        <f t="shared" si="49"/>
        <v>2.5000000000000001E-2</v>
      </c>
      <c r="C958" t="s">
        <v>122</v>
      </c>
      <c r="D958" t="s">
        <v>1108</v>
      </c>
      <c r="E958" s="50">
        <v>45681</v>
      </c>
      <c r="F958">
        <v>1</v>
      </c>
      <c r="G958">
        <v>1</v>
      </c>
      <c r="H958">
        <v>1</v>
      </c>
      <c r="I958" s="51">
        <f t="shared" si="48"/>
        <v>2.5000000000000001E-2</v>
      </c>
    </row>
    <row r="959" spans="1:9" x14ac:dyDescent="0.25">
      <c r="A959" t="s">
        <v>948</v>
      </c>
      <c r="B959" s="51">
        <f t="shared" si="49"/>
        <v>2.5000000000000001E-2</v>
      </c>
      <c r="C959" t="s">
        <v>122</v>
      </c>
      <c r="D959" t="s">
        <v>1109</v>
      </c>
      <c r="E959" s="50">
        <v>45681</v>
      </c>
      <c r="F959">
        <v>1</v>
      </c>
      <c r="G959">
        <v>1</v>
      </c>
      <c r="H959">
        <v>1</v>
      </c>
      <c r="I959" s="51">
        <f t="shared" si="48"/>
        <v>2.5000000000000001E-2</v>
      </c>
    </row>
    <row r="960" spans="1:9" x14ac:dyDescent="0.25">
      <c r="A960" t="s">
        <v>948</v>
      </c>
      <c r="B960" s="51">
        <f t="shared" si="49"/>
        <v>2.5000000000000001E-2</v>
      </c>
      <c r="C960" t="s">
        <v>122</v>
      </c>
      <c r="D960" t="s">
        <v>1110</v>
      </c>
      <c r="E960" s="50">
        <v>45665</v>
      </c>
      <c r="F960">
        <v>1</v>
      </c>
      <c r="G960">
        <v>1</v>
      </c>
      <c r="H960">
        <v>1</v>
      </c>
      <c r="I960" s="51">
        <f t="shared" si="48"/>
        <v>2.5000000000000001E-2</v>
      </c>
    </row>
    <row r="961" spans="1:9" x14ac:dyDescent="0.25">
      <c r="A961" t="s">
        <v>948</v>
      </c>
      <c r="B961" s="51">
        <f t="shared" si="49"/>
        <v>2.5000000000000001E-2</v>
      </c>
      <c r="C961" t="s">
        <v>122</v>
      </c>
      <c r="D961" t="s">
        <v>1111</v>
      </c>
      <c r="E961" s="50">
        <v>45667</v>
      </c>
      <c r="F961">
        <v>1</v>
      </c>
      <c r="G961">
        <v>1</v>
      </c>
      <c r="H961">
        <v>1</v>
      </c>
      <c r="I961" s="51">
        <f t="shared" si="48"/>
        <v>2.5000000000000001E-2</v>
      </c>
    </row>
    <row r="962" spans="1:9" x14ac:dyDescent="0.25">
      <c r="A962" t="s">
        <v>948</v>
      </c>
      <c r="B962" s="51">
        <f t="shared" si="49"/>
        <v>2.5000000000000001E-2</v>
      </c>
      <c r="C962" t="s">
        <v>122</v>
      </c>
      <c r="D962" t="s">
        <v>1112</v>
      </c>
      <c r="E962" s="50">
        <v>45667</v>
      </c>
      <c r="F962">
        <v>1</v>
      </c>
      <c r="G962">
        <v>1</v>
      </c>
      <c r="H962">
        <v>1</v>
      </c>
      <c r="I962" s="51">
        <f t="shared" ref="I962:I1025" si="50">B962*H962</f>
        <v>2.5000000000000001E-2</v>
      </c>
    </row>
    <row r="963" spans="1:9" x14ac:dyDescent="0.25">
      <c r="A963" t="s">
        <v>1113</v>
      </c>
      <c r="B963" s="51">
        <f>(1/1000)*100</f>
        <v>0.1</v>
      </c>
      <c r="C963" t="s">
        <v>122</v>
      </c>
      <c r="D963" t="s">
        <v>1114</v>
      </c>
      <c r="E963" s="50">
        <v>45673</v>
      </c>
      <c r="F963">
        <v>1</v>
      </c>
      <c r="G963">
        <v>1</v>
      </c>
      <c r="H963">
        <v>1</v>
      </c>
      <c r="I963" s="51">
        <f t="shared" si="50"/>
        <v>0.1</v>
      </c>
    </row>
    <row r="964" spans="1:9" x14ac:dyDescent="0.25">
      <c r="A964" t="s">
        <v>1115</v>
      </c>
      <c r="B964" s="51">
        <f t="shared" ref="B964:B995" si="51">(1/700)*100</f>
        <v>0.14285714285714285</v>
      </c>
      <c r="C964" t="s">
        <v>94</v>
      </c>
      <c r="D964" t="s">
        <v>1116</v>
      </c>
      <c r="E964" s="50">
        <v>45678</v>
      </c>
      <c r="F964">
        <v>1</v>
      </c>
      <c r="G964">
        <v>1</v>
      </c>
      <c r="H964">
        <v>1</v>
      </c>
      <c r="I964" s="51">
        <f t="shared" si="50"/>
        <v>0.14285714285714285</v>
      </c>
    </row>
    <row r="965" spans="1:9" x14ac:dyDescent="0.25">
      <c r="A965" t="s">
        <v>1115</v>
      </c>
      <c r="B965" s="51">
        <f t="shared" si="51"/>
        <v>0.14285714285714285</v>
      </c>
      <c r="C965" t="s">
        <v>94</v>
      </c>
      <c r="D965" t="s">
        <v>1117</v>
      </c>
      <c r="E965" s="50">
        <v>45673</v>
      </c>
      <c r="F965">
        <v>1</v>
      </c>
      <c r="G965">
        <v>1</v>
      </c>
      <c r="H965">
        <v>1</v>
      </c>
      <c r="I965" s="51">
        <f t="shared" si="50"/>
        <v>0.14285714285714285</v>
      </c>
    </row>
    <row r="966" spans="1:9" x14ac:dyDescent="0.25">
      <c r="A966" t="s">
        <v>1115</v>
      </c>
      <c r="B966" s="51">
        <f t="shared" si="51"/>
        <v>0.14285714285714285</v>
      </c>
      <c r="C966" t="s">
        <v>94</v>
      </c>
      <c r="D966" t="s">
        <v>1118</v>
      </c>
      <c r="E966" s="50">
        <v>45673</v>
      </c>
      <c r="F966">
        <v>1</v>
      </c>
      <c r="G966">
        <v>1</v>
      </c>
      <c r="H966">
        <v>1</v>
      </c>
      <c r="I966" s="51">
        <f t="shared" si="50"/>
        <v>0.14285714285714285</v>
      </c>
    </row>
    <row r="967" spans="1:9" x14ac:dyDescent="0.25">
      <c r="A967" t="s">
        <v>1115</v>
      </c>
      <c r="B967" s="51">
        <f t="shared" si="51"/>
        <v>0.14285714285714285</v>
      </c>
      <c r="C967" t="s">
        <v>94</v>
      </c>
      <c r="D967" t="s">
        <v>1119</v>
      </c>
      <c r="E967" s="50">
        <v>45677</v>
      </c>
      <c r="F967">
        <v>1</v>
      </c>
      <c r="G967">
        <v>1</v>
      </c>
      <c r="H967">
        <v>1</v>
      </c>
      <c r="I967" s="51">
        <f t="shared" si="50"/>
        <v>0.14285714285714285</v>
      </c>
    </row>
    <row r="968" spans="1:9" x14ac:dyDescent="0.25">
      <c r="A968" t="s">
        <v>1115</v>
      </c>
      <c r="B968" s="51">
        <f t="shared" si="51"/>
        <v>0.14285714285714285</v>
      </c>
      <c r="C968" t="s">
        <v>94</v>
      </c>
      <c r="D968" t="s">
        <v>1120</v>
      </c>
      <c r="E968" s="50">
        <v>45678</v>
      </c>
      <c r="F968">
        <v>1</v>
      </c>
      <c r="G968">
        <v>1</v>
      </c>
      <c r="H968">
        <v>1</v>
      </c>
      <c r="I968" s="51">
        <f t="shared" si="50"/>
        <v>0.14285714285714285</v>
      </c>
    </row>
    <row r="969" spans="1:9" x14ac:dyDescent="0.25">
      <c r="A969" t="s">
        <v>1115</v>
      </c>
      <c r="B969" s="51">
        <f t="shared" si="51"/>
        <v>0.14285714285714285</v>
      </c>
      <c r="C969" t="s">
        <v>94</v>
      </c>
      <c r="D969" t="s">
        <v>1121</v>
      </c>
      <c r="E969" s="50">
        <v>45674</v>
      </c>
      <c r="F969">
        <v>1</v>
      </c>
      <c r="G969">
        <v>1</v>
      </c>
      <c r="H969">
        <v>1</v>
      </c>
      <c r="I969" s="51">
        <f t="shared" si="50"/>
        <v>0.14285714285714285</v>
      </c>
    </row>
    <row r="970" spans="1:9" x14ac:dyDescent="0.25">
      <c r="A970" t="s">
        <v>1115</v>
      </c>
      <c r="B970" s="51">
        <f t="shared" si="51"/>
        <v>0.14285714285714285</v>
      </c>
      <c r="C970" t="s">
        <v>94</v>
      </c>
      <c r="D970" t="s">
        <v>1122</v>
      </c>
      <c r="E970" s="50">
        <v>45678</v>
      </c>
      <c r="F970">
        <v>1</v>
      </c>
      <c r="G970">
        <v>1</v>
      </c>
      <c r="H970">
        <v>1</v>
      </c>
      <c r="I970" s="51">
        <f t="shared" si="50"/>
        <v>0.14285714285714285</v>
      </c>
    </row>
    <row r="971" spans="1:9" x14ac:dyDescent="0.25">
      <c r="A971" t="s">
        <v>1115</v>
      </c>
      <c r="B971" s="51">
        <f t="shared" si="51"/>
        <v>0.14285714285714285</v>
      </c>
      <c r="C971" t="s">
        <v>94</v>
      </c>
      <c r="D971" t="s">
        <v>1123</v>
      </c>
      <c r="E971" s="50">
        <v>45678</v>
      </c>
      <c r="F971">
        <v>1</v>
      </c>
      <c r="G971">
        <v>1</v>
      </c>
      <c r="H971">
        <v>1</v>
      </c>
      <c r="I971" s="51">
        <f t="shared" si="50"/>
        <v>0.14285714285714285</v>
      </c>
    </row>
    <row r="972" spans="1:9" x14ac:dyDescent="0.25">
      <c r="A972" t="s">
        <v>1115</v>
      </c>
      <c r="B972" s="51">
        <f t="shared" si="51"/>
        <v>0.14285714285714285</v>
      </c>
      <c r="C972" t="s">
        <v>94</v>
      </c>
      <c r="D972" t="s">
        <v>1124</v>
      </c>
      <c r="E972" s="50">
        <v>45679</v>
      </c>
      <c r="F972">
        <v>1</v>
      </c>
      <c r="G972">
        <v>1</v>
      </c>
      <c r="H972">
        <v>1</v>
      </c>
      <c r="I972" s="51">
        <f t="shared" si="50"/>
        <v>0.14285714285714285</v>
      </c>
    </row>
    <row r="973" spans="1:9" x14ac:dyDescent="0.25">
      <c r="A973" t="s">
        <v>1115</v>
      </c>
      <c r="B973" s="51">
        <f t="shared" si="51"/>
        <v>0.14285714285714285</v>
      </c>
      <c r="C973" t="s">
        <v>94</v>
      </c>
      <c r="D973" t="s">
        <v>1125</v>
      </c>
      <c r="E973" s="50">
        <v>45681</v>
      </c>
      <c r="F973">
        <v>1</v>
      </c>
      <c r="G973">
        <v>1</v>
      </c>
      <c r="H973">
        <v>1</v>
      </c>
      <c r="I973" s="51">
        <f t="shared" si="50"/>
        <v>0.14285714285714285</v>
      </c>
    </row>
    <row r="974" spans="1:9" x14ac:dyDescent="0.25">
      <c r="A974" t="s">
        <v>1115</v>
      </c>
      <c r="B974" s="51">
        <f t="shared" si="51"/>
        <v>0.14285714285714285</v>
      </c>
      <c r="C974" t="s">
        <v>94</v>
      </c>
      <c r="D974" t="s">
        <v>1126</v>
      </c>
      <c r="E974" s="50">
        <v>45666</v>
      </c>
      <c r="F974">
        <v>1</v>
      </c>
      <c r="G974">
        <v>1</v>
      </c>
      <c r="H974">
        <v>1</v>
      </c>
      <c r="I974" s="51">
        <f t="shared" si="50"/>
        <v>0.14285714285714285</v>
      </c>
    </row>
    <row r="975" spans="1:9" x14ac:dyDescent="0.25">
      <c r="A975" t="s">
        <v>1115</v>
      </c>
      <c r="B975" s="51">
        <f t="shared" si="51"/>
        <v>0.14285714285714285</v>
      </c>
      <c r="C975" t="s">
        <v>94</v>
      </c>
      <c r="D975" t="s">
        <v>1127</v>
      </c>
      <c r="E975" s="50">
        <v>45678</v>
      </c>
      <c r="F975">
        <v>1</v>
      </c>
      <c r="G975">
        <v>1</v>
      </c>
      <c r="H975">
        <v>1</v>
      </c>
      <c r="I975" s="51">
        <f t="shared" si="50"/>
        <v>0.14285714285714285</v>
      </c>
    </row>
    <row r="976" spans="1:9" x14ac:dyDescent="0.25">
      <c r="A976" t="s">
        <v>1115</v>
      </c>
      <c r="B976" s="51">
        <f t="shared" si="51"/>
        <v>0.14285714285714285</v>
      </c>
      <c r="C976" t="s">
        <v>97</v>
      </c>
      <c r="D976" t="s">
        <v>1128</v>
      </c>
      <c r="E976" s="50">
        <v>45677</v>
      </c>
      <c r="F976">
        <v>1</v>
      </c>
      <c r="G976">
        <v>1</v>
      </c>
      <c r="H976">
        <v>1</v>
      </c>
      <c r="I976" s="51">
        <f t="shared" si="50"/>
        <v>0.14285714285714285</v>
      </c>
    </row>
    <row r="977" spans="1:9" x14ac:dyDescent="0.25">
      <c r="A977" t="s">
        <v>1115</v>
      </c>
      <c r="B977" s="51">
        <f t="shared" si="51"/>
        <v>0.14285714285714285</v>
      </c>
      <c r="C977" t="s">
        <v>97</v>
      </c>
      <c r="D977" t="s">
        <v>1129</v>
      </c>
      <c r="E977" s="50">
        <v>45678</v>
      </c>
      <c r="F977">
        <v>1</v>
      </c>
      <c r="G977">
        <v>1</v>
      </c>
      <c r="H977">
        <v>1</v>
      </c>
      <c r="I977" s="51">
        <f t="shared" si="50"/>
        <v>0.14285714285714285</v>
      </c>
    </row>
    <row r="978" spans="1:9" x14ac:dyDescent="0.25">
      <c r="A978" t="s">
        <v>1115</v>
      </c>
      <c r="B978" s="51">
        <f t="shared" si="51"/>
        <v>0.14285714285714285</v>
      </c>
      <c r="C978" t="s">
        <v>97</v>
      </c>
      <c r="D978" t="s">
        <v>1130</v>
      </c>
      <c r="E978" s="50">
        <v>45680</v>
      </c>
      <c r="F978">
        <v>1</v>
      </c>
      <c r="G978">
        <v>1</v>
      </c>
      <c r="H978">
        <v>1</v>
      </c>
      <c r="I978" s="51">
        <f t="shared" si="50"/>
        <v>0.14285714285714285</v>
      </c>
    </row>
    <row r="979" spans="1:9" x14ac:dyDescent="0.25">
      <c r="A979" t="s">
        <v>1115</v>
      </c>
      <c r="B979" s="51">
        <f t="shared" si="51"/>
        <v>0.14285714285714285</v>
      </c>
      <c r="C979" t="s">
        <v>97</v>
      </c>
      <c r="D979" t="s">
        <v>1131</v>
      </c>
      <c r="E979" s="50">
        <v>45680</v>
      </c>
      <c r="F979">
        <v>1</v>
      </c>
      <c r="G979">
        <v>1</v>
      </c>
      <c r="H979">
        <v>1</v>
      </c>
      <c r="I979" s="51">
        <f t="shared" si="50"/>
        <v>0.14285714285714285</v>
      </c>
    </row>
    <row r="980" spans="1:9" x14ac:dyDescent="0.25">
      <c r="A980" t="s">
        <v>1115</v>
      </c>
      <c r="B980" s="51">
        <f t="shared" si="51"/>
        <v>0.14285714285714285</v>
      </c>
      <c r="C980" t="s">
        <v>97</v>
      </c>
      <c r="D980" t="s">
        <v>1132</v>
      </c>
      <c r="E980" s="50">
        <v>45681</v>
      </c>
      <c r="F980">
        <v>1</v>
      </c>
      <c r="G980">
        <v>1</v>
      </c>
      <c r="H980">
        <v>1</v>
      </c>
      <c r="I980" s="51">
        <f t="shared" si="50"/>
        <v>0.14285714285714285</v>
      </c>
    </row>
    <row r="981" spans="1:9" x14ac:dyDescent="0.25">
      <c r="A981" t="s">
        <v>1115</v>
      </c>
      <c r="B981" s="51">
        <f t="shared" si="51"/>
        <v>0.14285714285714285</v>
      </c>
      <c r="C981" t="s">
        <v>97</v>
      </c>
      <c r="D981" t="s">
        <v>1133</v>
      </c>
      <c r="E981" s="50">
        <v>45684</v>
      </c>
      <c r="F981">
        <v>1</v>
      </c>
      <c r="G981">
        <v>1</v>
      </c>
      <c r="H981">
        <v>1</v>
      </c>
      <c r="I981" s="51">
        <f t="shared" si="50"/>
        <v>0.14285714285714285</v>
      </c>
    </row>
    <row r="982" spans="1:9" x14ac:dyDescent="0.25">
      <c r="A982" t="s">
        <v>1115</v>
      </c>
      <c r="B982" s="51">
        <f t="shared" si="51"/>
        <v>0.14285714285714285</v>
      </c>
      <c r="C982" t="s">
        <v>97</v>
      </c>
      <c r="D982" t="s">
        <v>1134</v>
      </c>
      <c r="E982" s="50">
        <v>45684</v>
      </c>
      <c r="F982">
        <v>1</v>
      </c>
      <c r="G982">
        <v>1</v>
      </c>
      <c r="H982">
        <v>1</v>
      </c>
      <c r="I982" s="51">
        <f t="shared" si="50"/>
        <v>0.14285714285714285</v>
      </c>
    </row>
    <row r="983" spans="1:9" x14ac:dyDescent="0.25">
      <c r="A983" t="s">
        <v>1115</v>
      </c>
      <c r="B983" s="51">
        <f t="shared" si="51"/>
        <v>0.14285714285714285</v>
      </c>
      <c r="C983" t="s">
        <v>97</v>
      </c>
      <c r="D983" t="s">
        <v>1135</v>
      </c>
      <c r="E983" s="50">
        <v>45686</v>
      </c>
      <c r="F983">
        <v>1</v>
      </c>
      <c r="G983">
        <v>1</v>
      </c>
      <c r="H983">
        <v>1</v>
      </c>
      <c r="I983" s="51">
        <f t="shared" si="50"/>
        <v>0.14285714285714285</v>
      </c>
    </row>
    <row r="984" spans="1:9" x14ac:dyDescent="0.25">
      <c r="A984" t="s">
        <v>1115</v>
      </c>
      <c r="B984" s="51">
        <f t="shared" si="51"/>
        <v>0.14285714285714285</v>
      </c>
      <c r="C984" t="s">
        <v>97</v>
      </c>
      <c r="D984" t="s">
        <v>1136</v>
      </c>
      <c r="E984" s="50">
        <v>45686</v>
      </c>
      <c r="F984">
        <v>1</v>
      </c>
      <c r="G984">
        <v>1</v>
      </c>
      <c r="H984">
        <v>1</v>
      </c>
      <c r="I984" s="51">
        <f t="shared" si="50"/>
        <v>0.14285714285714285</v>
      </c>
    </row>
    <row r="985" spans="1:9" x14ac:dyDescent="0.25">
      <c r="A985" t="s">
        <v>1115</v>
      </c>
      <c r="B985" s="51">
        <f t="shared" si="51"/>
        <v>0.14285714285714285</v>
      </c>
      <c r="C985" t="s">
        <v>97</v>
      </c>
      <c r="D985" t="s">
        <v>1137</v>
      </c>
      <c r="E985" s="50">
        <v>45687</v>
      </c>
      <c r="F985">
        <v>1</v>
      </c>
      <c r="G985">
        <v>1</v>
      </c>
      <c r="H985">
        <v>1</v>
      </c>
      <c r="I985" s="51">
        <f t="shared" si="50"/>
        <v>0.14285714285714285</v>
      </c>
    </row>
    <row r="986" spans="1:9" x14ac:dyDescent="0.25">
      <c r="A986" t="s">
        <v>1115</v>
      </c>
      <c r="B986" s="51">
        <f t="shared" si="51"/>
        <v>0.14285714285714285</v>
      </c>
      <c r="C986" t="s">
        <v>97</v>
      </c>
      <c r="D986" t="s">
        <v>1138</v>
      </c>
      <c r="E986" s="50">
        <v>45687</v>
      </c>
      <c r="F986">
        <v>1</v>
      </c>
      <c r="G986">
        <v>1</v>
      </c>
      <c r="H986">
        <v>1</v>
      </c>
      <c r="I986" s="51">
        <f t="shared" si="50"/>
        <v>0.14285714285714285</v>
      </c>
    </row>
    <row r="987" spans="1:9" x14ac:dyDescent="0.25">
      <c r="A987" t="s">
        <v>1115</v>
      </c>
      <c r="B987" s="51">
        <f t="shared" si="51"/>
        <v>0.14285714285714285</v>
      </c>
      <c r="C987" t="s">
        <v>97</v>
      </c>
      <c r="D987" t="s">
        <v>1139</v>
      </c>
      <c r="E987" s="50">
        <v>45659</v>
      </c>
      <c r="F987">
        <v>1</v>
      </c>
      <c r="G987">
        <v>1</v>
      </c>
      <c r="H987">
        <v>1</v>
      </c>
      <c r="I987" s="51">
        <f t="shared" si="50"/>
        <v>0.14285714285714285</v>
      </c>
    </row>
    <row r="988" spans="1:9" x14ac:dyDescent="0.25">
      <c r="A988" t="s">
        <v>1115</v>
      </c>
      <c r="B988" s="51">
        <f t="shared" si="51"/>
        <v>0.14285714285714285</v>
      </c>
      <c r="C988" t="s">
        <v>97</v>
      </c>
      <c r="D988" t="s">
        <v>1140</v>
      </c>
      <c r="E988" s="50">
        <v>45659</v>
      </c>
      <c r="F988">
        <v>1</v>
      </c>
      <c r="G988">
        <v>1</v>
      </c>
      <c r="H988">
        <v>1</v>
      </c>
      <c r="I988" s="51">
        <f t="shared" si="50"/>
        <v>0.14285714285714285</v>
      </c>
    </row>
    <row r="989" spans="1:9" x14ac:dyDescent="0.25">
      <c r="A989" t="s">
        <v>1115</v>
      </c>
      <c r="B989" s="51">
        <f t="shared" si="51"/>
        <v>0.14285714285714285</v>
      </c>
      <c r="C989" t="s">
        <v>97</v>
      </c>
      <c r="D989" t="s">
        <v>1141</v>
      </c>
      <c r="E989" s="50">
        <v>45659</v>
      </c>
      <c r="F989">
        <v>1</v>
      </c>
      <c r="G989">
        <v>1</v>
      </c>
      <c r="H989">
        <v>1</v>
      </c>
      <c r="I989" s="51">
        <f t="shared" si="50"/>
        <v>0.14285714285714285</v>
      </c>
    </row>
    <row r="990" spans="1:9" x14ac:dyDescent="0.25">
      <c r="A990" t="s">
        <v>1115</v>
      </c>
      <c r="B990" s="51">
        <f t="shared" si="51"/>
        <v>0.14285714285714285</v>
      </c>
      <c r="C990" t="s">
        <v>97</v>
      </c>
      <c r="D990" t="s">
        <v>1142</v>
      </c>
      <c r="E990" s="50">
        <v>45659</v>
      </c>
      <c r="F990">
        <v>1</v>
      </c>
      <c r="G990">
        <v>1</v>
      </c>
      <c r="H990">
        <v>1</v>
      </c>
      <c r="I990" s="51">
        <f t="shared" si="50"/>
        <v>0.14285714285714285</v>
      </c>
    </row>
    <row r="991" spans="1:9" x14ac:dyDescent="0.25">
      <c r="A991" t="s">
        <v>1115</v>
      </c>
      <c r="B991" s="51">
        <f t="shared" si="51"/>
        <v>0.14285714285714285</v>
      </c>
      <c r="C991" t="s">
        <v>97</v>
      </c>
      <c r="D991" t="s">
        <v>1143</v>
      </c>
      <c r="E991" s="50">
        <v>45659</v>
      </c>
      <c r="F991">
        <v>1</v>
      </c>
      <c r="G991">
        <v>1</v>
      </c>
      <c r="H991">
        <v>1</v>
      </c>
      <c r="I991" s="51">
        <f t="shared" si="50"/>
        <v>0.14285714285714285</v>
      </c>
    </row>
    <row r="992" spans="1:9" x14ac:dyDescent="0.25">
      <c r="A992" t="s">
        <v>1115</v>
      </c>
      <c r="B992" s="51">
        <f t="shared" si="51"/>
        <v>0.14285714285714285</v>
      </c>
      <c r="C992" t="s">
        <v>97</v>
      </c>
      <c r="D992" t="s">
        <v>1144</v>
      </c>
      <c r="E992" s="50">
        <v>45659</v>
      </c>
      <c r="F992">
        <v>1</v>
      </c>
      <c r="G992">
        <v>1</v>
      </c>
      <c r="H992">
        <v>1</v>
      </c>
      <c r="I992" s="51">
        <f t="shared" si="50"/>
        <v>0.14285714285714285</v>
      </c>
    </row>
    <row r="993" spans="1:9" x14ac:dyDescent="0.25">
      <c r="A993" t="s">
        <v>1115</v>
      </c>
      <c r="B993" s="51">
        <f t="shared" si="51"/>
        <v>0.14285714285714285</v>
      </c>
      <c r="C993" t="s">
        <v>97</v>
      </c>
      <c r="D993" t="s">
        <v>1145</v>
      </c>
      <c r="E993" s="50">
        <v>45659</v>
      </c>
      <c r="F993">
        <v>1</v>
      </c>
      <c r="G993">
        <v>1</v>
      </c>
      <c r="H993">
        <v>1</v>
      </c>
      <c r="I993" s="51">
        <f t="shared" si="50"/>
        <v>0.14285714285714285</v>
      </c>
    </row>
    <row r="994" spans="1:9" x14ac:dyDescent="0.25">
      <c r="A994" t="s">
        <v>1115</v>
      </c>
      <c r="B994" s="51">
        <f t="shared" si="51"/>
        <v>0.14285714285714285</v>
      </c>
      <c r="C994" t="s">
        <v>97</v>
      </c>
      <c r="D994" t="s">
        <v>1146</v>
      </c>
      <c r="E994" s="50">
        <v>45659</v>
      </c>
      <c r="F994">
        <v>1</v>
      </c>
      <c r="G994">
        <v>1</v>
      </c>
      <c r="H994">
        <v>1</v>
      </c>
      <c r="I994" s="51">
        <f t="shared" si="50"/>
        <v>0.14285714285714285</v>
      </c>
    </row>
    <row r="995" spans="1:9" x14ac:dyDescent="0.25">
      <c r="A995" t="s">
        <v>1115</v>
      </c>
      <c r="B995" s="51">
        <f t="shared" si="51"/>
        <v>0.14285714285714285</v>
      </c>
      <c r="C995" t="s">
        <v>97</v>
      </c>
      <c r="D995" t="s">
        <v>1147</v>
      </c>
      <c r="E995" s="50">
        <v>45659</v>
      </c>
      <c r="F995">
        <v>1</v>
      </c>
      <c r="G995">
        <v>1</v>
      </c>
      <c r="H995">
        <v>1</v>
      </c>
      <c r="I995" s="51">
        <f t="shared" si="50"/>
        <v>0.14285714285714285</v>
      </c>
    </row>
    <row r="996" spans="1:9" x14ac:dyDescent="0.25">
      <c r="A996" t="s">
        <v>1115</v>
      </c>
      <c r="B996" s="51">
        <f t="shared" ref="B996:B1027" si="52">(1/700)*100</f>
        <v>0.14285714285714285</v>
      </c>
      <c r="C996" t="s">
        <v>97</v>
      </c>
      <c r="D996" t="s">
        <v>1148</v>
      </c>
      <c r="E996" s="50">
        <v>45659</v>
      </c>
      <c r="F996">
        <v>1</v>
      </c>
      <c r="G996">
        <v>1</v>
      </c>
      <c r="H996">
        <v>1</v>
      </c>
      <c r="I996" s="51">
        <f t="shared" si="50"/>
        <v>0.14285714285714285</v>
      </c>
    </row>
    <row r="997" spans="1:9" x14ac:dyDescent="0.25">
      <c r="A997" t="s">
        <v>1115</v>
      </c>
      <c r="B997" s="51">
        <f t="shared" si="52"/>
        <v>0.14285714285714285</v>
      </c>
      <c r="C997" t="s">
        <v>97</v>
      </c>
      <c r="D997" t="s">
        <v>1149</v>
      </c>
      <c r="E997" s="50">
        <v>45659</v>
      </c>
      <c r="F997">
        <v>1</v>
      </c>
      <c r="G997">
        <v>1</v>
      </c>
      <c r="H997">
        <v>1</v>
      </c>
      <c r="I997" s="51">
        <f t="shared" si="50"/>
        <v>0.14285714285714285</v>
      </c>
    </row>
    <row r="998" spans="1:9" x14ac:dyDescent="0.25">
      <c r="A998" t="s">
        <v>1115</v>
      </c>
      <c r="B998" s="51">
        <f t="shared" si="52"/>
        <v>0.14285714285714285</v>
      </c>
      <c r="C998" t="s">
        <v>97</v>
      </c>
      <c r="D998" t="s">
        <v>1150</v>
      </c>
      <c r="E998" s="50">
        <v>45659</v>
      </c>
      <c r="F998">
        <v>1</v>
      </c>
      <c r="G998">
        <v>1</v>
      </c>
      <c r="H998">
        <v>1</v>
      </c>
      <c r="I998" s="51">
        <f t="shared" si="50"/>
        <v>0.14285714285714285</v>
      </c>
    </row>
    <row r="999" spans="1:9" x14ac:dyDescent="0.25">
      <c r="A999" t="s">
        <v>1115</v>
      </c>
      <c r="B999" s="51">
        <f t="shared" si="52"/>
        <v>0.14285714285714285</v>
      </c>
      <c r="C999" t="s">
        <v>97</v>
      </c>
      <c r="D999" t="s">
        <v>1151</v>
      </c>
      <c r="E999" s="50">
        <v>45659</v>
      </c>
      <c r="F999">
        <v>1</v>
      </c>
      <c r="G999">
        <v>1</v>
      </c>
      <c r="H999">
        <v>1</v>
      </c>
      <c r="I999" s="51">
        <f t="shared" si="50"/>
        <v>0.14285714285714285</v>
      </c>
    </row>
    <row r="1000" spans="1:9" x14ac:dyDescent="0.25">
      <c r="A1000" t="s">
        <v>1115</v>
      </c>
      <c r="B1000" s="51">
        <f t="shared" si="52"/>
        <v>0.14285714285714285</v>
      </c>
      <c r="C1000" t="s">
        <v>97</v>
      </c>
      <c r="D1000" t="s">
        <v>1152</v>
      </c>
      <c r="E1000" s="50">
        <v>45660</v>
      </c>
      <c r="F1000">
        <v>1</v>
      </c>
      <c r="G1000">
        <v>1</v>
      </c>
      <c r="H1000">
        <v>1</v>
      </c>
      <c r="I1000" s="51">
        <f t="shared" si="50"/>
        <v>0.14285714285714285</v>
      </c>
    </row>
    <row r="1001" spans="1:9" x14ac:dyDescent="0.25">
      <c r="A1001" t="s">
        <v>1115</v>
      </c>
      <c r="B1001" s="51">
        <f t="shared" si="52"/>
        <v>0.14285714285714285</v>
      </c>
      <c r="C1001" t="s">
        <v>97</v>
      </c>
      <c r="D1001" t="s">
        <v>1153</v>
      </c>
      <c r="E1001" s="50">
        <v>45660</v>
      </c>
      <c r="F1001">
        <v>1</v>
      </c>
      <c r="G1001">
        <v>1</v>
      </c>
      <c r="H1001">
        <v>1</v>
      </c>
      <c r="I1001" s="51">
        <f t="shared" si="50"/>
        <v>0.14285714285714285</v>
      </c>
    </row>
    <row r="1002" spans="1:9" x14ac:dyDescent="0.25">
      <c r="A1002" t="s">
        <v>1115</v>
      </c>
      <c r="B1002" s="51">
        <f t="shared" si="52"/>
        <v>0.14285714285714285</v>
      </c>
      <c r="C1002" t="s">
        <v>97</v>
      </c>
      <c r="D1002" t="s">
        <v>1154</v>
      </c>
      <c r="E1002" s="50">
        <v>45660</v>
      </c>
      <c r="F1002">
        <v>1</v>
      </c>
      <c r="G1002">
        <v>1</v>
      </c>
      <c r="H1002">
        <v>1</v>
      </c>
      <c r="I1002" s="51">
        <f t="shared" si="50"/>
        <v>0.14285714285714285</v>
      </c>
    </row>
    <row r="1003" spans="1:9" x14ac:dyDescent="0.25">
      <c r="A1003" t="s">
        <v>1115</v>
      </c>
      <c r="B1003" s="51">
        <f t="shared" si="52"/>
        <v>0.14285714285714285</v>
      </c>
      <c r="C1003" t="s">
        <v>97</v>
      </c>
      <c r="D1003" t="s">
        <v>1155</v>
      </c>
      <c r="E1003" s="50">
        <v>45660</v>
      </c>
      <c r="F1003">
        <v>1</v>
      </c>
      <c r="G1003">
        <v>1</v>
      </c>
      <c r="H1003">
        <v>1</v>
      </c>
      <c r="I1003" s="51">
        <f t="shared" si="50"/>
        <v>0.14285714285714285</v>
      </c>
    </row>
    <row r="1004" spans="1:9" x14ac:dyDescent="0.25">
      <c r="A1004" t="s">
        <v>1115</v>
      </c>
      <c r="B1004" s="51">
        <f t="shared" si="52"/>
        <v>0.14285714285714285</v>
      </c>
      <c r="C1004" t="s">
        <v>97</v>
      </c>
      <c r="D1004" t="s">
        <v>1156</v>
      </c>
      <c r="E1004" s="50">
        <v>45664</v>
      </c>
      <c r="F1004">
        <v>1</v>
      </c>
      <c r="G1004">
        <v>1</v>
      </c>
      <c r="H1004">
        <v>1</v>
      </c>
      <c r="I1004" s="51">
        <f t="shared" si="50"/>
        <v>0.14285714285714285</v>
      </c>
    </row>
    <row r="1005" spans="1:9" x14ac:dyDescent="0.25">
      <c r="A1005" t="s">
        <v>1115</v>
      </c>
      <c r="B1005" s="51">
        <f t="shared" si="52"/>
        <v>0.14285714285714285</v>
      </c>
      <c r="C1005" t="s">
        <v>97</v>
      </c>
      <c r="D1005" t="s">
        <v>1157</v>
      </c>
      <c r="E1005" s="50">
        <v>45666</v>
      </c>
      <c r="F1005">
        <v>1</v>
      </c>
      <c r="G1005">
        <v>1</v>
      </c>
      <c r="H1005">
        <v>1</v>
      </c>
      <c r="I1005" s="51">
        <f t="shared" si="50"/>
        <v>0.14285714285714285</v>
      </c>
    </row>
    <row r="1006" spans="1:9" x14ac:dyDescent="0.25">
      <c r="A1006" t="s">
        <v>1115</v>
      </c>
      <c r="B1006" s="51">
        <f t="shared" si="52"/>
        <v>0.14285714285714285</v>
      </c>
      <c r="C1006" t="s">
        <v>97</v>
      </c>
      <c r="D1006" t="s">
        <v>1158</v>
      </c>
      <c r="E1006" s="50">
        <v>45666</v>
      </c>
      <c r="F1006">
        <v>1</v>
      </c>
      <c r="G1006">
        <v>1</v>
      </c>
      <c r="H1006">
        <v>1</v>
      </c>
      <c r="I1006" s="51">
        <f t="shared" si="50"/>
        <v>0.14285714285714285</v>
      </c>
    </row>
    <row r="1007" spans="1:9" x14ac:dyDescent="0.25">
      <c r="A1007" t="s">
        <v>1115</v>
      </c>
      <c r="B1007" s="51">
        <f t="shared" si="52"/>
        <v>0.14285714285714285</v>
      </c>
      <c r="C1007" t="s">
        <v>97</v>
      </c>
      <c r="D1007" t="s">
        <v>1159</v>
      </c>
      <c r="E1007" s="50">
        <v>45667</v>
      </c>
      <c r="F1007">
        <v>1</v>
      </c>
      <c r="G1007">
        <v>1</v>
      </c>
      <c r="H1007">
        <v>1</v>
      </c>
      <c r="I1007" s="51">
        <f t="shared" si="50"/>
        <v>0.14285714285714285</v>
      </c>
    </row>
    <row r="1008" spans="1:9" x14ac:dyDescent="0.25">
      <c r="A1008" t="s">
        <v>1115</v>
      </c>
      <c r="B1008" s="51">
        <f t="shared" si="52"/>
        <v>0.14285714285714285</v>
      </c>
      <c r="C1008" t="s">
        <v>97</v>
      </c>
      <c r="D1008" t="s">
        <v>1160</v>
      </c>
      <c r="E1008" s="50">
        <v>45667</v>
      </c>
      <c r="F1008">
        <v>1</v>
      </c>
      <c r="G1008">
        <v>1</v>
      </c>
      <c r="H1008">
        <v>1</v>
      </c>
      <c r="I1008" s="51">
        <f t="shared" si="50"/>
        <v>0.14285714285714285</v>
      </c>
    </row>
    <row r="1009" spans="1:9" x14ac:dyDescent="0.25">
      <c r="A1009" t="s">
        <v>1115</v>
      </c>
      <c r="B1009" s="51">
        <f t="shared" si="52"/>
        <v>0.14285714285714285</v>
      </c>
      <c r="C1009" t="s">
        <v>97</v>
      </c>
      <c r="D1009" t="s">
        <v>1161</v>
      </c>
      <c r="E1009" s="50">
        <v>45670</v>
      </c>
      <c r="F1009">
        <v>1</v>
      </c>
      <c r="G1009">
        <v>1</v>
      </c>
      <c r="H1009">
        <v>1</v>
      </c>
      <c r="I1009" s="51">
        <f t="shared" si="50"/>
        <v>0.14285714285714285</v>
      </c>
    </row>
    <row r="1010" spans="1:9" x14ac:dyDescent="0.25">
      <c r="A1010" t="s">
        <v>1115</v>
      </c>
      <c r="B1010" s="51">
        <f t="shared" si="52"/>
        <v>0.14285714285714285</v>
      </c>
      <c r="C1010" t="s">
        <v>97</v>
      </c>
      <c r="D1010" t="s">
        <v>1162</v>
      </c>
      <c r="E1010" s="50">
        <v>45670</v>
      </c>
      <c r="F1010">
        <v>1</v>
      </c>
      <c r="G1010">
        <v>1</v>
      </c>
      <c r="H1010">
        <v>1</v>
      </c>
      <c r="I1010" s="51">
        <f t="shared" si="50"/>
        <v>0.14285714285714285</v>
      </c>
    </row>
    <row r="1011" spans="1:9" x14ac:dyDescent="0.25">
      <c r="A1011" t="s">
        <v>1115</v>
      </c>
      <c r="B1011" s="51">
        <f t="shared" si="52"/>
        <v>0.14285714285714285</v>
      </c>
      <c r="C1011" t="s">
        <v>97</v>
      </c>
      <c r="D1011" t="s">
        <v>1163</v>
      </c>
      <c r="E1011" s="50">
        <v>45671</v>
      </c>
      <c r="F1011">
        <v>1</v>
      </c>
      <c r="G1011">
        <v>1</v>
      </c>
      <c r="H1011">
        <v>1</v>
      </c>
      <c r="I1011" s="51">
        <f t="shared" si="50"/>
        <v>0.14285714285714285</v>
      </c>
    </row>
    <row r="1012" spans="1:9" x14ac:dyDescent="0.25">
      <c r="A1012" t="s">
        <v>1115</v>
      </c>
      <c r="B1012" s="51">
        <f t="shared" si="52"/>
        <v>0.14285714285714285</v>
      </c>
      <c r="C1012" t="s">
        <v>97</v>
      </c>
      <c r="D1012" t="s">
        <v>1164</v>
      </c>
      <c r="E1012" s="50">
        <v>45673</v>
      </c>
      <c r="F1012">
        <v>1</v>
      </c>
      <c r="G1012">
        <v>1</v>
      </c>
      <c r="H1012">
        <v>1</v>
      </c>
      <c r="I1012" s="51">
        <f t="shared" si="50"/>
        <v>0.14285714285714285</v>
      </c>
    </row>
    <row r="1013" spans="1:9" x14ac:dyDescent="0.25">
      <c r="A1013" t="s">
        <v>1115</v>
      </c>
      <c r="B1013" s="51">
        <f t="shared" si="52"/>
        <v>0.14285714285714285</v>
      </c>
      <c r="C1013" t="s">
        <v>97</v>
      </c>
      <c r="D1013" t="s">
        <v>1165</v>
      </c>
      <c r="E1013" s="50">
        <v>45673</v>
      </c>
      <c r="F1013">
        <v>1</v>
      </c>
      <c r="G1013">
        <v>1</v>
      </c>
      <c r="H1013">
        <v>1</v>
      </c>
      <c r="I1013" s="51">
        <f t="shared" si="50"/>
        <v>0.14285714285714285</v>
      </c>
    </row>
    <row r="1014" spans="1:9" x14ac:dyDescent="0.25">
      <c r="A1014" t="s">
        <v>1115</v>
      </c>
      <c r="B1014" s="51">
        <f t="shared" si="52"/>
        <v>0.14285714285714285</v>
      </c>
      <c r="C1014" t="s">
        <v>97</v>
      </c>
      <c r="D1014" t="s">
        <v>1166</v>
      </c>
      <c r="E1014" s="50">
        <v>45673</v>
      </c>
      <c r="F1014">
        <v>1</v>
      </c>
      <c r="G1014">
        <v>1</v>
      </c>
      <c r="H1014">
        <v>1</v>
      </c>
      <c r="I1014" s="51">
        <f t="shared" si="50"/>
        <v>0.14285714285714285</v>
      </c>
    </row>
    <row r="1015" spans="1:9" x14ac:dyDescent="0.25">
      <c r="A1015" t="s">
        <v>1115</v>
      </c>
      <c r="B1015" s="51">
        <f t="shared" si="52"/>
        <v>0.14285714285714285</v>
      </c>
      <c r="C1015" t="s">
        <v>98</v>
      </c>
      <c r="D1015" t="s">
        <v>1167</v>
      </c>
      <c r="E1015" s="50">
        <v>45668</v>
      </c>
      <c r="F1015">
        <v>1</v>
      </c>
      <c r="G1015">
        <v>1</v>
      </c>
      <c r="H1015">
        <v>1</v>
      </c>
      <c r="I1015" s="51">
        <f t="shared" si="50"/>
        <v>0.14285714285714285</v>
      </c>
    </row>
    <row r="1016" spans="1:9" x14ac:dyDescent="0.25">
      <c r="A1016" t="s">
        <v>1115</v>
      </c>
      <c r="B1016" s="51">
        <f t="shared" si="52"/>
        <v>0.14285714285714285</v>
      </c>
      <c r="C1016" t="s">
        <v>98</v>
      </c>
      <c r="D1016" t="s">
        <v>1168</v>
      </c>
      <c r="E1016" s="50">
        <v>45688</v>
      </c>
      <c r="F1016">
        <v>1</v>
      </c>
      <c r="G1016">
        <v>1</v>
      </c>
      <c r="H1016">
        <v>1</v>
      </c>
      <c r="I1016" s="51">
        <f t="shared" si="50"/>
        <v>0.14285714285714285</v>
      </c>
    </row>
    <row r="1017" spans="1:9" x14ac:dyDescent="0.25">
      <c r="A1017" t="s">
        <v>1115</v>
      </c>
      <c r="B1017" s="51">
        <f t="shared" si="52"/>
        <v>0.14285714285714285</v>
      </c>
      <c r="C1017" t="s">
        <v>98</v>
      </c>
      <c r="D1017" t="s">
        <v>1169</v>
      </c>
      <c r="E1017" s="50">
        <v>45665</v>
      </c>
      <c r="F1017">
        <v>1</v>
      </c>
      <c r="G1017">
        <v>1</v>
      </c>
      <c r="H1017">
        <v>1</v>
      </c>
      <c r="I1017" s="51">
        <f t="shared" si="50"/>
        <v>0.14285714285714285</v>
      </c>
    </row>
    <row r="1018" spans="1:9" x14ac:dyDescent="0.25">
      <c r="A1018" t="s">
        <v>1115</v>
      </c>
      <c r="B1018" s="51">
        <f t="shared" si="52"/>
        <v>0.14285714285714285</v>
      </c>
      <c r="C1018" t="s">
        <v>98</v>
      </c>
      <c r="D1018" t="s">
        <v>1170</v>
      </c>
      <c r="E1018" s="50">
        <v>45664</v>
      </c>
      <c r="F1018">
        <v>1</v>
      </c>
      <c r="G1018">
        <v>1</v>
      </c>
      <c r="H1018">
        <v>1</v>
      </c>
      <c r="I1018" s="51">
        <f t="shared" si="50"/>
        <v>0.14285714285714285</v>
      </c>
    </row>
    <row r="1019" spans="1:9" x14ac:dyDescent="0.25">
      <c r="A1019" t="s">
        <v>1115</v>
      </c>
      <c r="B1019" s="51">
        <f t="shared" si="52"/>
        <v>0.14285714285714285</v>
      </c>
      <c r="C1019" t="s">
        <v>98</v>
      </c>
      <c r="D1019" t="s">
        <v>1171</v>
      </c>
      <c r="E1019" s="50">
        <v>45664</v>
      </c>
      <c r="F1019">
        <v>1</v>
      </c>
      <c r="G1019">
        <v>1</v>
      </c>
      <c r="H1019">
        <v>1</v>
      </c>
      <c r="I1019" s="51">
        <f t="shared" si="50"/>
        <v>0.14285714285714285</v>
      </c>
    </row>
    <row r="1020" spans="1:9" x14ac:dyDescent="0.25">
      <c r="A1020" t="s">
        <v>1115</v>
      </c>
      <c r="B1020" s="51">
        <f t="shared" si="52"/>
        <v>0.14285714285714285</v>
      </c>
      <c r="C1020" t="s">
        <v>98</v>
      </c>
      <c r="D1020" t="s">
        <v>1172</v>
      </c>
      <c r="E1020" s="50">
        <v>45666</v>
      </c>
      <c r="F1020">
        <v>1</v>
      </c>
      <c r="G1020">
        <v>1</v>
      </c>
      <c r="H1020">
        <v>1</v>
      </c>
      <c r="I1020" s="51">
        <f t="shared" si="50"/>
        <v>0.14285714285714285</v>
      </c>
    </row>
    <row r="1021" spans="1:9" x14ac:dyDescent="0.25">
      <c r="A1021" t="s">
        <v>1115</v>
      </c>
      <c r="B1021" s="51">
        <f t="shared" si="52"/>
        <v>0.14285714285714285</v>
      </c>
      <c r="C1021" t="s">
        <v>98</v>
      </c>
      <c r="D1021" t="s">
        <v>1173</v>
      </c>
      <c r="E1021" s="50">
        <v>45666</v>
      </c>
      <c r="F1021">
        <v>1</v>
      </c>
      <c r="G1021">
        <v>1</v>
      </c>
      <c r="H1021">
        <v>1</v>
      </c>
      <c r="I1021" s="51">
        <f t="shared" si="50"/>
        <v>0.14285714285714285</v>
      </c>
    </row>
    <row r="1022" spans="1:9" x14ac:dyDescent="0.25">
      <c r="A1022" t="s">
        <v>1115</v>
      </c>
      <c r="B1022" s="51">
        <f t="shared" si="52"/>
        <v>0.14285714285714285</v>
      </c>
      <c r="C1022" t="s">
        <v>98</v>
      </c>
      <c r="D1022" t="s">
        <v>1174</v>
      </c>
      <c r="E1022" s="50">
        <v>45665</v>
      </c>
      <c r="F1022">
        <v>1</v>
      </c>
      <c r="G1022">
        <v>1</v>
      </c>
      <c r="H1022">
        <v>1</v>
      </c>
      <c r="I1022" s="51">
        <f t="shared" si="50"/>
        <v>0.14285714285714285</v>
      </c>
    </row>
    <row r="1023" spans="1:9" x14ac:dyDescent="0.25">
      <c r="A1023" t="s">
        <v>1115</v>
      </c>
      <c r="B1023" s="51">
        <f t="shared" si="52"/>
        <v>0.14285714285714285</v>
      </c>
      <c r="C1023" t="s">
        <v>98</v>
      </c>
      <c r="D1023" t="s">
        <v>1175</v>
      </c>
      <c r="E1023" s="50">
        <v>45688</v>
      </c>
      <c r="F1023">
        <v>1</v>
      </c>
      <c r="G1023">
        <v>1</v>
      </c>
      <c r="H1023">
        <v>1</v>
      </c>
      <c r="I1023" s="51">
        <f t="shared" si="50"/>
        <v>0.14285714285714285</v>
      </c>
    </row>
    <row r="1024" spans="1:9" x14ac:dyDescent="0.25">
      <c r="A1024" t="s">
        <v>1115</v>
      </c>
      <c r="B1024" s="51">
        <f t="shared" si="52"/>
        <v>0.14285714285714285</v>
      </c>
      <c r="C1024" t="s">
        <v>98</v>
      </c>
      <c r="D1024" t="s">
        <v>1176</v>
      </c>
      <c r="E1024" s="50">
        <v>45677</v>
      </c>
      <c r="F1024">
        <v>1</v>
      </c>
      <c r="G1024">
        <v>1</v>
      </c>
      <c r="H1024">
        <v>1</v>
      </c>
      <c r="I1024" s="51">
        <f t="shared" si="50"/>
        <v>0.14285714285714285</v>
      </c>
    </row>
    <row r="1025" spans="1:9" x14ac:dyDescent="0.25">
      <c r="A1025" t="s">
        <v>1115</v>
      </c>
      <c r="B1025" s="51">
        <f t="shared" si="52"/>
        <v>0.14285714285714285</v>
      </c>
      <c r="C1025" t="s">
        <v>98</v>
      </c>
      <c r="D1025" t="s">
        <v>1177</v>
      </c>
      <c r="E1025" s="50">
        <v>45677</v>
      </c>
      <c r="F1025">
        <v>1</v>
      </c>
      <c r="G1025">
        <v>1</v>
      </c>
      <c r="H1025">
        <v>1</v>
      </c>
      <c r="I1025" s="51">
        <f t="shared" si="50"/>
        <v>0.14285714285714285</v>
      </c>
    </row>
    <row r="1026" spans="1:9" x14ac:dyDescent="0.25">
      <c r="A1026" t="s">
        <v>1115</v>
      </c>
      <c r="B1026" s="51">
        <f t="shared" si="52"/>
        <v>0.14285714285714285</v>
      </c>
      <c r="C1026" t="s">
        <v>98</v>
      </c>
      <c r="D1026" t="s">
        <v>1178</v>
      </c>
      <c r="E1026" s="50">
        <v>45679</v>
      </c>
      <c r="F1026">
        <v>1</v>
      </c>
      <c r="G1026">
        <v>1</v>
      </c>
      <c r="H1026">
        <v>1</v>
      </c>
      <c r="I1026" s="51">
        <f t="shared" ref="I1026:I1089" si="53">B1026*H1026</f>
        <v>0.14285714285714285</v>
      </c>
    </row>
    <row r="1027" spans="1:9" x14ac:dyDescent="0.25">
      <c r="A1027" t="s">
        <v>1115</v>
      </c>
      <c r="B1027" s="51">
        <f t="shared" si="52"/>
        <v>0.14285714285714285</v>
      </c>
      <c r="C1027" t="s">
        <v>98</v>
      </c>
      <c r="D1027" t="s">
        <v>1179</v>
      </c>
      <c r="E1027" s="50">
        <v>45674</v>
      </c>
      <c r="F1027">
        <v>1</v>
      </c>
      <c r="G1027">
        <v>1</v>
      </c>
      <c r="H1027">
        <v>1</v>
      </c>
      <c r="I1027" s="51">
        <f t="shared" si="53"/>
        <v>0.14285714285714285</v>
      </c>
    </row>
    <row r="1028" spans="1:9" x14ac:dyDescent="0.25">
      <c r="A1028" t="s">
        <v>1115</v>
      </c>
      <c r="B1028" s="51">
        <f t="shared" ref="B1028:B1059" si="54">(1/700)*100</f>
        <v>0.14285714285714285</v>
      </c>
      <c r="C1028" t="s">
        <v>98</v>
      </c>
      <c r="D1028" t="s">
        <v>1180</v>
      </c>
      <c r="E1028" s="50">
        <v>45667</v>
      </c>
      <c r="F1028">
        <v>1</v>
      </c>
      <c r="G1028">
        <v>1</v>
      </c>
      <c r="H1028">
        <v>1</v>
      </c>
      <c r="I1028" s="51">
        <f t="shared" si="53"/>
        <v>0.14285714285714285</v>
      </c>
    </row>
    <row r="1029" spans="1:9" x14ac:dyDescent="0.25">
      <c r="A1029" t="s">
        <v>1115</v>
      </c>
      <c r="B1029" s="51">
        <f t="shared" si="54"/>
        <v>0.14285714285714285</v>
      </c>
      <c r="C1029" t="s">
        <v>98</v>
      </c>
      <c r="D1029" t="s">
        <v>1181</v>
      </c>
      <c r="E1029" s="50">
        <v>45680</v>
      </c>
      <c r="F1029">
        <v>1</v>
      </c>
      <c r="G1029">
        <v>1</v>
      </c>
      <c r="H1029">
        <v>1</v>
      </c>
      <c r="I1029" s="51">
        <f t="shared" si="53"/>
        <v>0.14285714285714285</v>
      </c>
    </row>
    <row r="1030" spans="1:9" x14ac:dyDescent="0.25">
      <c r="A1030" t="s">
        <v>1115</v>
      </c>
      <c r="B1030" s="51">
        <f t="shared" si="54"/>
        <v>0.14285714285714285</v>
      </c>
      <c r="C1030" t="s">
        <v>98</v>
      </c>
      <c r="D1030" t="s">
        <v>1182</v>
      </c>
      <c r="E1030" s="50">
        <v>45666</v>
      </c>
      <c r="F1030">
        <v>1</v>
      </c>
      <c r="G1030">
        <v>1</v>
      </c>
      <c r="H1030">
        <v>1</v>
      </c>
      <c r="I1030" s="51">
        <f t="shared" si="53"/>
        <v>0.14285714285714285</v>
      </c>
    </row>
    <row r="1031" spans="1:9" x14ac:dyDescent="0.25">
      <c r="A1031" t="s">
        <v>1115</v>
      </c>
      <c r="B1031" s="51">
        <f t="shared" si="54"/>
        <v>0.14285714285714285</v>
      </c>
      <c r="C1031" t="s">
        <v>98</v>
      </c>
      <c r="D1031" t="s">
        <v>1183</v>
      </c>
      <c r="E1031" s="50">
        <v>45666</v>
      </c>
      <c r="F1031">
        <v>1</v>
      </c>
      <c r="G1031">
        <v>1</v>
      </c>
      <c r="H1031">
        <v>1</v>
      </c>
      <c r="I1031" s="51">
        <f t="shared" si="53"/>
        <v>0.14285714285714285</v>
      </c>
    </row>
    <row r="1032" spans="1:9" x14ac:dyDescent="0.25">
      <c r="A1032" t="s">
        <v>1115</v>
      </c>
      <c r="B1032" s="51">
        <f t="shared" si="54"/>
        <v>0.14285714285714285</v>
      </c>
      <c r="C1032" t="s">
        <v>98</v>
      </c>
      <c r="D1032" t="s">
        <v>1184</v>
      </c>
      <c r="E1032" s="50">
        <v>45667</v>
      </c>
      <c r="F1032">
        <v>1</v>
      </c>
      <c r="G1032">
        <v>1</v>
      </c>
      <c r="H1032">
        <v>1</v>
      </c>
      <c r="I1032" s="51">
        <f t="shared" si="53"/>
        <v>0.14285714285714285</v>
      </c>
    </row>
    <row r="1033" spans="1:9" x14ac:dyDescent="0.25">
      <c r="A1033" t="s">
        <v>1115</v>
      </c>
      <c r="B1033" s="51">
        <f t="shared" si="54"/>
        <v>0.14285714285714285</v>
      </c>
      <c r="C1033" t="s">
        <v>98</v>
      </c>
      <c r="D1033" t="s">
        <v>1185</v>
      </c>
      <c r="E1033" s="50">
        <v>45665</v>
      </c>
      <c r="F1033">
        <v>1</v>
      </c>
      <c r="G1033">
        <v>1</v>
      </c>
      <c r="H1033">
        <v>1</v>
      </c>
      <c r="I1033" s="51">
        <f t="shared" si="53"/>
        <v>0.14285714285714285</v>
      </c>
    </row>
    <row r="1034" spans="1:9" x14ac:dyDescent="0.25">
      <c r="A1034" t="s">
        <v>1115</v>
      </c>
      <c r="B1034" s="51">
        <f t="shared" si="54"/>
        <v>0.14285714285714285</v>
      </c>
      <c r="C1034" t="s">
        <v>98</v>
      </c>
      <c r="D1034" t="s">
        <v>1186</v>
      </c>
      <c r="E1034" s="50">
        <v>45678</v>
      </c>
      <c r="F1034">
        <v>1</v>
      </c>
      <c r="G1034">
        <v>1</v>
      </c>
      <c r="H1034">
        <v>1</v>
      </c>
      <c r="I1034" s="51">
        <f t="shared" si="53"/>
        <v>0.14285714285714285</v>
      </c>
    </row>
    <row r="1035" spans="1:9" x14ac:dyDescent="0.25">
      <c r="A1035" t="s">
        <v>1115</v>
      </c>
      <c r="B1035" s="51">
        <f t="shared" si="54"/>
        <v>0.14285714285714285</v>
      </c>
      <c r="C1035" t="s">
        <v>98</v>
      </c>
      <c r="D1035" t="s">
        <v>1187</v>
      </c>
      <c r="E1035" s="50">
        <v>45685</v>
      </c>
      <c r="F1035">
        <v>1</v>
      </c>
      <c r="G1035">
        <v>1</v>
      </c>
      <c r="H1035">
        <v>1</v>
      </c>
      <c r="I1035" s="51">
        <f t="shared" si="53"/>
        <v>0.14285714285714285</v>
      </c>
    </row>
    <row r="1036" spans="1:9" x14ac:dyDescent="0.25">
      <c r="A1036" t="s">
        <v>1115</v>
      </c>
      <c r="B1036" s="51">
        <f t="shared" si="54"/>
        <v>0.14285714285714285</v>
      </c>
      <c r="C1036" t="s">
        <v>98</v>
      </c>
      <c r="D1036" t="s">
        <v>1188</v>
      </c>
      <c r="E1036" s="50">
        <v>45665</v>
      </c>
      <c r="F1036">
        <v>1</v>
      </c>
      <c r="G1036">
        <v>1</v>
      </c>
      <c r="H1036">
        <v>1</v>
      </c>
      <c r="I1036" s="51">
        <f t="shared" si="53"/>
        <v>0.14285714285714285</v>
      </c>
    </row>
    <row r="1037" spans="1:9" x14ac:dyDescent="0.25">
      <c r="A1037" t="s">
        <v>1115</v>
      </c>
      <c r="B1037" s="51">
        <f t="shared" si="54"/>
        <v>0.14285714285714285</v>
      </c>
      <c r="C1037" t="s">
        <v>98</v>
      </c>
      <c r="D1037" t="s">
        <v>1189</v>
      </c>
      <c r="E1037" s="50">
        <v>45686</v>
      </c>
      <c r="F1037">
        <v>1</v>
      </c>
      <c r="G1037">
        <v>1</v>
      </c>
      <c r="H1037">
        <v>1</v>
      </c>
      <c r="I1037" s="51">
        <f t="shared" si="53"/>
        <v>0.14285714285714285</v>
      </c>
    </row>
    <row r="1038" spans="1:9" x14ac:dyDescent="0.25">
      <c r="A1038" t="s">
        <v>1115</v>
      </c>
      <c r="B1038" s="51">
        <f t="shared" si="54"/>
        <v>0.14285714285714285</v>
      </c>
      <c r="C1038" t="s">
        <v>98</v>
      </c>
      <c r="D1038" t="s">
        <v>1190</v>
      </c>
      <c r="E1038" s="50">
        <v>45665</v>
      </c>
      <c r="F1038">
        <v>1</v>
      </c>
      <c r="G1038">
        <v>1</v>
      </c>
      <c r="H1038">
        <v>1</v>
      </c>
      <c r="I1038" s="51">
        <f t="shared" si="53"/>
        <v>0.14285714285714285</v>
      </c>
    </row>
    <row r="1039" spans="1:9" x14ac:dyDescent="0.25">
      <c r="A1039" t="s">
        <v>1115</v>
      </c>
      <c r="B1039" s="51">
        <f t="shared" si="54"/>
        <v>0.14285714285714285</v>
      </c>
      <c r="C1039" t="s">
        <v>98</v>
      </c>
      <c r="D1039" t="s">
        <v>1191</v>
      </c>
      <c r="E1039" s="50">
        <v>45688</v>
      </c>
      <c r="F1039">
        <v>1</v>
      </c>
      <c r="G1039">
        <v>1</v>
      </c>
      <c r="H1039">
        <v>1</v>
      </c>
      <c r="I1039" s="51">
        <f t="shared" si="53"/>
        <v>0.14285714285714285</v>
      </c>
    </row>
    <row r="1040" spans="1:9" x14ac:dyDescent="0.25">
      <c r="A1040" t="s">
        <v>1115</v>
      </c>
      <c r="B1040" s="51">
        <f t="shared" si="54"/>
        <v>0.14285714285714285</v>
      </c>
      <c r="C1040" t="s">
        <v>98</v>
      </c>
      <c r="D1040" t="s">
        <v>1192</v>
      </c>
      <c r="E1040" s="50">
        <v>45666</v>
      </c>
      <c r="F1040">
        <v>1</v>
      </c>
      <c r="G1040">
        <v>1</v>
      </c>
      <c r="H1040">
        <v>1</v>
      </c>
      <c r="I1040" s="51">
        <f t="shared" si="53"/>
        <v>0.14285714285714285</v>
      </c>
    </row>
    <row r="1041" spans="1:9" x14ac:dyDescent="0.25">
      <c r="A1041" t="s">
        <v>1115</v>
      </c>
      <c r="B1041" s="51">
        <f t="shared" si="54"/>
        <v>0.14285714285714285</v>
      </c>
      <c r="C1041" t="s">
        <v>102</v>
      </c>
      <c r="D1041" t="s">
        <v>1193</v>
      </c>
      <c r="E1041" s="50">
        <v>45661</v>
      </c>
      <c r="F1041">
        <v>1</v>
      </c>
      <c r="G1041">
        <v>1</v>
      </c>
      <c r="H1041">
        <v>1</v>
      </c>
      <c r="I1041" s="51">
        <f t="shared" si="53"/>
        <v>0.14285714285714285</v>
      </c>
    </row>
    <row r="1042" spans="1:9" x14ac:dyDescent="0.25">
      <c r="A1042" t="s">
        <v>1115</v>
      </c>
      <c r="B1042" s="51">
        <f t="shared" si="54"/>
        <v>0.14285714285714285</v>
      </c>
      <c r="C1042" t="s">
        <v>102</v>
      </c>
      <c r="D1042" t="s">
        <v>1194</v>
      </c>
      <c r="E1042" s="50">
        <v>45684</v>
      </c>
      <c r="F1042">
        <v>1</v>
      </c>
      <c r="G1042">
        <v>1</v>
      </c>
      <c r="H1042">
        <v>1</v>
      </c>
      <c r="I1042" s="51">
        <f t="shared" si="53"/>
        <v>0.14285714285714285</v>
      </c>
    </row>
    <row r="1043" spans="1:9" x14ac:dyDescent="0.25">
      <c r="A1043" t="s">
        <v>1115</v>
      </c>
      <c r="B1043" s="51">
        <f t="shared" si="54"/>
        <v>0.14285714285714285</v>
      </c>
      <c r="C1043" t="s">
        <v>102</v>
      </c>
      <c r="D1043" t="s">
        <v>1195</v>
      </c>
      <c r="E1043" s="50">
        <v>45681</v>
      </c>
      <c r="F1043">
        <v>1</v>
      </c>
      <c r="G1043">
        <v>1</v>
      </c>
      <c r="H1043">
        <v>1</v>
      </c>
      <c r="I1043" s="51">
        <f t="shared" si="53"/>
        <v>0.14285714285714285</v>
      </c>
    </row>
    <row r="1044" spans="1:9" x14ac:dyDescent="0.25">
      <c r="A1044" t="s">
        <v>1115</v>
      </c>
      <c r="B1044" s="51">
        <f t="shared" si="54"/>
        <v>0.14285714285714285</v>
      </c>
      <c r="C1044" t="s">
        <v>102</v>
      </c>
      <c r="D1044" t="s">
        <v>1196</v>
      </c>
      <c r="E1044" s="50">
        <v>45679</v>
      </c>
      <c r="F1044">
        <v>1</v>
      </c>
      <c r="G1044">
        <v>1</v>
      </c>
      <c r="H1044">
        <v>1</v>
      </c>
      <c r="I1044" s="51">
        <f t="shared" si="53"/>
        <v>0.14285714285714285</v>
      </c>
    </row>
    <row r="1045" spans="1:9" x14ac:dyDescent="0.25">
      <c r="A1045" t="s">
        <v>1115</v>
      </c>
      <c r="B1045" s="51">
        <f t="shared" si="54"/>
        <v>0.14285714285714285</v>
      </c>
      <c r="C1045" t="s">
        <v>102</v>
      </c>
      <c r="D1045" t="s">
        <v>1197</v>
      </c>
      <c r="E1045" s="50">
        <v>45678</v>
      </c>
      <c r="F1045">
        <v>1</v>
      </c>
      <c r="G1045">
        <v>1</v>
      </c>
      <c r="H1045">
        <v>1</v>
      </c>
      <c r="I1045" s="51">
        <f t="shared" si="53"/>
        <v>0.14285714285714285</v>
      </c>
    </row>
    <row r="1046" spans="1:9" x14ac:dyDescent="0.25">
      <c r="A1046" t="s">
        <v>1115</v>
      </c>
      <c r="B1046" s="51">
        <f t="shared" si="54"/>
        <v>0.14285714285714285</v>
      </c>
      <c r="C1046" t="s">
        <v>102</v>
      </c>
      <c r="D1046" t="s">
        <v>1198</v>
      </c>
      <c r="E1046" s="50">
        <v>45677</v>
      </c>
      <c r="F1046">
        <v>1</v>
      </c>
      <c r="G1046">
        <v>1</v>
      </c>
      <c r="H1046">
        <v>1</v>
      </c>
      <c r="I1046" s="51">
        <f t="shared" si="53"/>
        <v>0.14285714285714285</v>
      </c>
    </row>
    <row r="1047" spans="1:9" x14ac:dyDescent="0.25">
      <c r="A1047" t="s">
        <v>1115</v>
      </c>
      <c r="B1047" s="51">
        <f t="shared" si="54"/>
        <v>0.14285714285714285</v>
      </c>
      <c r="C1047" t="s">
        <v>102</v>
      </c>
      <c r="D1047" t="s">
        <v>1199</v>
      </c>
      <c r="E1047" s="50">
        <v>45674</v>
      </c>
      <c r="F1047">
        <v>1</v>
      </c>
      <c r="G1047">
        <v>1</v>
      </c>
      <c r="H1047">
        <v>1</v>
      </c>
      <c r="I1047" s="51">
        <f t="shared" si="53"/>
        <v>0.14285714285714285</v>
      </c>
    </row>
    <row r="1048" spans="1:9" x14ac:dyDescent="0.25">
      <c r="A1048" t="s">
        <v>1115</v>
      </c>
      <c r="B1048" s="51">
        <f t="shared" si="54"/>
        <v>0.14285714285714285</v>
      </c>
      <c r="C1048" t="s">
        <v>102</v>
      </c>
      <c r="D1048" t="s">
        <v>1200</v>
      </c>
      <c r="E1048" s="50">
        <v>45677</v>
      </c>
      <c r="F1048">
        <v>1</v>
      </c>
      <c r="G1048">
        <v>1</v>
      </c>
      <c r="H1048">
        <v>1</v>
      </c>
      <c r="I1048" s="51">
        <f t="shared" si="53"/>
        <v>0.14285714285714285</v>
      </c>
    </row>
    <row r="1049" spans="1:9" x14ac:dyDescent="0.25">
      <c r="A1049" t="s">
        <v>1115</v>
      </c>
      <c r="B1049" s="51">
        <f t="shared" si="54"/>
        <v>0.14285714285714285</v>
      </c>
      <c r="C1049" t="s">
        <v>102</v>
      </c>
      <c r="D1049" t="s">
        <v>1201</v>
      </c>
      <c r="E1049" s="50">
        <v>45677</v>
      </c>
      <c r="F1049">
        <v>1</v>
      </c>
      <c r="G1049">
        <v>1</v>
      </c>
      <c r="H1049">
        <v>1</v>
      </c>
      <c r="I1049" s="51">
        <f t="shared" si="53"/>
        <v>0.14285714285714285</v>
      </c>
    </row>
    <row r="1050" spans="1:9" x14ac:dyDescent="0.25">
      <c r="A1050" t="s">
        <v>1115</v>
      </c>
      <c r="B1050" s="51">
        <f t="shared" si="54"/>
        <v>0.14285714285714285</v>
      </c>
      <c r="C1050" t="s">
        <v>102</v>
      </c>
      <c r="D1050" t="s">
        <v>1202</v>
      </c>
      <c r="E1050" s="50">
        <v>45673</v>
      </c>
      <c r="F1050">
        <v>1</v>
      </c>
      <c r="G1050">
        <v>1</v>
      </c>
      <c r="H1050">
        <v>1</v>
      </c>
      <c r="I1050" s="51">
        <f t="shared" si="53"/>
        <v>0.14285714285714285</v>
      </c>
    </row>
    <row r="1051" spans="1:9" x14ac:dyDescent="0.25">
      <c r="A1051" t="s">
        <v>1115</v>
      </c>
      <c r="B1051" s="51">
        <f t="shared" si="54"/>
        <v>0.14285714285714285</v>
      </c>
      <c r="C1051" t="s">
        <v>102</v>
      </c>
      <c r="D1051" t="s">
        <v>1203</v>
      </c>
      <c r="E1051" s="50">
        <v>45672</v>
      </c>
      <c r="F1051">
        <v>1</v>
      </c>
      <c r="G1051">
        <v>1</v>
      </c>
      <c r="H1051">
        <v>1</v>
      </c>
      <c r="I1051" s="51">
        <f t="shared" si="53"/>
        <v>0.14285714285714285</v>
      </c>
    </row>
    <row r="1052" spans="1:9" x14ac:dyDescent="0.25">
      <c r="A1052" t="s">
        <v>1115</v>
      </c>
      <c r="B1052" s="51">
        <f t="shared" si="54"/>
        <v>0.14285714285714285</v>
      </c>
      <c r="C1052" t="s">
        <v>102</v>
      </c>
      <c r="D1052" t="s">
        <v>1204</v>
      </c>
      <c r="E1052" s="50">
        <v>45671</v>
      </c>
      <c r="F1052">
        <v>1</v>
      </c>
      <c r="G1052">
        <v>1</v>
      </c>
      <c r="H1052">
        <v>1</v>
      </c>
      <c r="I1052" s="51">
        <f t="shared" si="53"/>
        <v>0.14285714285714285</v>
      </c>
    </row>
    <row r="1053" spans="1:9" x14ac:dyDescent="0.25">
      <c r="A1053" t="s">
        <v>1115</v>
      </c>
      <c r="B1053" s="51">
        <f t="shared" si="54"/>
        <v>0.14285714285714285</v>
      </c>
      <c r="C1053" t="s">
        <v>109</v>
      </c>
      <c r="D1053" t="s">
        <v>1205</v>
      </c>
      <c r="E1053" s="50">
        <v>45660</v>
      </c>
      <c r="F1053">
        <v>1</v>
      </c>
      <c r="G1053">
        <v>1</v>
      </c>
      <c r="H1053">
        <v>1</v>
      </c>
      <c r="I1053" s="51">
        <f t="shared" si="53"/>
        <v>0.14285714285714285</v>
      </c>
    </row>
    <row r="1054" spans="1:9" x14ac:dyDescent="0.25">
      <c r="A1054" t="s">
        <v>1115</v>
      </c>
      <c r="B1054" s="51">
        <f t="shared" si="54"/>
        <v>0.14285714285714285</v>
      </c>
      <c r="C1054" t="s">
        <v>109</v>
      </c>
      <c r="D1054" t="s">
        <v>1206</v>
      </c>
      <c r="E1054" s="50">
        <v>45666</v>
      </c>
      <c r="F1054">
        <v>1</v>
      </c>
      <c r="G1054">
        <v>1</v>
      </c>
      <c r="H1054">
        <v>1</v>
      </c>
      <c r="I1054" s="51">
        <f t="shared" si="53"/>
        <v>0.14285714285714285</v>
      </c>
    </row>
    <row r="1055" spans="1:9" x14ac:dyDescent="0.25">
      <c r="A1055" t="s">
        <v>1115</v>
      </c>
      <c r="B1055" s="51">
        <f t="shared" si="54"/>
        <v>0.14285714285714285</v>
      </c>
      <c r="C1055" t="s">
        <v>109</v>
      </c>
      <c r="D1055" t="s">
        <v>1207</v>
      </c>
      <c r="E1055" s="50">
        <v>45687</v>
      </c>
      <c r="F1055">
        <v>1</v>
      </c>
      <c r="G1055">
        <v>1</v>
      </c>
      <c r="H1055">
        <v>1</v>
      </c>
      <c r="I1055" s="51">
        <f t="shared" si="53"/>
        <v>0.14285714285714285</v>
      </c>
    </row>
    <row r="1056" spans="1:9" x14ac:dyDescent="0.25">
      <c r="A1056" t="s">
        <v>1115</v>
      </c>
      <c r="B1056" s="51">
        <f t="shared" si="54"/>
        <v>0.14285714285714285</v>
      </c>
      <c r="C1056" t="s">
        <v>109</v>
      </c>
      <c r="D1056" t="s">
        <v>1208</v>
      </c>
      <c r="E1056" s="50">
        <v>45685</v>
      </c>
      <c r="F1056">
        <v>1</v>
      </c>
      <c r="G1056">
        <v>1</v>
      </c>
      <c r="H1056">
        <v>1</v>
      </c>
      <c r="I1056" s="51">
        <f t="shared" si="53"/>
        <v>0.14285714285714285</v>
      </c>
    </row>
    <row r="1057" spans="1:9" x14ac:dyDescent="0.25">
      <c r="A1057" t="s">
        <v>1115</v>
      </c>
      <c r="B1057" s="51">
        <f t="shared" si="54"/>
        <v>0.14285714285714285</v>
      </c>
      <c r="C1057" t="s">
        <v>109</v>
      </c>
      <c r="D1057" t="s">
        <v>1209</v>
      </c>
      <c r="E1057" s="50">
        <v>45684</v>
      </c>
      <c r="F1057">
        <v>1</v>
      </c>
      <c r="G1057">
        <v>1</v>
      </c>
      <c r="H1057">
        <v>1</v>
      </c>
      <c r="I1057" s="51">
        <f t="shared" si="53"/>
        <v>0.14285714285714285</v>
      </c>
    </row>
    <row r="1058" spans="1:9" x14ac:dyDescent="0.25">
      <c r="A1058" t="s">
        <v>1115</v>
      </c>
      <c r="B1058" s="51">
        <f t="shared" si="54"/>
        <v>0.14285714285714285</v>
      </c>
      <c r="C1058" t="s">
        <v>109</v>
      </c>
      <c r="D1058" t="s">
        <v>1210</v>
      </c>
      <c r="E1058" s="50">
        <v>45684</v>
      </c>
      <c r="F1058">
        <v>1</v>
      </c>
      <c r="G1058">
        <v>1</v>
      </c>
      <c r="H1058">
        <v>1</v>
      </c>
      <c r="I1058" s="51">
        <f t="shared" si="53"/>
        <v>0.14285714285714285</v>
      </c>
    </row>
    <row r="1059" spans="1:9" x14ac:dyDescent="0.25">
      <c r="A1059" t="s">
        <v>1115</v>
      </c>
      <c r="B1059" s="51">
        <f t="shared" si="54"/>
        <v>0.14285714285714285</v>
      </c>
      <c r="C1059" t="s">
        <v>109</v>
      </c>
      <c r="D1059" t="s">
        <v>1211</v>
      </c>
      <c r="E1059" s="50">
        <v>45684</v>
      </c>
      <c r="F1059">
        <v>1</v>
      </c>
      <c r="G1059">
        <v>1</v>
      </c>
      <c r="H1059">
        <v>1</v>
      </c>
      <c r="I1059" s="51">
        <f t="shared" si="53"/>
        <v>0.14285714285714285</v>
      </c>
    </row>
    <row r="1060" spans="1:9" x14ac:dyDescent="0.25">
      <c r="A1060" t="s">
        <v>1115</v>
      </c>
      <c r="B1060" s="51">
        <f t="shared" ref="B1060:B1075" si="55">(1/700)*100</f>
        <v>0.14285714285714285</v>
      </c>
      <c r="C1060" t="s">
        <v>109</v>
      </c>
      <c r="D1060" t="s">
        <v>1212</v>
      </c>
      <c r="E1060" s="50">
        <v>45679</v>
      </c>
      <c r="F1060">
        <v>1</v>
      </c>
      <c r="G1060">
        <v>1</v>
      </c>
      <c r="H1060">
        <v>1</v>
      </c>
      <c r="I1060" s="51">
        <f t="shared" si="53"/>
        <v>0.14285714285714285</v>
      </c>
    </row>
    <row r="1061" spans="1:9" x14ac:dyDescent="0.25">
      <c r="A1061" t="s">
        <v>1115</v>
      </c>
      <c r="B1061" s="51">
        <f t="shared" si="55"/>
        <v>0.14285714285714285</v>
      </c>
      <c r="C1061" t="s">
        <v>109</v>
      </c>
      <c r="D1061" t="s">
        <v>1213</v>
      </c>
      <c r="E1061" s="50">
        <v>45674</v>
      </c>
      <c r="F1061">
        <v>1</v>
      </c>
      <c r="G1061">
        <v>1</v>
      </c>
      <c r="H1061">
        <v>1</v>
      </c>
      <c r="I1061" s="51">
        <f t="shared" si="53"/>
        <v>0.14285714285714285</v>
      </c>
    </row>
    <row r="1062" spans="1:9" x14ac:dyDescent="0.25">
      <c r="A1062" t="s">
        <v>1115</v>
      </c>
      <c r="B1062" s="51">
        <f t="shared" si="55"/>
        <v>0.14285714285714285</v>
      </c>
      <c r="C1062" t="s">
        <v>109</v>
      </c>
      <c r="D1062" t="s">
        <v>1214</v>
      </c>
      <c r="E1062" s="50">
        <v>45674</v>
      </c>
      <c r="F1062">
        <v>1</v>
      </c>
      <c r="G1062">
        <v>1</v>
      </c>
      <c r="H1062">
        <v>1</v>
      </c>
      <c r="I1062" s="51">
        <f t="shared" si="53"/>
        <v>0.14285714285714285</v>
      </c>
    </row>
    <row r="1063" spans="1:9" x14ac:dyDescent="0.25">
      <c r="A1063" t="s">
        <v>1115</v>
      </c>
      <c r="B1063" s="51">
        <f t="shared" si="55"/>
        <v>0.14285714285714285</v>
      </c>
      <c r="C1063" t="s">
        <v>109</v>
      </c>
      <c r="D1063" t="s">
        <v>1215</v>
      </c>
      <c r="E1063" s="50">
        <v>45666</v>
      </c>
      <c r="F1063">
        <v>1</v>
      </c>
      <c r="G1063">
        <v>1</v>
      </c>
      <c r="H1063">
        <v>1</v>
      </c>
      <c r="I1063" s="51">
        <f t="shared" si="53"/>
        <v>0.14285714285714285</v>
      </c>
    </row>
    <row r="1064" spans="1:9" x14ac:dyDescent="0.25">
      <c r="A1064" t="s">
        <v>1115</v>
      </c>
      <c r="B1064" s="51">
        <f t="shared" si="55"/>
        <v>0.14285714285714285</v>
      </c>
      <c r="C1064" t="s">
        <v>109</v>
      </c>
      <c r="D1064" t="s">
        <v>1216</v>
      </c>
      <c r="E1064" s="50">
        <v>45670</v>
      </c>
      <c r="F1064">
        <v>1</v>
      </c>
      <c r="G1064">
        <v>1</v>
      </c>
      <c r="H1064">
        <v>1</v>
      </c>
      <c r="I1064" s="51">
        <f t="shared" si="53"/>
        <v>0.14285714285714285</v>
      </c>
    </row>
    <row r="1065" spans="1:9" x14ac:dyDescent="0.25">
      <c r="A1065" t="s">
        <v>1115</v>
      </c>
      <c r="B1065" s="51">
        <f t="shared" si="55"/>
        <v>0.14285714285714285</v>
      </c>
      <c r="C1065" t="s">
        <v>109</v>
      </c>
      <c r="D1065" t="s">
        <v>1217</v>
      </c>
      <c r="E1065" s="50">
        <v>45670</v>
      </c>
      <c r="F1065">
        <v>1</v>
      </c>
      <c r="G1065">
        <v>1</v>
      </c>
      <c r="H1065">
        <v>1</v>
      </c>
      <c r="I1065" s="51">
        <f t="shared" si="53"/>
        <v>0.14285714285714285</v>
      </c>
    </row>
    <row r="1066" spans="1:9" x14ac:dyDescent="0.25">
      <c r="A1066" t="s">
        <v>1115</v>
      </c>
      <c r="B1066" s="51">
        <f t="shared" si="55"/>
        <v>0.14285714285714285</v>
      </c>
      <c r="C1066" t="s">
        <v>109</v>
      </c>
      <c r="D1066" t="s">
        <v>1218</v>
      </c>
      <c r="E1066" s="50">
        <v>45670</v>
      </c>
      <c r="F1066">
        <v>1</v>
      </c>
      <c r="G1066">
        <v>1</v>
      </c>
      <c r="H1066">
        <v>1</v>
      </c>
      <c r="I1066" s="51">
        <f t="shared" si="53"/>
        <v>0.14285714285714285</v>
      </c>
    </row>
    <row r="1067" spans="1:9" x14ac:dyDescent="0.25">
      <c r="A1067" t="s">
        <v>1115</v>
      </c>
      <c r="B1067" s="51">
        <f t="shared" si="55"/>
        <v>0.14285714285714285</v>
      </c>
      <c r="C1067" t="s">
        <v>109</v>
      </c>
      <c r="D1067" t="s">
        <v>1219</v>
      </c>
      <c r="E1067" s="50">
        <v>45670</v>
      </c>
      <c r="F1067">
        <v>1</v>
      </c>
      <c r="G1067">
        <v>1</v>
      </c>
      <c r="H1067">
        <v>1</v>
      </c>
      <c r="I1067" s="51">
        <f t="shared" si="53"/>
        <v>0.14285714285714285</v>
      </c>
    </row>
    <row r="1068" spans="1:9" x14ac:dyDescent="0.25">
      <c r="A1068" t="s">
        <v>1115</v>
      </c>
      <c r="B1068" s="51">
        <f t="shared" si="55"/>
        <v>0.14285714285714285</v>
      </c>
      <c r="C1068" t="s">
        <v>109</v>
      </c>
      <c r="D1068" t="s">
        <v>1220</v>
      </c>
      <c r="E1068" s="50">
        <v>45670</v>
      </c>
      <c r="F1068">
        <v>1</v>
      </c>
      <c r="G1068">
        <v>1</v>
      </c>
      <c r="H1068">
        <v>1</v>
      </c>
      <c r="I1068" s="51">
        <f t="shared" si="53"/>
        <v>0.14285714285714285</v>
      </c>
    </row>
    <row r="1069" spans="1:9" x14ac:dyDescent="0.25">
      <c r="A1069" t="s">
        <v>1115</v>
      </c>
      <c r="B1069" s="51">
        <f t="shared" si="55"/>
        <v>0.14285714285714285</v>
      </c>
      <c r="C1069" t="s">
        <v>109</v>
      </c>
      <c r="D1069" t="s">
        <v>1221</v>
      </c>
      <c r="E1069" s="50">
        <v>45671</v>
      </c>
      <c r="F1069">
        <v>1</v>
      </c>
      <c r="G1069">
        <v>1</v>
      </c>
      <c r="H1069">
        <v>1</v>
      </c>
      <c r="I1069" s="51">
        <f t="shared" si="53"/>
        <v>0.14285714285714285</v>
      </c>
    </row>
    <row r="1070" spans="1:9" x14ac:dyDescent="0.25">
      <c r="A1070" t="s">
        <v>1115</v>
      </c>
      <c r="B1070" s="51">
        <f t="shared" si="55"/>
        <v>0.14285714285714285</v>
      </c>
      <c r="C1070" t="s">
        <v>109</v>
      </c>
      <c r="D1070" t="s">
        <v>1222</v>
      </c>
      <c r="E1070" s="50">
        <v>45671</v>
      </c>
      <c r="F1070">
        <v>1</v>
      </c>
      <c r="G1070">
        <v>1</v>
      </c>
      <c r="H1070">
        <v>1</v>
      </c>
      <c r="I1070" s="51">
        <f t="shared" si="53"/>
        <v>0.14285714285714285</v>
      </c>
    </row>
    <row r="1071" spans="1:9" x14ac:dyDescent="0.25">
      <c r="A1071" t="s">
        <v>1115</v>
      </c>
      <c r="B1071" s="51">
        <f t="shared" si="55"/>
        <v>0.14285714285714285</v>
      </c>
      <c r="C1071" t="s">
        <v>109</v>
      </c>
      <c r="D1071" t="s">
        <v>1223</v>
      </c>
      <c r="E1071" s="50">
        <v>45672</v>
      </c>
      <c r="F1071">
        <v>1</v>
      </c>
      <c r="G1071">
        <v>1</v>
      </c>
      <c r="H1071">
        <v>1</v>
      </c>
      <c r="I1071" s="51">
        <f t="shared" si="53"/>
        <v>0.14285714285714285</v>
      </c>
    </row>
    <row r="1072" spans="1:9" x14ac:dyDescent="0.25">
      <c r="A1072" t="s">
        <v>1115</v>
      </c>
      <c r="B1072" s="51">
        <f t="shared" si="55"/>
        <v>0.14285714285714285</v>
      </c>
      <c r="C1072" t="s">
        <v>109</v>
      </c>
      <c r="D1072" t="s">
        <v>1224</v>
      </c>
      <c r="E1072" s="50">
        <v>45674</v>
      </c>
      <c r="F1072">
        <v>1</v>
      </c>
      <c r="G1072">
        <v>1</v>
      </c>
      <c r="H1072">
        <v>1</v>
      </c>
      <c r="I1072" s="51">
        <f t="shared" si="53"/>
        <v>0.14285714285714285</v>
      </c>
    </row>
    <row r="1073" spans="1:9" x14ac:dyDescent="0.25">
      <c r="A1073" t="s">
        <v>1115</v>
      </c>
      <c r="B1073" s="51">
        <f t="shared" si="55"/>
        <v>0.14285714285714285</v>
      </c>
      <c r="C1073" t="s">
        <v>109</v>
      </c>
      <c r="D1073" t="s">
        <v>1225</v>
      </c>
      <c r="E1073" s="50">
        <v>45665</v>
      </c>
      <c r="F1073">
        <v>1</v>
      </c>
      <c r="G1073">
        <v>1</v>
      </c>
      <c r="H1073">
        <v>1</v>
      </c>
      <c r="I1073" s="51">
        <f t="shared" si="53"/>
        <v>0.14285714285714285</v>
      </c>
    </row>
    <row r="1074" spans="1:9" x14ac:dyDescent="0.25">
      <c r="A1074" t="s">
        <v>1115</v>
      </c>
      <c r="B1074" s="51">
        <f t="shared" si="55"/>
        <v>0.14285714285714285</v>
      </c>
      <c r="C1074" t="s">
        <v>109</v>
      </c>
      <c r="D1074" t="s">
        <v>1226</v>
      </c>
      <c r="E1074" s="50">
        <v>45666</v>
      </c>
      <c r="F1074">
        <v>1</v>
      </c>
      <c r="G1074">
        <v>1</v>
      </c>
      <c r="H1074">
        <v>1</v>
      </c>
      <c r="I1074" s="51">
        <f t="shared" si="53"/>
        <v>0.14285714285714285</v>
      </c>
    </row>
    <row r="1075" spans="1:9" x14ac:dyDescent="0.25">
      <c r="A1075" t="s">
        <v>1115</v>
      </c>
      <c r="B1075" s="51">
        <f t="shared" si="55"/>
        <v>0.14285714285714285</v>
      </c>
      <c r="C1075" t="s">
        <v>109</v>
      </c>
      <c r="D1075" t="s">
        <v>1227</v>
      </c>
      <c r="E1075" s="50">
        <v>45660</v>
      </c>
      <c r="F1075">
        <v>1</v>
      </c>
      <c r="G1075">
        <v>1</v>
      </c>
      <c r="H1075">
        <v>1</v>
      </c>
      <c r="I1075" s="51">
        <f t="shared" si="53"/>
        <v>0.14285714285714285</v>
      </c>
    </row>
    <row r="1076" spans="1:9" x14ac:dyDescent="0.25">
      <c r="A1076" t="s">
        <v>1228</v>
      </c>
      <c r="B1076" s="51">
        <f t="shared" ref="B1076:B1113" si="56">(1/600)*100</f>
        <v>0.16666666666666669</v>
      </c>
      <c r="C1076" t="s">
        <v>94</v>
      </c>
      <c r="D1076" t="s">
        <v>1229</v>
      </c>
      <c r="E1076" s="50">
        <v>45670</v>
      </c>
      <c r="F1076">
        <v>1</v>
      </c>
      <c r="G1076">
        <v>1</v>
      </c>
      <c r="H1076">
        <v>1</v>
      </c>
      <c r="I1076" s="51">
        <f t="shared" si="53"/>
        <v>0.16666666666666669</v>
      </c>
    </row>
    <row r="1077" spans="1:9" x14ac:dyDescent="0.25">
      <c r="A1077" t="s">
        <v>1228</v>
      </c>
      <c r="B1077" s="51">
        <f t="shared" si="56"/>
        <v>0.16666666666666669</v>
      </c>
      <c r="C1077" t="s">
        <v>94</v>
      </c>
      <c r="D1077" t="s">
        <v>1230</v>
      </c>
      <c r="E1077" s="50">
        <v>45672</v>
      </c>
      <c r="F1077">
        <v>1</v>
      </c>
      <c r="G1077">
        <v>1</v>
      </c>
      <c r="H1077">
        <v>1</v>
      </c>
      <c r="I1077" s="51">
        <f t="shared" si="53"/>
        <v>0.16666666666666669</v>
      </c>
    </row>
    <row r="1078" spans="1:9" x14ac:dyDescent="0.25">
      <c r="A1078" t="s">
        <v>1228</v>
      </c>
      <c r="B1078" s="51">
        <f t="shared" si="56"/>
        <v>0.16666666666666669</v>
      </c>
      <c r="C1078" t="s">
        <v>97</v>
      </c>
      <c r="D1078" t="s">
        <v>1231</v>
      </c>
      <c r="E1078" s="50">
        <v>45677</v>
      </c>
      <c r="F1078">
        <v>1</v>
      </c>
      <c r="G1078">
        <v>1</v>
      </c>
      <c r="H1078">
        <v>1</v>
      </c>
      <c r="I1078" s="51">
        <f t="shared" si="53"/>
        <v>0.16666666666666669</v>
      </c>
    </row>
    <row r="1079" spans="1:9" x14ac:dyDescent="0.25">
      <c r="A1079" t="s">
        <v>1228</v>
      </c>
      <c r="B1079" s="51">
        <f t="shared" si="56"/>
        <v>0.16666666666666669</v>
      </c>
      <c r="C1079" t="s">
        <v>97</v>
      </c>
      <c r="D1079" t="s">
        <v>1232</v>
      </c>
      <c r="E1079" s="50">
        <v>45674</v>
      </c>
      <c r="F1079">
        <v>1</v>
      </c>
      <c r="G1079">
        <v>1</v>
      </c>
      <c r="H1079">
        <v>1</v>
      </c>
      <c r="I1079" s="51">
        <f t="shared" si="53"/>
        <v>0.16666666666666669</v>
      </c>
    </row>
    <row r="1080" spans="1:9" x14ac:dyDescent="0.25">
      <c r="A1080" t="s">
        <v>1228</v>
      </c>
      <c r="B1080" s="51">
        <f t="shared" si="56"/>
        <v>0.16666666666666669</v>
      </c>
      <c r="C1080" t="s">
        <v>97</v>
      </c>
      <c r="D1080" t="s">
        <v>1233</v>
      </c>
      <c r="E1080" s="50">
        <v>45688</v>
      </c>
      <c r="F1080">
        <v>1</v>
      </c>
      <c r="G1080">
        <v>1</v>
      </c>
      <c r="H1080">
        <v>1</v>
      </c>
      <c r="I1080" s="51">
        <f t="shared" si="53"/>
        <v>0.16666666666666669</v>
      </c>
    </row>
    <row r="1081" spans="1:9" x14ac:dyDescent="0.25">
      <c r="A1081" t="s">
        <v>1228</v>
      </c>
      <c r="B1081" s="51">
        <f t="shared" si="56"/>
        <v>0.16666666666666669</v>
      </c>
      <c r="C1081" t="s">
        <v>97</v>
      </c>
      <c r="D1081" t="s">
        <v>1234</v>
      </c>
      <c r="E1081" s="50">
        <v>45673</v>
      </c>
      <c r="F1081">
        <v>1</v>
      </c>
      <c r="G1081">
        <v>1</v>
      </c>
      <c r="H1081">
        <v>1</v>
      </c>
      <c r="I1081" s="51">
        <f t="shared" si="53"/>
        <v>0.16666666666666669</v>
      </c>
    </row>
    <row r="1082" spans="1:9" x14ac:dyDescent="0.25">
      <c r="A1082" t="s">
        <v>1228</v>
      </c>
      <c r="B1082" s="51">
        <f t="shared" si="56"/>
        <v>0.16666666666666669</v>
      </c>
      <c r="C1082" t="s">
        <v>97</v>
      </c>
      <c r="D1082" t="s">
        <v>1235</v>
      </c>
      <c r="E1082" s="50">
        <v>45665</v>
      </c>
      <c r="F1082">
        <v>1</v>
      </c>
      <c r="G1082">
        <v>1</v>
      </c>
      <c r="H1082">
        <v>1</v>
      </c>
      <c r="I1082" s="51">
        <f t="shared" si="53"/>
        <v>0.16666666666666669</v>
      </c>
    </row>
    <row r="1083" spans="1:9" x14ac:dyDescent="0.25">
      <c r="A1083" t="s">
        <v>1228</v>
      </c>
      <c r="B1083" s="51">
        <f t="shared" si="56"/>
        <v>0.16666666666666669</v>
      </c>
      <c r="C1083" t="s">
        <v>97</v>
      </c>
      <c r="D1083" t="s">
        <v>1236</v>
      </c>
      <c r="E1083" s="50">
        <v>45688</v>
      </c>
      <c r="F1083">
        <v>1</v>
      </c>
      <c r="G1083">
        <v>1</v>
      </c>
      <c r="H1083">
        <v>1</v>
      </c>
      <c r="I1083" s="51">
        <f t="shared" si="53"/>
        <v>0.16666666666666669</v>
      </c>
    </row>
    <row r="1084" spans="1:9" x14ac:dyDescent="0.25">
      <c r="A1084" t="s">
        <v>1228</v>
      </c>
      <c r="B1084" s="51">
        <f t="shared" si="56"/>
        <v>0.16666666666666669</v>
      </c>
      <c r="C1084" t="s">
        <v>97</v>
      </c>
      <c r="D1084" t="s">
        <v>1237</v>
      </c>
      <c r="E1084" s="50">
        <v>45688</v>
      </c>
      <c r="F1084">
        <v>1</v>
      </c>
      <c r="G1084">
        <v>1</v>
      </c>
      <c r="H1084">
        <v>1</v>
      </c>
      <c r="I1084" s="51">
        <f t="shared" si="53"/>
        <v>0.16666666666666669</v>
      </c>
    </row>
    <row r="1085" spans="1:9" x14ac:dyDescent="0.25">
      <c r="A1085" t="s">
        <v>1228</v>
      </c>
      <c r="B1085" s="51">
        <f t="shared" si="56"/>
        <v>0.16666666666666669</v>
      </c>
      <c r="C1085" t="s">
        <v>98</v>
      </c>
      <c r="D1085" t="s">
        <v>1238</v>
      </c>
      <c r="E1085" s="50">
        <v>45686</v>
      </c>
      <c r="F1085">
        <v>1</v>
      </c>
      <c r="G1085">
        <v>1</v>
      </c>
      <c r="H1085">
        <v>1</v>
      </c>
      <c r="I1085" s="51">
        <f t="shared" si="53"/>
        <v>0.16666666666666669</v>
      </c>
    </row>
    <row r="1086" spans="1:9" x14ac:dyDescent="0.25">
      <c r="A1086" t="s">
        <v>1228</v>
      </c>
      <c r="B1086" s="51">
        <f t="shared" si="56"/>
        <v>0.16666666666666669</v>
      </c>
      <c r="C1086" t="s">
        <v>98</v>
      </c>
      <c r="D1086" t="s">
        <v>1239</v>
      </c>
      <c r="E1086" s="50">
        <v>45670</v>
      </c>
      <c r="F1086">
        <v>1</v>
      </c>
      <c r="G1086">
        <v>1</v>
      </c>
      <c r="H1086">
        <v>1</v>
      </c>
      <c r="I1086" s="51">
        <f t="shared" si="53"/>
        <v>0.16666666666666669</v>
      </c>
    </row>
    <row r="1087" spans="1:9" x14ac:dyDescent="0.25">
      <c r="A1087" t="s">
        <v>1228</v>
      </c>
      <c r="B1087" s="51">
        <f t="shared" si="56"/>
        <v>0.16666666666666669</v>
      </c>
      <c r="C1087" t="s">
        <v>98</v>
      </c>
      <c r="D1087" t="s">
        <v>1240</v>
      </c>
      <c r="E1087" s="50">
        <v>45679</v>
      </c>
      <c r="F1087">
        <v>1</v>
      </c>
      <c r="G1087">
        <v>1</v>
      </c>
      <c r="H1087">
        <v>1</v>
      </c>
      <c r="I1087" s="51">
        <f t="shared" si="53"/>
        <v>0.16666666666666669</v>
      </c>
    </row>
    <row r="1088" spans="1:9" x14ac:dyDescent="0.25">
      <c r="A1088" t="s">
        <v>1228</v>
      </c>
      <c r="B1088" s="51">
        <f t="shared" si="56"/>
        <v>0.16666666666666669</v>
      </c>
      <c r="C1088" t="s">
        <v>98</v>
      </c>
      <c r="D1088" t="s">
        <v>1241</v>
      </c>
      <c r="E1088" s="50">
        <v>45677</v>
      </c>
      <c r="F1088">
        <v>1</v>
      </c>
      <c r="G1088">
        <v>1</v>
      </c>
      <c r="H1088">
        <v>1</v>
      </c>
      <c r="I1088" s="51">
        <f t="shared" si="53"/>
        <v>0.16666666666666669</v>
      </c>
    </row>
    <row r="1089" spans="1:9" x14ac:dyDescent="0.25">
      <c r="A1089" t="s">
        <v>1228</v>
      </c>
      <c r="B1089" s="51">
        <f t="shared" si="56"/>
        <v>0.16666666666666669</v>
      </c>
      <c r="C1089" t="s">
        <v>98</v>
      </c>
      <c r="D1089" t="s">
        <v>1242</v>
      </c>
      <c r="E1089" s="50">
        <v>45686</v>
      </c>
      <c r="F1089">
        <v>1</v>
      </c>
      <c r="G1089">
        <v>1</v>
      </c>
      <c r="H1089">
        <v>1</v>
      </c>
      <c r="I1089" s="51">
        <f t="shared" si="53"/>
        <v>0.16666666666666669</v>
      </c>
    </row>
    <row r="1090" spans="1:9" x14ac:dyDescent="0.25">
      <c r="A1090" t="s">
        <v>1228</v>
      </c>
      <c r="B1090" s="51">
        <f t="shared" si="56"/>
        <v>0.16666666666666669</v>
      </c>
      <c r="C1090" t="s">
        <v>98</v>
      </c>
      <c r="D1090" t="s">
        <v>1243</v>
      </c>
      <c r="E1090" s="50">
        <v>45687</v>
      </c>
      <c r="F1090">
        <v>1</v>
      </c>
      <c r="G1090">
        <v>1</v>
      </c>
      <c r="H1090">
        <v>1</v>
      </c>
      <c r="I1090" s="51">
        <f t="shared" ref="I1090:I1153" si="57">B1090*H1090</f>
        <v>0.16666666666666669</v>
      </c>
    </row>
    <row r="1091" spans="1:9" x14ac:dyDescent="0.25">
      <c r="A1091" t="s">
        <v>1228</v>
      </c>
      <c r="B1091" s="51">
        <f t="shared" si="56"/>
        <v>0.16666666666666669</v>
      </c>
      <c r="C1091" t="s">
        <v>98</v>
      </c>
      <c r="D1091" t="s">
        <v>1244</v>
      </c>
      <c r="E1091" s="50">
        <v>45687</v>
      </c>
      <c r="F1091">
        <v>1</v>
      </c>
      <c r="G1091">
        <v>1</v>
      </c>
      <c r="H1091">
        <v>1</v>
      </c>
      <c r="I1091" s="51">
        <f t="shared" si="57"/>
        <v>0.16666666666666669</v>
      </c>
    </row>
    <row r="1092" spans="1:9" x14ac:dyDescent="0.25">
      <c r="A1092" t="s">
        <v>1228</v>
      </c>
      <c r="B1092" s="51">
        <f t="shared" si="56"/>
        <v>0.16666666666666669</v>
      </c>
      <c r="C1092" t="s">
        <v>98</v>
      </c>
      <c r="D1092" t="s">
        <v>1245</v>
      </c>
      <c r="E1092" s="50">
        <v>45684</v>
      </c>
      <c r="F1092">
        <v>1</v>
      </c>
      <c r="G1092">
        <v>1</v>
      </c>
      <c r="H1092">
        <v>1</v>
      </c>
      <c r="I1092" s="51">
        <f t="shared" si="57"/>
        <v>0.16666666666666669</v>
      </c>
    </row>
    <row r="1093" spans="1:9" x14ac:dyDescent="0.25">
      <c r="A1093" t="s">
        <v>1228</v>
      </c>
      <c r="B1093" s="51">
        <f t="shared" si="56"/>
        <v>0.16666666666666669</v>
      </c>
      <c r="C1093" t="s">
        <v>98</v>
      </c>
      <c r="D1093" t="s">
        <v>1246</v>
      </c>
      <c r="E1093" s="50">
        <v>45684</v>
      </c>
      <c r="F1093">
        <v>1</v>
      </c>
      <c r="G1093">
        <v>1</v>
      </c>
      <c r="H1093">
        <v>1</v>
      </c>
      <c r="I1093" s="51">
        <f t="shared" si="57"/>
        <v>0.16666666666666669</v>
      </c>
    </row>
    <row r="1094" spans="1:9" x14ac:dyDescent="0.25">
      <c r="A1094" t="s">
        <v>1228</v>
      </c>
      <c r="B1094" s="51">
        <f t="shared" si="56"/>
        <v>0.16666666666666669</v>
      </c>
      <c r="C1094" t="s">
        <v>98</v>
      </c>
      <c r="D1094" t="s">
        <v>1247</v>
      </c>
      <c r="E1094" s="50">
        <v>45674</v>
      </c>
      <c r="F1094">
        <v>1</v>
      </c>
      <c r="G1094">
        <v>1</v>
      </c>
      <c r="H1094">
        <v>1</v>
      </c>
      <c r="I1094" s="51">
        <f t="shared" si="57"/>
        <v>0.16666666666666669</v>
      </c>
    </row>
    <row r="1095" spans="1:9" x14ac:dyDescent="0.25">
      <c r="A1095" t="s">
        <v>1228</v>
      </c>
      <c r="B1095" s="51">
        <f t="shared" si="56"/>
        <v>0.16666666666666669</v>
      </c>
      <c r="C1095" t="s">
        <v>98</v>
      </c>
      <c r="D1095" t="s">
        <v>1248</v>
      </c>
      <c r="E1095" s="50">
        <v>45684</v>
      </c>
      <c r="F1095">
        <v>1</v>
      </c>
      <c r="G1095">
        <v>1</v>
      </c>
      <c r="H1095">
        <v>1</v>
      </c>
      <c r="I1095" s="51">
        <f t="shared" si="57"/>
        <v>0.16666666666666669</v>
      </c>
    </row>
    <row r="1096" spans="1:9" x14ac:dyDescent="0.25">
      <c r="A1096" t="s">
        <v>1228</v>
      </c>
      <c r="B1096" s="51">
        <f t="shared" si="56"/>
        <v>0.16666666666666669</v>
      </c>
      <c r="C1096" t="s">
        <v>98</v>
      </c>
      <c r="D1096" t="s">
        <v>1249</v>
      </c>
      <c r="E1096" s="50">
        <v>45672</v>
      </c>
      <c r="F1096">
        <v>1</v>
      </c>
      <c r="G1096">
        <v>1</v>
      </c>
      <c r="H1096">
        <v>1</v>
      </c>
      <c r="I1096" s="51">
        <f t="shared" si="57"/>
        <v>0.16666666666666669</v>
      </c>
    </row>
    <row r="1097" spans="1:9" x14ac:dyDescent="0.25">
      <c r="A1097" t="s">
        <v>1228</v>
      </c>
      <c r="B1097" s="51">
        <f t="shared" si="56"/>
        <v>0.16666666666666669</v>
      </c>
      <c r="C1097" t="s">
        <v>98</v>
      </c>
      <c r="D1097" t="s">
        <v>1250</v>
      </c>
      <c r="E1097" s="50">
        <v>45672</v>
      </c>
      <c r="F1097">
        <v>1</v>
      </c>
      <c r="G1097">
        <v>1</v>
      </c>
      <c r="H1097">
        <v>1</v>
      </c>
      <c r="I1097" s="51">
        <f t="shared" si="57"/>
        <v>0.16666666666666669</v>
      </c>
    </row>
    <row r="1098" spans="1:9" x14ac:dyDescent="0.25">
      <c r="A1098" t="s">
        <v>1228</v>
      </c>
      <c r="B1098" s="51">
        <f t="shared" si="56"/>
        <v>0.16666666666666669</v>
      </c>
      <c r="C1098" t="s">
        <v>98</v>
      </c>
      <c r="D1098" t="s">
        <v>1251</v>
      </c>
      <c r="E1098" s="50">
        <v>45685</v>
      </c>
      <c r="F1098">
        <v>1</v>
      </c>
      <c r="G1098">
        <v>1</v>
      </c>
      <c r="H1098">
        <v>1</v>
      </c>
      <c r="I1098" s="51">
        <f t="shared" si="57"/>
        <v>0.16666666666666669</v>
      </c>
    </row>
    <row r="1099" spans="1:9" x14ac:dyDescent="0.25">
      <c r="A1099" t="s">
        <v>1228</v>
      </c>
      <c r="B1099" s="51">
        <f t="shared" si="56"/>
        <v>0.16666666666666669</v>
      </c>
      <c r="C1099" t="s">
        <v>98</v>
      </c>
      <c r="D1099" t="s">
        <v>1252</v>
      </c>
      <c r="E1099" s="50">
        <v>45685</v>
      </c>
      <c r="F1099">
        <v>1</v>
      </c>
      <c r="G1099">
        <v>1</v>
      </c>
      <c r="H1099">
        <v>1</v>
      </c>
      <c r="I1099" s="51">
        <f t="shared" si="57"/>
        <v>0.16666666666666669</v>
      </c>
    </row>
    <row r="1100" spans="1:9" x14ac:dyDescent="0.25">
      <c r="A1100" t="s">
        <v>1228</v>
      </c>
      <c r="B1100" s="51">
        <f t="shared" si="56"/>
        <v>0.16666666666666669</v>
      </c>
      <c r="C1100" t="s">
        <v>98</v>
      </c>
      <c r="D1100" t="s">
        <v>1253</v>
      </c>
      <c r="E1100" s="50">
        <v>45671</v>
      </c>
      <c r="F1100">
        <v>1</v>
      </c>
      <c r="G1100">
        <v>1</v>
      </c>
      <c r="H1100">
        <v>1</v>
      </c>
      <c r="I1100" s="51">
        <f t="shared" si="57"/>
        <v>0.16666666666666669</v>
      </c>
    </row>
    <row r="1101" spans="1:9" x14ac:dyDescent="0.25">
      <c r="A1101" t="s">
        <v>1228</v>
      </c>
      <c r="B1101" s="51">
        <f t="shared" si="56"/>
        <v>0.16666666666666669</v>
      </c>
      <c r="C1101" t="s">
        <v>98</v>
      </c>
      <c r="D1101" t="s">
        <v>1254</v>
      </c>
      <c r="E1101" s="50">
        <v>45667</v>
      </c>
      <c r="F1101">
        <v>1</v>
      </c>
      <c r="G1101">
        <v>1</v>
      </c>
      <c r="H1101">
        <v>1</v>
      </c>
      <c r="I1101" s="51">
        <f t="shared" si="57"/>
        <v>0.16666666666666669</v>
      </c>
    </row>
    <row r="1102" spans="1:9" x14ac:dyDescent="0.25">
      <c r="A1102" t="s">
        <v>1228</v>
      </c>
      <c r="B1102" s="51">
        <f t="shared" si="56"/>
        <v>0.16666666666666669</v>
      </c>
      <c r="C1102" t="s">
        <v>102</v>
      </c>
      <c r="D1102" t="s">
        <v>1255</v>
      </c>
      <c r="E1102" s="50">
        <v>45667</v>
      </c>
      <c r="F1102">
        <v>1</v>
      </c>
      <c r="G1102">
        <v>1</v>
      </c>
      <c r="H1102">
        <v>1</v>
      </c>
      <c r="I1102" s="51">
        <f t="shared" si="57"/>
        <v>0.16666666666666669</v>
      </c>
    </row>
    <row r="1103" spans="1:9" x14ac:dyDescent="0.25">
      <c r="A1103" t="s">
        <v>1228</v>
      </c>
      <c r="B1103" s="51">
        <f t="shared" si="56"/>
        <v>0.16666666666666669</v>
      </c>
      <c r="C1103" t="s">
        <v>102</v>
      </c>
      <c r="D1103" t="s">
        <v>1256</v>
      </c>
      <c r="E1103" s="50">
        <v>45665</v>
      </c>
      <c r="F1103">
        <v>1</v>
      </c>
      <c r="G1103">
        <v>1</v>
      </c>
      <c r="H1103">
        <v>1</v>
      </c>
      <c r="I1103" s="51">
        <f t="shared" si="57"/>
        <v>0.16666666666666669</v>
      </c>
    </row>
    <row r="1104" spans="1:9" x14ac:dyDescent="0.25">
      <c r="A1104" t="s">
        <v>1228</v>
      </c>
      <c r="B1104" s="51">
        <f t="shared" si="56"/>
        <v>0.16666666666666669</v>
      </c>
      <c r="C1104" t="s">
        <v>102</v>
      </c>
      <c r="D1104" t="s">
        <v>1257</v>
      </c>
      <c r="E1104" s="50">
        <v>45679</v>
      </c>
      <c r="F1104">
        <v>1</v>
      </c>
      <c r="G1104">
        <v>1</v>
      </c>
      <c r="H1104">
        <v>1</v>
      </c>
      <c r="I1104" s="51">
        <f t="shared" si="57"/>
        <v>0.16666666666666669</v>
      </c>
    </row>
    <row r="1105" spans="1:9" x14ac:dyDescent="0.25">
      <c r="A1105" t="s">
        <v>1228</v>
      </c>
      <c r="B1105" s="51">
        <f t="shared" si="56"/>
        <v>0.16666666666666669</v>
      </c>
      <c r="C1105" t="s">
        <v>102</v>
      </c>
      <c r="D1105" t="s">
        <v>1258</v>
      </c>
      <c r="E1105" s="50">
        <v>45659</v>
      </c>
      <c r="F1105">
        <v>1</v>
      </c>
      <c r="G1105">
        <v>1</v>
      </c>
      <c r="H1105">
        <v>1</v>
      </c>
      <c r="I1105" s="51">
        <f t="shared" si="57"/>
        <v>0.16666666666666669</v>
      </c>
    </row>
    <row r="1106" spans="1:9" x14ac:dyDescent="0.25">
      <c r="A1106" t="s">
        <v>1228</v>
      </c>
      <c r="B1106" s="51">
        <f t="shared" si="56"/>
        <v>0.16666666666666669</v>
      </c>
      <c r="C1106" t="s">
        <v>102</v>
      </c>
      <c r="D1106" t="s">
        <v>1259</v>
      </c>
      <c r="E1106" s="50">
        <v>45687</v>
      </c>
      <c r="F1106">
        <v>1</v>
      </c>
      <c r="G1106">
        <v>1</v>
      </c>
      <c r="H1106">
        <v>1</v>
      </c>
      <c r="I1106" s="51">
        <f t="shared" si="57"/>
        <v>0.16666666666666669</v>
      </c>
    </row>
    <row r="1107" spans="1:9" x14ac:dyDescent="0.25">
      <c r="A1107" t="s">
        <v>1228</v>
      </c>
      <c r="B1107" s="51">
        <f t="shared" si="56"/>
        <v>0.16666666666666669</v>
      </c>
      <c r="C1107" t="s">
        <v>102</v>
      </c>
      <c r="D1107" t="s">
        <v>1260</v>
      </c>
      <c r="E1107" s="50">
        <v>45664</v>
      </c>
      <c r="F1107">
        <v>1</v>
      </c>
      <c r="G1107">
        <v>1</v>
      </c>
      <c r="H1107">
        <v>1</v>
      </c>
      <c r="I1107" s="51">
        <f t="shared" si="57"/>
        <v>0.16666666666666669</v>
      </c>
    </row>
    <row r="1108" spans="1:9" x14ac:dyDescent="0.25">
      <c r="A1108" t="s">
        <v>1228</v>
      </c>
      <c r="B1108" s="51">
        <f t="shared" si="56"/>
        <v>0.16666666666666669</v>
      </c>
      <c r="C1108" t="s">
        <v>109</v>
      </c>
      <c r="D1108" t="s">
        <v>1261</v>
      </c>
      <c r="E1108" s="50">
        <v>45664</v>
      </c>
      <c r="F1108">
        <v>1</v>
      </c>
      <c r="G1108">
        <v>1</v>
      </c>
      <c r="H1108">
        <v>1</v>
      </c>
      <c r="I1108" s="51">
        <f t="shared" si="57"/>
        <v>0.16666666666666669</v>
      </c>
    </row>
    <row r="1109" spans="1:9" x14ac:dyDescent="0.25">
      <c r="A1109" t="s">
        <v>1228</v>
      </c>
      <c r="B1109" s="51">
        <f t="shared" si="56"/>
        <v>0.16666666666666669</v>
      </c>
      <c r="C1109" t="s">
        <v>109</v>
      </c>
      <c r="D1109" t="s">
        <v>1262</v>
      </c>
      <c r="E1109" s="50">
        <v>45688</v>
      </c>
      <c r="F1109">
        <v>1</v>
      </c>
      <c r="G1109">
        <v>1</v>
      </c>
      <c r="H1109">
        <v>1</v>
      </c>
      <c r="I1109" s="51">
        <f t="shared" si="57"/>
        <v>0.16666666666666669</v>
      </c>
    </row>
    <row r="1110" spans="1:9" x14ac:dyDescent="0.25">
      <c r="A1110" t="s">
        <v>1228</v>
      </c>
      <c r="B1110" s="51">
        <f t="shared" si="56"/>
        <v>0.16666666666666669</v>
      </c>
      <c r="C1110" t="s">
        <v>109</v>
      </c>
      <c r="D1110" t="s">
        <v>1263</v>
      </c>
      <c r="E1110" s="50">
        <v>45687</v>
      </c>
      <c r="F1110">
        <v>1</v>
      </c>
      <c r="G1110">
        <v>1</v>
      </c>
      <c r="H1110">
        <v>1</v>
      </c>
      <c r="I1110" s="51">
        <f t="shared" si="57"/>
        <v>0.16666666666666669</v>
      </c>
    </row>
    <row r="1111" spans="1:9" x14ac:dyDescent="0.25">
      <c r="A1111" t="s">
        <v>1228</v>
      </c>
      <c r="B1111" s="51">
        <f t="shared" si="56"/>
        <v>0.16666666666666669</v>
      </c>
      <c r="C1111" t="s">
        <v>109</v>
      </c>
      <c r="D1111" t="s">
        <v>1264</v>
      </c>
      <c r="E1111" s="50">
        <v>45680</v>
      </c>
      <c r="F1111">
        <v>1</v>
      </c>
      <c r="G1111">
        <v>1</v>
      </c>
      <c r="H1111">
        <v>1</v>
      </c>
      <c r="I1111" s="51">
        <f t="shared" si="57"/>
        <v>0.16666666666666669</v>
      </c>
    </row>
    <row r="1112" spans="1:9" x14ac:dyDescent="0.25">
      <c r="A1112" t="s">
        <v>1228</v>
      </c>
      <c r="B1112" s="51">
        <f t="shared" si="56"/>
        <v>0.16666666666666669</v>
      </c>
      <c r="C1112" t="s">
        <v>109</v>
      </c>
      <c r="D1112" t="s">
        <v>1265</v>
      </c>
      <c r="E1112" s="50">
        <v>45680</v>
      </c>
      <c r="F1112">
        <v>1</v>
      </c>
      <c r="G1112">
        <v>1</v>
      </c>
      <c r="H1112">
        <v>1</v>
      </c>
      <c r="I1112" s="51">
        <f t="shared" si="57"/>
        <v>0.16666666666666669</v>
      </c>
    </row>
    <row r="1113" spans="1:9" x14ac:dyDescent="0.25">
      <c r="A1113" t="s">
        <v>1228</v>
      </c>
      <c r="B1113" s="51">
        <f t="shared" si="56"/>
        <v>0.16666666666666669</v>
      </c>
      <c r="C1113" t="s">
        <v>109</v>
      </c>
      <c r="D1113" t="s">
        <v>1266</v>
      </c>
      <c r="E1113" s="50">
        <v>45666</v>
      </c>
      <c r="F1113">
        <v>1</v>
      </c>
      <c r="G1113">
        <v>1</v>
      </c>
      <c r="H1113">
        <v>1</v>
      </c>
      <c r="I1113" s="51">
        <f t="shared" si="57"/>
        <v>0.16666666666666669</v>
      </c>
    </row>
    <row r="1114" spans="1:9" x14ac:dyDescent="0.25">
      <c r="A1114" t="s">
        <v>1267</v>
      </c>
      <c r="B1114" s="51">
        <f t="shared" ref="B1114:B1146" si="58">(1/650)*100</f>
        <v>0.15384615384615385</v>
      </c>
      <c r="C1114" t="s">
        <v>94</v>
      </c>
      <c r="D1114" t="s">
        <v>1268</v>
      </c>
      <c r="E1114" s="50">
        <v>45671</v>
      </c>
      <c r="F1114">
        <v>1</v>
      </c>
      <c r="G1114">
        <v>1</v>
      </c>
      <c r="H1114">
        <v>1</v>
      </c>
      <c r="I1114" s="51">
        <f t="shared" si="57"/>
        <v>0.15384615384615385</v>
      </c>
    </row>
    <row r="1115" spans="1:9" x14ac:dyDescent="0.25">
      <c r="A1115" t="s">
        <v>1267</v>
      </c>
      <c r="B1115" s="51">
        <f t="shared" si="58"/>
        <v>0.15384615384615385</v>
      </c>
      <c r="C1115" t="s">
        <v>94</v>
      </c>
      <c r="D1115" t="s">
        <v>1269</v>
      </c>
      <c r="E1115" s="50">
        <v>45673</v>
      </c>
      <c r="F1115">
        <v>1</v>
      </c>
      <c r="G1115">
        <v>1</v>
      </c>
      <c r="H1115">
        <v>1</v>
      </c>
      <c r="I1115" s="51">
        <f t="shared" si="57"/>
        <v>0.15384615384615385</v>
      </c>
    </row>
    <row r="1116" spans="1:9" x14ac:dyDescent="0.25">
      <c r="A1116" t="s">
        <v>1267</v>
      </c>
      <c r="B1116" s="51">
        <f t="shared" si="58"/>
        <v>0.15384615384615385</v>
      </c>
      <c r="C1116" t="s">
        <v>94</v>
      </c>
      <c r="D1116" t="s">
        <v>1270</v>
      </c>
      <c r="E1116" s="50">
        <v>45674</v>
      </c>
      <c r="F1116">
        <v>1</v>
      </c>
      <c r="G1116">
        <v>1</v>
      </c>
      <c r="H1116">
        <v>1</v>
      </c>
      <c r="I1116" s="51">
        <f t="shared" si="57"/>
        <v>0.15384615384615385</v>
      </c>
    </row>
    <row r="1117" spans="1:9" x14ac:dyDescent="0.25">
      <c r="A1117" t="s">
        <v>1267</v>
      </c>
      <c r="B1117" s="51">
        <f t="shared" si="58"/>
        <v>0.15384615384615385</v>
      </c>
      <c r="C1117" t="s">
        <v>94</v>
      </c>
      <c r="D1117" t="s">
        <v>1271</v>
      </c>
      <c r="E1117" s="50">
        <v>45677</v>
      </c>
      <c r="F1117">
        <v>1</v>
      </c>
      <c r="G1117">
        <v>1</v>
      </c>
      <c r="H1117">
        <v>1</v>
      </c>
      <c r="I1117" s="51">
        <f t="shared" si="57"/>
        <v>0.15384615384615385</v>
      </c>
    </row>
    <row r="1118" spans="1:9" x14ac:dyDescent="0.25">
      <c r="A1118" t="s">
        <v>1267</v>
      </c>
      <c r="B1118" s="51">
        <f t="shared" si="58"/>
        <v>0.15384615384615385</v>
      </c>
      <c r="C1118" t="s">
        <v>97</v>
      </c>
      <c r="D1118" t="s">
        <v>1272</v>
      </c>
      <c r="E1118" s="50">
        <v>45685</v>
      </c>
      <c r="F1118">
        <v>1</v>
      </c>
      <c r="G1118">
        <v>1</v>
      </c>
      <c r="H1118">
        <v>1</v>
      </c>
      <c r="I1118" s="51">
        <f t="shared" si="57"/>
        <v>0.15384615384615385</v>
      </c>
    </row>
    <row r="1119" spans="1:9" x14ac:dyDescent="0.25">
      <c r="A1119" t="s">
        <v>1267</v>
      </c>
      <c r="B1119" s="51">
        <f t="shared" si="58"/>
        <v>0.15384615384615385</v>
      </c>
      <c r="C1119" t="s">
        <v>97</v>
      </c>
      <c r="D1119" t="s">
        <v>1273</v>
      </c>
      <c r="E1119" s="50">
        <v>45664</v>
      </c>
      <c r="F1119">
        <v>1</v>
      </c>
      <c r="G1119">
        <v>1</v>
      </c>
      <c r="H1119">
        <v>1</v>
      </c>
      <c r="I1119" s="51">
        <f t="shared" si="57"/>
        <v>0.15384615384615385</v>
      </c>
    </row>
    <row r="1120" spans="1:9" x14ac:dyDescent="0.25">
      <c r="A1120" t="s">
        <v>1267</v>
      </c>
      <c r="B1120" s="51">
        <f t="shared" si="58"/>
        <v>0.15384615384615385</v>
      </c>
      <c r="C1120" t="s">
        <v>97</v>
      </c>
      <c r="D1120" t="s">
        <v>1274</v>
      </c>
      <c r="E1120" s="50">
        <v>45660</v>
      </c>
      <c r="F1120">
        <v>1</v>
      </c>
      <c r="G1120">
        <v>1</v>
      </c>
      <c r="H1120">
        <v>1</v>
      </c>
      <c r="I1120" s="51">
        <f t="shared" si="57"/>
        <v>0.15384615384615385</v>
      </c>
    </row>
    <row r="1121" spans="1:9" x14ac:dyDescent="0.25">
      <c r="A1121" t="s">
        <v>1267</v>
      </c>
      <c r="B1121" s="51">
        <f t="shared" si="58"/>
        <v>0.15384615384615385</v>
      </c>
      <c r="C1121" t="s">
        <v>97</v>
      </c>
      <c r="D1121" t="s">
        <v>1275</v>
      </c>
      <c r="E1121" s="50">
        <v>45678</v>
      </c>
      <c r="F1121">
        <v>1</v>
      </c>
      <c r="G1121">
        <v>1</v>
      </c>
      <c r="H1121">
        <v>1</v>
      </c>
      <c r="I1121" s="51">
        <f t="shared" si="57"/>
        <v>0.15384615384615385</v>
      </c>
    </row>
    <row r="1122" spans="1:9" x14ac:dyDescent="0.25">
      <c r="A1122" t="s">
        <v>1267</v>
      </c>
      <c r="B1122" s="51">
        <f t="shared" si="58"/>
        <v>0.15384615384615385</v>
      </c>
      <c r="C1122" t="s">
        <v>97</v>
      </c>
      <c r="D1122" t="s">
        <v>1276</v>
      </c>
      <c r="E1122" s="50">
        <v>45681</v>
      </c>
      <c r="F1122">
        <v>1</v>
      </c>
      <c r="G1122">
        <v>1</v>
      </c>
      <c r="H1122">
        <v>1</v>
      </c>
      <c r="I1122" s="51">
        <f t="shared" si="57"/>
        <v>0.15384615384615385</v>
      </c>
    </row>
    <row r="1123" spans="1:9" x14ac:dyDescent="0.25">
      <c r="A1123" t="s">
        <v>1267</v>
      </c>
      <c r="B1123" s="51">
        <f t="shared" si="58"/>
        <v>0.15384615384615385</v>
      </c>
      <c r="C1123" t="s">
        <v>98</v>
      </c>
      <c r="D1123" t="s">
        <v>1277</v>
      </c>
      <c r="E1123" s="50">
        <v>45677</v>
      </c>
      <c r="F1123">
        <v>1</v>
      </c>
      <c r="G1123">
        <v>1</v>
      </c>
      <c r="H1123">
        <v>1</v>
      </c>
      <c r="I1123" s="51">
        <f t="shared" si="57"/>
        <v>0.15384615384615385</v>
      </c>
    </row>
    <row r="1124" spans="1:9" x14ac:dyDescent="0.25">
      <c r="A1124" t="s">
        <v>1267</v>
      </c>
      <c r="B1124" s="51">
        <f t="shared" si="58"/>
        <v>0.15384615384615385</v>
      </c>
      <c r="C1124" t="s">
        <v>98</v>
      </c>
      <c r="D1124" t="s">
        <v>1278</v>
      </c>
      <c r="E1124" s="50">
        <v>45671</v>
      </c>
      <c r="F1124">
        <v>1</v>
      </c>
      <c r="G1124">
        <v>1</v>
      </c>
      <c r="H1124">
        <v>1</v>
      </c>
      <c r="I1124" s="51">
        <f t="shared" si="57"/>
        <v>0.15384615384615385</v>
      </c>
    </row>
    <row r="1125" spans="1:9" x14ac:dyDescent="0.25">
      <c r="A1125" t="s">
        <v>1267</v>
      </c>
      <c r="B1125" s="51">
        <f t="shared" si="58"/>
        <v>0.15384615384615385</v>
      </c>
      <c r="C1125" t="s">
        <v>98</v>
      </c>
      <c r="D1125" t="s">
        <v>1279</v>
      </c>
      <c r="E1125" s="50">
        <v>45671</v>
      </c>
      <c r="F1125">
        <v>1</v>
      </c>
      <c r="G1125">
        <v>1</v>
      </c>
      <c r="H1125">
        <v>1</v>
      </c>
      <c r="I1125" s="51">
        <f t="shared" si="57"/>
        <v>0.15384615384615385</v>
      </c>
    </row>
    <row r="1126" spans="1:9" x14ac:dyDescent="0.25">
      <c r="A1126" t="s">
        <v>1267</v>
      </c>
      <c r="B1126" s="51">
        <f t="shared" si="58"/>
        <v>0.15384615384615385</v>
      </c>
      <c r="C1126" t="s">
        <v>98</v>
      </c>
      <c r="D1126" t="s">
        <v>1280</v>
      </c>
      <c r="E1126" s="50">
        <v>45666</v>
      </c>
      <c r="F1126">
        <v>1</v>
      </c>
      <c r="G1126">
        <v>1</v>
      </c>
      <c r="H1126">
        <v>1</v>
      </c>
      <c r="I1126" s="51">
        <f t="shared" si="57"/>
        <v>0.15384615384615385</v>
      </c>
    </row>
    <row r="1127" spans="1:9" x14ac:dyDescent="0.25">
      <c r="A1127" t="s">
        <v>1267</v>
      </c>
      <c r="B1127" s="51">
        <f t="shared" si="58"/>
        <v>0.15384615384615385</v>
      </c>
      <c r="C1127" t="s">
        <v>98</v>
      </c>
      <c r="D1127" t="s">
        <v>1281</v>
      </c>
      <c r="E1127" s="50">
        <v>45680</v>
      </c>
      <c r="F1127">
        <v>1</v>
      </c>
      <c r="G1127">
        <v>1</v>
      </c>
      <c r="H1127">
        <v>1</v>
      </c>
      <c r="I1127" s="51">
        <f t="shared" si="57"/>
        <v>0.15384615384615385</v>
      </c>
    </row>
    <row r="1128" spans="1:9" x14ac:dyDescent="0.25">
      <c r="A1128" t="s">
        <v>1267</v>
      </c>
      <c r="B1128" s="51">
        <f t="shared" si="58"/>
        <v>0.15384615384615385</v>
      </c>
      <c r="C1128" t="s">
        <v>98</v>
      </c>
      <c r="D1128" t="s">
        <v>1282</v>
      </c>
      <c r="E1128" s="50">
        <v>45687</v>
      </c>
      <c r="F1128">
        <v>1</v>
      </c>
      <c r="G1128">
        <v>1</v>
      </c>
      <c r="H1128">
        <v>1</v>
      </c>
      <c r="I1128" s="51">
        <f t="shared" si="57"/>
        <v>0.15384615384615385</v>
      </c>
    </row>
    <row r="1129" spans="1:9" x14ac:dyDescent="0.25">
      <c r="A1129" t="s">
        <v>1267</v>
      </c>
      <c r="B1129" s="51">
        <f t="shared" si="58"/>
        <v>0.15384615384615385</v>
      </c>
      <c r="C1129" t="s">
        <v>98</v>
      </c>
      <c r="D1129" t="s">
        <v>1283</v>
      </c>
      <c r="E1129" s="50">
        <v>45687</v>
      </c>
      <c r="F1129">
        <v>1</v>
      </c>
      <c r="G1129">
        <v>1</v>
      </c>
      <c r="H1129">
        <v>1</v>
      </c>
      <c r="I1129" s="51">
        <f t="shared" si="57"/>
        <v>0.15384615384615385</v>
      </c>
    </row>
    <row r="1130" spans="1:9" x14ac:dyDescent="0.25">
      <c r="A1130" t="s">
        <v>1267</v>
      </c>
      <c r="B1130" s="51">
        <f t="shared" si="58"/>
        <v>0.15384615384615385</v>
      </c>
      <c r="C1130" t="s">
        <v>98</v>
      </c>
      <c r="D1130" t="s">
        <v>1284</v>
      </c>
      <c r="E1130" s="50">
        <v>45686</v>
      </c>
      <c r="F1130">
        <v>1</v>
      </c>
      <c r="G1130">
        <v>1</v>
      </c>
      <c r="H1130">
        <v>1</v>
      </c>
      <c r="I1130" s="51">
        <f t="shared" si="57"/>
        <v>0.15384615384615385</v>
      </c>
    </row>
    <row r="1131" spans="1:9" x14ac:dyDescent="0.25">
      <c r="A1131" t="s">
        <v>1267</v>
      </c>
      <c r="B1131" s="51">
        <f t="shared" si="58"/>
        <v>0.15384615384615385</v>
      </c>
      <c r="C1131" t="s">
        <v>98</v>
      </c>
      <c r="D1131" t="s">
        <v>1285</v>
      </c>
      <c r="E1131" s="50">
        <v>45685</v>
      </c>
      <c r="F1131">
        <v>1</v>
      </c>
      <c r="G1131">
        <v>1</v>
      </c>
      <c r="H1131">
        <v>1</v>
      </c>
      <c r="I1131" s="51">
        <f t="shared" si="57"/>
        <v>0.15384615384615385</v>
      </c>
    </row>
    <row r="1132" spans="1:9" x14ac:dyDescent="0.25">
      <c r="A1132" t="s">
        <v>1267</v>
      </c>
      <c r="B1132" s="51">
        <f t="shared" si="58"/>
        <v>0.15384615384615385</v>
      </c>
      <c r="C1132" t="s">
        <v>98</v>
      </c>
      <c r="D1132" t="s">
        <v>1286</v>
      </c>
      <c r="E1132" s="50">
        <v>45685</v>
      </c>
      <c r="F1132">
        <v>1</v>
      </c>
      <c r="G1132">
        <v>1</v>
      </c>
      <c r="H1132">
        <v>1</v>
      </c>
      <c r="I1132" s="51">
        <f t="shared" si="57"/>
        <v>0.15384615384615385</v>
      </c>
    </row>
    <row r="1133" spans="1:9" x14ac:dyDescent="0.25">
      <c r="A1133" t="s">
        <v>1267</v>
      </c>
      <c r="B1133" s="51">
        <f t="shared" si="58"/>
        <v>0.15384615384615385</v>
      </c>
      <c r="C1133" t="s">
        <v>98</v>
      </c>
      <c r="D1133" t="s">
        <v>1287</v>
      </c>
      <c r="E1133" s="50">
        <v>45684</v>
      </c>
      <c r="F1133">
        <v>1</v>
      </c>
      <c r="G1133">
        <v>1</v>
      </c>
      <c r="H1133">
        <v>1</v>
      </c>
      <c r="I1133" s="51">
        <f t="shared" si="57"/>
        <v>0.15384615384615385</v>
      </c>
    </row>
    <row r="1134" spans="1:9" x14ac:dyDescent="0.25">
      <c r="A1134" t="s">
        <v>1267</v>
      </c>
      <c r="B1134" s="51">
        <f t="shared" si="58"/>
        <v>0.15384615384615385</v>
      </c>
      <c r="C1134" t="s">
        <v>98</v>
      </c>
      <c r="D1134" t="s">
        <v>1288</v>
      </c>
      <c r="E1134" s="50">
        <v>45680</v>
      </c>
      <c r="F1134">
        <v>1</v>
      </c>
      <c r="G1134">
        <v>1</v>
      </c>
      <c r="H1134">
        <v>1</v>
      </c>
      <c r="I1134" s="51">
        <f t="shared" si="57"/>
        <v>0.15384615384615385</v>
      </c>
    </row>
    <row r="1135" spans="1:9" x14ac:dyDescent="0.25">
      <c r="A1135" t="s">
        <v>1267</v>
      </c>
      <c r="B1135" s="51">
        <f t="shared" si="58"/>
        <v>0.15384615384615385</v>
      </c>
      <c r="C1135" t="s">
        <v>98</v>
      </c>
      <c r="D1135" t="s">
        <v>1289</v>
      </c>
      <c r="E1135" s="50">
        <v>45679</v>
      </c>
      <c r="F1135">
        <v>1</v>
      </c>
      <c r="G1135">
        <v>1</v>
      </c>
      <c r="H1135">
        <v>1</v>
      </c>
      <c r="I1135" s="51">
        <f t="shared" si="57"/>
        <v>0.15384615384615385</v>
      </c>
    </row>
    <row r="1136" spans="1:9" x14ac:dyDescent="0.25">
      <c r="A1136" t="s">
        <v>1267</v>
      </c>
      <c r="B1136" s="51">
        <f t="shared" si="58"/>
        <v>0.15384615384615385</v>
      </c>
      <c r="C1136" t="s">
        <v>98</v>
      </c>
      <c r="D1136" t="s">
        <v>1290</v>
      </c>
      <c r="E1136" s="50">
        <v>45679</v>
      </c>
      <c r="F1136">
        <v>1</v>
      </c>
      <c r="G1136">
        <v>1</v>
      </c>
      <c r="H1136">
        <v>1</v>
      </c>
      <c r="I1136" s="51">
        <f t="shared" si="57"/>
        <v>0.15384615384615385</v>
      </c>
    </row>
    <row r="1137" spans="1:9" x14ac:dyDescent="0.25">
      <c r="A1137" t="s">
        <v>1267</v>
      </c>
      <c r="B1137" s="51">
        <f t="shared" si="58"/>
        <v>0.15384615384615385</v>
      </c>
      <c r="C1137" t="s">
        <v>102</v>
      </c>
      <c r="D1137" t="s">
        <v>1291</v>
      </c>
      <c r="E1137" s="50">
        <v>45688</v>
      </c>
      <c r="F1137">
        <v>1</v>
      </c>
      <c r="G1137">
        <v>1</v>
      </c>
      <c r="H1137">
        <v>1</v>
      </c>
      <c r="I1137" s="51">
        <f t="shared" si="57"/>
        <v>0.15384615384615385</v>
      </c>
    </row>
    <row r="1138" spans="1:9" x14ac:dyDescent="0.25">
      <c r="A1138" t="s">
        <v>1267</v>
      </c>
      <c r="B1138" s="51">
        <f t="shared" si="58"/>
        <v>0.15384615384615385</v>
      </c>
      <c r="C1138" t="s">
        <v>102</v>
      </c>
      <c r="D1138" t="s">
        <v>1292</v>
      </c>
      <c r="E1138" s="50">
        <v>45662</v>
      </c>
      <c r="F1138">
        <v>1</v>
      </c>
      <c r="G1138">
        <v>1</v>
      </c>
      <c r="H1138">
        <v>1</v>
      </c>
      <c r="I1138" s="51">
        <f t="shared" si="57"/>
        <v>0.15384615384615385</v>
      </c>
    </row>
    <row r="1139" spans="1:9" x14ac:dyDescent="0.25">
      <c r="A1139" t="s">
        <v>1267</v>
      </c>
      <c r="B1139" s="51">
        <f t="shared" si="58"/>
        <v>0.15384615384615385</v>
      </c>
      <c r="C1139" t="s">
        <v>102</v>
      </c>
      <c r="D1139" t="s">
        <v>1293</v>
      </c>
      <c r="E1139" s="50">
        <v>45666</v>
      </c>
      <c r="F1139">
        <v>1</v>
      </c>
      <c r="G1139">
        <v>1</v>
      </c>
      <c r="H1139">
        <v>1</v>
      </c>
      <c r="I1139" s="51">
        <f t="shared" si="57"/>
        <v>0.15384615384615385</v>
      </c>
    </row>
    <row r="1140" spans="1:9" x14ac:dyDescent="0.25">
      <c r="A1140" t="s">
        <v>1267</v>
      </c>
      <c r="B1140" s="51">
        <f t="shared" si="58"/>
        <v>0.15384615384615385</v>
      </c>
      <c r="C1140" t="s">
        <v>102</v>
      </c>
      <c r="D1140" t="s">
        <v>1294</v>
      </c>
      <c r="E1140" s="50">
        <v>45681</v>
      </c>
      <c r="F1140">
        <v>1</v>
      </c>
      <c r="G1140">
        <v>1</v>
      </c>
      <c r="H1140">
        <v>1</v>
      </c>
      <c r="I1140" s="51">
        <f t="shared" si="57"/>
        <v>0.15384615384615385</v>
      </c>
    </row>
    <row r="1141" spans="1:9" x14ac:dyDescent="0.25">
      <c r="A1141" t="s">
        <v>1267</v>
      </c>
      <c r="B1141" s="51">
        <f t="shared" si="58"/>
        <v>0.15384615384615385</v>
      </c>
      <c r="C1141" t="s">
        <v>102</v>
      </c>
      <c r="D1141" t="s">
        <v>1295</v>
      </c>
      <c r="E1141" s="50">
        <v>45673</v>
      </c>
      <c r="F1141">
        <v>1</v>
      </c>
      <c r="G1141">
        <v>1</v>
      </c>
      <c r="H1141">
        <v>1</v>
      </c>
      <c r="I1141" s="51">
        <f t="shared" si="57"/>
        <v>0.15384615384615385</v>
      </c>
    </row>
    <row r="1142" spans="1:9" x14ac:dyDescent="0.25">
      <c r="A1142" t="s">
        <v>1267</v>
      </c>
      <c r="B1142" s="51">
        <f t="shared" si="58"/>
        <v>0.15384615384615385</v>
      </c>
      <c r="C1142" t="s">
        <v>102</v>
      </c>
      <c r="D1142" t="s">
        <v>1296</v>
      </c>
      <c r="E1142" s="50">
        <v>45687</v>
      </c>
      <c r="F1142">
        <v>1</v>
      </c>
      <c r="G1142">
        <v>1</v>
      </c>
      <c r="H1142">
        <v>1</v>
      </c>
      <c r="I1142" s="51">
        <f t="shared" si="57"/>
        <v>0.15384615384615385</v>
      </c>
    </row>
    <row r="1143" spans="1:9" x14ac:dyDescent="0.25">
      <c r="A1143" t="s">
        <v>1267</v>
      </c>
      <c r="B1143" s="51">
        <f t="shared" si="58"/>
        <v>0.15384615384615385</v>
      </c>
      <c r="C1143" t="s">
        <v>102</v>
      </c>
      <c r="D1143" t="s">
        <v>1297</v>
      </c>
      <c r="E1143" s="50">
        <v>45686</v>
      </c>
      <c r="F1143">
        <v>1</v>
      </c>
      <c r="G1143">
        <v>1</v>
      </c>
      <c r="H1143">
        <v>1</v>
      </c>
      <c r="I1143" s="51">
        <f t="shared" si="57"/>
        <v>0.15384615384615385</v>
      </c>
    </row>
    <row r="1144" spans="1:9" x14ac:dyDescent="0.25">
      <c r="A1144" t="s">
        <v>1267</v>
      </c>
      <c r="B1144" s="51">
        <f t="shared" si="58"/>
        <v>0.15384615384615385</v>
      </c>
      <c r="C1144" t="s">
        <v>109</v>
      </c>
      <c r="D1144" t="s">
        <v>1298</v>
      </c>
      <c r="E1144" s="50">
        <v>45688</v>
      </c>
      <c r="F1144">
        <v>1</v>
      </c>
      <c r="G1144">
        <v>1</v>
      </c>
      <c r="H1144">
        <v>1</v>
      </c>
      <c r="I1144" s="51">
        <f t="shared" si="57"/>
        <v>0.15384615384615385</v>
      </c>
    </row>
    <row r="1145" spans="1:9" x14ac:dyDescent="0.25">
      <c r="A1145" t="s">
        <v>1267</v>
      </c>
      <c r="B1145" s="51">
        <f t="shared" si="58"/>
        <v>0.15384615384615385</v>
      </c>
      <c r="C1145" t="s">
        <v>109</v>
      </c>
      <c r="D1145" t="s">
        <v>1299</v>
      </c>
      <c r="E1145" s="50">
        <v>45681</v>
      </c>
      <c r="F1145">
        <v>1</v>
      </c>
      <c r="G1145">
        <v>1</v>
      </c>
      <c r="H1145">
        <v>1</v>
      </c>
      <c r="I1145" s="51">
        <f t="shared" si="57"/>
        <v>0.15384615384615385</v>
      </c>
    </row>
    <row r="1146" spans="1:9" x14ac:dyDescent="0.25">
      <c r="A1146" t="s">
        <v>1267</v>
      </c>
      <c r="B1146" s="51">
        <f t="shared" si="58"/>
        <v>0.15384615384615385</v>
      </c>
      <c r="C1146" t="s">
        <v>109</v>
      </c>
      <c r="D1146" t="s">
        <v>1300</v>
      </c>
      <c r="E1146" s="50">
        <v>45680</v>
      </c>
      <c r="F1146">
        <v>1</v>
      </c>
      <c r="G1146">
        <v>1</v>
      </c>
      <c r="H1146">
        <v>1</v>
      </c>
      <c r="I1146" s="51">
        <f t="shared" si="57"/>
        <v>0.15384615384615385</v>
      </c>
    </row>
    <row r="1147" spans="1:9" x14ac:dyDescent="0.25">
      <c r="A1147" t="s">
        <v>1301</v>
      </c>
      <c r="B1147" s="51">
        <f t="shared" ref="B1147:B1152" si="59">(1/300)*100</f>
        <v>0.33333333333333337</v>
      </c>
      <c r="C1147" t="s">
        <v>94</v>
      </c>
      <c r="D1147" t="s">
        <v>1302</v>
      </c>
      <c r="E1147" s="50">
        <v>45677</v>
      </c>
      <c r="F1147">
        <v>1</v>
      </c>
      <c r="G1147">
        <v>1</v>
      </c>
      <c r="H1147">
        <v>1</v>
      </c>
      <c r="I1147" s="51">
        <f t="shared" si="57"/>
        <v>0.33333333333333337</v>
      </c>
    </row>
    <row r="1148" spans="1:9" x14ac:dyDescent="0.25">
      <c r="A1148" t="s">
        <v>1301</v>
      </c>
      <c r="B1148" s="51">
        <f t="shared" si="59"/>
        <v>0.33333333333333337</v>
      </c>
      <c r="C1148" t="s">
        <v>97</v>
      </c>
      <c r="D1148" t="s">
        <v>1303</v>
      </c>
      <c r="E1148" s="50">
        <v>45667</v>
      </c>
      <c r="F1148">
        <v>1</v>
      </c>
      <c r="G1148">
        <v>1</v>
      </c>
      <c r="H1148">
        <v>1</v>
      </c>
      <c r="I1148" s="51">
        <f t="shared" si="57"/>
        <v>0.33333333333333337</v>
      </c>
    </row>
    <row r="1149" spans="1:9" x14ac:dyDescent="0.25">
      <c r="A1149" t="s">
        <v>1301</v>
      </c>
      <c r="B1149" s="51">
        <f t="shared" si="59"/>
        <v>0.33333333333333337</v>
      </c>
      <c r="C1149" t="s">
        <v>97</v>
      </c>
      <c r="D1149" t="s">
        <v>1304</v>
      </c>
      <c r="E1149" s="50">
        <v>45686</v>
      </c>
      <c r="F1149">
        <v>1</v>
      </c>
      <c r="G1149">
        <v>1</v>
      </c>
      <c r="H1149">
        <v>1</v>
      </c>
      <c r="I1149" s="51">
        <f t="shared" si="57"/>
        <v>0.33333333333333337</v>
      </c>
    </row>
    <row r="1150" spans="1:9" x14ac:dyDescent="0.25">
      <c r="A1150" t="s">
        <v>1301</v>
      </c>
      <c r="B1150" s="51">
        <f t="shared" si="59"/>
        <v>0.33333333333333337</v>
      </c>
      <c r="C1150" t="s">
        <v>98</v>
      </c>
      <c r="D1150" t="s">
        <v>1305</v>
      </c>
      <c r="E1150" s="50">
        <v>45667</v>
      </c>
      <c r="F1150">
        <v>1</v>
      </c>
      <c r="G1150">
        <v>1</v>
      </c>
      <c r="H1150">
        <v>1</v>
      </c>
      <c r="I1150" s="51">
        <f t="shared" si="57"/>
        <v>0.33333333333333337</v>
      </c>
    </row>
    <row r="1151" spans="1:9" x14ac:dyDescent="0.25">
      <c r="A1151" t="s">
        <v>1301</v>
      </c>
      <c r="B1151" s="51">
        <f t="shared" si="59"/>
        <v>0.33333333333333337</v>
      </c>
      <c r="C1151" t="s">
        <v>98</v>
      </c>
      <c r="D1151" t="s">
        <v>1306</v>
      </c>
      <c r="E1151" s="50">
        <v>45679</v>
      </c>
      <c r="F1151">
        <v>1</v>
      </c>
      <c r="G1151">
        <v>1</v>
      </c>
      <c r="H1151">
        <v>1</v>
      </c>
      <c r="I1151" s="51">
        <f t="shared" si="57"/>
        <v>0.33333333333333337</v>
      </c>
    </row>
    <row r="1152" spans="1:9" x14ac:dyDescent="0.25">
      <c r="A1152" t="s">
        <v>1301</v>
      </c>
      <c r="B1152" s="51">
        <f t="shared" si="59"/>
        <v>0.33333333333333337</v>
      </c>
      <c r="C1152" t="s">
        <v>102</v>
      </c>
      <c r="D1152" t="s">
        <v>1307</v>
      </c>
      <c r="E1152" s="50">
        <v>45661</v>
      </c>
      <c r="F1152">
        <v>1</v>
      </c>
      <c r="G1152">
        <v>1</v>
      </c>
      <c r="H1152">
        <v>1</v>
      </c>
      <c r="I1152" s="51">
        <f t="shared" si="57"/>
        <v>0.33333333333333337</v>
      </c>
    </row>
    <row r="1153" spans="1:9" x14ac:dyDescent="0.25">
      <c r="A1153" t="s">
        <v>1308</v>
      </c>
      <c r="B1153" s="51">
        <f>(1/1200)*100</f>
        <v>8.3333333333333343E-2</v>
      </c>
      <c r="C1153" t="s">
        <v>94</v>
      </c>
      <c r="D1153" t="s">
        <v>1309</v>
      </c>
      <c r="E1153" s="50">
        <v>45665</v>
      </c>
      <c r="F1153">
        <v>1</v>
      </c>
      <c r="G1153">
        <v>1</v>
      </c>
      <c r="H1153">
        <v>1</v>
      </c>
      <c r="I1153" s="51">
        <f t="shared" si="57"/>
        <v>8.3333333333333343E-2</v>
      </c>
    </row>
    <row r="1154" spans="1:9" x14ac:dyDescent="0.25">
      <c r="A1154" t="s">
        <v>1310</v>
      </c>
      <c r="B1154" s="51">
        <f t="shared" ref="B1154:B1162" si="60">(1/3200)*100</f>
        <v>3.125E-2</v>
      </c>
      <c r="C1154" t="s">
        <v>97</v>
      </c>
      <c r="D1154" t="s">
        <v>1311</v>
      </c>
      <c r="E1154" s="50">
        <v>45686</v>
      </c>
      <c r="F1154">
        <v>1</v>
      </c>
      <c r="G1154">
        <v>1</v>
      </c>
      <c r="H1154">
        <v>1</v>
      </c>
      <c r="I1154" s="51">
        <f t="shared" ref="I1154:I1167" si="61">B1154*H1154</f>
        <v>3.125E-2</v>
      </c>
    </row>
    <row r="1155" spans="1:9" x14ac:dyDescent="0.25">
      <c r="A1155" t="s">
        <v>1310</v>
      </c>
      <c r="B1155" s="51">
        <f t="shared" si="60"/>
        <v>3.125E-2</v>
      </c>
      <c r="C1155" t="s">
        <v>98</v>
      </c>
      <c r="D1155" t="s">
        <v>1312</v>
      </c>
      <c r="E1155" s="50">
        <v>45685</v>
      </c>
      <c r="F1155">
        <v>1</v>
      </c>
      <c r="G1155">
        <v>1</v>
      </c>
      <c r="H1155">
        <v>1</v>
      </c>
      <c r="I1155" s="51">
        <f t="shared" si="61"/>
        <v>3.125E-2</v>
      </c>
    </row>
    <row r="1156" spans="1:9" x14ac:dyDescent="0.25">
      <c r="A1156" t="s">
        <v>1310</v>
      </c>
      <c r="B1156" s="51">
        <f t="shared" si="60"/>
        <v>3.125E-2</v>
      </c>
      <c r="C1156" t="s">
        <v>98</v>
      </c>
      <c r="D1156" t="s">
        <v>1313</v>
      </c>
      <c r="E1156" s="50">
        <v>45677</v>
      </c>
      <c r="F1156">
        <v>1</v>
      </c>
      <c r="G1156">
        <v>1</v>
      </c>
      <c r="H1156">
        <v>1</v>
      </c>
      <c r="I1156" s="51">
        <f t="shared" si="61"/>
        <v>3.125E-2</v>
      </c>
    </row>
    <row r="1157" spans="1:9" x14ac:dyDescent="0.25">
      <c r="A1157" t="s">
        <v>1310</v>
      </c>
      <c r="B1157" s="51">
        <f t="shared" si="60"/>
        <v>3.125E-2</v>
      </c>
      <c r="C1157" t="s">
        <v>102</v>
      </c>
      <c r="D1157" t="s">
        <v>1314</v>
      </c>
      <c r="E1157" s="50">
        <v>45685</v>
      </c>
      <c r="F1157">
        <v>1</v>
      </c>
      <c r="G1157">
        <v>1.6</v>
      </c>
      <c r="H1157">
        <v>1.6</v>
      </c>
      <c r="I1157" s="51">
        <f t="shared" si="61"/>
        <v>0.05</v>
      </c>
    </row>
    <row r="1158" spans="1:9" x14ac:dyDescent="0.25">
      <c r="A1158" t="s">
        <v>1310</v>
      </c>
      <c r="B1158" s="51">
        <f t="shared" si="60"/>
        <v>3.125E-2</v>
      </c>
      <c r="C1158" t="s">
        <v>109</v>
      </c>
      <c r="D1158" t="s">
        <v>1315</v>
      </c>
      <c r="E1158" s="50">
        <v>45684</v>
      </c>
      <c r="F1158">
        <v>1</v>
      </c>
      <c r="G1158">
        <v>1</v>
      </c>
      <c r="H1158">
        <v>1</v>
      </c>
      <c r="I1158" s="51">
        <f t="shared" si="61"/>
        <v>3.125E-2</v>
      </c>
    </row>
    <row r="1159" spans="1:9" x14ac:dyDescent="0.25">
      <c r="A1159" t="s">
        <v>1310</v>
      </c>
      <c r="B1159" s="51">
        <f t="shared" si="60"/>
        <v>3.125E-2</v>
      </c>
      <c r="C1159" t="s">
        <v>109</v>
      </c>
      <c r="D1159" t="s">
        <v>1316</v>
      </c>
      <c r="E1159" s="50">
        <v>45664</v>
      </c>
      <c r="F1159">
        <v>1</v>
      </c>
      <c r="G1159">
        <v>1</v>
      </c>
      <c r="H1159">
        <v>1</v>
      </c>
      <c r="I1159" s="51">
        <f t="shared" si="61"/>
        <v>3.125E-2</v>
      </c>
    </row>
    <row r="1160" spans="1:9" x14ac:dyDescent="0.25">
      <c r="A1160" t="s">
        <v>1310</v>
      </c>
      <c r="B1160" s="51">
        <f t="shared" si="60"/>
        <v>3.125E-2</v>
      </c>
      <c r="C1160" t="s">
        <v>109</v>
      </c>
      <c r="D1160" t="s">
        <v>1317</v>
      </c>
      <c r="E1160" s="50">
        <v>45670</v>
      </c>
      <c r="F1160">
        <v>1</v>
      </c>
      <c r="G1160">
        <v>1</v>
      </c>
      <c r="H1160">
        <v>1</v>
      </c>
      <c r="I1160" s="51">
        <f t="shared" si="61"/>
        <v>3.125E-2</v>
      </c>
    </row>
    <row r="1161" spans="1:9" x14ac:dyDescent="0.25">
      <c r="A1161" t="s">
        <v>1310</v>
      </c>
      <c r="B1161" s="51">
        <f t="shared" si="60"/>
        <v>3.125E-2</v>
      </c>
      <c r="C1161" t="s">
        <v>109</v>
      </c>
      <c r="D1161" t="s">
        <v>1318</v>
      </c>
      <c r="E1161" s="50">
        <v>45664</v>
      </c>
      <c r="F1161">
        <v>1</v>
      </c>
      <c r="G1161">
        <v>1</v>
      </c>
      <c r="H1161">
        <v>1</v>
      </c>
      <c r="I1161" s="51">
        <f t="shared" si="61"/>
        <v>3.125E-2</v>
      </c>
    </row>
    <row r="1162" spans="1:9" x14ac:dyDescent="0.25">
      <c r="A1162" t="s">
        <v>1310</v>
      </c>
      <c r="B1162" s="51">
        <f t="shared" si="60"/>
        <v>3.125E-2</v>
      </c>
      <c r="C1162" t="s">
        <v>109</v>
      </c>
      <c r="D1162" t="s">
        <v>1319</v>
      </c>
      <c r="E1162" s="50">
        <v>45670</v>
      </c>
      <c r="F1162">
        <v>1</v>
      </c>
      <c r="G1162">
        <v>1</v>
      </c>
      <c r="H1162">
        <v>1</v>
      </c>
      <c r="I1162" s="51">
        <f t="shared" si="61"/>
        <v>3.125E-2</v>
      </c>
    </row>
    <row r="1163" spans="1:9" x14ac:dyDescent="0.25">
      <c r="A1163" t="s">
        <v>1320</v>
      </c>
      <c r="B1163" s="51">
        <f>(1/2400)*100</f>
        <v>4.1666666666666671E-2</v>
      </c>
      <c r="C1163" t="s">
        <v>97</v>
      </c>
      <c r="D1163" t="s">
        <v>1321</v>
      </c>
      <c r="E1163" s="50">
        <v>45667</v>
      </c>
      <c r="F1163">
        <v>1</v>
      </c>
      <c r="G1163">
        <v>1</v>
      </c>
      <c r="H1163">
        <v>1</v>
      </c>
      <c r="I1163" s="51">
        <f t="shared" si="61"/>
        <v>4.1666666666666671E-2</v>
      </c>
    </row>
    <row r="1164" spans="1:9" x14ac:dyDescent="0.25">
      <c r="A1164" t="s">
        <v>1320</v>
      </c>
      <c r="B1164" s="51">
        <f>(1/2400)*100</f>
        <v>4.1666666666666671E-2</v>
      </c>
      <c r="C1164" t="s">
        <v>98</v>
      </c>
      <c r="D1164" t="s">
        <v>1322</v>
      </c>
      <c r="E1164" s="50">
        <v>45672</v>
      </c>
      <c r="F1164">
        <v>1</v>
      </c>
      <c r="G1164">
        <v>1</v>
      </c>
      <c r="H1164">
        <v>1</v>
      </c>
      <c r="I1164" s="51">
        <f t="shared" si="61"/>
        <v>4.1666666666666671E-2</v>
      </c>
    </row>
    <row r="1165" spans="1:9" x14ac:dyDescent="0.25">
      <c r="A1165" t="s">
        <v>1320</v>
      </c>
      <c r="B1165" s="51">
        <f>(1/2400)*100</f>
        <v>4.1666666666666671E-2</v>
      </c>
      <c r="C1165" t="s">
        <v>102</v>
      </c>
      <c r="D1165" t="s">
        <v>1323</v>
      </c>
      <c r="E1165" s="50">
        <v>45666</v>
      </c>
      <c r="F1165">
        <v>1</v>
      </c>
      <c r="G1165">
        <v>1</v>
      </c>
      <c r="H1165">
        <v>1</v>
      </c>
      <c r="I1165" s="51">
        <f t="shared" si="61"/>
        <v>4.1666666666666671E-2</v>
      </c>
    </row>
    <row r="1166" spans="1:9" x14ac:dyDescent="0.25">
      <c r="A1166" t="s">
        <v>1324</v>
      </c>
      <c r="B1166" s="51">
        <f>(1/450)*100</f>
        <v>0.22222222222222221</v>
      </c>
      <c r="C1166" t="s">
        <v>97</v>
      </c>
      <c r="D1166" t="s">
        <v>1325</v>
      </c>
      <c r="E1166" s="50">
        <v>45679</v>
      </c>
      <c r="F1166">
        <v>1</v>
      </c>
      <c r="G1166">
        <v>1</v>
      </c>
      <c r="H1166">
        <v>1</v>
      </c>
      <c r="I1166" s="51">
        <f t="shared" si="61"/>
        <v>0.22222222222222221</v>
      </c>
    </row>
    <row r="1167" spans="1:9" x14ac:dyDescent="0.25">
      <c r="A1167" t="s">
        <v>1324</v>
      </c>
      <c r="B1167" s="51">
        <f>(1/450)*100</f>
        <v>0.22222222222222221</v>
      </c>
      <c r="C1167" t="s">
        <v>97</v>
      </c>
      <c r="D1167" t="s">
        <v>1326</v>
      </c>
      <c r="E1167" s="50">
        <v>45679</v>
      </c>
      <c r="F1167">
        <v>1</v>
      </c>
      <c r="G1167">
        <v>1</v>
      </c>
      <c r="H1167">
        <v>1</v>
      </c>
      <c r="I1167" s="51">
        <f t="shared" si="61"/>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94</v>
      </c>
      <c r="B2" s="38">
        <v>45664</v>
      </c>
      <c r="C2">
        <f t="shared" ref="C2:C33" si="0">1/220*100</f>
        <v>0.45454545454545453</v>
      </c>
      <c r="D2">
        <f>(0)</f>
        <v>0</v>
      </c>
      <c r="E2">
        <f t="shared" ref="E2:E33" si="1">C2*(1-D2/100)</f>
        <v>0.45454545454545453</v>
      </c>
    </row>
    <row r="3" spans="1:5" x14ac:dyDescent="0.25">
      <c r="A3" t="s">
        <v>94</v>
      </c>
      <c r="B3" s="38">
        <v>45667</v>
      </c>
      <c r="C3">
        <f t="shared" si="0"/>
        <v>0.45454545454545453</v>
      </c>
      <c r="D3">
        <f>(0)</f>
        <v>0</v>
      </c>
      <c r="E3">
        <f t="shared" si="1"/>
        <v>0.45454545454545453</v>
      </c>
    </row>
    <row r="4" spans="1:5" x14ac:dyDescent="0.25">
      <c r="A4" t="s">
        <v>94</v>
      </c>
      <c r="B4" s="38">
        <v>45684</v>
      </c>
      <c r="C4">
        <f t="shared" si="0"/>
        <v>0.45454545454545453</v>
      </c>
      <c r="D4">
        <f>(0)</f>
        <v>0</v>
      </c>
      <c r="E4">
        <f t="shared" si="1"/>
        <v>0.45454545454545453</v>
      </c>
    </row>
    <row r="5" spans="1:5" x14ac:dyDescent="0.25">
      <c r="A5" t="s">
        <v>94</v>
      </c>
      <c r="B5" s="38">
        <v>45685</v>
      </c>
      <c r="C5">
        <f t="shared" si="0"/>
        <v>0.45454545454545453</v>
      </c>
      <c r="D5">
        <f>(0)</f>
        <v>0</v>
      </c>
      <c r="E5">
        <f t="shared" si="1"/>
        <v>0.45454545454545453</v>
      </c>
    </row>
    <row r="6" spans="1:5" x14ac:dyDescent="0.25">
      <c r="A6" t="s">
        <v>94</v>
      </c>
      <c r="B6" s="38">
        <v>45686</v>
      </c>
      <c r="C6">
        <f t="shared" si="0"/>
        <v>0.45454545454545453</v>
      </c>
      <c r="D6">
        <f>(0)</f>
        <v>0</v>
      </c>
      <c r="E6">
        <f t="shared" si="1"/>
        <v>0.45454545454545453</v>
      </c>
    </row>
    <row r="7" spans="1:5" x14ac:dyDescent="0.25">
      <c r="A7" t="s">
        <v>94</v>
      </c>
      <c r="B7" s="38">
        <v>45687</v>
      </c>
      <c r="C7">
        <f t="shared" si="0"/>
        <v>0.45454545454545453</v>
      </c>
      <c r="D7">
        <f>(0)</f>
        <v>0</v>
      </c>
      <c r="E7">
        <f t="shared" si="1"/>
        <v>0.45454545454545453</v>
      </c>
    </row>
    <row r="8" spans="1:5" x14ac:dyDescent="0.25">
      <c r="A8" t="s">
        <v>94</v>
      </c>
      <c r="B8" s="38">
        <v>45688</v>
      </c>
      <c r="C8">
        <f t="shared" si="0"/>
        <v>0.45454545454545453</v>
      </c>
      <c r="D8">
        <f>(0)</f>
        <v>0</v>
      </c>
      <c r="E8">
        <f t="shared" si="1"/>
        <v>0.45454545454545453</v>
      </c>
    </row>
    <row r="9" spans="1:5" x14ac:dyDescent="0.25">
      <c r="A9" t="s">
        <v>94</v>
      </c>
      <c r="B9" s="38">
        <v>45691</v>
      </c>
      <c r="C9">
        <f t="shared" si="0"/>
        <v>0.45454545454545453</v>
      </c>
      <c r="D9">
        <f>(0)</f>
        <v>0</v>
      </c>
      <c r="E9">
        <f t="shared" si="1"/>
        <v>0.45454545454545453</v>
      </c>
    </row>
    <row r="10" spans="1:5" x14ac:dyDescent="0.25">
      <c r="A10" t="s">
        <v>94</v>
      </c>
      <c r="B10" s="38">
        <v>45692</v>
      </c>
      <c r="C10">
        <f t="shared" si="0"/>
        <v>0.45454545454545453</v>
      </c>
      <c r="D10">
        <f>(0)</f>
        <v>0</v>
      </c>
      <c r="E10">
        <f t="shared" si="1"/>
        <v>0.45454545454545453</v>
      </c>
    </row>
    <row r="11" spans="1:5" x14ac:dyDescent="0.25">
      <c r="A11" t="s">
        <v>94</v>
      </c>
      <c r="B11" s="38">
        <v>45693</v>
      </c>
      <c r="C11">
        <f t="shared" si="0"/>
        <v>0.45454545454545453</v>
      </c>
      <c r="D11">
        <f>(0)</f>
        <v>0</v>
      </c>
      <c r="E11">
        <f t="shared" si="1"/>
        <v>0.45454545454545453</v>
      </c>
    </row>
    <row r="12" spans="1:5" x14ac:dyDescent="0.25">
      <c r="A12" t="s">
        <v>95</v>
      </c>
      <c r="B12" s="39">
        <v>45687</v>
      </c>
      <c r="C12">
        <f t="shared" si="0"/>
        <v>0.45454545454545453</v>
      </c>
      <c r="D12">
        <f>(0)</f>
        <v>0</v>
      </c>
      <c r="E12">
        <f t="shared" si="1"/>
        <v>0.45454545454545453</v>
      </c>
    </row>
    <row r="13" spans="1:5" x14ac:dyDescent="0.25">
      <c r="A13" t="s">
        <v>95</v>
      </c>
      <c r="B13" s="39">
        <v>45688</v>
      </c>
      <c r="C13">
        <f t="shared" si="0"/>
        <v>0.45454545454545453</v>
      </c>
      <c r="D13">
        <f>(0)</f>
        <v>0</v>
      </c>
      <c r="E13">
        <f t="shared" si="1"/>
        <v>0.45454545454545453</v>
      </c>
    </row>
    <row r="14" spans="1:5" x14ac:dyDescent="0.25">
      <c r="A14" t="s">
        <v>95</v>
      </c>
      <c r="B14" s="39">
        <v>45691</v>
      </c>
      <c r="C14">
        <f t="shared" si="0"/>
        <v>0.45454545454545453</v>
      </c>
      <c r="D14">
        <f>(0)</f>
        <v>0</v>
      </c>
      <c r="E14">
        <f t="shared" si="1"/>
        <v>0.45454545454545453</v>
      </c>
    </row>
    <row r="15" spans="1:5" x14ac:dyDescent="0.25">
      <c r="A15" t="s">
        <v>95</v>
      </c>
      <c r="B15" s="39">
        <v>45692</v>
      </c>
      <c r="C15">
        <f t="shared" si="0"/>
        <v>0.45454545454545453</v>
      </c>
      <c r="D15">
        <f>(0)</f>
        <v>0</v>
      </c>
      <c r="E15">
        <f t="shared" si="1"/>
        <v>0.45454545454545453</v>
      </c>
    </row>
    <row r="16" spans="1:5" x14ac:dyDescent="0.25">
      <c r="A16" t="s">
        <v>95</v>
      </c>
      <c r="B16" s="39">
        <v>45693</v>
      </c>
      <c r="C16">
        <f t="shared" si="0"/>
        <v>0.45454545454545453</v>
      </c>
      <c r="D16">
        <f>(0)</f>
        <v>0</v>
      </c>
      <c r="E16">
        <f t="shared" si="1"/>
        <v>0.45454545454545453</v>
      </c>
    </row>
    <row r="17" spans="1:5" x14ac:dyDescent="0.25">
      <c r="A17" t="s">
        <v>95</v>
      </c>
      <c r="B17" s="39">
        <v>45694</v>
      </c>
      <c r="C17">
        <f t="shared" si="0"/>
        <v>0.45454545454545453</v>
      </c>
      <c r="D17">
        <f>(0)</f>
        <v>0</v>
      </c>
      <c r="E17">
        <f t="shared" si="1"/>
        <v>0.45454545454545453</v>
      </c>
    </row>
    <row r="18" spans="1:5" x14ac:dyDescent="0.25">
      <c r="A18" t="s">
        <v>95</v>
      </c>
      <c r="B18" s="39">
        <v>45695</v>
      </c>
      <c r="C18">
        <f t="shared" si="0"/>
        <v>0.45454545454545453</v>
      </c>
      <c r="D18">
        <f>(0)</f>
        <v>0</v>
      </c>
      <c r="E18">
        <f t="shared" si="1"/>
        <v>0.45454545454545453</v>
      </c>
    </row>
    <row r="19" spans="1:5" x14ac:dyDescent="0.25">
      <c r="A19" t="s">
        <v>104</v>
      </c>
      <c r="B19" s="40">
        <v>45664</v>
      </c>
      <c r="C19">
        <f t="shared" si="0"/>
        <v>0.45454545454545453</v>
      </c>
      <c r="D19">
        <f>(0)</f>
        <v>0</v>
      </c>
      <c r="E19">
        <f t="shared" si="1"/>
        <v>0.45454545454545453</v>
      </c>
    </row>
    <row r="20" spans="1:5" x14ac:dyDescent="0.25">
      <c r="A20" t="s">
        <v>104</v>
      </c>
      <c r="B20" s="40">
        <v>45665</v>
      </c>
      <c r="C20">
        <f t="shared" si="0"/>
        <v>0.45454545454545453</v>
      </c>
      <c r="D20">
        <f>(0)</f>
        <v>0</v>
      </c>
      <c r="E20">
        <f t="shared" si="1"/>
        <v>0.45454545454545453</v>
      </c>
    </row>
    <row r="21" spans="1:5" x14ac:dyDescent="0.25">
      <c r="A21" t="s">
        <v>104</v>
      </c>
      <c r="B21" s="40">
        <v>45666</v>
      </c>
      <c r="C21">
        <f t="shared" si="0"/>
        <v>0.45454545454545453</v>
      </c>
      <c r="D21">
        <f>(0)</f>
        <v>0</v>
      </c>
      <c r="E21">
        <f t="shared" si="1"/>
        <v>0.45454545454545453</v>
      </c>
    </row>
    <row r="22" spans="1:5" x14ac:dyDescent="0.25">
      <c r="A22" t="s">
        <v>104</v>
      </c>
      <c r="B22" s="40">
        <v>45667</v>
      </c>
      <c r="C22">
        <f t="shared" si="0"/>
        <v>0.45454545454545453</v>
      </c>
      <c r="D22">
        <f>(0)</f>
        <v>0</v>
      </c>
      <c r="E22">
        <f t="shared" si="1"/>
        <v>0.45454545454545453</v>
      </c>
    </row>
    <row r="23" spans="1:5" x14ac:dyDescent="0.25">
      <c r="A23" t="s">
        <v>104</v>
      </c>
      <c r="B23" s="40">
        <v>45670</v>
      </c>
      <c r="C23">
        <f t="shared" si="0"/>
        <v>0.45454545454545453</v>
      </c>
      <c r="D23">
        <f>(0)</f>
        <v>0</v>
      </c>
      <c r="E23">
        <f t="shared" si="1"/>
        <v>0.45454545454545453</v>
      </c>
    </row>
    <row r="24" spans="1:5" x14ac:dyDescent="0.25">
      <c r="A24" t="s">
        <v>104</v>
      </c>
      <c r="B24" s="40">
        <v>45671</v>
      </c>
      <c r="C24">
        <f t="shared" si="0"/>
        <v>0.45454545454545453</v>
      </c>
      <c r="D24">
        <f>(0)</f>
        <v>0</v>
      </c>
      <c r="E24">
        <f t="shared" si="1"/>
        <v>0.45454545454545453</v>
      </c>
    </row>
    <row r="25" spans="1:5" x14ac:dyDescent="0.25">
      <c r="A25" t="s">
        <v>104</v>
      </c>
      <c r="B25" s="40">
        <v>45678</v>
      </c>
      <c r="C25">
        <f t="shared" si="0"/>
        <v>0.45454545454545453</v>
      </c>
      <c r="D25">
        <f>(0)</f>
        <v>0</v>
      </c>
      <c r="E25">
        <f t="shared" si="1"/>
        <v>0.45454545454545453</v>
      </c>
    </row>
    <row r="26" spans="1:5" x14ac:dyDescent="0.25">
      <c r="A26" t="s">
        <v>104</v>
      </c>
      <c r="B26" s="40">
        <v>45685</v>
      </c>
      <c r="C26">
        <f t="shared" si="0"/>
        <v>0.45454545454545453</v>
      </c>
      <c r="D26">
        <f>(0)</f>
        <v>0</v>
      </c>
      <c r="E26">
        <f t="shared" si="1"/>
        <v>0.45454545454545453</v>
      </c>
    </row>
    <row r="27" spans="1:5" x14ac:dyDescent="0.25">
      <c r="A27" t="s">
        <v>105</v>
      </c>
      <c r="B27" s="41">
        <v>45681</v>
      </c>
      <c r="C27">
        <f t="shared" si="0"/>
        <v>0.45454545454545453</v>
      </c>
      <c r="D27">
        <f>(0)</f>
        <v>0</v>
      </c>
      <c r="E27">
        <f t="shared" si="1"/>
        <v>0.45454545454545453</v>
      </c>
    </row>
    <row r="28" spans="1:5" x14ac:dyDescent="0.25">
      <c r="A28" t="s">
        <v>106</v>
      </c>
      <c r="B28" s="42">
        <v>45671</v>
      </c>
      <c r="C28">
        <f t="shared" si="0"/>
        <v>0.45454545454545453</v>
      </c>
      <c r="D28">
        <f>(0)</f>
        <v>0</v>
      </c>
      <c r="E28">
        <f t="shared" si="1"/>
        <v>0.45454545454545453</v>
      </c>
    </row>
    <row r="29" spans="1:5" x14ac:dyDescent="0.25">
      <c r="A29" t="s">
        <v>106</v>
      </c>
      <c r="B29" s="42">
        <v>45673</v>
      </c>
      <c r="C29">
        <f t="shared" si="0"/>
        <v>0.45454545454545453</v>
      </c>
      <c r="D29">
        <f>(0)</f>
        <v>0</v>
      </c>
      <c r="E29">
        <f t="shared" si="1"/>
        <v>0.45454545454545453</v>
      </c>
    </row>
    <row r="30" spans="1:5" x14ac:dyDescent="0.25">
      <c r="A30" t="s">
        <v>106</v>
      </c>
      <c r="B30" s="42">
        <v>45678</v>
      </c>
      <c r="C30">
        <f t="shared" si="0"/>
        <v>0.45454545454545453</v>
      </c>
      <c r="D30">
        <f>(0)</f>
        <v>0</v>
      </c>
      <c r="E30">
        <f t="shared" si="1"/>
        <v>0.45454545454545453</v>
      </c>
    </row>
    <row r="31" spans="1:5" x14ac:dyDescent="0.25">
      <c r="A31" t="s">
        <v>106</v>
      </c>
      <c r="B31" s="42">
        <v>45680</v>
      </c>
      <c r="C31">
        <f t="shared" si="0"/>
        <v>0.45454545454545453</v>
      </c>
      <c r="D31">
        <f>(0)</f>
        <v>0</v>
      </c>
      <c r="E31">
        <f t="shared" si="1"/>
        <v>0.45454545454545453</v>
      </c>
    </row>
    <row r="32" spans="1:5" x14ac:dyDescent="0.25">
      <c r="A32" t="s">
        <v>106</v>
      </c>
      <c r="B32" s="42">
        <v>45681</v>
      </c>
      <c r="C32">
        <f t="shared" si="0"/>
        <v>0.45454545454545453</v>
      </c>
      <c r="D32">
        <f>(0)</f>
        <v>0</v>
      </c>
      <c r="E32">
        <f t="shared" si="1"/>
        <v>0.45454545454545453</v>
      </c>
    </row>
    <row r="33" spans="1:5" x14ac:dyDescent="0.25">
      <c r="A33" t="s">
        <v>106</v>
      </c>
      <c r="B33" s="42">
        <v>45684</v>
      </c>
      <c r="C33">
        <f t="shared" si="0"/>
        <v>0.45454545454545453</v>
      </c>
      <c r="D33">
        <f>(0)</f>
        <v>0</v>
      </c>
      <c r="E33">
        <f t="shared" si="1"/>
        <v>0.45454545454545453</v>
      </c>
    </row>
    <row r="34" spans="1:5" x14ac:dyDescent="0.25">
      <c r="A34" t="s">
        <v>106</v>
      </c>
      <c r="B34" s="42">
        <v>45685</v>
      </c>
      <c r="C34">
        <f t="shared" ref="C34:C64" si="2">1/220*100</f>
        <v>0.45454545454545453</v>
      </c>
      <c r="D34">
        <f>(0)</f>
        <v>0</v>
      </c>
      <c r="E34">
        <f t="shared" ref="E34:E64" si="3">C34*(1-D34/100)</f>
        <v>0.45454545454545453</v>
      </c>
    </row>
    <row r="35" spans="1:5" x14ac:dyDescent="0.25">
      <c r="A35" t="s">
        <v>106</v>
      </c>
      <c r="B35" s="42">
        <v>45686</v>
      </c>
      <c r="C35">
        <f t="shared" si="2"/>
        <v>0.45454545454545453</v>
      </c>
      <c r="D35">
        <f>(0)</f>
        <v>0</v>
      </c>
      <c r="E35">
        <f t="shared" si="3"/>
        <v>0.45454545454545453</v>
      </c>
    </row>
    <row r="36" spans="1:5" x14ac:dyDescent="0.25">
      <c r="A36" t="s">
        <v>106</v>
      </c>
      <c r="B36" s="42">
        <v>45687</v>
      </c>
      <c r="C36">
        <f t="shared" si="2"/>
        <v>0.45454545454545453</v>
      </c>
      <c r="D36">
        <f>(0)</f>
        <v>0</v>
      </c>
      <c r="E36">
        <f t="shared" si="3"/>
        <v>0.45454545454545453</v>
      </c>
    </row>
    <row r="37" spans="1:5" x14ac:dyDescent="0.25">
      <c r="A37" t="s">
        <v>106</v>
      </c>
      <c r="B37" s="42">
        <v>45688</v>
      </c>
      <c r="C37">
        <f t="shared" si="2"/>
        <v>0.45454545454545453</v>
      </c>
      <c r="D37">
        <f>(0)</f>
        <v>0</v>
      </c>
      <c r="E37">
        <f t="shared" si="3"/>
        <v>0.45454545454545453</v>
      </c>
    </row>
    <row r="38" spans="1:5" x14ac:dyDescent="0.25">
      <c r="A38" t="s">
        <v>106</v>
      </c>
      <c r="B38" s="42">
        <v>45691</v>
      </c>
      <c r="C38">
        <f t="shared" si="2"/>
        <v>0.45454545454545453</v>
      </c>
      <c r="D38">
        <f>(0)</f>
        <v>0</v>
      </c>
      <c r="E38">
        <f t="shared" si="3"/>
        <v>0.45454545454545453</v>
      </c>
    </row>
    <row r="39" spans="1:5" x14ac:dyDescent="0.25">
      <c r="A39" t="s">
        <v>108</v>
      </c>
      <c r="B39" s="43">
        <v>45681</v>
      </c>
      <c r="C39">
        <f t="shared" si="2"/>
        <v>0.45454545454545453</v>
      </c>
      <c r="D39">
        <f>(5)</f>
        <v>5</v>
      </c>
      <c r="E39">
        <f t="shared" si="3"/>
        <v>0.43181818181818177</v>
      </c>
    </row>
    <row r="40" spans="1:5" x14ac:dyDescent="0.25">
      <c r="A40" t="s">
        <v>110</v>
      </c>
      <c r="B40" s="44">
        <v>45685</v>
      </c>
      <c r="C40">
        <f t="shared" si="2"/>
        <v>0.45454545454545453</v>
      </c>
      <c r="D40">
        <f>(20)</f>
        <v>20</v>
      </c>
      <c r="E40">
        <f t="shared" si="3"/>
        <v>0.36363636363636365</v>
      </c>
    </row>
    <row r="41" spans="1:5" x14ac:dyDescent="0.25">
      <c r="A41" t="s">
        <v>112</v>
      </c>
      <c r="B41" s="45">
        <v>45692</v>
      </c>
      <c r="C41">
        <f t="shared" si="2"/>
        <v>0.45454545454545453</v>
      </c>
      <c r="D41">
        <f>(0)</f>
        <v>0</v>
      </c>
      <c r="E41">
        <f t="shared" si="3"/>
        <v>0.45454545454545453</v>
      </c>
    </row>
    <row r="42" spans="1:5" x14ac:dyDescent="0.25">
      <c r="A42" t="s">
        <v>112</v>
      </c>
      <c r="B42" s="45">
        <v>45699</v>
      </c>
      <c r="C42">
        <f t="shared" si="2"/>
        <v>0.45454545454545453</v>
      </c>
      <c r="D42">
        <f>(0)</f>
        <v>0</v>
      </c>
      <c r="E42">
        <f t="shared" si="3"/>
        <v>0.45454545454545453</v>
      </c>
    </row>
    <row r="43" spans="1:5" x14ac:dyDescent="0.25">
      <c r="A43" t="s">
        <v>112</v>
      </c>
      <c r="B43" s="45">
        <v>45702</v>
      </c>
      <c r="C43">
        <f t="shared" si="2"/>
        <v>0.45454545454545453</v>
      </c>
      <c r="D43">
        <f>(0)</f>
        <v>0</v>
      </c>
      <c r="E43">
        <f t="shared" si="3"/>
        <v>0.45454545454545453</v>
      </c>
    </row>
    <row r="44" spans="1:5" x14ac:dyDescent="0.25">
      <c r="A44" t="s">
        <v>112</v>
      </c>
      <c r="B44" s="45">
        <v>45706</v>
      </c>
      <c r="C44">
        <f t="shared" si="2"/>
        <v>0.45454545454545453</v>
      </c>
      <c r="D44">
        <f>(0)</f>
        <v>0</v>
      </c>
      <c r="E44">
        <f t="shared" si="3"/>
        <v>0.45454545454545453</v>
      </c>
    </row>
    <row r="45" spans="1:5" x14ac:dyDescent="0.25">
      <c r="A45" t="s">
        <v>112</v>
      </c>
      <c r="B45" s="45">
        <v>45713</v>
      </c>
      <c r="C45">
        <f t="shared" si="2"/>
        <v>0.45454545454545453</v>
      </c>
      <c r="D45">
        <f>(0)</f>
        <v>0</v>
      </c>
      <c r="E45">
        <f t="shared" si="3"/>
        <v>0.45454545454545453</v>
      </c>
    </row>
    <row r="46" spans="1:5" x14ac:dyDescent="0.25">
      <c r="A46" t="s">
        <v>112</v>
      </c>
      <c r="B46" s="45">
        <v>45720</v>
      </c>
      <c r="C46">
        <f t="shared" si="2"/>
        <v>0.45454545454545453</v>
      </c>
      <c r="D46">
        <f>(0)</f>
        <v>0</v>
      </c>
      <c r="E46">
        <f t="shared" si="3"/>
        <v>0.45454545454545453</v>
      </c>
    </row>
    <row r="47" spans="1:5" x14ac:dyDescent="0.25">
      <c r="A47" t="s">
        <v>112</v>
      </c>
      <c r="B47" s="45">
        <v>45733</v>
      </c>
      <c r="C47">
        <f t="shared" si="2"/>
        <v>0.45454545454545453</v>
      </c>
      <c r="D47">
        <f>(0)</f>
        <v>0</v>
      </c>
      <c r="E47">
        <f t="shared" si="3"/>
        <v>0.45454545454545453</v>
      </c>
    </row>
    <row r="48" spans="1:5" x14ac:dyDescent="0.25">
      <c r="A48" t="s">
        <v>112</v>
      </c>
      <c r="B48" s="45">
        <v>45736</v>
      </c>
      <c r="C48">
        <f t="shared" si="2"/>
        <v>0.45454545454545453</v>
      </c>
      <c r="D48">
        <f>(0)</f>
        <v>0</v>
      </c>
      <c r="E48">
        <f t="shared" si="3"/>
        <v>0.45454545454545453</v>
      </c>
    </row>
    <row r="49" spans="1:5" x14ac:dyDescent="0.25">
      <c r="A49" t="s">
        <v>113</v>
      </c>
      <c r="B49" s="46">
        <v>45674</v>
      </c>
      <c r="C49">
        <f t="shared" si="2"/>
        <v>0.45454545454545453</v>
      </c>
      <c r="D49">
        <f>(0)</f>
        <v>0</v>
      </c>
      <c r="E49">
        <f t="shared" si="3"/>
        <v>0.45454545454545453</v>
      </c>
    </row>
    <row r="50" spans="1:5" x14ac:dyDescent="0.25">
      <c r="A50" t="s">
        <v>113</v>
      </c>
      <c r="B50" s="46">
        <v>45677</v>
      </c>
      <c r="C50">
        <f t="shared" si="2"/>
        <v>0.45454545454545453</v>
      </c>
      <c r="D50">
        <f>(0)</f>
        <v>0</v>
      </c>
      <c r="E50">
        <f t="shared" si="3"/>
        <v>0.45454545454545453</v>
      </c>
    </row>
    <row r="51" spans="1:5" x14ac:dyDescent="0.25">
      <c r="A51" t="s">
        <v>113</v>
      </c>
      <c r="B51" s="46">
        <v>45678</v>
      </c>
      <c r="C51">
        <f t="shared" si="2"/>
        <v>0.45454545454545453</v>
      </c>
      <c r="D51">
        <f>(0)</f>
        <v>0</v>
      </c>
      <c r="E51">
        <f t="shared" si="3"/>
        <v>0.45454545454545453</v>
      </c>
    </row>
    <row r="52" spans="1:5" x14ac:dyDescent="0.25">
      <c r="A52" t="s">
        <v>113</v>
      </c>
      <c r="B52" s="46">
        <v>45679</v>
      </c>
      <c r="C52">
        <f t="shared" si="2"/>
        <v>0.45454545454545453</v>
      </c>
      <c r="D52">
        <f>(0)</f>
        <v>0</v>
      </c>
      <c r="E52">
        <f t="shared" si="3"/>
        <v>0.45454545454545453</v>
      </c>
    </row>
    <row r="53" spans="1:5" x14ac:dyDescent="0.25">
      <c r="A53" t="s">
        <v>113</v>
      </c>
      <c r="B53" s="46">
        <v>45680</v>
      </c>
      <c r="C53">
        <f t="shared" si="2"/>
        <v>0.45454545454545453</v>
      </c>
      <c r="D53">
        <f>(0)</f>
        <v>0</v>
      </c>
      <c r="E53">
        <f t="shared" si="3"/>
        <v>0.45454545454545453</v>
      </c>
    </row>
    <row r="54" spans="1:5" x14ac:dyDescent="0.25">
      <c r="A54" t="s">
        <v>113</v>
      </c>
      <c r="B54" s="46">
        <v>45681</v>
      </c>
      <c r="C54">
        <f t="shared" si="2"/>
        <v>0.45454545454545453</v>
      </c>
      <c r="D54">
        <f>(0)</f>
        <v>0</v>
      </c>
      <c r="E54">
        <f t="shared" si="3"/>
        <v>0.45454545454545453</v>
      </c>
    </row>
    <row r="55" spans="1:5" x14ac:dyDescent="0.25">
      <c r="A55" t="s">
        <v>115</v>
      </c>
      <c r="B55" s="47">
        <v>45736</v>
      </c>
      <c r="C55">
        <f t="shared" si="2"/>
        <v>0.45454545454545453</v>
      </c>
      <c r="D55">
        <f>(100)</f>
        <v>100</v>
      </c>
      <c r="E55">
        <f t="shared" si="3"/>
        <v>0</v>
      </c>
    </row>
    <row r="56" spans="1:5" x14ac:dyDescent="0.25">
      <c r="A56" t="s">
        <v>122</v>
      </c>
      <c r="B56" s="48">
        <v>45687</v>
      </c>
      <c r="C56">
        <f t="shared" si="2"/>
        <v>0.45454545454545453</v>
      </c>
      <c r="D56">
        <f>(0)</f>
        <v>0</v>
      </c>
      <c r="E56">
        <f t="shared" si="3"/>
        <v>0.45454545454545453</v>
      </c>
    </row>
    <row r="57" spans="1:5" x14ac:dyDescent="0.25">
      <c r="A57" t="s">
        <v>122</v>
      </c>
      <c r="B57" s="48">
        <v>45688</v>
      </c>
      <c r="C57">
        <f t="shared" si="2"/>
        <v>0.45454545454545453</v>
      </c>
      <c r="D57">
        <f>(0)</f>
        <v>0</v>
      </c>
      <c r="E57">
        <f t="shared" si="3"/>
        <v>0.45454545454545453</v>
      </c>
    </row>
    <row r="58" spans="1:5" x14ac:dyDescent="0.25">
      <c r="A58" t="s">
        <v>122</v>
      </c>
      <c r="B58" s="48">
        <v>45691</v>
      </c>
      <c r="C58">
        <f t="shared" si="2"/>
        <v>0.45454545454545453</v>
      </c>
      <c r="D58">
        <f>(0)</f>
        <v>0</v>
      </c>
      <c r="E58">
        <f t="shared" si="3"/>
        <v>0.45454545454545453</v>
      </c>
    </row>
    <row r="59" spans="1:5" x14ac:dyDescent="0.25">
      <c r="A59" t="s">
        <v>122</v>
      </c>
      <c r="B59" s="48">
        <v>45692</v>
      </c>
      <c r="C59">
        <f t="shared" si="2"/>
        <v>0.45454545454545453</v>
      </c>
      <c r="D59">
        <f>(0)</f>
        <v>0</v>
      </c>
      <c r="E59">
        <f t="shared" si="3"/>
        <v>0.45454545454545453</v>
      </c>
    </row>
    <row r="60" spans="1:5" x14ac:dyDescent="0.25">
      <c r="A60" t="s">
        <v>122</v>
      </c>
      <c r="B60" s="48">
        <v>45693</v>
      </c>
      <c r="C60">
        <f t="shared" si="2"/>
        <v>0.45454545454545453</v>
      </c>
      <c r="D60">
        <f>(0)</f>
        <v>0</v>
      </c>
      <c r="E60">
        <f t="shared" si="3"/>
        <v>0.45454545454545453</v>
      </c>
    </row>
    <row r="61" spans="1:5" x14ac:dyDescent="0.25">
      <c r="A61" t="s">
        <v>122</v>
      </c>
      <c r="B61" s="48">
        <v>45694</v>
      </c>
      <c r="C61">
        <f t="shared" si="2"/>
        <v>0.45454545454545453</v>
      </c>
      <c r="D61">
        <f>(0)</f>
        <v>0</v>
      </c>
      <c r="E61">
        <f t="shared" si="3"/>
        <v>0.45454545454545453</v>
      </c>
    </row>
    <row r="62" spans="1:5" x14ac:dyDescent="0.25">
      <c r="A62" t="s">
        <v>122</v>
      </c>
      <c r="B62" s="48">
        <v>45695</v>
      </c>
      <c r="C62">
        <f t="shared" si="2"/>
        <v>0.45454545454545453</v>
      </c>
      <c r="D62">
        <f>(0)</f>
        <v>0</v>
      </c>
      <c r="E62">
        <f t="shared" si="3"/>
        <v>0.45454545454545453</v>
      </c>
    </row>
    <row r="63" spans="1:5" x14ac:dyDescent="0.25">
      <c r="A63" t="s">
        <v>123</v>
      </c>
      <c r="B63" s="49">
        <v>45691</v>
      </c>
      <c r="C63">
        <f t="shared" si="2"/>
        <v>0.45454545454545453</v>
      </c>
      <c r="D63">
        <f>(0)</f>
        <v>0</v>
      </c>
      <c r="E63">
        <f t="shared" si="3"/>
        <v>0.45454545454545453</v>
      </c>
    </row>
    <row r="64" spans="1:5" x14ac:dyDescent="0.25">
      <c r="A64" t="s">
        <v>123</v>
      </c>
      <c r="B64" s="49">
        <v>45692</v>
      </c>
      <c r="C64">
        <f t="shared" si="2"/>
        <v>0.45454545454545453</v>
      </c>
      <c r="D64">
        <f>(0)</f>
        <v>0</v>
      </c>
      <c r="E64">
        <f t="shared" si="3"/>
        <v>0.45454545454545453</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2025-02-05T11:47:05Z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