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G288" i="9"/>
  <c r="F288" i="9"/>
  <c r="F287" i="9"/>
  <c r="F286" i="9"/>
  <c r="H285" i="9"/>
  <c r="E285" i="9" s="1"/>
  <c r="B285" i="9" s="1"/>
  <c r="G285" i="9"/>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B228" i="9" s="1"/>
  <c r="M227" i="9"/>
  <c r="L227" i="9"/>
  <c r="F227" i="9"/>
  <c r="B227" i="9" s="1"/>
  <c r="E227" i="9"/>
  <c r="M226" i="9"/>
  <c r="L226" i="9"/>
  <c r="F226" i="9" s="1"/>
  <c r="E226" i="9"/>
  <c r="H225" i="9"/>
  <c r="E225" i="9" s="1"/>
  <c r="B225" i="9" s="1"/>
  <c r="G225" i="9"/>
  <c r="F225" i="9"/>
  <c r="M224" i="9"/>
  <c r="L224" i="9"/>
  <c r="F224" i="9" s="1"/>
  <c r="E224" i="9"/>
  <c r="B224" i="9" s="1"/>
  <c r="M223" i="9"/>
  <c r="L223" i="9"/>
  <c r="F223" i="9"/>
  <c r="B223" i="9" s="1"/>
  <c r="E223" i="9"/>
  <c r="M222" i="9"/>
  <c r="L222" i="9"/>
  <c r="F222" i="9" s="1"/>
  <c r="E222" i="9"/>
  <c r="M221" i="9"/>
  <c r="F221" i="9" s="1"/>
  <c r="B221" i="9" s="1"/>
  <c r="L221" i="9"/>
  <c r="E221" i="9"/>
  <c r="M220" i="9"/>
  <c r="L220" i="9"/>
  <c r="F220" i="9" s="1"/>
  <c r="E220" i="9"/>
  <c r="M219" i="9"/>
  <c r="F219" i="9" s="1"/>
  <c r="B219" i="9" s="1"/>
  <c r="L219" i="9"/>
  <c r="E219" i="9"/>
  <c r="M218" i="9"/>
  <c r="L218" i="9"/>
  <c r="E218" i="9"/>
  <c r="M217" i="9"/>
  <c r="L217" i="9"/>
  <c r="E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G157" i="9"/>
  <c r="F157" i="9"/>
  <c r="H156" i="9"/>
  <c r="G156" i="9"/>
  <c r="E156" i="9" s="1"/>
  <c r="B156" i="9" s="1"/>
  <c r="F156" i="9"/>
  <c r="H155" i="9"/>
  <c r="G155" i="9"/>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G149" i="9"/>
  <c r="F149" i="9"/>
  <c r="H148" i="9"/>
  <c r="G148" i="9"/>
  <c r="E148" i="9" s="1"/>
  <c r="B148" i="9" s="1"/>
  <c r="F148" i="9"/>
  <c r="H147" i="9"/>
  <c r="G147" i="9"/>
  <c r="F147" i="9"/>
  <c r="H146" i="9"/>
  <c r="G146" i="9"/>
  <c r="F146" i="9"/>
  <c r="E146" i="9"/>
  <c r="B146" i="9" s="1"/>
  <c r="H145" i="9"/>
  <c r="E145" i="9" s="1"/>
  <c r="B145" i="9" s="1"/>
  <c r="G145" i="9"/>
  <c r="F145" i="9"/>
  <c r="H144" i="9"/>
  <c r="G144" i="9"/>
  <c r="E144" i="9" s="1"/>
  <c r="B144" i="9" s="1"/>
  <c r="F144" i="9"/>
  <c r="H143" i="9"/>
  <c r="G143" i="9"/>
  <c r="F143" i="9"/>
  <c r="F142" i="9"/>
  <c r="H141" i="9"/>
  <c r="E141" i="9" s="1"/>
  <c r="B141" i="9" s="1"/>
  <c r="G141" i="9"/>
  <c r="F141" i="9"/>
  <c r="H140" i="9"/>
  <c r="G140" i="9"/>
  <c r="E140" i="9" s="1"/>
  <c r="B140" i="9" s="1"/>
  <c r="F140" i="9"/>
  <c r="H139" i="9"/>
  <c r="G139" i="9"/>
  <c r="F139" i="9"/>
  <c r="H138" i="9"/>
  <c r="G138" i="9"/>
  <c r="F138" i="9"/>
  <c r="E138" i="9"/>
  <c r="B138" i="9" s="1"/>
  <c r="H137" i="9"/>
  <c r="E137" i="9" s="1"/>
  <c r="G137" i="9"/>
  <c r="F137" i="9"/>
  <c r="H136" i="9"/>
  <c r="G136" i="9"/>
  <c r="E136" i="9" s="1"/>
  <c r="B136" i="9" s="1"/>
  <c r="F136" i="9"/>
  <c r="H135" i="9"/>
  <c r="G135" i="9"/>
  <c r="F135" i="9"/>
  <c r="H134" i="9"/>
  <c r="G134" i="9"/>
  <c r="F134" i="9"/>
  <c r="E134" i="9"/>
  <c r="B134" i="9" s="1"/>
  <c r="H133" i="9"/>
  <c r="E133" i="9" s="1"/>
  <c r="B133" i="9" s="1"/>
  <c r="G133" i="9"/>
  <c r="F133" i="9"/>
  <c r="H132" i="9"/>
  <c r="G132" i="9"/>
  <c r="E132" i="9" s="1"/>
  <c r="B132" i="9" s="1"/>
  <c r="F132" i="9"/>
  <c r="H131" i="9"/>
  <c r="G131" i="9"/>
  <c r="F131" i="9"/>
  <c r="H130" i="9"/>
  <c r="G130" i="9"/>
  <c r="F130" i="9"/>
  <c r="E130" i="9"/>
  <c r="B130" i="9" s="1"/>
  <c r="H129" i="9"/>
  <c r="E129" i="9" s="1"/>
  <c r="G129" i="9"/>
  <c r="F129" i="9"/>
  <c r="H128" i="9"/>
  <c r="G128" i="9"/>
  <c r="E128" i="9" s="1"/>
  <c r="B128" i="9" s="1"/>
  <c r="F128" i="9"/>
  <c r="H127" i="9"/>
  <c r="G127" i="9"/>
  <c r="F127" i="9"/>
  <c r="H126" i="9"/>
  <c r="G126" i="9"/>
  <c r="F126" i="9"/>
  <c r="E126" i="9"/>
  <c r="B126" i="9" s="1"/>
  <c r="H125" i="9"/>
  <c r="E125" i="9" s="1"/>
  <c r="B125" i="9" s="1"/>
  <c r="G125" i="9"/>
  <c r="F125" i="9"/>
  <c r="H124" i="9"/>
  <c r="G124" i="9"/>
  <c r="E124" i="9" s="1"/>
  <c r="B124" i="9" s="1"/>
  <c r="F124" i="9"/>
  <c r="H123" i="9"/>
  <c r="G123" i="9"/>
  <c r="F123" i="9"/>
  <c r="H122" i="9"/>
  <c r="G122" i="9"/>
  <c r="F122" i="9"/>
  <c r="E122" i="9"/>
  <c r="B122" i="9" s="1"/>
  <c r="H121" i="9"/>
  <c r="E121" i="9" s="1"/>
  <c r="G121" i="9"/>
  <c r="F121" i="9"/>
  <c r="H120" i="9"/>
  <c r="G120" i="9"/>
  <c r="E120" i="9" s="1"/>
  <c r="B120" i="9" s="1"/>
  <c r="F120" i="9"/>
  <c r="H119" i="9"/>
  <c r="G119" i="9"/>
  <c r="F119" i="9"/>
  <c r="H118" i="9"/>
  <c r="G118" i="9"/>
  <c r="F118" i="9"/>
  <c r="E118" i="9"/>
  <c r="B118" i="9" s="1"/>
  <c r="H117" i="9"/>
  <c r="E117" i="9" s="1"/>
  <c r="B117" i="9" s="1"/>
  <c r="G117" i="9"/>
  <c r="F117" i="9"/>
  <c r="H116" i="9"/>
  <c r="G116" i="9"/>
  <c r="E116" i="9" s="1"/>
  <c r="B116" i="9" s="1"/>
  <c r="F116" i="9"/>
  <c r="H115" i="9"/>
  <c r="G115" i="9"/>
  <c r="F115" i="9"/>
  <c r="H114" i="9"/>
  <c r="G114" i="9"/>
  <c r="F114" i="9"/>
  <c r="E114" i="9"/>
  <c r="B114" i="9" s="1"/>
  <c r="H113" i="9"/>
  <c r="E113" i="9" s="1"/>
  <c r="G113" i="9"/>
  <c r="F113" i="9"/>
  <c r="H112" i="9"/>
  <c r="G112" i="9"/>
  <c r="E112" i="9" s="1"/>
  <c r="B112" i="9" s="1"/>
  <c r="F112" i="9"/>
  <c r="H111" i="9"/>
  <c r="G111" i="9"/>
  <c r="F111" i="9"/>
  <c r="H110" i="9"/>
  <c r="G110" i="9"/>
  <c r="F110" i="9"/>
  <c r="E110" i="9"/>
  <c r="B110" i="9" s="1"/>
  <c r="H109" i="9"/>
  <c r="E109" i="9" s="1"/>
  <c r="B109" i="9" s="1"/>
  <c r="G109" i="9"/>
  <c r="F109" i="9"/>
  <c r="H108" i="9"/>
  <c r="G108" i="9"/>
  <c r="E108" i="9" s="1"/>
  <c r="B108" i="9" s="1"/>
  <c r="F108" i="9"/>
  <c r="H107" i="9"/>
  <c r="G107" i="9"/>
  <c r="F107" i="9"/>
  <c r="H106" i="9"/>
  <c r="G106" i="9"/>
  <c r="F106" i="9"/>
  <c r="E106" i="9"/>
  <c r="B106" i="9" s="1"/>
  <c r="H105" i="9"/>
  <c r="E105" i="9" s="1"/>
  <c r="G105" i="9"/>
  <c r="F105" i="9"/>
  <c r="H104" i="9"/>
  <c r="G104" i="9"/>
  <c r="E104" i="9" s="1"/>
  <c r="B104" i="9" s="1"/>
  <c r="F104" i="9"/>
  <c r="H103" i="9"/>
  <c r="G103" i="9"/>
  <c r="F103" i="9"/>
  <c r="H102" i="9"/>
  <c r="G102" i="9"/>
  <c r="F102" i="9"/>
  <c r="E102" i="9"/>
  <c r="B102" i="9" s="1"/>
  <c r="H101" i="9"/>
  <c r="E101" i="9" s="1"/>
  <c r="B101" i="9" s="1"/>
  <c r="G101" i="9"/>
  <c r="F101" i="9"/>
  <c r="H100" i="9"/>
  <c r="G100" i="9"/>
  <c r="E100" i="9" s="1"/>
  <c r="B100" i="9" s="1"/>
  <c r="F100" i="9"/>
  <c r="H99" i="9"/>
  <c r="G99" i="9"/>
  <c r="F99" i="9"/>
  <c r="H98" i="9"/>
  <c r="G98" i="9"/>
  <c r="F98" i="9"/>
  <c r="E98" i="9"/>
  <c r="B98" i="9" s="1"/>
  <c r="H97" i="9"/>
  <c r="E97" i="9" s="1"/>
  <c r="G97" i="9"/>
  <c r="F97" i="9"/>
  <c r="H96" i="9"/>
  <c r="G96" i="9"/>
  <c r="E96" i="9" s="1"/>
  <c r="B96" i="9" s="1"/>
  <c r="F96" i="9"/>
  <c r="H95" i="9"/>
  <c r="G95" i="9"/>
  <c r="F95" i="9"/>
  <c r="H94" i="9"/>
  <c r="G94" i="9"/>
  <c r="F94" i="9"/>
  <c r="E94" i="9"/>
  <c r="B94" i="9" s="1"/>
  <c r="H93" i="9"/>
  <c r="E93" i="9" s="1"/>
  <c r="B93" i="9" s="1"/>
  <c r="G93" i="9"/>
  <c r="F93" i="9"/>
  <c r="H92" i="9"/>
  <c r="G92" i="9"/>
  <c r="E92" i="9" s="1"/>
  <c r="B92" i="9" s="1"/>
  <c r="F92" i="9"/>
  <c r="H91" i="9"/>
  <c r="G91" i="9"/>
  <c r="F91" i="9"/>
  <c r="H90" i="9"/>
  <c r="G90" i="9"/>
  <c r="F90" i="9"/>
  <c r="E90" i="9"/>
  <c r="B90" i="9" s="1"/>
  <c r="H89" i="9"/>
  <c r="E89" i="9" s="1"/>
  <c r="G89" i="9"/>
  <c r="F89" i="9"/>
  <c r="H88" i="9"/>
  <c r="G88" i="9"/>
  <c r="E88" i="9" s="1"/>
  <c r="B88" i="9" s="1"/>
  <c r="F88" i="9"/>
  <c r="H87" i="9"/>
  <c r="G87" i="9"/>
  <c r="F87" i="9"/>
  <c r="H86" i="9"/>
  <c r="G86" i="9"/>
  <c r="F86" i="9"/>
  <c r="E86" i="9"/>
  <c r="B86" i="9" s="1"/>
  <c r="H85" i="9"/>
  <c r="E85" i="9" s="1"/>
  <c r="B85" i="9" s="1"/>
  <c r="G85" i="9"/>
  <c r="F85" i="9"/>
  <c r="H84" i="9"/>
  <c r="G84" i="9"/>
  <c r="E84" i="9" s="1"/>
  <c r="B84" i="9" s="1"/>
  <c r="F84" i="9"/>
  <c r="H83" i="9"/>
  <c r="G83" i="9"/>
  <c r="F83" i="9"/>
  <c r="H82" i="9"/>
  <c r="G82" i="9"/>
  <c r="F82" i="9"/>
  <c r="E82" i="9"/>
  <c r="B82" i="9" s="1"/>
  <c r="H81" i="9"/>
  <c r="E81" i="9" s="1"/>
  <c r="G81" i="9"/>
  <c r="F81" i="9"/>
  <c r="H80" i="9"/>
  <c r="G80" i="9"/>
  <c r="E80" i="9" s="1"/>
  <c r="B80" i="9" s="1"/>
  <c r="F80" i="9"/>
  <c r="H79" i="9"/>
  <c r="G79" i="9"/>
  <c r="F79" i="9"/>
  <c r="H78" i="9"/>
  <c r="G78" i="9"/>
  <c r="F78" i="9"/>
  <c r="E78" i="9"/>
  <c r="B78" i="9" s="1"/>
  <c r="H77" i="9"/>
  <c r="E77" i="9" s="1"/>
  <c r="B77" i="9" s="1"/>
  <c r="G77" i="9"/>
  <c r="F77" i="9"/>
  <c r="H76" i="9"/>
  <c r="G76" i="9"/>
  <c r="E76" i="9" s="1"/>
  <c r="B76" i="9" s="1"/>
  <c r="F76" i="9"/>
  <c r="H75" i="9"/>
  <c r="G75" i="9"/>
  <c r="F75" i="9"/>
  <c r="H74" i="9"/>
  <c r="G74" i="9"/>
  <c r="F74" i="9"/>
  <c r="E74" i="9"/>
  <c r="B74" i="9" s="1"/>
  <c r="H73" i="9"/>
  <c r="E73" i="9" s="1"/>
  <c r="G73" i="9"/>
  <c r="F73" i="9"/>
  <c r="H72" i="9"/>
  <c r="G72" i="9"/>
  <c r="E72" i="9" s="1"/>
  <c r="B72" i="9" s="1"/>
  <c r="F72" i="9"/>
  <c r="H71" i="9"/>
  <c r="G71" i="9"/>
  <c r="F71" i="9"/>
  <c r="H70" i="9"/>
  <c r="G70" i="9"/>
  <c r="F70" i="9"/>
  <c r="E70" i="9"/>
  <c r="B70" i="9" s="1"/>
  <c r="H69" i="9"/>
  <c r="E69" i="9" s="1"/>
  <c r="B69" i="9" s="1"/>
  <c r="G69" i="9"/>
  <c r="F69" i="9"/>
  <c r="H68" i="9"/>
  <c r="G68" i="9"/>
  <c r="E68" i="9" s="1"/>
  <c r="B68" i="9" s="1"/>
  <c r="F68" i="9"/>
  <c r="H67" i="9"/>
  <c r="G67" i="9"/>
  <c r="F67" i="9"/>
  <c r="H66" i="9"/>
  <c r="G66" i="9"/>
  <c r="F66" i="9"/>
  <c r="E66" i="9"/>
  <c r="B66" i="9" s="1"/>
  <c r="H65" i="9"/>
  <c r="E65" i="9" s="1"/>
  <c r="G65" i="9"/>
  <c r="F65" i="9"/>
  <c r="H64" i="9"/>
  <c r="G64" i="9"/>
  <c r="E64" i="9" s="1"/>
  <c r="B64" i="9" s="1"/>
  <c r="F64" i="9"/>
  <c r="H63" i="9"/>
  <c r="G63" i="9"/>
  <c r="F63" i="9"/>
  <c r="H62" i="9"/>
  <c r="G62" i="9"/>
  <c r="F62" i="9"/>
  <c r="E62" i="9"/>
  <c r="B62" i="9" s="1"/>
  <c r="H61" i="9"/>
  <c r="E61" i="9" s="1"/>
  <c r="B61" i="9" s="1"/>
  <c r="G61" i="9"/>
  <c r="F61" i="9"/>
  <c r="H60" i="9"/>
  <c r="G60" i="9"/>
  <c r="E60" i="9" s="1"/>
  <c r="B60" i="9" s="1"/>
  <c r="F60" i="9"/>
  <c r="H59" i="9"/>
  <c r="G59" i="9"/>
  <c r="F59" i="9"/>
  <c r="H58" i="9"/>
  <c r="G58" i="9"/>
  <c r="F58" i="9"/>
  <c r="E58" i="9"/>
  <c r="B58" i="9" s="1"/>
  <c r="H57" i="9"/>
  <c r="E57" i="9" s="1"/>
  <c r="B57" i="9" s="1"/>
  <c r="G57" i="9"/>
  <c r="F57" i="9"/>
  <c r="H56" i="9"/>
  <c r="G56" i="9"/>
  <c r="E56" i="9" s="1"/>
  <c r="B56" i="9" s="1"/>
  <c r="F56" i="9"/>
  <c r="H55" i="9"/>
  <c r="G55" i="9"/>
  <c r="F55" i="9"/>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F38" i="9"/>
  <c r="H37" i="9"/>
  <c r="G37" i="9"/>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F30" i="9"/>
  <c r="H29" i="9"/>
  <c r="G29" i="9"/>
  <c r="E29" i="9" s="1"/>
  <c r="B29" i="9" s="1"/>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I3" i="9"/>
  <c r="H3" i="9"/>
  <c r="G3" i="9"/>
  <c r="D101" i="8"/>
  <c r="D95" i="8"/>
  <c r="D90" i="8"/>
  <c r="D85" i="8"/>
  <c r="D80" i="8"/>
  <c r="D75" i="8"/>
  <c r="D70" i="8"/>
  <c r="D65" i="8"/>
  <c r="D60" i="8"/>
  <c r="D55" i="8"/>
  <c r="D49" i="8" s="1"/>
  <c r="D43" i="8" s="1"/>
  <c r="D50" i="8"/>
  <c r="D44" i="8"/>
  <c r="D36" i="8"/>
  <c r="D26" i="8"/>
  <c r="D24" i="8" s="1"/>
  <c r="C1499" i="1" s="1"/>
  <c r="D18" i="8"/>
  <c r="D8" i="8"/>
  <c r="D6" i="8" s="1"/>
  <c r="C1481" i="1" s="1"/>
  <c r="H1481" i="1" s="1"/>
  <c r="E44" i="7"/>
  <c r="D44" i="7"/>
  <c r="E39" i="7"/>
  <c r="D39" i="7"/>
  <c r="D38" i="7" s="1"/>
  <c r="E38" i="7"/>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E574" i="4"/>
  <c r="D574" i="4"/>
  <c r="F574" i="4" s="1"/>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E417" i="4"/>
  <c r="E644" i="4" s="1"/>
  <c r="D417" i="4"/>
  <c r="D644" i="4" s="1"/>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D352" i="4"/>
  <c r="D351" i="4" s="1"/>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D299" i="4" s="1"/>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E50" i="4" s="1"/>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50" i="4" s="1"/>
  <c r="F49" i="4"/>
  <c r="F48" i="4"/>
  <c r="F47" i="4"/>
  <c r="F46" i="4"/>
  <c r="E45" i="4"/>
  <c r="E44" i="4" s="1"/>
  <c r="D45" i="4"/>
  <c r="F45"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I35"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H1577" i="1" s="1"/>
  <c r="C1576" i="1"/>
  <c r="H1576" i="1" s="1"/>
  <c r="G1575" i="1"/>
  <c r="C1575" i="1"/>
  <c r="H1575" i="1" s="1"/>
  <c r="C1574" i="1"/>
  <c r="H1574" i="1" s="1"/>
  <c r="C1573" i="1"/>
  <c r="H1573" i="1" s="1"/>
  <c r="H1572" i="1"/>
  <c r="G1572" i="1"/>
  <c r="C1572" i="1"/>
  <c r="G1571" i="1"/>
  <c r="C1571" i="1"/>
  <c r="H1571" i="1" s="1"/>
  <c r="C1570" i="1"/>
  <c r="H1570" i="1" s="1"/>
  <c r="C1569" i="1"/>
  <c r="H1569" i="1" s="1"/>
  <c r="H1568" i="1"/>
  <c r="G1568" i="1"/>
  <c r="C1568" i="1"/>
  <c r="H1567" i="1"/>
  <c r="G1567" i="1"/>
  <c r="C1567" i="1"/>
  <c r="C1566" i="1"/>
  <c r="H1566" i="1" s="1"/>
  <c r="C1565" i="1"/>
  <c r="H1565" i="1" s="1"/>
  <c r="H1564" i="1"/>
  <c r="G1564" i="1"/>
  <c r="C1564" i="1"/>
  <c r="H1563" i="1"/>
  <c r="G1563" i="1"/>
  <c r="C1563" i="1"/>
  <c r="C1562" i="1"/>
  <c r="H1562" i="1" s="1"/>
  <c r="C1561" i="1"/>
  <c r="H1561" i="1" s="1"/>
  <c r="H1560" i="1"/>
  <c r="G1560" i="1"/>
  <c r="C1560" i="1"/>
  <c r="H1559" i="1"/>
  <c r="G1559" i="1"/>
  <c r="C1559" i="1"/>
  <c r="C1558" i="1"/>
  <c r="H1558" i="1" s="1"/>
  <c r="C1557" i="1"/>
  <c r="H1557" i="1" s="1"/>
  <c r="H1556" i="1"/>
  <c r="G1556" i="1"/>
  <c r="C1556" i="1"/>
  <c r="H1555" i="1"/>
  <c r="G1555" i="1"/>
  <c r="C1555" i="1"/>
  <c r="C1554" i="1"/>
  <c r="H1554" i="1" s="1"/>
  <c r="C1553" i="1"/>
  <c r="H1553" i="1" s="1"/>
  <c r="H1552" i="1"/>
  <c r="G1552" i="1"/>
  <c r="C1552" i="1"/>
  <c r="H1551" i="1"/>
  <c r="G1551" i="1"/>
  <c r="C1551" i="1"/>
  <c r="C1550" i="1"/>
  <c r="H1550" i="1" s="1"/>
  <c r="C1549" i="1"/>
  <c r="H1549" i="1" s="1"/>
  <c r="H1548" i="1"/>
  <c r="G1548" i="1"/>
  <c r="C1548" i="1"/>
  <c r="H1547" i="1"/>
  <c r="G1547" i="1"/>
  <c r="C1547" i="1"/>
  <c r="C1546" i="1"/>
  <c r="H1546" i="1" s="1"/>
  <c r="C1545" i="1"/>
  <c r="H1545" i="1" s="1"/>
  <c r="H1544" i="1"/>
  <c r="G1544" i="1"/>
  <c r="C1544" i="1"/>
  <c r="H1543" i="1"/>
  <c r="G1543" i="1"/>
  <c r="C1543" i="1"/>
  <c r="C1542" i="1"/>
  <c r="H1542" i="1" s="1"/>
  <c r="C1541" i="1"/>
  <c r="H1541" i="1" s="1"/>
  <c r="H1540" i="1"/>
  <c r="G1540" i="1"/>
  <c r="C1540" i="1"/>
  <c r="H1539" i="1"/>
  <c r="G1539" i="1"/>
  <c r="C1539" i="1"/>
  <c r="C1538" i="1"/>
  <c r="H1538" i="1" s="1"/>
  <c r="C1537" i="1"/>
  <c r="H1537" i="1" s="1"/>
  <c r="H1536" i="1"/>
  <c r="G1536" i="1"/>
  <c r="C1536" i="1"/>
  <c r="H1535" i="1"/>
  <c r="G1535" i="1"/>
  <c r="C1535" i="1"/>
  <c r="C1534" i="1"/>
  <c r="H1534" i="1" s="1"/>
  <c r="C1533" i="1"/>
  <c r="H1533" i="1" s="1"/>
  <c r="H1532" i="1"/>
  <c r="G1532" i="1"/>
  <c r="C1532" i="1"/>
  <c r="H1531" i="1"/>
  <c r="G1531" i="1"/>
  <c r="C1531" i="1"/>
  <c r="C1530" i="1"/>
  <c r="H1530" i="1" s="1"/>
  <c r="C1529" i="1"/>
  <c r="H1529" i="1" s="1"/>
  <c r="H1528" i="1"/>
  <c r="G1528" i="1"/>
  <c r="C1528" i="1"/>
  <c r="H1527" i="1"/>
  <c r="G1527" i="1"/>
  <c r="C1527" i="1"/>
  <c r="C1526" i="1"/>
  <c r="H1526" i="1" s="1"/>
  <c r="C1525" i="1"/>
  <c r="H1525" i="1" s="1"/>
  <c r="H1524" i="1"/>
  <c r="C1524" i="1"/>
  <c r="G1524" i="1" s="1"/>
  <c r="H1523" i="1"/>
  <c r="G1523" i="1"/>
  <c r="C1523" i="1"/>
  <c r="C1522" i="1"/>
  <c r="H1522" i="1" s="1"/>
  <c r="C1521" i="1"/>
  <c r="H1521" i="1" s="1"/>
  <c r="H1520" i="1"/>
  <c r="G1520" i="1"/>
  <c r="C1520" i="1"/>
  <c r="H1519" i="1"/>
  <c r="G1519" i="1"/>
  <c r="C1519" i="1"/>
  <c r="C1518" i="1"/>
  <c r="H1518" i="1" s="1"/>
  <c r="H1516" i="1"/>
  <c r="G1516" i="1"/>
  <c r="C1516" i="1"/>
  <c r="H1515" i="1"/>
  <c r="G1515" i="1"/>
  <c r="C1515" i="1"/>
  <c r="C1514" i="1"/>
  <c r="H1514" i="1" s="1"/>
  <c r="C1513" i="1"/>
  <c r="H1513" i="1" s="1"/>
  <c r="H1512" i="1"/>
  <c r="G1512" i="1"/>
  <c r="C1512" i="1"/>
  <c r="H1511" i="1"/>
  <c r="G1511" i="1"/>
  <c r="C1511" i="1"/>
  <c r="C1510" i="1"/>
  <c r="H1510" i="1" s="1"/>
  <c r="C1509" i="1"/>
  <c r="H1509" i="1" s="1"/>
  <c r="H1508" i="1"/>
  <c r="G1508" i="1"/>
  <c r="C1508" i="1"/>
  <c r="H1507" i="1"/>
  <c r="G1507" i="1"/>
  <c r="C1507" i="1"/>
  <c r="C1506" i="1"/>
  <c r="H1506" i="1" s="1"/>
  <c r="C1505" i="1"/>
  <c r="H1505" i="1" s="1"/>
  <c r="C1504" i="1"/>
  <c r="H1504" i="1" s="1"/>
  <c r="C1503" i="1"/>
  <c r="H1503" i="1" s="1"/>
  <c r="C1502" i="1"/>
  <c r="H1502" i="1" s="1"/>
  <c r="C1501" i="1"/>
  <c r="H1501" i="1" s="1"/>
  <c r="H1500" i="1"/>
  <c r="C1500" i="1"/>
  <c r="G1500" i="1" s="1"/>
  <c r="C1498" i="1"/>
  <c r="H1498" i="1" s="1"/>
  <c r="C1497" i="1"/>
  <c r="H1497" i="1" s="1"/>
  <c r="H1496" i="1"/>
  <c r="G1496" i="1"/>
  <c r="C1496" i="1"/>
  <c r="H1495" i="1"/>
  <c r="G1495" i="1"/>
  <c r="C1495" i="1"/>
  <c r="C1494" i="1"/>
  <c r="H1494" i="1" s="1"/>
  <c r="C1493" i="1"/>
  <c r="H1493" i="1" s="1"/>
  <c r="H1492" i="1"/>
  <c r="G1492" i="1"/>
  <c r="C1492" i="1"/>
  <c r="G1491" i="1"/>
  <c r="C1491" i="1"/>
  <c r="H1491" i="1" s="1"/>
  <c r="C1490" i="1"/>
  <c r="H1490" i="1" s="1"/>
  <c r="C1489" i="1"/>
  <c r="H1489" i="1" s="1"/>
  <c r="H1488" i="1"/>
  <c r="G1488" i="1"/>
  <c r="C1488" i="1"/>
  <c r="H1487" i="1"/>
  <c r="G1487" i="1"/>
  <c r="C1487" i="1"/>
  <c r="C1486" i="1"/>
  <c r="H1486" i="1" s="1"/>
  <c r="C1485" i="1"/>
  <c r="H1485" i="1" s="1"/>
  <c r="C1484" i="1"/>
  <c r="H1484" i="1" s="1"/>
  <c r="C1483" i="1"/>
  <c r="H1483" i="1" s="1"/>
  <c r="C1482" i="1"/>
  <c r="H1482" i="1" s="1"/>
  <c r="C1480" i="1"/>
  <c r="H1480" i="1" s="1"/>
  <c r="D1479" i="1"/>
  <c r="C1479" i="1"/>
  <c r="H1479" i="1" s="1"/>
  <c r="H1478" i="1"/>
  <c r="G1478" i="1"/>
  <c r="I1478" i="1" s="1"/>
  <c r="D1478" i="1"/>
  <c r="J1478" i="1" s="1"/>
  <c r="C1478" i="1"/>
  <c r="D1477" i="1"/>
  <c r="C1477" i="1"/>
  <c r="H1477" i="1" s="1"/>
  <c r="H1476" i="1"/>
  <c r="G1476" i="1"/>
  <c r="I1476" i="1" s="1"/>
  <c r="D1476" i="1"/>
  <c r="J1476" i="1" s="1"/>
  <c r="C1476" i="1"/>
  <c r="H1475" i="1"/>
  <c r="G1475" i="1"/>
  <c r="D1475" i="1"/>
  <c r="C1475" i="1"/>
  <c r="D1474" i="1"/>
  <c r="C1474" i="1"/>
  <c r="H1474" i="1" s="1"/>
  <c r="H1473" i="1"/>
  <c r="G1473" i="1"/>
  <c r="I1473" i="1" s="1"/>
  <c r="D1473" i="1"/>
  <c r="C1473" i="1"/>
  <c r="J1473" i="1" s="1"/>
  <c r="D1472" i="1"/>
  <c r="C1472" i="1"/>
  <c r="H1472" i="1" s="1"/>
  <c r="H1471" i="1"/>
  <c r="G1471" i="1"/>
  <c r="I1471" i="1" s="1"/>
  <c r="D1471" i="1"/>
  <c r="C1471" i="1"/>
  <c r="J1471" i="1" s="1"/>
  <c r="H1470" i="1"/>
  <c r="G1470" i="1"/>
  <c r="D1470" i="1"/>
  <c r="C1470" i="1"/>
  <c r="H1469" i="1"/>
  <c r="G1469" i="1"/>
  <c r="D1469" i="1"/>
  <c r="C1469" i="1"/>
  <c r="D1468" i="1"/>
  <c r="C1468" i="1"/>
  <c r="H1468" i="1" s="1"/>
  <c r="H1467" i="1"/>
  <c r="G1467" i="1"/>
  <c r="I1467" i="1" s="1"/>
  <c r="D1467" i="1"/>
  <c r="C1467" i="1"/>
  <c r="J1467" i="1" s="1"/>
  <c r="D1466" i="1"/>
  <c r="C1466" i="1"/>
  <c r="H1466" i="1" s="1"/>
  <c r="H1465" i="1"/>
  <c r="G1465" i="1"/>
  <c r="I1465" i="1" s="1"/>
  <c r="D1465" i="1"/>
  <c r="C1465" i="1"/>
  <c r="J1465" i="1" s="1"/>
  <c r="D1464" i="1"/>
  <c r="C1464" i="1"/>
  <c r="H1464" i="1" s="1"/>
  <c r="H1463" i="1"/>
  <c r="G1463" i="1"/>
  <c r="I1463" i="1" s="1"/>
  <c r="D1463" i="1"/>
  <c r="C1463" i="1"/>
  <c r="J1463" i="1" s="1"/>
  <c r="D1462" i="1"/>
  <c r="C1462" i="1"/>
  <c r="H1462" i="1" s="1"/>
  <c r="D1461" i="1"/>
  <c r="C1461" i="1"/>
  <c r="H1461" i="1" s="1"/>
  <c r="H1460" i="1"/>
  <c r="G1460" i="1"/>
  <c r="I1460" i="1" s="1"/>
  <c r="D1460" i="1"/>
  <c r="C1460" i="1"/>
  <c r="J1460" i="1" s="1"/>
  <c r="D1459" i="1"/>
  <c r="C1459" i="1"/>
  <c r="H1459" i="1" s="1"/>
  <c r="H1458" i="1"/>
  <c r="G1458" i="1"/>
  <c r="I1458" i="1" s="1"/>
  <c r="D1458" i="1"/>
  <c r="C1458" i="1"/>
  <c r="J1458" i="1" s="1"/>
  <c r="D1457" i="1"/>
  <c r="C1457" i="1"/>
  <c r="H1457" i="1" s="1"/>
  <c r="H1456" i="1"/>
  <c r="G1456" i="1"/>
  <c r="I1456" i="1" s="1"/>
  <c r="D1456" i="1"/>
  <c r="C1456" i="1"/>
  <c r="J1456" i="1" s="1"/>
  <c r="D1455" i="1"/>
  <c r="C1455" i="1"/>
  <c r="D1454" i="1"/>
  <c r="D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J1444" i="1"/>
  <c r="D1444" i="1"/>
  <c r="G1444" i="1" s="1"/>
  <c r="C1444" i="1"/>
  <c r="H1444" i="1" s="1"/>
  <c r="H1443" i="1"/>
  <c r="D1443" i="1"/>
  <c r="C1443" i="1"/>
  <c r="G1443" i="1" s="1"/>
  <c r="I1443" i="1" s="1"/>
  <c r="J1442" i="1"/>
  <c r="D1442" i="1"/>
  <c r="G1442" i="1" s="1"/>
  <c r="C1442" i="1"/>
  <c r="H1442" i="1" s="1"/>
  <c r="H1441" i="1"/>
  <c r="D1441" i="1"/>
  <c r="C1441" i="1"/>
  <c r="G1441" i="1" s="1"/>
  <c r="D1440" i="1"/>
  <c r="G1440" i="1" s="1"/>
  <c r="C1440" i="1"/>
  <c r="H1439" i="1"/>
  <c r="D1439" i="1"/>
  <c r="C1439" i="1"/>
  <c r="G1439" i="1" s="1"/>
  <c r="I1439" i="1" s="1"/>
  <c r="H1438" i="1"/>
  <c r="D1438" i="1"/>
  <c r="C1438" i="1"/>
  <c r="C1437"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D1403" i="1"/>
  <c r="C1403" i="1"/>
  <c r="G1403" i="1" s="1"/>
  <c r="D1402" i="1"/>
  <c r="C1402" i="1"/>
  <c r="G1402" i="1" s="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D1383" i="1"/>
  <c r="D1382" i="1"/>
  <c r="C1382" i="1"/>
  <c r="G1382" i="1" s="1"/>
  <c r="H1381" i="1"/>
  <c r="D1381" i="1"/>
  <c r="C1381" i="1"/>
  <c r="G1381" i="1" s="1"/>
  <c r="H1380" i="1"/>
  <c r="D1380" i="1"/>
  <c r="C1380" i="1"/>
  <c r="G1380" i="1" s="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G1189" i="1" s="1"/>
  <c r="C1189" i="1"/>
  <c r="D1188" i="1"/>
  <c r="C1188" i="1"/>
  <c r="H1188" i="1" s="1"/>
  <c r="D1187" i="1"/>
  <c r="C1187" i="1"/>
  <c r="G1187" i="1" s="1"/>
  <c r="G1186" i="1"/>
  <c r="D1186" i="1"/>
  <c r="C1186" i="1"/>
  <c r="H1186" i="1" s="1"/>
  <c r="D1185" i="1"/>
  <c r="G1185" i="1" s="1"/>
  <c r="C1185" i="1"/>
  <c r="D1184" i="1"/>
  <c r="C1184" i="1"/>
  <c r="H1184" i="1" s="1"/>
  <c r="D1183" i="1"/>
  <c r="G1182" i="1"/>
  <c r="D1182" i="1"/>
  <c r="C1182" i="1"/>
  <c r="H1182" i="1" s="1"/>
  <c r="D1181" i="1"/>
  <c r="G1181" i="1" s="1"/>
  <c r="C1181" i="1"/>
  <c r="D1180" i="1"/>
  <c r="C1180" i="1"/>
  <c r="H1180" i="1" s="1"/>
  <c r="D1179" i="1"/>
  <c r="C1179" i="1"/>
  <c r="G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D1165" i="1"/>
  <c r="C1165" i="1"/>
  <c r="H1165" i="1" s="1"/>
  <c r="G1164" i="1"/>
  <c r="D1164" i="1"/>
  <c r="C1164" i="1"/>
  <c r="H1164" i="1" s="1"/>
  <c r="G1163" i="1"/>
  <c r="D1163" i="1"/>
  <c r="C1163" i="1"/>
  <c r="H1163" i="1" s="1"/>
  <c r="G1162" i="1"/>
  <c r="D1162" i="1"/>
  <c r="C1162" i="1"/>
  <c r="H1162" i="1" s="1"/>
  <c r="G1161" i="1"/>
  <c r="D1161" i="1"/>
  <c r="C1161" i="1"/>
  <c r="H1161" i="1" s="1"/>
  <c r="D1160" i="1"/>
  <c r="C1160" i="1"/>
  <c r="H1160" i="1" s="1"/>
  <c r="G1159" i="1"/>
  <c r="D1159" i="1"/>
  <c r="C1159" i="1"/>
  <c r="H1159" i="1" s="1"/>
  <c r="G1158" i="1"/>
  <c r="D1158" i="1"/>
  <c r="C1158" i="1"/>
  <c r="H1158" i="1" s="1"/>
  <c r="D1157" i="1"/>
  <c r="C1157" i="1"/>
  <c r="H1157" i="1" s="1"/>
  <c r="D1156" i="1"/>
  <c r="C1156" i="1"/>
  <c r="H1156" i="1" s="1"/>
  <c r="D1155" i="1"/>
  <c r="C1155" i="1"/>
  <c r="H1155" i="1" s="1"/>
  <c r="D1154" i="1"/>
  <c r="D1151" i="1"/>
  <c r="C1151" i="1"/>
  <c r="H1151" i="1" s="1"/>
  <c r="G1150" i="1"/>
  <c r="D1150" i="1"/>
  <c r="C1150" i="1"/>
  <c r="H1150" i="1" s="1"/>
  <c r="D1149" i="1"/>
  <c r="C1149" i="1"/>
  <c r="H1149" i="1" s="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D1139" i="1"/>
  <c r="G1139" i="1" s="1"/>
  <c r="C1139" i="1"/>
  <c r="H1139" i="1" s="1"/>
  <c r="G1138" i="1"/>
  <c r="D1138" i="1"/>
  <c r="C1138" i="1"/>
  <c r="H1138" i="1" s="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C1033" i="1"/>
  <c r="H1033" i="1" s="1"/>
  <c r="D1032" i="1"/>
  <c r="C1032" i="1"/>
  <c r="H1032" i="1" s="1"/>
  <c r="G1031" i="1"/>
  <c r="D1031" i="1"/>
  <c r="C1031" i="1"/>
  <c r="H1031" i="1" s="1"/>
  <c r="D1030" i="1"/>
  <c r="C1030" i="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D1000" i="1"/>
  <c r="C1000" i="1"/>
  <c r="H1000" i="1" s="1"/>
  <c r="D999" i="1"/>
  <c r="C999" i="1"/>
  <c r="H999" i="1" s="1"/>
  <c r="D998" i="1"/>
  <c r="C998" i="1"/>
  <c r="H998" i="1" s="1"/>
  <c r="D997" i="1"/>
  <c r="C997" i="1"/>
  <c r="H997" i="1" s="1"/>
  <c r="D996" i="1"/>
  <c r="C996" i="1"/>
  <c r="H996" i="1" s="1"/>
  <c r="D995" i="1"/>
  <c r="C995" i="1"/>
  <c r="H995" i="1" s="1"/>
  <c r="G994" i="1"/>
  <c r="D994" i="1"/>
  <c r="C994" i="1"/>
  <c r="H994" i="1" s="1"/>
  <c r="G993" i="1"/>
  <c r="D993" i="1"/>
  <c r="C993" i="1"/>
  <c r="H993" i="1" s="1"/>
  <c r="G992" i="1"/>
  <c r="D992" i="1"/>
  <c r="C992" i="1"/>
  <c r="H992" i="1" s="1"/>
  <c r="D991" i="1"/>
  <c r="C991" i="1"/>
  <c r="G989" i="1"/>
  <c r="D989" i="1"/>
  <c r="C989" i="1"/>
  <c r="H989" i="1" s="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D909" i="1"/>
  <c r="C909" i="1"/>
  <c r="H909" i="1" s="1"/>
  <c r="D908" i="1"/>
  <c r="C908" i="1"/>
  <c r="H908" i="1" s="1"/>
  <c r="G907" i="1"/>
  <c r="D907" i="1"/>
  <c r="C907" i="1"/>
  <c r="H907" i="1" s="1"/>
  <c r="G906" i="1"/>
  <c r="D906" i="1"/>
  <c r="C906" i="1"/>
  <c r="H906" i="1" s="1"/>
  <c r="D905" i="1"/>
  <c r="C905" i="1"/>
  <c r="H905" i="1" s="1"/>
  <c r="D904" i="1"/>
  <c r="C904" i="1"/>
  <c r="H904" i="1" s="1"/>
  <c r="G903" i="1"/>
  <c r="D903" i="1"/>
  <c r="C903" i="1"/>
  <c r="H903" i="1" s="1"/>
  <c r="G902" i="1"/>
  <c r="D902" i="1"/>
  <c r="C902" i="1"/>
  <c r="H902" i="1" s="1"/>
  <c r="D901" i="1"/>
  <c r="C901" i="1"/>
  <c r="H901" i="1" s="1"/>
  <c r="D900" i="1"/>
  <c r="C900" i="1"/>
  <c r="H900" i="1" s="1"/>
  <c r="G899" i="1"/>
  <c r="D899" i="1"/>
  <c r="C899" i="1"/>
  <c r="H899" i="1" s="1"/>
  <c r="G898" i="1"/>
  <c r="D898" i="1"/>
  <c r="C898" i="1"/>
  <c r="H898" i="1" s="1"/>
  <c r="D897" i="1"/>
  <c r="C897" i="1"/>
  <c r="H897" i="1" s="1"/>
  <c r="D896" i="1"/>
  <c r="C896" i="1"/>
  <c r="H896" i="1" s="1"/>
  <c r="G895" i="1"/>
  <c r="D895" i="1"/>
  <c r="C895" i="1"/>
  <c r="H895" i="1" s="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H887" i="1" s="1"/>
  <c r="G886" i="1"/>
  <c r="D886" i="1"/>
  <c r="C886" i="1"/>
  <c r="H886" i="1" s="1"/>
  <c r="D885" i="1"/>
  <c r="C885" i="1"/>
  <c r="H885" i="1" s="1"/>
  <c r="D884" i="1"/>
  <c r="C884" i="1"/>
  <c r="H884" i="1" s="1"/>
  <c r="G883" i="1"/>
  <c r="D883" i="1"/>
  <c r="C883" i="1"/>
  <c r="H883" i="1" s="1"/>
  <c r="G882" i="1"/>
  <c r="D882" i="1"/>
  <c r="C882" i="1"/>
  <c r="H882" i="1" s="1"/>
  <c r="D881" i="1"/>
  <c r="C881" i="1"/>
  <c r="H881" i="1" s="1"/>
  <c r="D880" i="1"/>
  <c r="C880" i="1"/>
  <c r="H880" i="1" s="1"/>
  <c r="G879" i="1"/>
  <c r="D879" i="1"/>
  <c r="C879" i="1"/>
  <c r="H879" i="1" s="1"/>
  <c r="G878" i="1"/>
  <c r="D878" i="1"/>
  <c r="C878" i="1"/>
  <c r="H878" i="1" s="1"/>
  <c r="D877" i="1"/>
  <c r="C877" i="1"/>
  <c r="H877" i="1" s="1"/>
  <c r="D876" i="1"/>
  <c r="C876" i="1"/>
  <c r="H876" i="1" s="1"/>
  <c r="G875" i="1"/>
  <c r="D875" i="1"/>
  <c r="C875" i="1"/>
  <c r="H875" i="1" s="1"/>
  <c r="G874" i="1"/>
  <c r="D874" i="1"/>
  <c r="C874" i="1"/>
  <c r="H874" i="1" s="1"/>
  <c r="D873" i="1"/>
  <c r="C873" i="1"/>
  <c r="H873" i="1" s="1"/>
  <c r="D872" i="1"/>
  <c r="C872" i="1"/>
  <c r="H872" i="1" s="1"/>
  <c r="G871" i="1"/>
  <c r="D871" i="1"/>
  <c r="C871" i="1"/>
  <c r="H871" i="1" s="1"/>
  <c r="G870" i="1"/>
  <c r="D870" i="1"/>
  <c r="C870" i="1"/>
  <c r="H870" i="1" s="1"/>
  <c r="D869" i="1"/>
  <c r="C869" i="1"/>
  <c r="H869" i="1" s="1"/>
  <c r="D868" i="1"/>
  <c r="C868" i="1"/>
  <c r="H868" i="1" s="1"/>
  <c r="G867" i="1"/>
  <c r="D867" i="1"/>
  <c r="C867" i="1"/>
  <c r="H867" i="1" s="1"/>
  <c r="G866" i="1"/>
  <c r="D866" i="1"/>
  <c r="C866" i="1"/>
  <c r="H866" i="1" s="1"/>
  <c r="D865" i="1"/>
  <c r="C865" i="1"/>
  <c r="H865" i="1" s="1"/>
  <c r="D864" i="1"/>
  <c r="C864" i="1"/>
  <c r="H864" i="1" s="1"/>
  <c r="G863" i="1"/>
  <c r="D863" i="1"/>
  <c r="C863" i="1"/>
  <c r="H863" i="1" s="1"/>
  <c r="G862" i="1"/>
  <c r="D862" i="1"/>
  <c r="C862" i="1"/>
  <c r="H862" i="1" s="1"/>
  <c r="D861" i="1"/>
  <c r="C861" i="1"/>
  <c r="H861" i="1" s="1"/>
  <c r="D860" i="1"/>
  <c r="C860" i="1"/>
  <c r="H860" i="1" s="1"/>
  <c r="G859" i="1"/>
  <c r="D859" i="1"/>
  <c r="C859" i="1"/>
  <c r="H859" i="1" s="1"/>
  <c r="G858" i="1"/>
  <c r="D858" i="1"/>
  <c r="C858" i="1"/>
  <c r="H858" i="1" s="1"/>
  <c r="D857" i="1"/>
  <c r="C857" i="1"/>
  <c r="H857" i="1" s="1"/>
  <c r="D856" i="1"/>
  <c r="C856" i="1"/>
  <c r="H856" i="1" s="1"/>
  <c r="G855" i="1"/>
  <c r="D855" i="1"/>
  <c r="C855" i="1"/>
  <c r="H855" i="1" s="1"/>
  <c r="G854" i="1"/>
  <c r="D854" i="1"/>
  <c r="C854" i="1"/>
  <c r="H854" i="1" s="1"/>
  <c r="D853" i="1"/>
  <c r="C853" i="1"/>
  <c r="H853" i="1" s="1"/>
  <c r="D852" i="1"/>
  <c r="C852" i="1"/>
  <c r="H852" i="1" s="1"/>
  <c r="G851" i="1"/>
  <c r="D851" i="1"/>
  <c r="C851" i="1"/>
  <c r="H851" i="1" s="1"/>
  <c r="G850" i="1"/>
  <c r="D850" i="1"/>
  <c r="C850" i="1"/>
  <c r="H850" i="1" s="1"/>
  <c r="D849" i="1"/>
  <c r="C849" i="1"/>
  <c r="H849" i="1" s="1"/>
  <c r="D848" i="1"/>
  <c r="C848" i="1"/>
  <c r="H848" i="1" s="1"/>
  <c r="G847" i="1"/>
  <c r="D847" i="1"/>
  <c r="C847" i="1"/>
  <c r="H847" i="1" s="1"/>
  <c r="G846" i="1"/>
  <c r="D846" i="1"/>
  <c r="C846" i="1"/>
  <c r="H846" i="1" s="1"/>
  <c r="D845" i="1"/>
  <c r="C845" i="1"/>
  <c r="H845" i="1" s="1"/>
  <c r="D844" i="1"/>
  <c r="C844" i="1"/>
  <c r="H844" i="1" s="1"/>
  <c r="G843" i="1"/>
  <c r="D843" i="1"/>
  <c r="C843" i="1"/>
  <c r="H843" i="1" s="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D710" i="1"/>
  <c r="C710" i="1"/>
  <c r="G710" i="1" s="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D644" i="1"/>
  <c r="C644" i="1"/>
  <c r="H644" i="1" s="1"/>
  <c r="D643" i="1"/>
  <c r="C643" i="1"/>
  <c r="H643" i="1" s="1"/>
  <c r="D642" i="1"/>
  <c r="C642" i="1"/>
  <c r="D641" i="1"/>
  <c r="C641" i="1"/>
  <c r="D638" i="1"/>
  <c r="C638" i="1"/>
  <c r="H638"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3" i="1" s="1"/>
  <c r="D412" i="1"/>
  <c r="C412" i="1"/>
  <c r="G412" i="1" s="1"/>
  <c r="D411" i="1"/>
  <c r="C411" i="1"/>
  <c r="G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G291" i="1" s="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0" i="1"/>
  <c r="G190" i="1"/>
  <c r="D190" i="1"/>
  <c r="C190" i="1"/>
  <c r="H189" i="1"/>
  <c r="G189" i="1"/>
  <c r="D189" i="1"/>
  <c r="C189" i="1"/>
  <c r="H188" i="1"/>
  <c r="G188" i="1"/>
  <c r="D188" i="1"/>
  <c r="C188" i="1"/>
  <c r="D187" i="1"/>
  <c r="C187" i="1"/>
  <c r="H186" i="1"/>
  <c r="G186" i="1"/>
  <c r="D186" i="1"/>
  <c r="C186" i="1"/>
  <c r="D185" i="1"/>
  <c r="G185" i="1" s="1"/>
  <c r="C185" i="1"/>
  <c r="D184" i="1"/>
  <c r="C184" i="1"/>
  <c r="H183" i="1"/>
  <c r="G183" i="1"/>
  <c r="D183" i="1"/>
  <c r="C183" i="1"/>
  <c r="G182" i="1"/>
  <c r="D182" i="1"/>
  <c r="C182" i="1"/>
  <c r="H182" i="1" s="1"/>
  <c r="D181" i="1"/>
  <c r="C181" i="1"/>
  <c r="H181" i="1" s="1"/>
  <c r="D180" i="1"/>
  <c r="C180" i="1"/>
  <c r="H180" i="1" s="1"/>
  <c r="D179" i="1"/>
  <c r="C179" i="1"/>
  <c r="H179" i="1" s="1"/>
  <c r="D178" i="1"/>
  <c r="C178" i="1"/>
  <c r="H178" i="1" s="1"/>
  <c r="D177" i="1"/>
  <c r="C177" i="1"/>
  <c r="D176" i="1"/>
  <c r="C176" i="1"/>
  <c r="H176" i="1" s="1"/>
  <c r="D175" i="1"/>
  <c r="C175" i="1"/>
  <c r="H175" i="1" s="1"/>
  <c r="D174" i="1"/>
  <c r="C174" i="1"/>
  <c r="H174" i="1" s="1"/>
  <c r="D173" i="1"/>
  <c r="C173" i="1"/>
  <c r="D172" i="1"/>
  <c r="C172" i="1"/>
  <c r="H172" i="1" s="1"/>
  <c r="H171" i="1"/>
  <c r="G171" i="1"/>
  <c r="D171" i="1"/>
  <c r="C171" i="1"/>
  <c r="D170" i="1"/>
  <c r="C170" i="1"/>
  <c r="H170" i="1" s="1"/>
  <c r="D169" i="1"/>
  <c r="C169" i="1"/>
  <c r="H169" i="1" s="1"/>
  <c r="H168" i="1"/>
  <c r="G168" i="1"/>
  <c r="D168" i="1"/>
  <c r="C168" i="1"/>
  <c r="H167" i="1"/>
  <c r="G167" i="1"/>
  <c r="D167" i="1"/>
  <c r="C167" i="1"/>
  <c r="D166" i="1"/>
  <c r="C166" i="1"/>
  <c r="H166" i="1" s="1"/>
  <c r="D165" i="1"/>
  <c r="C165" i="1"/>
  <c r="H165" i="1" s="1"/>
  <c r="D164" i="1"/>
  <c r="C164" i="1"/>
  <c r="H164" i="1" s="1"/>
  <c r="D163" i="1"/>
  <c r="C163" i="1"/>
  <c r="H163" i="1" s="1"/>
  <c r="D162" i="1"/>
  <c r="C162" i="1"/>
  <c r="H162" i="1" s="1"/>
  <c r="D161" i="1"/>
  <c r="C161" i="1"/>
  <c r="H161" i="1" s="1"/>
  <c r="D160" i="1"/>
  <c r="C160" i="1"/>
  <c r="H160" i="1" s="1"/>
  <c r="H158" i="1"/>
  <c r="G158" i="1"/>
  <c r="D158" i="1"/>
  <c r="C158" i="1"/>
  <c r="D157" i="1"/>
  <c r="C157" i="1"/>
  <c r="H156" i="1"/>
  <c r="G156" i="1"/>
  <c r="D156" i="1"/>
  <c r="C156" i="1"/>
  <c r="D155" i="1"/>
  <c r="C155" i="1"/>
  <c r="H154" i="1"/>
  <c r="G154" i="1"/>
  <c r="D154" i="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D130" i="1"/>
  <c r="C130" i="1"/>
  <c r="H130" i="1" s="1"/>
  <c r="D129" i="1"/>
  <c r="C129" i="1"/>
  <c r="H129" i="1" s="1"/>
  <c r="H128" i="1"/>
  <c r="G128" i="1"/>
  <c r="D128" i="1"/>
  <c r="C128" i="1"/>
  <c r="H127" i="1"/>
  <c r="G127" i="1"/>
  <c r="D127" i="1"/>
  <c r="C127" i="1"/>
  <c r="H126" i="1"/>
  <c r="G126" i="1"/>
  <c r="D126" i="1"/>
  <c r="C126" i="1"/>
  <c r="H125" i="1"/>
  <c r="G125" i="1"/>
  <c r="D125" i="1"/>
  <c r="C125" i="1"/>
  <c r="H124" i="1"/>
  <c r="G124" i="1"/>
  <c r="D124" i="1"/>
  <c r="C124" i="1"/>
  <c r="D123" i="1"/>
  <c r="C123" i="1"/>
  <c r="H123" i="1" s="1"/>
  <c r="D122" i="1"/>
  <c r="C122" i="1"/>
  <c r="H122" i="1" s="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H112" i="1"/>
  <c r="G112" i="1"/>
  <c r="D112" i="1"/>
  <c r="C112" i="1"/>
  <c r="H111" i="1"/>
  <c r="G111" i="1"/>
  <c r="D111" i="1"/>
  <c r="C111" i="1"/>
  <c r="H110" i="1"/>
  <c r="G110" i="1"/>
  <c r="D110" i="1"/>
  <c r="C110" i="1"/>
  <c r="H109" i="1"/>
  <c r="G109" i="1"/>
  <c r="D109" i="1"/>
  <c r="C109" i="1"/>
  <c r="D108" i="1"/>
  <c r="C108" i="1"/>
  <c r="G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38" i="1" l="1"/>
  <c r="H1440" i="1"/>
  <c r="E26" i="9"/>
  <c r="F259" i="5"/>
  <c r="E245" i="5"/>
  <c r="D1222" i="1" s="1"/>
  <c r="F250" i="5"/>
  <c r="F239" i="5"/>
  <c r="F146" i="5"/>
  <c r="E287" i="9"/>
  <c r="B287" i="9" s="1"/>
  <c r="F78" i="5"/>
  <c r="F70" i="5"/>
  <c r="E68" i="5"/>
  <c r="H1030" i="1"/>
  <c r="E12" i="5"/>
  <c r="D990" i="1" s="1"/>
  <c r="F19" i="5"/>
  <c r="H991" i="1"/>
  <c r="F8" i="5"/>
  <c r="D238" i="5"/>
  <c r="C1215" i="1" s="1"/>
  <c r="G1165" i="1"/>
  <c r="G1157" i="1"/>
  <c r="G1160" i="1"/>
  <c r="G1156" i="1"/>
  <c r="G1155" i="1"/>
  <c r="G1151" i="1"/>
  <c r="G1149" i="1"/>
  <c r="G1148" i="1"/>
  <c r="G1137" i="1"/>
  <c r="G1124" i="1"/>
  <c r="G1056" i="1"/>
  <c r="G1064" i="1"/>
  <c r="G1050" i="1"/>
  <c r="G1030" i="1"/>
  <c r="G1033" i="1"/>
  <c r="G1032" i="1"/>
  <c r="G1006" i="1"/>
  <c r="G1000" i="1"/>
  <c r="G999" i="1"/>
  <c r="G998" i="1"/>
  <c r="G997" i="1"/>
  <c r="D12" i="5"/>
  <c r="C990" i="1" s="1"/>
  <c r="H990" i="1" s="1"/>
  <c r="G996" i="1"/>
  <c r="G991" i="1"/>
  <c r="G995" i="1"/>
  <c r="G988" i="1"/>
  <c r="E42" i="9"/>
  <c r="E22" i="9"/>
  <c r="F652" i="4"/>
  <c r="G642" i="1"/>
  <c r="G645" i="1"/>
  <c r="G641" i="1"/>
  <c r="F418" i="4"/>
  <c r="E643" i="4"/>
  <c r="D637" i="1" s="1"/>
  <c r="F644" i="4"/>
  <c r="H185" i="1"/>
  <c r="E196" i="4"/>
  <c r="D192" i="1" s="1"/>
  <c r="F196" i="4"/>
  <c r="F210" i="4"/>
  <c r="G207" i="1"/>
  <c r="G191" i="1"/>
  <c r="G187" i="1"/>
  <c r="G184" i="1"/>
  <c r="E43" i="9"/>
  <c r="B43" i="9" s="1"/>
  <c r="F218" i="9"/>
  <c r="E41" i="9"/>
  <c r="B41" i="9" s="1"/>
  <c r="H173" i="1"/>
  <c r="H177" i="1"/>
  <c r="F177" i="4"/>
  <c r="E163" i="4"/>
  <c r="D159" i="1" s="1"/>
  <c r="F169" i="4"/>
  <c r="F164" i="4"/>
  <c r="G157" i="1"/>
  <c r="F159" i="4"/>
  <c r="G155" i="1"/>
  <c r="E152" i="4"/>
  <c r="D148" i="1" s="1"/>
  <c r="E39" i="9"/>
  <c r="B39" i="9" s="1"/>
  <c r="G150" i="1"/>
  <c r="G149" i="1"/>
  <c r="F133" i="4"/>
  <c r="F134" i="4"/>
  <c r="E37" i="9"/>
  <c r="B37" i="9" s="1"/>
  <c r="F216" i="9"/>
  <c r="E106" i="4"/>
  <c r="D102" i="1" s="1"/>
  <c r="E40" i="9"/>
  <c r="B40" i="9" s="1"/>
  <c r="H710" i="1"/>
  <c r="G644" i="1"/>
  <c r="G643" i="1"/>
  <c r="H642" i="1"/>
  <c r="H645" i="1"/>
  <c r="H641" i="1"/>
  <c r="H291" i="1"/>
  <c r="G413" i="1"/>
  <c r="H411" i="1"/>
  <c r="H412" i="1"/>
  <c r="D643" i="4"/>
  <c r="E273" i="9"/>
  <c r="B273" i="9" s="1"/>
  <c r="G638" i="1"/>
  <c r="F416" i="4"/>
  <c r="H207" i="1"/>
  <c r="H191" i="1"/>
  <c r="H184" i="1"/>
  <c r="H187" i="1"/>
  <c r="B220" i="9"/>
  <c r="E44" i="9"/>
  <c r="B44" i="9" s="1"/>
  <c r="G181" i="1"/>
  <c r="G180" i="1"/>
  <c r="G179" i="1"/>
  <c r="G178" i="1"/>
  <c r="G177" i="1"/>
  <c r="G176" i="1"/>
  <c r="G175" i="1"/>
  <c r="G173" i="1"/>
  <c r="G174" i="1"/>
  <c r="G172" i="1"/>
  <c r="G170" i="1"/>
  <c r="G169" i="1"/>
  <c r="G165" i="1"/>
  <c r="G166" i="1"/>
  <c r="G164" i="1"/>
  <c r="G163" i="1"/>
  <c r="G162" i="1"/>
  <c r="G160" i="1"/>
  <c r="G161" i="1"/>
  <c r="H155" i="1"/>
  <c r="H157" i="1"/>
  <c r="F217" i="9"/>
  <c r="B217" i="9" s="1"/>
  <c r="H149" i="1"/>
  <c r="H150" i="1"/>
  <c r="G129" i="1"/>
  <c r="G130" i="1"/>
  <c r="G131" i="1"/>
  <c r="G123" i="1"/>
  <c r="G121" i="1"/>
  <c r="G122" i="1"/>
  <c r="H108" i="1"/>
  <c r="H113" i="1"/>
  <c r="D106" i="4"/>
  <c r="B216" i="9"/>
  <c r="G1576" i="1"/>
  <c r="G1504" i="1"/>
  <c r="G1503" i="1"/>
  <c r="H1499" i="1"/>
  <c r="G1499" i="1"/>
  <c r="G1484" i="1"/>
  <c r="G1483" i="1"/>
  <c r="G1480" i="1"/>
  <c r="H30" i="3"/>
  <c r="C1453" i="1"/>
  <c r="G1453" i="1" s="1"/>
  <c r="C1454" i="1"/>
  <c r="D5" i="7"/>
  <c r="E5" i="7"/>
  <c r="D1437" i="1"/>
  <c r="H1437" i="1" s="1"/>
  <c r="G844" i="1"/>
  <c r="G848" i="1"/>
  <c r="G852" i="1"/>
  <c r="G856" i="1"/>
  <c r="G860" i="1"/>
  <c r="G864" i="1"/>
  <c r="G868" i="1"/>
  <c r="G872" i="1"/>
  <c r="G876" i="1"/>
  <c r="G880" i="1"/>
  <c r="G884" i="1"/>
  <c r="G888" i="1"/>
  <c r="G892" i="1"/>
  <c r="G896" i="1"/>
  <c r="G900" i="1"/>
  <c r="G904" i="1"/>
  <c r="G908" i="1"/>
  <c r="G845" i="1"/>
  <c r="G849" i="1"/>
  <c r="G853" i="1"/>
  <c r="G857" i="1"/>
  <c r="G861" i="1"/>
  <c r="G865" i="1"/>
  <c r="G869" i="1"/>
  <c r="G873" i="1"/>
  <c r="G877" i="1"/>
  <c r="G881" i="1"/>
  <c r="G885" i="1"/>
  <c r="G889" i="1"/>
  <c r="G893" i="1"/>
  <c r="G897" i="1"/>
  <c r="G901" i="1"/>
  <c r="G905" i="1"/>
  <c r="G909" i="1"/>
  <c r="H1181" i="1"/>
  <c r="H1185" i="1"/>
  <c r="H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179" i="1"/>
  <c r="H1187" i="1"/>
  <c r="G1180" i="1"/>
  <c r="G1184"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H1351" i="1"/>
  <c r="H1355" i="1"/>
  <c r="H1359" i="1"/>
  <c r="H1363" i="1"/>
  <c r="H1367" i="1"/>
  <c r="H1371" i="1"/>
  <c r="H1375" i="1"/>
  <c r="H1379" i="1"/>
  <c r="H1387" i="1"/>
  <c r="H1391" i="1"/>
  <c r="H1395" i="1"/>
  <c r="H1399" i="1"/>
  <c r="H1403" i="1"/>
  <c r="J1440" i="1"/>
  <c r="H1447" i="1"/>
  <c r="G1447" i="1"/>
  <c r="I1447" i="1" s="1"/>
  <c r="J1447" i="1"/>
  <c r="H1350" i="1"/>
  <c r="H1354" i="1"/>
  <c r="H1358" i="1"/>
  <c r="H1362" i="1"/>
  <c r="H1366" i="1"/>
  <c r="H1370" i="1"/>
  <c r="H1374" i="1"/>
  <c r="H1378" i="1"/>
  <c r="H1382" i="1"/>
  <c r="H1386" i="1"/>
  <c r="H1390" i="1"/>
  <c r="H1394" i="1"/>
  <c r="H1398" i="1"/>
  <c r="H1402" i="1"/>
  <c r="I1441" i="1"/>
  <c r="I1442" i="1"/>
  <c r="H1453" i="1"/>
  <c r="H1455" i="1"/>
  <c r="G1455" i="1"/>
  <c r="J1455" i="1"/>
  <c r="H1451" i="1"/>
  <c r="G1451" i="1"/>
  <c r="J1451" i="1"/>
  <c r="I1440" i="1"/>
  <c r="I1444" i="1"/>
  <c r="H1449" i="1"/>
  <c r="G1449" i="1"/>
  <c r="I1449" i="1" s="1"/>
  <c r="J1449" i="1"/>
  <c r="H1454" i="1"/>
  <c r="G1454" i="1"/>
  <c r="J1445" i="1"/>
  <c r="J1457" i="1"/>
  <c r="J1459" i="1"/>
  <c r="J1462" i="1"/>
  <c r="J1464" i="1"/>
  <c r="J1466" i="1"/>
  <c r="J1468" i="1"/>
  <c r="J1472" i="1"/>
  <c r="J1474" i="1"/>
  <c r="J1477" i="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F7" i="4"/>
  <c r="G162" i="9"/>
  <c r="E162" i="9" s="1"/>
  <c r="B162" i="9" s="1"/>
  <c r="E528" i="4"/>
  <c r="J1439" i="1"/>
  <c r="J1441" i="1"/>
  <c r="J1443" i="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E298" i="4"/>
  <c r="E350" i="4"/>
  <c r="F299" i="4"/>
  <c r="D298" i="4"/>
  <c r="F351" i="4"/>
  <c r="D350" i="4"/>
  <c r="D528" i="4"/>
  <c r="D124" i="4"/>
  <c r="D6" i="4" s="1"/>
  <c r="F125" i="4"/>
  <c r="D152" i="4"/>
  <c r="F153" i="4"/>
  <c r="E420" i="4"/>
  <c r="F12" i="5"/>
  <c r="D139" i="4"/>
  <c r="D163" i="4"/>
  <c r="F197" i="4"/>
  <c r="F300" i="4"/>
  <c r="F352" i="4"/>
  <c r="D421" i="4"/>
  <c r="D515" i="4"/>
  <c r="F529" i="4"/>
  <c r="D567" i="4"/>
  <c r="F581" i="4"/>
  <c r="F603" i="4"/>
  <c r="F13" i="5"/>
  <c r="D69" i="5"/>
  <c r="D118" i="5"/>
  <c r="F417" i="4"/>
  <c r="E176" i="5"/>
  <c r="D190" i="5"/>
  <c r="E237" i="5"/>
  <c r="F246" i="5"/>
  <c r="D245" i="5"/>
  <c r="E35" i="6"/>
  <c r="G297" i="9"/>
  <c r="E297" i="9" s="1"/>
  <c r="B22" i="9"/>
  <c r="B30" i="9"/>
  <c r="B38" i="9"/>
  <c r="B46" i="9"/>
  <c r="B54" i="9"/>
  <c r="D177" i="5"/>
  <c r="F180" i="5"/>
  <c r="F207" i="5"/>
  <c r="D206" i="5"/>
  <c r="D141" i="6"/>
  <c r="F5" i="6"/>
  <c r="G274" i="9"/>
  <c r="E274" i="9" s="1"/>
  <c r="B274" i="9" s="1"/>
  <c r="G164" i="9"/>
  <c r="G160" i="9"/>
  <c r="E160" i="9" s="1"/>
  <c r="B160" i="9" s="1"/>
  <c r="F238" i="5"/>
  <c r="D237" i="5"/>
  <c r="D89" i="6"/>
  <c r="B26" i="9"/>
  <c r="B34" i="9"/>
  <c r="B42" i="9"/>
  <c r="B50" i="9"/>
  <c r="E55" i="9"/>
  <c r="B55" i="9" s="1"/>
  <c r="E59" i="9"/>
  <c r="B59" i="9" s="1"/>
  <c r="E67" i="9"/>
  <c r="B67" i="9" s="1"/>
  <c r="E75" i="9"/>
  <c r="B75" i="9" s="1"/>
  <c r="E83" i="9"/>
  <c r="B83" i="9" s="1"/>
  <c r="E91" i="9"/>
  <c r="B91" i="9" s="1"/>
  <c r="E99" i="9"/>
  <c r="B99" i="9" s="1"/>
  <c r="E107" i="9"/>
  <c r="B107" i="9" s="1"/>
  <c r="E115" i="9"/>
  <c r="B115" i="9" s="1"/>
  <c r="E123" i="9"/>
  <c r="B123" i="9" s="1"/>
  <c r="E131" i="9"/>
  <c r="B131" i="9" s="1"/>
  <c r="E139" i="9"/>
  <c r="B139" i="9" s="1"/>
  <c r="E143" i="9"/>
  <c r="B143" i="9" s="1"/>
  <c r="D35" i="6"/>
  <c r="D12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I10" i="9"/>
  <c r="B65" i="9"/>
  <c r="B73" i="9"/>
  <c r="B81" i="9"/>
  <c r="B89" i="9"/>
  <c r="B97" i="9"/>
  <c r="B105" i="9"/>
  <c r="B113" i="9"/>
  <c r="B121" i="9"/>
  <c r="B129" i="9"/>
  <c r="B137" i="9"/>
  <c r="B149" i="9"/>
  <c r="B157" i="9"/>
  <c r="G161" i="9"/>
  <c r="E161" i="9" s="1"/>
  <c r="B161" i="9" s="1"/>
  <c r="G163" i="9"/>
  <c r="E163" i="9" s="1"/>
  <c r="B163" i="9" s="1"/>
  <c r="E286" i="9"/>
  <c r="B286" i="9" s="1"/>
  <c r="D42" i="8"/>
  <c r="E63" i="9"/>
  <c r="B63" i="9" s="1"/>
  <c r="E71" i="9"/>
  <c r="B71" i="9" s="1"/>
  <c r="E79" i="9"/>
  <c r="B79" i="9" s="1"/>
  <c r="E87" i="9"/>
  <c r="B87" i="9" s="1"/>
  <c r="E95" i="9"/>
  <c r="B95" i="9" s="1"/>
  <c r="E103" i="9"/>
  <c r="B103" i="9" s="1"/>
  <c r="E111" i="9"/>
  <c r="B111" i="9" s="1"/>
  <c r="E119" i="9"/>
  <c r="B119" i="9" s="1"/>
  <c r="E127" i="9"/>
  <c r="B127" i="9" s="1"/>
  <c r="E135" i="9"/>
  <c r="B135" i="9" s="1"/>
  <c r="E147" i="9"/>
  <c r="B147" i="9" s="1"/>
  <c r="E155" i="9"/>
  <c r="B155" i="9" s="1"/>
  <c r="B218" i="9"/>
  <c r="B226" i="9"/>
  <c r="B234" i="9"/>
  <c r="B242" i="9"/>
  <c r="B250" i="9"/>
  <c r="B258" i="9"/>
  <c r="B266" i="9"/>
  <c r="B288" i="9"/>
  <c r="E290" i="9"/>
  <c r="B290" i="9" s="1"/>
  <c r="B214" i="9"/>
  <c r="B222" i="9"/>
  <c r="B230" i="9"/>
  <c r="B238" i="9"/>
  <c r="B246" i="9"/>
  <c r="B254" i="9"/>
  <c r="B262" i="9"/>
  <c r="B270" i="9"/>
  <c r="E7" i="5" l="1"/>
  <c r="I21" i="3"/>
  <c r="D1046" i="1"/>
  <c r="E6" i="5"/>
  <c r="D984" i="1" s="1"/>
  <c r="D985" i="1"/>
  <c r="I20" i="3"/>
  <c r="D7" i="5"/>
  <c r="G990" i="1"/>
  <c r="B191" i="9"/>
  <c r="F212" i="9"/>
  <c r="B212" i="9" s="1"/>
  <c r="H192" i="1"/>
  <c r="G192" i="1"/>
  <c r="E151" i="4"/>
  <c r="E289" i="4" s="1"/>
  <c r="E6" i="4"/>
  <c r="E412" i="4" s="1"/>
  <c r="F643" i="4"/>
  <c r="C637" i="1"/>
  <c r="F106" i="4"/>
  <c r="C102" i="1"/>
  <c r="H29" i="3"/>
  <c r="C1436" i="1"/>
  <c r="G1437" i="1"/>
  <c r="I29" i="3"/>
  <c r="D1436" i="1"/>
  <c r="K1432" i="9"/>
  <c r="G295" i="9"/>
  <c r="E295" i="9" s="1"/>
  <c r="B295" i="9" s="1"/>
  <c r="I34" i="3"/>
  <c r="C1517" i="1"/>
  <c r="F129" i="6"/>
  <c r="C1423" i="1"/>
  <c r="G294" i="9"/>
  <c r="E294" i="9" s="1"/>
  <c r="F89" i="6"/>
  <c r="C1383" i="1"/>
  <c r="E164" i="9"/>
  <c r="B164" i="9" s="1"/>
  <c r="G289" i="9"/>
  <c r="E289" i="9" s="1"/>
  <c r="B289" i="9" s="1"/>
  <c r="F177" i="5"/>
  <c r="D176" i="5"/>
  <c r="C1154" i="1"/>
  <c r="F245" i="5"/>
  <c r="C1222" i="1"/>
  <c r="E175" i="5"/>
  <c r="I22" i="3"/>
  <c r="D1153" i="1"/>
  <c r="F118" i="5"/>
  <c r="C1096" i="1"/>
  <c r="F421" i="4"/>
  <c r="D420" i="4"/>
  <c r="C415" i="1"/>
  <c r="F163" i="4"/>
  <c r="C159" i="1"/>
  <c r="E635" i="4"/>
  <c r="D629" i="1" s="1"/>
  <c r="D414" i="1"/>
  <c r="F124" i="4"/>
  <c r="C120" i="1"/>
  <c r="E407" i="4"/>
  <c r="D402" i="1" s="1"/>
  <c r="D293" i="1"/>
  <c r="E636" i="4"/>
  <c r="D630" i="1" s="1"/>
  <c r="D522" i="1"/>
  <c r="I1451" i="1"/>
  <c r="F35" i="6"/>
  <c r="H25" i="3"/>
  <c r="C1329" i="1"/>
  <c r="F237" i="5"/>
  <c r="H23" i="3"/>
  <c r="C1214" i="1"/>
  <c r="G292" i="9"/>
  <c r="E292" i="9" s="1"/>
  <c r="B292" i="9" s="1"/>
  <c r="F206" i="5"/>
  <c r="C1183" i="1"/>
  <c r="D68" i="5"/>
  <c r="D6" i="5" s="1"/>
  <c r="F69" i="5"/>
  <c r="C1047" i="1"/>
  <c r="F567" i="4"/>
  <c r="C561" i="1"/>
  <c r="F139" i="4"/>
  <c r="C135" i="1"/>
  <c r="D407" i="4"/>
  <c r="F298" i="4"/>
  <c r="C293" i="1"/>
  <c r="F44" i="4"/>
  <c r="C40" i="1"/>
  <c r="I17" i="3"/>
  <c r="D147" i="1"/>
  <c r="I1455" i="1"/>
  <c r="B297" i="9"/>
  <c r="E296" i="9"/>
  <c r="I10" i="3" s="1"/>
  <c r="I23" i="3"/>
  <c r="D1214" i="1"/>
  <c r="G20" i="9"/>
  <c r="E20" i="9" s="1"/>
  <c r="F152" i="4"/>
  <c r="H20" i="9"/>
  <c r="D151" i="4"/>
  <c r="C148" i="1"/>
  <c r="D636" i="4"/>
  <c r="F528" i="4"/>
  <c r="C522" i="1"/>
  <c r="H28" i="3"/>
  <c r="C1435" i="1"/>
  <c r="I25" i="3"/>
  <c r="D1329" i="1"/>
  <c r="G291" i="9"/>
  <c r="E291" i="9" s="1"/>
  <c r="B291" i="9" s="1"/>
  <c r="F190" i="5"/>
  <c r="C1167" i="1"/>
  <c r="E141" i="6"/>
  <c r="F141" i="6" s="1"/>
  <c r="F515" i="4"/>
  <c r="C509" i="1"/>
  <c r="F7" i="5"/>
  <c r="H20" i="3"/>
  <c r="C985" i="1"/>
  <c r="D408" i="4"/>
  <c r="F350" i="4"/>
  <c r="C345" i="1"/>
  <c r="E408" i="4"/>
  <c r="D403" i="1" s="1"/>
  <c r="D345" i="1"/>
  <c r="D412" i="4"/>
  <c r="F6" i="4"/>
  <c r="H16" i="3"/>
  <c r="C2" i="1"/>
  <c r="D2" i="1" l="1"/>
  <c r="I16" i="3"/>
  <c r="H637" i="1"/>
  <c r="G637" i="1"/>
  <c r="G102" i="1"/>
  <c r="H102" i="1"/>
  <c r="H1436" i="1"/>
  <c r="G1436" i="1"/>
  <c r="D639" i="4"/>
  <c r="F412" i="4"/>
  <c r="C407" i="1"/>
  <c r="E19" i="9"/>
  <c r="B20" i="9"/>
  <c r="F408" i="4"/>
  <c r="C403" i="1"/>
  <c r="F6" i="5"/>
  <c r="C984" i="1"/>
  <c r="H1167" i="1"/>
  <c r="G1167" i="1"/>
  <c r="H522" i="1"/>
  <c r="G522" i="1"/>
  <c r="D289" i="4"/>
  <c r="F151" i="4"/>
  <c r="H17" i="3"/>
  <c r="C147" i="1"/>
  <c r="E291" i="4"/>
  <c r="D287" i="1" s="1"/>
  <c r="E413" i="4"/>
  <c r="E414" i="4" s="1"/>
  <c r="D409" i="1" s="1"/>
  <c r="D285" i="1"/>
  <c r="E290" i="4"/>
  <c r="D286" i="1" s="1"/>
  <c r="G561" i="1"/>
  <c r="H561" i="1"/>
  <c r="F68" i="5"/>
  <c r="H21" i="3"/>
  <c r="C1046" i="1"/>
  <c r="H1214" i="1"/>
  <c r="G1214" i="1"/>
  <c r="H120" i="1"/>
  <c r="G120" i="1"/>
  <c r="H159" i="1"/>
  <c r="G159" i="1"/>
  <c r="H1154" i="1"/>
  <c r="G1154" i="1"/>
  <c r="G1423" i="1"/>
  <c r="H1423" i="1"/>
  <c r="H985" i="1"/>
  <c r="G985" i="1"/>
  <c r="H509" i="1"/>
  <c r="G509" i="1"/>
  <c r="E639" i="4"/>
  <c r="D407" i="1"/>
  <c r="G40" i="1"/>
  <c r="H40" i="1"/>
  <c r="F407" i="4"/>
  <c r="C402" i="1"/>
  <c r="H1183" i="1"/>
  <c r="G1183" i="1"/>
  <c r="H1096" i="1"/>
  <c r="G1096" i="1"/>
  <c r="D1152" i="1"/>
  <c r="H276" i="9"/>
  <c r="F176" i="5"/>
  <c r="D175" i="5"/>
  <c r="H22" i="3"/>
  <c r="C1153" i="1"/>
  <c r="G1383" i="1"/>
  <c r="H1383" i="1"/>
  <c r="H345" i="1"/>
  <c r="G345" i="1"/>
  <c r="F636" i="4"/>
  <c r="C630" i="1"/>
  <c r="H135" i="1"/>
  <c r="G135" i="1"/>
  <c r="H1047" i="1"/>
  <c r="G1047" i="1"/>
  <c r="G415" i="1"/>
  <c r="H415" i="1"/>
  <c r="H1222" i="1"/>
  <c r="G1222" i="1"/>
  <c r="H1517" i="1"/>
  <c r="G1517" i="1"/>
  <c r="H11" i="3"/>
  <c r="H2" i="1"/>
  <c r="G2" i="1"/>
  <c r="I28" i="3"/>
  <c r="D1435" i="1"/>
  <c r="H1435" i="1" s="1"/>
  <c r="H148" i="1"/>
  <c r="G148" i="1"/>
  <c r="H293" i="1"/>
  <c r="G293" i="1"/>
  <c r="G1329" i="1"/>
  <c r="H1329" i="1"/>
  <c r="H9" i="3"/>
  <c r="F420" i="4"/>
  <c r="D635" i="4"/>
  <c r="C414" i="1"/>
  <c r="E293" i="9"/>
  <c r="B294" i="9"/>
  <c r="G299" i="9"/>
  <c r="E299" i="9" s="1"/>
  <c r="H630" i="1" l="1"/>
  <c r="G630" i="1"/>
  <c r="F175" i="5"/>
  <c r="C1152" i="1"/>
  <c r="H402" i="1"/>
  <c r="G402" i="1"/>
  <c r="G1435" i="1"/>
  <c r="G147" i="1"/>
  <c r="H147" i="1"/>
  <c r="H8" i="3"/>
  <c r="H984" i="1"/>
  <c r="G984" i="1"/>
  <c r="G403" i="1"/>
  <c r="H403" i="1"/>
  <c r="H407" i="1"/>
  <c r="G407" i="1"/>
  <c r="N3" i="9"/>
  <c r="I11" i="3"/>
  <c r="K3" i="9"/>
  <c r="G414" i="1"/>
  <c r="H414" i="1"/>
  <c r="H1153" i="1"/>
  <c r="G1153" i="1"/>
  <c r="D633" i="1"/>
  <c r="E640" i="4"/>
  <c r="E415" i="4"/>
  <c r="D410" i="1" s="1"/>
  <c r="D408" i="1"/>
  <c r="G276" i="9"/>
  <c r="E276" i="9" s="1"/>
  <c r="E298" i="9"/>
  <c r="I9" i="3" s="1"/>
  <c r="B299" i="9"/>
  <c r="F635" i="4"/>
  <c r="C629" i="1"/>
  <c r="H1046" i="1"/>
  <c r="G1046" i="1"/>
  <c r="D413" i="4"/>
  <c r="D291" i="4"/>
  <c r="F289" i="4"/>
  <c r="C285" i="1"/>
  <c r="D290" i="4"/>
  <c r="G282" i="9"/>
  <c r="E282" i="9" s="1"/>
  <c r="B282" i="9" s="1"/>
  <c r="F639" i="4"/>
  <c r="C633" i="1"/>
  <c r="H285" i="1" l="1"/>
  <c r="G285" i="1"/>
  <c r="H1152" i="1"/>
  <c r="G1152" i="1"/>
  <c r="F291" i="4"/>
  <c r="C287" i="1"/>
  <c r="H629" i="1"/>
  <c r="G629" i="1"/>
  <c r="E642" i="4"/>
  <c r="D634" i="1"/>
  <c r="M3" i="9"/>
  <c r="E275" i="9"/>
  <c r="I8" i="3" s="1"/>
  <c r="B276" i="9"/>
  <c r="H633" i="1"/>
  <c r="G633" i="1"/>
  <c r="F290" i="4"/>
  <c r="C286" i="1"/>
  <c r="D640" i="4"/>
  <c r="D415" i="4"/>
  <c r="F413" i="4"/>
  <c r="C408" i="1"/>
  <c r="D414" i="4"/>
  <c r="E641" i="4"/>
  <c r="F414" i="4" l="1"/>
  <c r="C409" i="1"/>
  <c r="D642" i="4"/>
  <c r="F640" i="4"/>
  <c r="C634" i="1"/>
  <c r="D641" i="4"/>
  <c r="G408" i="1"/>
  <c r="H408" i="1"/>
  <c r="H286" i="1"/>
  <c r="G286" i="1"/>
  <c r="E646" i="4"/>
  <c r="D636" i="1"/>
  <c r="H287" i="1"/>
  <c r="G287" i="1"/>
  <c r="E645" i="4"/>
  <c r="D635" i="1"/>
  <c r="F415" i="4"/>
  <c r="C410" i="1"/>
  <c r="I18" i="3" l="1"/>
  <c r="D639" i="1"/>
  <c r="I19" i="3"/>
  <c r="D640" i="1"/>
  <c r="D646" i="4"/>
  <c r="F642" i="4"/>
  <c r="C636" i="1"/>
  <c r="G410" i="1"/>
  <c r="H410" i="1"/>
  <c r="F641" i="4"/>
  <c r="D645" i="4"/>
  <c r="C635" i="1"/>
  <c r="H409" i="1"/>
  <c r="G409" i="1"/>
  <c r="H634" i="1"/>
  <c r="G634" i="1"/>
  <c r="H635" i="1" l="1"/>
  <c r="G635" i="1"/>
  <c r="F645" i="4"/>
  <c r="H18" i="3"/>
  <c r="C639" i="1"/>
  <c r="H636" i="1"/>
  <c r="G636" i="1"/>
  <c r="F646" i="4"/>
  <c r="H19" i="3"/>
  <c r="C640" i="1"/>
  <c r="H640" i="1" l="1"/>
  <c r="G640" i="1"/>
  <c r="H639" i="1"/>
  <c r="G639" i="1"/>
  <c r="H7" i="3"/>
  <c r="J3" i="9" l="1"/>
  <c r="I7" i="3"/>
  <c r="M272" i="9" l="1"/>
  <c r="L272" i="9"/>
  <c r="H18" i="9"/>
  <c r="K10" i="9"/>
  <c r="J7" i="9"/>
  <c r="G16" i="9"/>
  <c r="K6" i="9"/>
  <c r="G18" i="9"/>
  <c r="M15" i="9"/>
  <c r="I12" i="9"/>
  <c r="I17" i="9"/>
  <c r="J11" i="9"/>
  <c r="I8" i="9"/>
  <c r="H17" i="9"/>
  <c r="I5" i="9"/>
  <c r="K11" i="9"/>
  <c r="J17" i="9"/>
  <c r="K5" i="9"/>
  <c r="J10" i="9"/>
  <c r="I13" i="9"/>
  <c r="K7" i="9"/>
  <c r="J12" i="9"/>
  <c r="J9" i="9"/>
  <c r="J8" i="9"/>
  <c r="G15" i="9"/>
  <c r="J5" i="9"/>
  <c r="L16" i="9"/>
  <c r="I7" i="9"/>
  <c r="K13" i="9"/>
  <c r="K8" i="9"/>
  <c r="J13" i="9"/>
  <c r="I11" i="9"/>
  <c r="I9" i="9"/>
  <c r="H16" i="9"/>
  <c r="I6" i="9"/>
  <c r="K12" i="9"/>
  <c r="G17" i="9"/>
  <c r="K9" i="9"/>
  <c r="L15" i="9"/>
  <c r="M16" i="9"/>
  <c r="H15" i="9"/>
  <c r="J6" i="9"/>
  <c r="E11" i="9" l="1"/>
  <c r="B11" i="9" s="1"/>
  <c r="E18" i="9"/>
  <c r="B18" i="9" s="1"/>
  <c r="F272" i="9"/>
  <c r="E17" i="9"/>
  <c r="B17" i="9" s="1"/>
  <c r="F15" i="9"/>
  <c r="E10" i="9"/>
  <c r="B10" i="9" s="1"/>
  <c r="E7" i="9"/>
  <c r="B7" i="9" s="1"/>
  <c r="E13" i="9"/>
  <c r="B13" i="9" s="1"/>
  <c r="E9" i="9"/>
  <c r="B9" i="9" s="1"/>
  <c r="E6" i="9"/>
  <c r="B6" i="9" s="1"/>
  <c r="F16" i="9"/>
  <c r="E5" i="9"/>
  <c r="E12" i="9"/>
  <c r="B12" i="9" s="1"/>
  <c r="E16" i="9"/>
  <c r="B272" i="9"/>
  <c r="F19" i="9"/>
  <c r="E15" i="9"/>
  <c r="E8" i="9"/>
  <c r="B8" i="9" s="1"/>
  <c r="F14" i="9" l="1"/>
  <c r="F3" i="9" s="1"/>
  <c r="B5" i="9"/>
  <c r="E4" i="9"/>
  <c r="B15" i="9"/>
  <c r="E14" i="9"/>
  <c r="B16" i="9"/>
  <c r="E3" i="9" l="1"/>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<sst xmlns="http://schemas.openxmlformats.org/spreadsheetml/2006/main" count="4314" uniqueCount="3393">
  <si>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</si>
  <si>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</si>
  <si>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</si>
  <si>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</si>
  <si>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</si>
  <si>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</si>
  <si>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</si>
  <si>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</si>
  <si>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</si>
  <si>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</si>
  <si>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</si>
  <si>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</si>
  <si>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</si>
  <si>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</si>
  <si>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</si>
  <si>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</si>
  <si>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</si>
  <si>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</si>
  <si>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</si>
  <si>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</si>
  <si>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</si>
  <si>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</si>
  <si>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</si>
  <si>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</si>
  <si>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</si>
  <si>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</si>
  <si>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</si>
  <si>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</si>
  <si>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</si>
  <si>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</si>
  <si>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</si>
  <si>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TRGOVAČKI SUD U VARAŽDINU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</si>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</sst>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4973057</v>
      </c>
      <c r="D2" s="6">
        <f>'PR-RAS'!E6</f>
        <v>5214546.99</v>
      </c>
      <c r="E2" s="6">
        <v>0</v>
      </c>
      <c r="F2" s="6">
        <v>0</v>
      </c>
      <c r="G2" s="7">
        <f t="shared" ref="G2:G264" si="0">(B2/1000)*(C2*1+D2*2)</f>
        <v>15402.15098</v>
      </c>
      <c r="H2" s="7">
        <f t="shared" ref="H2:H264" si="1">ABS(C2-ROUND(C2,0))+ABS(D2-ROUND(D2,0))</f>
        <v>9.9999997764825821E-3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12170</v>
      </c>
      <c r="D102" s="1">
        <f>'PR-RAS'!E106</f>
        <v>8137.36</v>
      </c>
      <c r="E102" s="1">
        <v>0</v>
      </c>
      <c r="F102" s="1">
        <v>0</v>
      </c>
      <c r="G102" s="2">
        <f t="shared" si="0"/>
        <v>2872.9167200000002</v>
      </c>
      <c r="H102" s="2">
        <f t="shared" si="1"/>
        <v>0.35999999999967258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12170</v>
      </c>
      <c r="D108" s="1">
        <f>'PR-RAS'!E112</f>
        <v>8137.36</v>
      </c>
      <c r="E108" s="1">
        <v>0</v>
      </c>
      <c r="F108" s="1">
        <v>0</v>
      </c>
      <c r="G108" s="2">
        <f t="shared" si="0"/>
        <v>3043.5850399999999</v>
      </c>
      <c r="H108" s="2">
        <f t="shared" si="1"/>
        <v>0.35999999999967258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12170</v>
      </c>
      <c r="D113" s="1">
        <f>'PR-RAS'!E117</f>
        <v>8137.36</v>
      </c>
      <c r="E113" s="1">
        <v>0</v>
      </c>
      <c r="F113" s="1">
        <v>0</v>
      </c>
      <c r="G113" s="2">
        <f t="shared" si="0"/>
        <v>3185.8086400000002</v>
      </c>
      <c r="H113" s="2">
        <f t="shared" si="1"/>
        <v>0.35999999999967258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6111</v>
      </c>
      <c r="D120" s="1">
        <f>'PR-RAS'!E124</f>
        <v>1811</v>
      </c>
      <c r="E120" s="1">
        <v>0</v>
      </c>
      <c r="F120" s="1">
        <v>0</v>
      </c>
      <c r="G120" s="2">
        <f t="shared" si="0"/>
        <v>1158.2269999999999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6111</v>
      </c>
      <c r="D121" s="1">
        <f>'PR-RAS'!E125</f>
        <v>1811</v>
      </c>
      <c r="E121" s="1">
        <v>0</v>
      </c>
      <c r="F121" s="1">
        <v>0</v>
      </c>
      <c r="G121" s="2">
        <f t="shared" si="0"/>
        <v>1167.96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246</v>
      </c>
      <c r="D122" s="1">
        <f>'PR-RAS'!E126</f>
        <v>0</v>
      </c>
      <c r="E122" s="1">
        <v>0</v>
      </c>
      <c r="F122" s="1">
        <v>0</v>
      </c>
      <c r="G122" s="2">
        <f t="shared" si="0"/>
        <v>29.765999999999998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5865</v>
      </c>
      <c r="D123" s="1">
        <f>'PR-RAS'!E127</f>
        <v>1811</v>
      </c>
      <c r="E123" s="1">
        <v>0</v>
      </c>
      <c r="F123" s="1">
        <v>0</v>
      </c>
      <c r="G123" s="2">
        <f t="shared" si="0"/>
        <v>1157.414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4954776</v>
      </c>
      <c r="D129" s="1">
        <f>'PR-RAS'!E133</f>
        <v>5204598.63</v>
      </c>
      <c r="E129" s="1">
        <v>0</v>
      </c>
      <c r="F129" s="1">
        <v>0</v>
      </c>
      <c r="G129" s="2">
        <f t="shared" si="0"/>
        <v>1966588.5772800001</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4954776</v>
      </c>
      <c r="D130" s="1">
        <f>'PR-RAS'!E134</f>
        <v>5204598.63</v>
      </c>
      <c r="E130" s="1">
        <v>0</v>
      </c>
      <c r="F130" s="1">
        <v>0</v>
      </c>
      <c r="G130" s="2">
        <f t="shared" si="0"/>
        <v>1981952.55054</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4954776</v>
      </c>
      <c r="D131" s="1">
        <f>'PR-RAS'!E135</f>
        <v>5204598.63</v>
      </c>
      <c r="E131" s="1">
        <v>0</v>
      </c>
      <c r="F131" s="1">
        <v>0</v>
      </c>
      <c r="G131" s="2">
        <f t="shared" si="0"/>
        <v>1997316.5238000001</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4968918</v>
      </c>
      <c r="D147" s="1">
        <f>'PR-RAS'!E151</f>
        <v>5223498.2499999991</v>
      </c>
      <c r="E147" s="1">
        <v>0</v>
      </c>
      <c r="F147" s="1">
        <v>0</v>
      </c>
      <c r="G147" s="2">
        <f t="shared" si="0"/>
        <v>2250723.5169999995</v>
      </c>
      <c r="H147" s="2">
        <f t="shared" si="1"/>
        <v>0.24999999906867743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4395641</v>
      </c>
      <c r="D148" s="1">
        <f>'PR-RAS'!E152</f>
        <v>4629428.1499999994</v>
      </c>
      <c r="E148" s="1">
        <v>0</v>
      </c>
      <c r="F148" s="1">
        <v>0</v>
      </c>
      <c r="G148" s="2">
        <f t="shared" si="0"/>
        <v>2007211.1030999997</v>
      </c>
      <c r="H148" s="2">
        <f t="shared" si="1"/>
        <v>0.14999999944120646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3698857</v>
      </c>
      <c r="D149" s="1">
        <f>'PR-RAS'!E153</f>
        <v>3908925.32</v>
      </c>
      <c r="E149" s="1">
        <v>0</v>
      </c>
      <c r="F149" s="1">
        <v>0</v>
      </c>
      <c r="G149" s="2">
        <f t="shared" si="0"/>
        <v>1704472.7307200001</v>
      </c>
      <c r="H149" s="2">
        <f t="shared" si="1"/>
        <v>0.31999999983236194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3698857</v>
      </c>
      <c r="D150" s="1">
        <f>'PR-RAS'!E154</f>
        <v>3908925.32</v>
      </c>
      <c r="E150" s="1">
        <v>0</v>
      </c>
      <c r="F150" s="1">
        <v>0</v>
      </c>
      <c r="G150" s="2">
        <f t="shared" si="0"/>
        <v>1715989.43836</v>
      </c>
      <c r="H150" s="2">
        <f t="shared" si="1"/>
        <v>0.31999999983236194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129907</v>
      </c>
      <c r="D154" s="1">
        <f>'PR-RAS'!E158</f>
        <v>138613.29999999999</v>
      </c>
      <c r="E154" s="1">
        <v>0</v>
      </c>
      <c r="F154" s="1">
        <v>0</v>
      </c>
      <c r="G154" s="2">
        <f t="shared" si="0"/>
        <v>62291.440799999997</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566877</v>
      </c>
      <c r="D155" s="1">
        <f>'PR-RAS'!E159</f>
        <v>581889.53</v>
      </c>
      <c r="E155" s="1">
        <v>0</v>
      </c>
      <c r="F155" s="1">
        <v>0</v>
      </c>
      <c r="G155" s="2">
        <f t="shared" si="0"/>
        <v>266521.03324000002</v>
      </c>
      <c r="H155" s="2">
        <f t="shared" si="1"/>
        <v>0.46999999997206032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566877</v>
      </c>
      <c r="D157" s="1">
        <f>'PR-RAS'!E161</f>
        <v>581889.53</v>
      </c>
      <c r="E157" s="1">
        <v>0</v>
      </c>
      <c r="F157" s="1">
        <v>0</v>
      </c>
      <c r="G157" s="2">
        <f t="shared" si="0"/>
        <v>269982.34536000004</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560725</v>
      </c>
      <c r="D159" s="1">
        <f>'PR-RAS'!E163</f>
        <v>583257.46000000008</v>
      </c>
      <c r="E159" s="1">
        <v>0</v>
      </c>
      <c r="F159" s="1">
        <v>0</v>
      </c>
      <c r="G159" s="2">
        <f t="shared" si="0"/>
        <v>272903.90736000001</v>
      </c>
      <c r="H159" s="2">
        <f t="shared" si="1"/>
        <v>0.46000000007916242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157547</v>
      </c>
      <c r="D160" s="1">
        <f>'PR-RAS'!E164</f>
        <v>211635.47999999998</v>
      </c>
      <c r="E160" s="1">
        <v>0</v>
      </c>
      <c r="F160" s="1">
        <v>0</v>
      </c>
      <c r="G160" s="2">
        <f t="shared" si="0"/>
        <v>92350.055639999991</v>
      </c>
      <c r="H160" s="2">
        <f t="shared" si="1"/>
        <v>0.47999999998137355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6077</v>
      </c>
      <c r="D161" s="1">
        <f>'PR-RAS'!E165</f>
        <v>13952.54</v>
      </c>
      <c r="E161" s="1">
        <v>0</v>
      </c>
      <c r="F161" s="1">
        <v>0</v>
      </c>
      <c r="G161" s="2">
        <f t="shared" si="0"/>
        <v>5437.1328000000003</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139101</v>
      </c>
      <c r="D162" s="1">
        <f>'PR-RAS'!E166</f>
        <v>180354.3</v>
      </c>
      <c r="E162" s="1">
        <v>0</v>
      </c>
      <c r="F162" s="1">
        <v>0</v>
      </c>
      <c r="G162" s="2">
        <f t="shared" si="0"/>
        <v>80469.345600000001</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10481</v>
      </c>
      <c r="D163" s="1">
        <f>'PR-RAS'!E167</f>
        <v>12842.52</v>
      </c>
      <c r="E163" s="1">
        <v>0</v>
      </c>
      <c r="F163" s="1">
        <v>0</v>
      </c>
      <c r="G163" s="2">
        <f t="shared" si="0"/>
        <v>5858.8984800000007</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1888</v>
      </c>
      <c r="D164" s="1">
        <f>'PR-RAS'!E168</f>
        <v>4486.12</v>
      </c>
      <c r="E164" s="1">
        <v>0</v>
      </c>
      <c r="F164" s="1">
        <v>0</v>
      </c>
      <c r="G164" s="2">
        <f t="shared" si="0"/>
        <v>1770.21912</v>
      </c>
      <c r="H164" s="2">
        <f t="shared" si="1"/>
        <v>0.11999999999989086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114926</v>
      </c>
      <c r="D165" s="1">
        <f>'PR-RAS'!E169</f>
        <v>121211.34000000001</v>
      </c>
      <c r="E165" s="1">
        <v>0</v>
      </c>
      <c r="F165" s="1">
        <v>0</v>
      </c>
      <c r="G165" s="2">
        <f t="shared" si="0"/>
        <v>58605.183520000013</v>
      </c>
      <c r="H165" s="2">
        <f t="shared" si="1"/>
        <v>0.34000000001105946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103763</v>
      </c>
      <c r="D166" s="1">
        <f>'PR-RAS'!E170</f>
        <v>102908.5</v>
      </c>
      <c r="E166" s="1">
        <v>0</v>
      </c>
      <c r="F166" s="1">
        <v>0</v>
      </c>
      <c r="G166" s="2">
        <f t="shared" si="0"/>
        <v>51080.700000000004</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4343</v>
      </c>
      <c r="D169" s="1">
        <f>'PR-RAS'!E173</f>
        <v>1571.66</v>
      </c>
      <c r="E169" s="1">
        <v>0</v>
      </c>
      <c r="F169" s="1">
        <v>0</v>
      </c>
      <c r="G169" s="2">
        <f t="shared" si="0"/>
        <v>1257.7017599999999</v>
      </c>
      <c r="H169" s="2">
        <f t="shared" si="1"/>
        <v>0.33999999999991815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6446</v>
      </c>
      <c r="D170" s="1">
        <f>'PR-RAS'!E174</f>
        <v>15947.88</v>
      </c>
      <c r="E170" s="1">
        <v>0</v>
      </c>
      <c r="F170" s="1">
        <v>0</v>
      </c>
      <c r="G170" s="2">
        <f t="shared" si="0"/>
        <v>6479.7574399999994</v>
      </c>
      <c r="H170" s="2">
        <f t="shared" si="1"/>
        <v>0.12000000000080036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374</v>
      </c>
      <c r="D172" s="1">
        <f>'PR-RAS'!E176</f>
        <v>783.3</v>
      </c>
      <c r="E172" s="1">
        <v>0</v>
      </c>
      <c r="F172" s="1">
        <v>0</v>
      </c>
      <c r="G172" s="2">
        <f t="shared" si="0"/>
        <v>331.8426</v>
      </c>
      <c r="H172" s="2">
        <f t="shared" si="1"/>
        <v>0.29999999999995453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274816</v>
      </c>
      <c r="D173" s="1">
        <f>'PR-RAS'!E177</f>
        <v>238505.84</v>
      </c>
      <c r="E173" s="1">
        <v>0</v>
      </c>
      <c r="F173" s="1">
        <v>0</v>
      </c>
      <c r="G173" s="2">
        <f t="shared" si="0"/>
        <v>129314.36095999998</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160570</v>
      </c>
      <c r="D174" s="1">
        <f>'PR-RAS'!E178</f>
        <v>138866.06</v>
      </c>
      <c r="E174" s="1">
        <v>0</v>
      </c>
      <c r="F174" s="1">
        <v>0</v>
      </c>
      <c r="G174" s="2">
        <f t="shared" si="0"/>
        <v>75826.266759999999</v>
      </c>
      <c r="H174" s="2">
        <f t="shared" si="1"/>
        <v>5.9999999997671694E-2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6786</v>
      </c>
      <c r="D175" s="1">
        <f>'PR-RAS'!E179</f>
        <v>25567.58</v>
      </c>
      <c r="E175" s="1">
        <v>0</v>
      </c>
      <c r="F175" s="1">
        <v>0</v>
      </c>
      <c r="G175" s="2">
        <f t="shared" si="0"/>
        <v>10078.28184</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22683</v>
      </c>
      <c r="D176" s="1">
        <f>'PR-RAS'!E180</f>
        <v>10005</v>
      </c>
      <c r="E176" s="1">
        <v>0</v>
      </c>
      <c r="F176" s="1">
        <v>0</v>
      </c>
      <c r="G176" s="2">
        <f t="shared" si="0"/>
        <v>7471.2749999999996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7973</v>
      </c>
      <c r="D177" s="1">
        <f>'PR-RAS'!E181</f>
        <v>8203.82</v>
      </c>
      <c r="E177" s="1">
        <v>0</v>
      </c>
      <c r="F177" s="1">
        <v>0</v>
      </c>
      <c r="G177" s="2">
        <f t="shared" si="0"/>
        <v>4290.9926399999995</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47461</v>
      </c>
      <c r="D178" s="1">
        <f>'PR-RAS'!E182</f>
        <v>47717.3</v>
      </c>
      <c r="E178" s="1">
        <v>0</v>
      </c>
      <c r="F178" s="1">
        <v>0</v>
      </c>
      <c r="G178" s="2">
        <f t="shared" si="0"/>
        <v>25292.521199999999</v>
      </c>
      <c r="H178" s="2">
        <f t="shared" si="1"/>
        <v>0.30000000000291038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19432</v>
      </c>
      <c r="D179" s="1">
        <f>'PR-RAS'!E183</f>
        <v>1834.4</v>
      </c>
      <c r="E179" s="1">
        <v>0</v>
      </c>
      <c r="F179" s="1">
        <v>0</v>
      </c>
      <c r="G179" s="2">
        <f t="shared" si="0"/>
        <v>4111.9423999999999</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4297</v>
      </c>
      <c r="D180" s="1">
        <f>'PR-RAS'!E184</f>
        <v>4148.88</v>
      </c>
      <c r="E180" s="1">
        <v>0</v>
      </c>
      <c r="F180" s="1">
        <v>0</v>
      </c>
      <c r="G180" s="2">
        <f t="shared" si="0"/>
        <v>2254.4620399999999</v>
      </c>
      <c r="H180" s="2">
        <f t="shared" si="1"/>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5464</v>
      </c>
      <c r="D182" s="1">
        <f>'PR-RAS'!E186</f>
        <v>2012.8</v>
      </c>
      <c r="E182" s="1">
        <v>0</v>
      </c>
      <c r="F182" s="1">
        <v>0</v>
      </c>
      <c r="G182" s="2">
        <f t="shared" si="0"/>
        <v>1717.6176</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13436</v>
      </c>
      <c r="D184" s="1">
        <f>'PR-RAS'!E188</f>
        <v>11904.800000000001</v>
      </c>
      <c r="E184" s="1">
        <v>0</v>
      </c>
      <c r="F184" s="1">
        <v>0</v>
      </c>
      <c r="G184" s="2">
        <f t="shared" si="0"/>
        <v>6815.9448000000011</v>
      </c>
      <c r="H184" s="2">
        <f t="shared" si="1"/>
        <v>0.19999999999890861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12169</v>
      </c>
      <c r="D185" s="1">
        <f>'PR-RAS'!E189</f>
        <v>8137.36</v>
      </c>
      <c r="E185" s="1">
        <v>0</v>
      </c>
      <c r="F185" s="1">
        <v>0</v>
      </c>
      <c r="G185" s="2">
        <f t="shared" si="0"/>
        <v>5233.6444799999999</v>
      </c>
      <c r="H185" s="2">
        <f t="shared" si="1"/>
        <v>0.35999999999967258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201</v>
      </c>
      <c r="D187" s="1">
        <f>'PR-RAS'!E191</f>
        <v>1041.5</v>
      </c>
      <c r="E187" s="1">
        <v>0</v>
      </c>
      <c r="F187" s="1">
        <v>0</v>
      </c>
      <c r="G187" s="2">
        <f t="shared" si="0"/>
        <v>424.82400000000001</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1066</v>
      </c>
      <c r="D191" s="1">
        <f>'PR-RAS'!E195</f>
        <v>2725.94</v>
      </c>
      <c r="E191" s="1">
        <v>0</v>
      </c>
      <c r="F191" s="1">
        <v>0</v>
      </c>
      <c r="G191" s="2">
        <f t="shared" si="0"/>
        <v>1238.3972000000001</v>
      </c>
      <c r="H191" s="2">
        <f t="shared" si="1"/>
        <v>5.999999999994543E-2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12552</v>
      </c>
      <c r="D192" s="1">
        <f>'PR-RAS'!E196</f>
        <v>10812.64</v>
      </c>
      <c r="E192" s="1">
        <v>0</v>
      </c>
      <c r="F192" s="1">
        <v>0</v>
      </c>
      <c r="G192" s="2">
        <f t="shared" si="0"/>
        <v>6527.8604800000003</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12552</v>
      </c>
      <c r="D206" s="1">
        <f>'PR-RAS'!E210</f>
        <v>10812.64</v>
      </c>
      <c r="E206" s="1">
        <v>0</v>
      </c>
      <c r="F206" s="1">
        <v>0</v>
      </c>
      <c r="G206" s="2">
        <f t="shared" si="0"/>
        <v>7006.3423999999995</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12552</v>
      </c>
      <c r="D207" s="1">
        <f>'PR-RAS'!E211</f>
        <v>10812.64</v>
      </c>
      <c r="E207" s="1">
        <v>0</v>
      </c>
      <c r="F207" s="1">
        <v>0</v>
      </c>
      <c r="G207" s="2">
        <f t="shared" si="0"/>
        <v>7040.5196799999994</v>
      </c>
      <c r="H207" s="2">
        <f t="shared" si="1"/>
        <v>0.36000000000058208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4968918</v>
      </c>
      <c r="D285" s="1">
        <f>'PR-RAS'!E289</f>
        <v>5223498.2499999991</v>
      </c>
      <c r="E285" s="1">
        <v>0</v>
      </c>
      <c r="F285" s="1">
        <v>0</v>
      </c>
      <c r="G285" s="2">
        <f t="shared" si="8"/>
        <v>4378119.7179999994</v>
      </c>
      <c r="H285" s="2">
        <f t="shared" si="9"/>
        <v>0.24999999906867743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4139</v>
      </c>
      <c r="D286" s="1">
        <f>'PR-RAS'!E290</f>
        <v>0</v>
      </c>
      <c r="E286" s="1">
        <v>0</v>
      </c>
      <c r="F286" s="1">
        <v>0</v>
      </c>
      <c r="G286" s="2">
        <f t="shared" si="8"/>
        <v>1179.615</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8951.2599999988452</v>
      </c>
      <c r="E287" s="1">
        <v>0</v>
      </c>
      <c r="F287" s="1">
        <v>0</v>
      </c>
      <c r="G287" s="2">
        <f t="shared" si="8"/>
        <v>5120.1207199993387</v>
      </c>
      <c r="H287" s="2">
        <f t="shared" si="9"/>
        <v>0.25999999884516001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7988</v>
      </c>
      <c r="D289" s="1">
        <f>'PR-RAS'!E293</f>
        <v>3849.13</v>
      </c>
      <c r="E289" s="1">
        <v>0</v>
      </c>
      <c r="F289" s="1">
        <v>0</v>
      </c>
      <c r="G289" s="2">
        <f t="shared" si="8"/>
        <v>4517.6428799999994</v>
      </c>
      <c r="H289" s="2">
        <f t="shared" si="9"/>
        <v>0.13000000000010914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2283338</v>
      </c>
      <c r="D290" s="1">
        <f>'PR-RAS'!E294</f>
        <v>2195126.54</v>
      </c>
      <c r="E290" s="1">
        <v>0</v>
      </c>
      <c r="F290" s="1">
        <v>0</v>
      </c>
      <c r="G290" s="2">
        <f t="shared" si="8"/>
        <v>1928667.8221199999</v>
      </c>
      <c r="H290" s="2">
        <f t="shared" si="9"/>
        <v>0.4599999999627471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t="str">
        <f>'PR-RAS'!D295</f>
        <v xml:space="preserve"> </v>
      </c>
      <c r="D291" s="1">
        <f>'PR-RAS'!E295</f>
        <v>0</v>
      </c>
      <c r="E291" s="1">
        <v>0</v>
      </c>
      <c r="F291" s="1">
        <v>0</v>
      </c>
      <c r="G291" s="2" t="e">
        <f t="shared" si="8"/>
        <v>#VALUE!</v>
      </c>
      <c r="H291" s="2" t="e">
        <f t="shared" si="9"/>
        <v>#VALUE!</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4973057</v>
      </c>
      <c r="D407" s="1">
        <f>'PR-RAS'!E412</f>
        <v>5214546.99</v>
      </c>
      <c r="E407" s="1">
        <v>0</v>
      </c>
      <c r="F407" s="1">
        <v>0</v>
      </c>
      <c r="G407" s="2">
        <f t="shared" si="8"/>
        <v>6253273.2978800004</v>
      </c>
      <c r="H407" s="2">
        <f t="shared" si="9"/>
        <v>9.9999997764825821E-3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4968918</v>
      </c>
      <c r="D408" s="1">
        <f>'PR-RAS'!E413</f>
        <v>5223498.2499999991</v>
      </c>
      <c r="E408" s="1">
        <v>0</v>
      </c>
      <c r="F408" s="1">
        <v>0</v>
      </c>
      <c r="G408" s="2">
        <f t="shared" si="8"/>
        <v>6274277.2014999986</v>
      </c>
      <c r="H408" s="2">
        <f t="shared" si="9"/>
        <v>0.24999999906867743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4139</v>
      </c>
      <c r="D409" s="1">
        <f>'PR-RAS'!E414</f>
        <v>0</v>
      </c>
      <c r="E409" s="1">
        <v>0</v>
      </c>
      <c r="F409" s="1">
        <v>0</v>
      </c>
      <c r="G409" s="2">
        <f t="shared" si="8"/>
        <v>1688.712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8951.2599999988452</v>
      </c>
      <c r="E410" s="1">
        <v>0</v>
      </c>
      <c r="F410" s="1">
        <v>0</v>
      </c>
      <c r="G410" s="2">
        <f t="shared" si="8"/>
        <v>7322.1306799990552</v>
      </c>
      <c r="H410" s="2">
        <f t="shared" si="9"/>
        <v>0.25999999884516001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7988</v>
      </c>
      <c r="D412" s="1">
        <f>'PR-RAS'!E417</f>
        <v>3849.13</v>
      </c>
      <c r="E412" s="1">
        <v>0</v>
      </c>
      <c r="F412" s="1">
        <v>0</v>
      </c>
      <c r="G412" s="2">
        <f t="shared" si="8"/>
        <v>6447.0528599999998</v>
      </c>
      <c r="H412" s="2">
        <f t="shared" si="9"/>
        <v>0.13000000000010914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2283338</v>
      </c>
      <c r="D413" s="1">
        <f>'PR-RAS'!E418</f>
        <v>2195126.54</v>
      </c>
      <c r="E413" s="1">
        <v>0</v>
      </c>
      <c r="F413" s="1">
        <v>0</v>
      </c>
      <c r="G413" s="2">
        <f t="shared" si="8"/>
        <v>2749519.5249600001</v>
      </c>
      <c r="H413" s="2">
        <f t="shared" si="9"/>
        <v>0.4599999999627471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4973057</v>
      </c>
      <c r="D633" s="1">
        <f>'PR-RAS'!E639</f>
        <v>5214546.99</v>
      </c>
      <c r="E633" s="1">
        <v>0</v>
      </c>
      <c r="F633" s="1">
        <v>0</v>
      </c>
      <c r="G633" s="2">
        <f t="shared" si="10"/>
        <v>9734159.4193600006</v>
      </c>
      <c r="H633" s="2">
        <f t="shared" si="11"/>
        <v>9.9999997764825821E-3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4968918</v>
      </c>
      <c r="D634" s="1">
        <f>'PR-RAS'!E640</f>
        <v>5223498.2499999991</v>
      </c>
      <c r="E634" s="1">
        <v>0</v>
      </c>
      <c r="F634" s="1">
        <v>0</v>
      </c>
      <c r="G634" s="2">
        <f t="shared" si="10"/>
        <v>9758273.8784999996</v>
      </c>
      <c r="H634" s="2">
        <f t="shared" si="11"/>
        <v>0.24999999906867743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4139</v>
      </c>
      <c r="D635" s="1">
        <f>'PR-RAS'!E641</f>
        <v>0</v>
      </c>
      <c r="E635" s="1">
        <v>0</v>
      </c>
      <c r="F635" s="1">
        <v>0</v>
      </c>
      <c r="G635" s="2">
        <f t="shared" si="10"/>
        <v>2624.1260000000002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8951.2599999988452</v>
      </c>
      <c r="E636" s="1">
        <v>0</v>
      </c>
      <c r="F636" s="1">
        <v>0</v>
      </c>
      <c r="G636" s="2">
        <f t="shared" si="10"/>
        <v>11368.100199998533</v>
      </c>
      <c r="H636" s="2">
        <f t="shared" si="11"/>
        <v>0.25999999884516001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7988</v>
      </c>
      <c r="D638" s="1">
        <f>'PR-RAS'!E644</f>
        <v>3849.13</v>
      </c>
      <c r="E638" s="1">
        <v>0</v>
      </c>
      <c r="F638" s="1">
        <v>0</v>
      </c>
      <c r="G638" s="2">
        <f t="shared" si="10"/>
        <v>9992.1476199999997</v>
      </c>
      <c r="H638" s="2">
        <f t="shared" si="11"/>
        <v>0.13000000000010914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3849</v>
      </c>
      <c r="D640" s="1">
        <f>'PR-RAS'!E646</f>
        <v>12800.389999998846</v>
      </c>
      <c r="E640" s="1">
        <v>0</v>
      </c>
      <c r="F640" s="1">
        <v>0</v>
      </c>
      <c r="G640" s="2">
        <f t="shared" si="10"/>
        <v>18818.409419998527</v>
      </c>
      <c r="H640" s="2">
        <f t="shared" si="11"/>
        <v>0.38999999884617864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390815</v>
      </c>
      <c r="D641" s="1">
        <f>'PR-RAS'!E647</f>
        <v>418232.26</v>
      </c>
      <c r="E641" s="1">
        <v>0</v>
      </c>
      <c r="F641" s="1">
        <v>0</v>
      </c>
      <c r="G641" s="2">
        <f t="shared" si="10"/>
        <v>785458.89280000003</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12177140</v>
      </c>
      <c r="D642" s="1">
        <f>'PR-RAS'!E649</f>
        <v>17757171.920000002</v>
      </c>
      <c r="E642" s="1">
        <v>0</v>
      </c>
      <c r="F642" s="1">
        <v>0</v>
      </c>
      <c r="G642" s="2">
        <f t="shared" si="10"/>
        <v>30570241.141440004</v>
      </c>
      <c r="H642" s="2">
        <f t="shared" si="11"/>
        <v>7.9999998211860657E-2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17531526</v>
      </c>
      <c r="D643" s="1">
        <f>'PR-RAS'!E650</f>
        <v>14414121.57</v>
      </c>
      <c r="E643" s="1">
        <v>0</v>
      </c>
      <c r="F643" s="1">
        <v>0</v>
      </c>
      <c r="G643" s="2">
        <f t="shared" si="10"/>
        <v>29762971.78788</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11951494</v>
      </c>
      <c r="D644" s="1">
        <f>'PR-RAS'!E651</f>
        <v>12107726.439999999</v>
      </c>
      <c r="E644" s="1">
        <v>0</v>
      </c>
      <c r="F644" s="1">
        <v>0</v>
      </c>
      <c r="G644" s="2">
        <f t="shared" si="10"/>
        <v>23255346.843839999</v>
      </c>
      <c r="H644" s="2">
        <f t="shared" si="11"/>
        <v>0.43999999947845936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17757172</v>
      </c>
      <c r="D645" s="1">
        <f>'PR-RAS'!E652</f>
        <v>20063567.050000004</v>
      </c>
      <c r="E645" s="1">
        <v>0</v>
      </c>
      <c r="F645" s="1">
        <v>0</v>
      </c>
      <c r="G645" s="2">
        <f t="shared" si="10"/>
        <v>37277493.128400005</v>
      </c>
      <c r="H645" s="2">
        <f t="shared" si="11"/>
        <v>5.0000004470348358E-2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37</v>
      </c>
      <c r="E647" s="1">
        <v>0</v>
      </c>
      <c r="F647" s="1">
        <v>0</v>
      </c>
      <c r="G647" s="2">
        <f t="shared" si="10"/>
        <v>71.06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15585.52</v>
      </c>
      <c r="E709" s="1">
        <v>0</v>
      </c>
      <c r="F709" s="1">
        <v>0</v>
      </c>
      <c r="G709" s="2">
        <f t="shared" si="10"/>
        <v>22069.096320000001</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14489</v>
      </c>
      <c r="D710" s="1">
        <f>'PR-RAS'!E717</f>
        <v>10880.48</v>
      </c>
      <c r="E710" s="1">
        <v>0</v>
      </c>
      <c r="F710" s="1">
        <v>0</v>
      </c>
      <c r="G710" s="2">
        <f t="shared" si="10"/>
        <v>25701.22164</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139101</v>
      </c>
      <c r="D711" s="1">
        <f>'PR-RAS'!E718</f>
        <v>180354.3</v>
      </c>
      <c r="E711" s="1">
        <v>0</v>
      </c>
      <c r="F711" s="1">
        <v>0</v>
      </c>
      <c r="G711" s="2">
        <f t="shared" si="10"/>
        <v>354864.81599999999</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18141</v>
      </c>
      <c r="D713" s="1">
        <f>'PR-RAS'!E720</f>
        <v>1134.4000000000001</v>
      </c>
      <c r="E713" s="1">
        <v>0</v>
      </c>
      <c r="F713" s="1">
        <v>0</v>
      </c>
      <c r="G713" s="2">
        <f t="shared" si="10"/>
        <v>14531.777599999999</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2734</v>
      </c>
      <c r="D716" s="1">
        <f>'PR-RAS'!E723</f>
        <v>4148.88</v>
      </c>
      <c r="E716" s="1">
        <v>0</v>
      </c>
      <c r="F716" s="1">
        <v>0</v>
      </c>
      <c r="G716" s="2">
        <f t="shared" si="10"/>
        <v>7887.7083999999995</v>
      </c>
      <c r="H716" s="2">
        <f t="shared" si="11"/>
        <v>0.11999999999989086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20590678</v>
      </c>
      <c r="D984" s="6">
        <f>BILANCA!E6</f>
        <v>23002077.630000003</v>
      </c>
      <c r="E984" s="6">
        <v>0</v>
      </c>
      <c r="F984" s="6">
        <v>0</v>
      </c>
      <c r="G984" s="7">
        <f t="shared" ref="G984:G1241" si="22">B984/1000*C984+B984/500*D984</f>
        <v>66594.833260000014</v>
      </c>
      <c r="H984" s="7">
        <f t="shared" si="19"/>
        <v>0.36999999731779099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132047</v>
      </c>
      <c r="D985" s="1">
        <f>BILANCA!E7</f>
        <v>263124.68000000005</v>
      </c>
      <c r="E985" s="1">
        <v>0</v>
      </c>
      <c r="F985" s="1">
        <v>0</v>
      </c>
      <c r="G985" s="2">
        <f t="shared" si="22"/>
        <v>1316.5927200000003</v>
      </c>
      <c r="H985" s="2">
        <f t="shared" si="19"/>
        <v>0.31999999994877726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77985</v>
      </c>
      <c r="D986" s="1">
        <f>BILANCA!E8</f>
        <v>77985</v>
      </c>
      <c r="E986" s="1">
        <v>0</v>
      </c>
      <c r="F986" s="1">
        <v>0</v>
      </c>
      <c r="G986" s="2">
        <f t="shared" si="22"/>
        <v>701.86500000000001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77985</v>
      </c>
      <c r="D988" s="1">
        <f>BILANCA!E10</f>
        <v>77985</v>
      </c>
      <c r="E988" s="1">
        <v>0</v>
      </c>
      <c r="F988" s="1">
        <v>0</v>
      </c>
      <c r="G988" s="2">
        <f t="shared" si="22"/>
        <v>1169.7750000000001</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54062</v>
      </c>
      <c r="D990" s="1">
        <f>BILANCA!E12</f>
        <v>185139.68000000005</v>
      </c>
      <c r="E990" s="1">
        <v>0</v>
      </c>
      <c r="F990" s="1">
        <v>0</v>
      </c>
      <c r="G990" s="2">
        <f t="shared" si="22"/>
        <v>2970.3895200000011</v>
      </c>
      <c r="H990" s="2">
        <f t="shared" si="19"/>
        <v>0.31999999994877726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33907</v>
      </c>
      <c r="D991" s="1">
        <f>BILANCA!E13</f>
        <v>31264.99</v>
      </c>
      <c r="E991" s="1">
        <v>0</v>
      </c>
      <c r="F991" s="1">
        <v>0</v>
      </c>
      <c r="G991" s="2">
        <f t="shared" si="22"/>
        <v>771.49584000000004</v>
      </c>
      <c r="H991" s="2">
        <f t="shared" si="19"/>
        <v>9.9999999983992893E-3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52842</v>
      </c>
      <c r="D995" s="1">
        <f>BILANCA!E17</f>
        <v>52842.3</v>
      </c>
      <c r="E995" s="1">
        <v>0</v>
      </c>
      <c r="F995" s="1">
        <v>0</v>
      </c>
      <c r="G995" s="2">
        <f t="shared" si="22"/>
        <v>1902.3192000000001</v>
      </c>
      <c r="H995" s="2">
        <f t="shared" si="19"/>
        <v>0.30000000000291038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18935</v>
      </c>
      <c r="D996" s="1">
        <f>BILANCA!E18</f>
        <v>21577.31</v>
      </c>
      <c r="E996" s="1">
        <v>0</v>
      </c>
      <c r="F996" s="1">
        <v>0</v>
      </c>
      <c r="G996" s="2">
        <f t="shared" si="22"/>
        <v>807.16505999999993</v>
      </c>
      <c r="H996" s="2">
        <f t="shared" si="19"/>
        <v>0.31000000000130967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20155</v>
      </c>
      <c r="D997" s="1">
        <f>BILANCA!E19</f>
        <v>153874.69000000006</v>
      </c>
      <c r="E997" s="1">
        <v>0</v>
      </c>
      <c r="F997" s="1">
        <v>0</v>
      </c>
      <c r="G997" s="2">
        <f t="shared" si="22"/>
        <v>4590.661320000002</v>
      </c>
      <c r="H997" s="2">
        <f t="shared" si="19"/>
        <v>0.30999999993946403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487252</v>
      </c>
      <c r="D998" s="1">
        <f>BILANCA!E20</f>
        <v>849273.28</v>
      </c>
      <c r="E998" s="1">
        <v>0</v>
      </c>
      <c r="F998" s="1">
        <v>0</v>
      </c>
      <c r="G998" s="2">
        <f t="shared" si="22"/>
        <v>32786.9784</v>
      </c>
      <c r="H998" s="2">
        <f t="shared" si="19"/>
        <v>0.28000000002793968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775</v>
      </c>
      <c r="D999" s="1">
        <f>BILANCA!E21</f>
        <v>126468.75</v>
      </c>
      <c r="E999" s="1">
        <v>0</v>
      </c>
      <c r="F999" s="1">
        <v>0</v>
      </c>
      <c r="G999" s="2">
        <f t="shared" si="22"/>
        <v>4059.4</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51417</v>
      </c>
      <c r="D1000" s="1">
        <f>BILANCA!E22</f>
        <v>62925.01</v>
      </c>
      <c r="E1000" s="1">
        <v>0</v>
      </c>
      <c r="F1000" s="1">
        <v>0</v>
      </c>
      <c r="G1000" s="2">
        <f t="shared" si="22"/>
        <v>3013.5393400000003</v>
      </c>
      <c r="H1000" s="2">
        <f t="shared" si="19"/>
        <v>1.0000000002037268E-2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519289</v>
      </c>
      <c r="D1006" s="1">
        <f>BILANCA!E28</f>
        <v>884792.35</v>
      </c>
      <c r="E1006" s="1">
        <v>0</v>
      </c>
      <c r="F1006" s="1">
        <v>0</v>
      </c>
      <c r="G1006" s="2">
        <f t="shared" si="22"/>
        <v>52644.095099999999</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76784</v>
      </c>
      <c r="D1032" s="1">
        <f>BILANCA!E54</f>
        <v>91796.42</v>
      </c>
      <c r="E1032" s="1">
        <v>0</v>
      </c>
      <c r="F1032" s="1">
        <v>0</v>
      </c>
      <c r="G1032" s="2">
        <f t="shared" si="22"/>
        <v>12758.46516</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76784</v>
      </c>
      <c r="D1033" s="1">
        <f>BILANCA!E55</f>
        <v>91796.42</v>
      </c>
      <c r="E1033" s="1">
        <v>0</v>
      </c>
      <c r="F1033" s="1">
        <v>0</v>
      </c>
      <c r="G1033" s="2">
        <f t="shared" si="22"/>
        <v>13018.842000000001</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20458631</v>
      </c>
      <c r="D1046" s="1">
        <f>BILANCA!E68</f>
        <v>22738952.950000003</v>
      </c>
      <c r="E1046" s="1">
        <v>0</v>
      </c>
      <c r="F1046" s="1">
        <v>0</v>
      </c>
      <c r="G1046" s="2">
        <f t="shared" si="22"/>
        <v>4154001.8247000002</v>
      </c>
      <c r="H1046" s="2">
        <f t="shared" si="19"/>
        <v>4.9999997019767761E-2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17757172</v>
      </c>
      <c r="D1047" s="1">
        <f>BILANCA!E69</f>
        <v>20063567.050000001</v>
      </c>
      <c r="E1047" s="1">
        <v>0</v>
      </c>
      <c r="F1047" s="1">
        <v>0</v>
      </c>
      <c r="G1047" s="2">
        <f t="shared" si="22"/>
        <v>3704595.5904000001</v>
      </c>
      <c r="H1047" s="2">
        <f t="shared" si="19"/>
        <v>5.000000074505806E-2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17757172</v>
      </c>
      <c r="D1048" s="1">
        <f>BILANCA!E70</f>
        <v>20063567.050000001</v>
      </c>
      <c r="E1048" s="1">
        <v>0</v>
      </c>
      <c r="F1048" s="1">
        <v>0</v>
      </c>
      <c r="G1048" s="2">
        <f t="shared" si="22"/>
        <v>3762479.8964999998</v>
      </c>
      <c r="H1048" s="2">
        <f t="shared" si="19"/>
        <v>5.000000074505806E-2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17757172</v>
      </c>
      <c r="D1050" s="1">
        <f>BILANCA!E72</f>
        <v>20063567.050000001</v>
      </c>
      <c r="E1050" s="1">
        <v>0</v>
      </c>
      <c r="F1050" s="1">
        <v>0</v>
      </c>
      <c r="G1050" s="2">
        <f t="shared" si="22"/>
        <v>3878248.5087000001</v>
      </c>
      <c r="H1050" s="2">
        <f t="shared" si="19"/>
        <v>5.000000074505806E-2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27306</v>
      </c>
      <c r="D1056" s="1">
        <f>BILANCA!E78</f>
        <v>61745.1</v>
      </c>
      <c r="E1056" s="1">
        <v>0</v>
      </c>
      <c r="F1056" s="1">
        <v>0</v>
      </c>
      <c r="G1056" s="2">
        <f t="shared" si="22"/>
        <v>11008.122599999999</v>
      </c>
      <c r="H1056" s="2">
        <f t="shared" si="19"/>
        <v>9.9999999998544808E-2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27306</v>
      </c>
      <c r="D1064" s="1">
        <f>BILANCA!E86</f>
        <v>61745.1</v>
      </c>
      <c r="E1064" s="1">
        <v>0</v>
      </c>
      <c r="F1064" s="1">
        <v>0</v>
      </c>
      <c r="G1064" s="2">
        <f t="shared" si="22"/>
        <v>12214.492200000001</v>
      </c>
      <c r="H1064" s="2">
        <f t="shared" si="19"/>
        <v>9.9999999998544808E-2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2283338</v>
      </c>
      <c r="D1124" s="1">
        <f>BILANCA!E146</f>
        <v>2195408.54</v>
      </c>
      <c r="E1124" s="1">
        <v>0</v>
      </c>
      <c r="F1124" s="1">
        <v>0</v>
      </c>
      <c r="G1124" s="2">
        <f t="shared" si="22"/>
        <v>941055.86627999996</v>
      </c>
      <c r="H1124" s="2">
        <f t="shared" si="23"/>
        <v>0.4599999999627471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2283338</v>
      </c>
      <c r="D1137" s="1">
        <f>BILANCA!E159</f>
        <v>2195126.54</v>
      </c>
      <c r="E1137" s="1">
        <v>0</v>
      </c>
      <c r="F1137" s="1">
        <v>0</v>
      </c>
      <c r="G1137" s="2">
        <f t="shared" si="22"/>
        <v>1027733.0263199999</v>
      </c>
      <c r="H1137" s="2">
        <f t="shared" si="23"/>
        <v>0.4599999999627471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282</v>
      </c>
      <c r="E1139" s="1">
        <v>0</v>
      </c>
      <c r="F1139" s="1">
        <v>0</v>
      </c>
      <c r="G1139" s="2">
        <f t="shared" si="22"/>
        <v>87.983999999999995</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390815</v>
      </c>
      <c r="D1148" s="1">
        <f>BILANCA!E170</f>
        <v>418232.26</v>
      </c>
      <c r="E1148" s="1">
        <v>0</v>
      </c>
      <c r="F1148" s="1">
        <v>0</v>
      </c>
      <c r="G1148" s="2">
        <f t="shared" si="22"/>
        <v>202501.1208</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126</v>
      </c>
      <c r="D1149" s="1">
        <f>BILANCA!E171</f>
        <v>0</v>
      </c>
      <c r="E1149" s="1">
        <v>0</v>
      </c>
      <c r="F1149" s="1">
        <v>0</v>
      </c>
      <c r="G1149" s="2">
        <f t="shared" si="22"/>
        <v>20.916</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390689</v>
      </c>
      <c r="D1151" s="1">
        <f>BILANCA!E173</f>
        <v>418232.26</v>
      </c>
      <c r="E1151" s="1">
        <v>0</v>
      </c>
      <c r="F1151" s="1">
        <v>0</v>
      </c>
      <c r="G1151" s="2">
        <f t="shared" si="22"/>
        <v>206161.79136000003</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20590678</v>
      </c>
      <c r="D1152" s="1">
        <f>BILANCA!E175</f>
        <v>23002077.630000003</v>
      </c>
      <c r="E1152" s="1">
        <v>0</v>
      </c>
      <c r="F1152" s="1">
        <v>0</v>
      </c>
      <c r="G1152" s="2">
        <f t="shared" si="22"/>
        <v>11254526.820940003</v>
      </c>
      <c r="H1152" s="2">
        <f t="shared" si="23"/>
        <v>0.36999999731779099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18179142</v>
      </c>
      <c r="D1153" s="1">
        <f>BILANCA!E176</f>
        <v>20556626.800000001</v>
      </c>
      <c r="E1153" s="1">
        <v>0</v>
      </c>
      <c r="F1153" s="1">
        <v>0</v>
      </c>
      <c r="G1153" s="2">
        <f t="shared" si="22"/>
        <v>10079707.252</v>
      </c>
      <c r="H1153" s="2">
        <f t="shared" si="23"/>
        <v>0.19999999925494194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18179142</v>
      </c>
      <c r="D1154" s="1">
        <f>BILANCA!E177</f>
        <v>20556344.800000001</v>
      </c>
      <c r="E1154" s="1">
        <v>0</v>
      </c>
      <c r="F1154" s="1">
        <v>0</v>
      </c>
      <c r="G1154" s="2">
        <f t="shared" si="22"/>
        <v>10138903.203600001</v>
      </c>
      <c r="H1154" s="2">
        <f t="shared" si="23"/>
        <v>0.19999999925494194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375455</v>
      </c>
      <c r="D1155" s="1">
        <f>BILANCA!E178</f>
        <v>400780.25</v>
      </c>
      <c r="E1155" s="1">
        <v>0</v>
      </c>
      <c r="F1155" s="1">
        <v>0</v>
      </c>
      <c r="G1155" s="2">
        <f t="shared" si="22"/>
        <v>202446.66599999997</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33617</v>
      </c>
      <c r="D1156" s="1">
        <f>BILANCA!E179</f>
        <v>33322.04</v>
      </c>
      <c r="E1156" s="1">
        <v>0</v>
      </c>
      <c r="F1156" s="1">
        <v>0</v>
      </c>
      <c r="G1156" s="2">
        <f t="shared" si="22"/>
        <v>17345.166839999998</v>
      </c>
      <c r="H1156" s="2">
        <f t="shared" si="23"/>
        <v>4.0000000000873115E-2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1095</v>
      </c>
      <c r="D1157" s="1">
        <f>BILANCA!E180</f>
        <v>1006.69</v>
      </c>
      <c r="E1157" s="1">
        <v>0</v>
      </c>
      <c r="F1157" s="1">
        <v>0</v>
      </c>
      <c r="G1157" s="2">
        <f t="shared" si="22"/>
        <v>540.85811999999999</v>
      </c>
      <c r="H1157" s="2">
        <f t="shared" si="23"/>
        <v>0.30999999999994543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1095</v>
      </c>
      <c r="D1160" s="1">
        <f>BILANCA!E183</f>
        <v>1006.69</v>
      </c>
      <c r="E1160" s="1">
        <v>0</v>
      </c>
      <c r="F1160" s="1">
        <v>0</v>
      </c>
      <c r="G1160" s="2">
        <f t="shared" si="22"/>
        <v>550.18326000000002</v>
      </c>
      <c r="H1160" s="2">
        <f t="shared" si="23"/>
        <v>0.30999999999994543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17768975</v>
      </c>
      <c r="D1165" s="1">
        <f>BILANCA!E188</f>
        <v>20121235.82</v>
      </c>
      <c r="E1165" s="1">
        <v>0</v>
      </c>
      <c r="F1165" s="1">
        <v>0</v>
      </c>
      <c r="G1165" s="2">
        <f t="shared" si="22"/>
        <v>10558083.288479999</v>
      </c>
      <c r="H1165" s="2">
        <f t="shared" si="23"/>
        <v>0.17999999970197678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282</v>
      </c>
      <c r="E1211" s="1">
        <v>0</v>
      </c>
      <c r="F1211" s="1">
        <v>0</v>
      </c>
      <c r="G1211" s="2">
        <f t="shared" si="22"/>
        <v>128.59200000000001</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282</v>
      </c>
      <c r="E1213" s="1">
        <v>0</v>
      </c>
      <c r="F1213" s="1">
        <v>0</v>
      </c>
      <c r="G1213" s="2">
        <f t="shared" si="22"/>
        <v>129.72</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2411536</v>
      </c>
      <c r="D1214" s="1">
        <f>BILANCA!E237</f>
        <v>2445450.83</v>
      </c>
      <c r="E1214" s="1">
        <v>0</v>
      </c>
      <c r="F1214" s="1">
        <v>0</v>
      </c>
      <c r="G1214" s="2">
        <f t="shared" si="22"/>
        <v>1686863.0994600002</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132047</v>
      </c>
      <c r="D1215" s="1">
        <f>BILANCA!E238</f>
        <v>263124.68</v>
      </c>
      <c r="E1215" s="1">
        <v>0</v>
      </c>
      <c r="F1215" s="1">
        <v>0</v>
      </c>
      <c r="G1215" s="2">
        <f t="shared" si="22"/>
        <v>152724.75552000001</v>
      </c>
      <c r="H1215" s="2">
        <f t="shared" si="23"/>
        <v>0.32000000000698492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132047</v>
      </c>
      <c r="D1216" s="1">
        <f>BILANCA!E239</f>
        <v>263124.68</v>
      </c>
      <c r="E1216" s="1">
        <v>0</v>
      </c>
      <c r="F1216" s="1">
        <v>0</v>
      </c>
      <c r="G1216" s="2">
        <f t="shared" si="22"/>
        <v>153383.05187999998</v>
      </c>
      <c r="H1216" s="2">
        <f t="shared" si="23"/>
        <v>0.32000000000698492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93140</v>
      </c>
      <c r="D1217" s="1">
        <f>BILANCA!E240</f>
        <v>215351.75</v>
      </c>
      <c r="E1217" s="1">
        <v>0</v>
      </c>
      <c r="F1217" s="1">
        <v>0</v>
      </c>
      <c r="G1217" s="2">
        <f t="shared" si="22"/>
        <v>122579.37900000002</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38907</v>
      </c>
      <c r="D1218" s="1">
        <f>BILANCA!E241</f>
        <v>47772.93</v>
      </c>
      <c r="E1218" s="1">
        <v>0</v>
      </c>
      <c r="F1218" s="1">
        <v>0</v>
      </c>
      <c r="G1218" s="2">
        <f t="shared" si="22"/>
        <v>31596.422099999996</v>
      </c>
      <c r="H1218" s="2">
        <f t="shared" si="23"/>
        <v>6.9999999999708962E-2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-3849</v>
      </c>
      <c r="D1222" s="1">
        <f>BILANCA!E245</f>
        <v>-12800.39</v>
      </c>
      <c r="E1222" s="1">
        <v>0</v>
      </c>
      <c r="F1222" s="1">
        <v>0</v>
      </c>
      <c r="G1222" s="2">
        <f t="shared" si="22"/>
        <v>-7038.4974199999997</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3849</v>
      </c>
      <c r="D1227" s="1">
        <f>BILANCA!E250</f>
        <v>12800.39</v>
      </c>
      <c r="E1227" s="1">
        <v>0</v>
      </c>
      <c r="F1227" s="1">
        <v>0</v>
      </c>
      <c r="G1227" s="2">
        <f t="shared" si="22"/>
        <v>7185.7463199999993</v>
      </c>
      <c r="H1227" s="2">
        <f t="shared" si="23"/>
        <v>0.38999999999941792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3849</v>
      </c>
      <c r="D1228" s="1">
        <f>BILANCA!E251</f>
        <v>12800.39</v>
      </c>
      <c r="E1228" s="1">
        <v>0</v>
      </c>
      <c r="F1228" s="1">
        <v>0</v>
      </c>
      <c r="G1228" s="2">
        <f t="shared" si="22"/>
        <v>7215.1961000000001</v>
      </c>
      <c r="H1228" s="2">
        <f t="shared" si="23"/>
        <v>0.38999999999941792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2283338</v>
      </c>
      <c r="D1232" s="1">
        <f>BILANCA!E255</f>
        <v>2195126.54</v>
      </c>
      <c r="E1232" s="1">
        <v>0</v>
      </c>
      <c r="F1232" s="1">
        <v>0</v>
      </c>
      <c r="G1232" s="2">
        <f t="shared" si="22"/>
        <v>1661724.1789200001</v>
      </c>
      <c r="H1232" s="2">
        <f t="shared" si="23"/>
        <v>0.4599999999627471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24355</v>
      </c>
      <c r="D1236" s="1">
        <f>BILANCA!E259</f>
        <v>31528.48</v>
      </c>
      <c r="E1236" s="1">
        <v>0</v>
      </c>
      <c r="F1236" s="1">
        <v>0</v>
      </c>
      <c r="G1236" s="2">
        <f t="shared" si="22"/>
        <v>22115.225879999998</v>
      </c>
      <c r="H1236" s="2">
        <f t="shared" si="23"/>
        <v>0.47999999999956344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24355</v>
      </c>
      <c r="D1237" s="1">
        <f>BILANCA!E260</f>
        <v>31528.48</v>
      </c>
      <c r="E1237" s="1">
        <v>0</v>
      </c>
      <c r="F1237" s="1">
        <v>0</v>
      </c>
      <c r="G1237" s="2">
        <f t="shared" si="22"/>
        <v>22202.637839999999</v>
      </c>
      <c r="H1237" s="2">
        <f t="shared" si="23"/>
        <v>0.47999999999956344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2283338</v>
      </c>
      <c r="D1241" s="1">
        <f>BILANCA!E265</f>
        <v>2195408.54</v>
      </c>
      <c r="E1241" s="1">
        <v>0</v>
      </c>
      <c r="F1241" s="1">
        <v>0</v>
      </c>
      <c r="G1241" s="2">
        <f t="shared" si="22"/>
        <v>1721932.01064</v>
      </c>
      <c r="H1241" s="2">
        <f t="shared" si="23"/>
        <v>0.4599999999627471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27306</v>
      </c>
      <c r="D1244" s="1">
        <f>BILANCA!E268</f>
        <v>61745.1</v>
      </c>
      <c r="E1244" s="1">
        <v>0</v>
      </c>
      <c r="F1244" s="1">
        <v>0</v>
      </c>
      <c r="G1244" s="2">
        <f t="shared" si="24"/>
        <v>39357.808199999999</v>
      </c>
      <c r="H1244" s="2">
        <f t="shared" si="23"/>
        <v>9.9999999998544808E-2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282</v>
      </c>
      <c r="E1262" s="1">
        <v>0</v>
      </c>
      <c r="F1262" s="1">
        <v>0</v>
      </c>
      <c r="G1262" s="2">
        <f t="shared" si="24"/>
        <v>157.35600000000002</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18179142</v>
      </c>
      <c r="D1264" s="1">
        <f>BILANCA!E288</f>
        <v>20556344.800000001</v>
      </c>
      <c r="E1264" s="1">
        <v>0</v>
      </c>
      <c r="F1264" s="1">
        <v>0</v>
      </c>
      <c r="G1264" s="2">
        <f t="shared" si="24"/>
        <v>16661004.679600002</v>
      </c>
      <c r="H1264" s="2">
        <f t="shared" si="23"/>
        <v>0.19999999925494194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17741511</v>
      </c>
      <c r="D1271" s="1">
        <f>BILANCA!E295</f>
        <v>20059490.649999999</v>
      </c>
      <c r="E1271" s="1">
        <v>0</v>
      </c>
      <c r="F1271" s="1">
        <v>0</v>
      </c>
      <c r="G1271" s="2">
        <f t="shared" si="24"/>
        <v>16663821.782399997</v>
      </c>
      <c r="H1271" s="2">
        <f t="shared" si="23"/>
        <v>0.35000000149011612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27463</v>
      </c>
      <c r="D1278" s="1">
        <f>BILANCA!E302</f>
        <v>61745.17</v>
      </c>
      <c r="E1278" s="1">
        <v>0</v>
      </c>
      <c r="F1278" s="1">
        <v>0</v>
      </c>
      <c r="G1278" s="2">
        <f t="shared" si="24"/>
        <v>44531.235299999993</v>
      </c>
      <c r="H1278" s="2">
        <f t="shared" si="23"/>
        <v>0.16999999999825377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4968918</v>
      </c>
      <c r="D1322" s="1">
        <f>'RAS-funkcijski'!E28</f>
        <v>5223498.25</v>
      </c>
      <c r="E1322" s="1">
        <v>0</v>
      </c>
      <c r="F1322" s="1">
        <v>0</v>
      </c>
      <c r="G1322" s="2">
        <f t="shared" si="24"/>
        <v>369981.94799999997</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4968918</v>
      </c>
      <c r="D1325" s="1">
        <f>'RAS-funkcijski'!E31</f>
        <v>5223498.25</v>
      </c>
      <c r="E1325" s="1">
        <v>0</v>
      </c>
      <c r="F1325" s="1">
        <v>0</v>
      </c>
      <c r="G1325" s="2">
        <f t="shared" si="24"/>
        <v>416229.69149999996</v>
      </c>
      <c r="H1325" s="2">
        <f t="shared" si="23"/>
        <v>0.25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4968918</v>
      </c>
      <c r="D1435" s="13">
        <f>'RAS-funkcijski'!E141</f>
        <v>5223498.25</v>
      </c>
      <c r="E1435" s="13">
        <v>0</v>
      </c>
      <c r="F1435" s="13">
        <v>0</v>
      </c>
      <c r="G1435" s="14">
        <f t="shared" si="24"/>
        <v>2111980.2865000004</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151838.19</v>
      </c>
      <c r="D1436" s="6">
        <f>'P-VRIO'!E5</f>
        <v>116.88</v>
      </c>
      <c r="E1436" s="6">
        <v>0</v>
      </c>
      <c r="F1436" s="6">
        <v>0</v>
      </c>
      <c r="G1436" s="7">
        <f t="shared" si="24"/>
        <v>152.07194999999999</v>
      </c>
      <c r="H1436" s="7">
        <f t="shared" si="27"/>
        <v>0.31000000000233285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116.88</v>
      </c>
      <c r="E1437" s="1">
        <v>0</v>
      </c>
      <c r="F1437" s="1">
        <v>0</v>
      </c>
      <c r="G1437" s="2">
        <f t="shared" si="24"/>
        <v>0.46751999999999999</v>
      </c>
      <c r="H1437" s="2">
        <f t="shared" si="27"/>
        <v>0.12000000000000455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116.88</v>
      </c>
      <c r="E1438" s="1">
        <v>0</v>
      </c>
      <c r="F1438" s="1">
        <v>0</v>
      </c>
      <c r="G1438" s="2">
        <f t="shared" si="24"/>
        <v>0.70128000000000001</v>
      </c>
      <c r="H1438" s="2">
        <f t="shared" si="27"/>
        <v>0.12000000000000455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116.88</v>
      </c>
      <c r="E1440" s="1">
        <v>0</v>
      </c>
      <c r="F1440" s="1">
        <v>0</v>
      </c>
      <c r="G1440" s="2">
        <f t="shared" si="24"/>
        <v>1.1688000000000001</v>
      </c>
      <c r="H1440" s="2">
        <f t="shared" si="27"/>
        <v>0.12000000000000455</v>
      </c>
      <c r="I1440" s="10">
        <f t="shared" si="28"/>
        <v>0.14025600000000532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151838.19</v>
      </c>
      <c r="D1453" s="1">
        <f>'P-VRIO'!E22</f>
        <v>0</v>
      </c>
      <c r="E1453" s="1">
        <v>0</v>
      </c>
      <c r="F1453" s="1">
        <v>0</v>
      </c>
      <c r="G1453" s="2">
        <f t="shared" si="24"/>
        <v>2733.0874199999998</v>
      </c>
      <c r="H1453" s="2">
        <f t="shared" si="27"/>
        <v>0.19000000000232831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151838.19</v>
      </c>
      <c r="D1454" s="1">
        <f>'P-VRIO'!E23</f>
        <v>0</v>
      </c>
      <c r="E1454" s="1">
        <v>0</v>
      </c>
      <c r="F1454" s="1">
        <v>0</v>
      </c>
      <c r="G1454" s="2">
        <f t="shared" si="24"/>
        <v>2884.9256099999998</v>
      </c>
      <c r="H1454" s="2">
        <f t="shared" si="27"/>
        <v>0.19000000000232831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151838.19</v>
      </c>
      <c r="D1456" s="1">
        <f>'P-VRIO'!E25</f>
        <v>0</v>
      </c>
      <c r="E1456" s="1">
        <v>0</v>
      </c>
      <c r="F1456" s="1">
        <v>0</v>
      </c>
      <c r="G1456" s="2">
        <f t="shared" si="24"/>
        <v>3188.6019900000001</v>
      </c>
      <c r="H1456" s="2">
        <f t="shared" si="27"/>
        <v>0.19000000000232831</v>
      </c>
      <c r="I1456" s="10">
        <f t="shared" si="30"/>
        <v>605.83437810742407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18179141.460000001</v>
      </c>
      <c r="D1480" s="6"/>
      <c r="E1480" s="6">
        <v>0</v>
      </c>
      <c r="F1480" s="6">
        <v>0</v>
      </c>
      <c r="G1480" s="7">
        <f t="shared" ref="G1480:G1580" si="34">B1480/1000*C1480</f>
        <v>18179.141460000003</v>
      </c>
      <c r="H1480" s="7">
        <f t="shared" ref="H1480:H1580" si="35">ABS(C1480-ROUND(C1480,0))</f>
        <v>0.46000000089406967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14279080.43</v>
      </c>
      <c r="D1481" s="1">
        <v>0</v>
      </c>
      <c r="E1481" s="1">
        <v>0</v>
      </c>
      <c r="F1481" s="1">
        <v>0</v>
      </c>
      <c r="G1481" s="2">
        <f t="shared" si="34"/>
        <v>28558.16086</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14279080.43</v>
      </c>
      <c r="D1483" s="1">
        <v>0</v>
      </c>
      <c r="E1483" s="1">
        <v>0</v>
      </c>
      <c r="F1483" s="1">
        <v>0</v>
      </c>
      <c r="G1483" s="2">
        <f t="shared" si="34"/>
        <v>57116.32172</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4692336.93</v>
      </c>
      <c r="D1484" s="1">
        <v>0</v>
      </c>
      <c r="E1484" s="1">
        <v>0</v>
      </c>
      <c r="F1484" s="1">
        <v>0</v>
      </c>
      <c r="G1484" s="2">
        <f t="shared" si="34"/>
        <v>23461.684649999999</v>
      </c>
      <c r="H1484" s="2">
        <f t="shared" si="35"/>
        <v>7.0000000298023224E-2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582622.62</v>
      </c>
      <c r="D1485" s="1">
        <v>0</v>
      </c>
      <c r="E1485" s="1">
        <v>0</v>
      </c>
      <c r="F1485" s="1">
        <v>0</v>
      </c>
      <c r="G1485" s="2">
        <f t="shared" si="34"/>
        <v>3495.7357200000001</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10812.64</v>
      </c>
      <c r="D1486" s="1">
        <v>0</v>
      </c>
      <c r="E1486" s="1">
        <v>0</v>
      </c>
      <c r="F1486" s="1">
        <v>0</v>
      </c>
      <c r="G1486" s="2">
        <f t="shared" si="34"/>
        <v>75.688479999999998</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8993308.2400000002</v>
      </c>
      <c r="D1491" s="1">
        <v>0</v>
      </c>
      <c r="E1491" s="1">
        <v>0</v>
      </c>
      <c r="F1491" s="1">
        <v>0</v>
      </c>
      <c r="G1491" s="2">
        <f t="shared" si="34"/>
        <v>107919.69888000001</v>
      </c>
      <c r="H1491" s="2">
        <f t="shared" si="35"/>
        <v>0.24000000022351742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11901877.09</v>
      </c>
      <c r="D1499" s="1">
        <v>0</v>
      </c>
      <c r="E1499" s="1">
        <v>0</v>
      </c>
      <c r="F1499" s="1">
        <v>0</v>
      </c>
      <c r="G1499" s="2">
        <f t="shared" si="34"/>
        <v>238037.54180000001</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11901877.09</v>
      </c>
      <c r="D1501" s="1">
        <v>0</v>
      </c>
      <c r="E1501" s="1">
        <v>0</v>
      </c>
      <c r="F1501" s="1">
        <v>0</v>
      </c>
      <c r="G1501" s="2">
        <f t="shared" si="34"/>
        <v>261841.29598</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4667011.82</v>
      </c>
      <c r="D1502" s="1">
        <v>0</v>
      </c>
      <c r="E1502" s="1">
        <v>0</v>
      </c>
      <c r="F1502" s="1">
        <v>0</v>
      </c>
      <c r="G1502" s="2">
        <f t="shared" si="34"/>
        <v>107341.27186000001</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582917.12</v>
      </c>
      <c r="D1503" s="1">
        <v>0</v>
      </c>
      <c r="E1503" s="1">
        <v>0</v>
      </c>
      <c r="F1503" s="1">
        <v>0</v>
      </c>
      <c r="G1503" s="2">
        <f t="shared" si="34"/>
        <v>13990.01088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10901.25</v>
      </c>
      <c r="D1504" s="1">
        <v>0</v>
      </c>
      <c r="E1504" s="1">
        <v>0</v>
      </c>
      <c r="F1504" s="1">
        <v>0</v>
      </c>
      <c r="G1504" s="2">
        <f t="shared" si="34"/>
        <v>272.53125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6641046.9000000004</v>
      </c>
      <c r="D1509" s="1">
        <v>0</v>
      </c>
      <c r="E1509" s="1">
        <v>0</v>
      </c>
      <c r="F1509" s="1">
        <v>0</v>
      </c>
      <c r="G1509" s="2">
        <f t="shared" si="34"/>
        <v>199231.40700000001</v>
      </c>
      <c r="H1509" s="2">
        <f t="shared" si="35"/>
        <v>9.999999962747097E-2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20556344.800000001</v>
      </c>
      <c r="D1517" s="1">
        <v>0</v>
      </c>
      <c r="E1517" s="1">
        <v>0</v>
      </c>
      <c r="F1517" s="1">
        <v>0</v>
      </c>
      <c r="G1517" s="2">
        <f t="shared" si="34"/>
        <v>781141.10239999997</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20556344.800000001</v>
      </c>
      <c r="D1576" s="1">
        <v>0</v>
      </c>
      <c r="E1576" s="1">
        <v>0</v>
      </c>
      <c r="F1576" s="1">
        <v>0</v>
      </c>
      <c r="G1576" s="2">
        <f t="shared" si="34"/>
        <v>1993965.4456000002</v>
      </c>
      <c r="H1576" s="2">
        <f t="shared" si="35"/>
        <v>0.19999999925494194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61745.1</v>
      </c>
      <c r="D1577" s="1">
        <v>0</v>
      </c>
      <c r="E1577" s="1">
        <v>0</v>
      </c>
      <c r="F1577" s="1">
        <v>0</v>
      </c>
      <c r="G1577" s="2">
        <f t="shared" si="34"/>
        <v>6051.0198</v>
      </c>
      <c r="H1577" s="2">
        <f t="shared" si="35"/>
        <v>9.9999999998544808E-2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20494599.699999999</v>
      </c>
      <c r="D1578" s="1">
        <v>0</v>
      </c>
      <c r="E1578" s="1">
        <v>0</v>
      </c>
      <c r="F1578" s="1">
        <v>0</v>
      </c>
      <c r="G1578" s="2">
        <f t="shared" si="34"/>
        <v>2028965.3703000001</v>
      </c>
      <c r="H1578" s="2">
        <f t="shared" si="35"/>
        <v>0.30000000074505806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3574</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4973057</v>
      </c>
      <c r="I16" s="172">
        <f>'PR-RAS'!E6</f>
        <v>5214546.99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4968918</v>
      </c>
      <c r="I17" s="172">
        <f>'PR-RAS'!E151</f>
        <v>5223498.2499999991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3849</v>
      </c>
      <c r="I19" s="173">
        <f>'PR-RAS'!E646</f>
        <v>12800.389999998846</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132047</v>
      </c>
      <c r="I20" s="175">
        <f>BILANCA!E7</f>
        <v>263124.68000000005</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20458631</v>
      </c>
      <c r="I21" s="177">
        <f>BILANCA!E68</f>
        <v>22738952.950000003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18179142</v>
      </c>
      <c r="I22" s="177">
        <f>BILANCA!E176</f>
        <v>20556626.800000001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2411536</v>
      </c>
      <c r="I23" s="179">
        <f>BILANCA!E237</f>
        <v>2445450.83</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4968918</v>
      </c>
      <c r="I28" s="181">
        <f>'RAS-funkcijski'!E141</f>
        <v>5223498.25</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151838.19</v>
      </c>
      <c r="I29" s="175">
        <f>'P-VRIO'!E5</f>
        <v>116.88</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151838.19</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18179141.460000001</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20556344.800000001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20556344.800000001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724" sqref="E72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4973057</v>
      </c>
      <c r="E6" s="53">
        <f>E7+E44+E50+E82+E106+E124+E133+E139</f>
        <v>5214546.99</v>
      </c>
      <c r="F6" s="54">
        <f t="shared" ref="F6:F131" si="0">IF(D6&lt;&gt;0,IF(E6/D6&gt;=100,"&gt;&gt;100",E6/D6*100),"-")</f>
        <v>104.8559666619546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12170</v>
      </c>
      <c r="E106" s="53">
        <f t="shared" si="23"/>
        <v>8137.36</v>
      </c>
      <c r="F106" s="54">
        <f t="shared" si="0"/>
        <v>66.864092029580931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12170</v>
      </c>
      <c r="E112" s="53">
        <f t="shared" si="25"/>
        <v>8137.36</v>
      </c>
      <c r="F112" s="54">
        <f t="shared" si="0"/>
        <v>66.864092029580931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12170</v>
      </c>
      <c r="E117" s="244">
        <v>8137.36</v>
      </c>
      <c r="F117" s="54">
        <f t="shared" si="0"/>
        <v>66.864092029580931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6111</v>
      </c>
      <c r="E124" s="53">
        <f t="shared" si="27"/>
        <v>1811</v>
      </c>
      <c r="F124" s="54">
        <f t="shared" si="0"/>
        <v>29.635084274259533</v>
      </c>
    </row>
    <row r="125" spans="1:6" ht="12.75" customHeight="1" x14ac:dyDescent="0.2">
      <c r="A125" s="55">
        <v>661</v>
      </c>
      <c r="B125" s="88" t="s">
        <v>293</v>
      </c>
      <c r="C125" s="52" t="s">
        <v>294</v>
      </c>
      <c r="D125" s="53">
        <f t="shared" ref="D125:E125" si="28">SUM(D126:D127)</f>
        <v>6111</v>
      </c>
      <c r="E125" s="53">
        <f t="shared" si="28"/>
        <v>1811</v>
      </c>
      <c r="F125" s="54">
        <f t="shared" si="0"/>
        <v>29.635084274259533</v>
      </c>
    </row>
    <row r="126" spans="1:6" ht="12.75" customHeight="1" x14ac:dyDescent="0.2">
      <c r="A126" s="55">
        <v>6614</v>
      </c>
      <c r="B126" s="88" t="s">
        <v>295</v>
      </c>
      <c r="C126" s="52" t="s">
        <v>296</v>
      </c>
      <c r="D126" s="244">
        <v>246</v>
      </c>
      <c r="E126" s="244"/>
      <c r="F126" s="54">
        <f t="shared" si="0"/>
        <v>0</v>
      </c>
    </row>
    <row r="127" spans="1:6" ht="12.75" customHeight="1" x14ac:dyDescent="0.2">
      <c r="A127" s="55">
        <v>6615</v>
      </c>
      <c r="B127" s="88" t="s">
        <v>297</v>
      </c>
      <c r="C127" s="52" t="s">
        <v>298</v>
      </c>
      <c r="D127" s="244">
        <v>5865</v>
      </c>
      <c r="E127" s="244">
        <v>1811</v>
      </c>
      <c r="F127" s="54">
        <f t="shared" si="0"/>
        <v>30.878090366581418</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4954776</v>
      </c>
      <c r="E133" s="53">
        <f t="shared" si="30"/>
        <v>5204598.63</v>
      </c>
      <c r="F133" s="54">
        <f t="shared" ref="F133:F223" si="31">IF(D133&lt;&gt;0,IF(E133/D133&gt;=100,"&gt;&gt;100",E133/D133*100),"-")</f>
        <v>105.0420569971276</v>
      </c>
    </row>
    <row r="134" spans="1:6" ht="24" x14ac:dyDescent="0.2">
      <c r="A134" s="55">
        <v>671</v>
      </c>
      <c r="B134" s="234" t="s">
        <v>311</v>
      </c>
      <c r="C134" s="52" t="s">
        <v>312</v>
      </c>
      <c r="D134" s="53">
        <f t="shared" ref="D134:E134" si="32">SUM(D135:D137)</f>
        <v>4954776</v>
      </c>
      <c r="E134" s="53">
        <f t="shared" si="32"/>
        <v>5204598.63</v>
      </c>
      <c r="F134" s="54">
        <f t="shared" si="31"/>
        <v>105.0420569971276</v>
      </c>
    </row>
    <row r="135" spans="1:6" ht="12.75" customHeight="1" x14ac:dyDescent="0.2">
      <c r="A135" s="55">
        <v>6711</v>
      </c>
      <c r="B135" s="87" t="s">
        <v>313</v>
      </c>
      <c r="C135" s="52" t="s">
        <v>314</v>
      </c>
      <c r="D135" s="244">
        <v>4954776</v>
      </c>
      <c r="E135" s="244">
        <v>5204598.63</v>
      </c>
      <c r="F135" s="54">
        <f t="shared" si="31"/>
        <v>105.0420569971276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4968918</v>
      </c>
      <c r="E151" s="53">
        <f t="shared" si="35"/>
        <v>5223498.2499999991</v>
      </c>
      <c r="F151" s="54">
        <f t="shared" si="31"/>
        <v>105.12345444219444</v>
      </c>
    </row>
    <row r="152" spans="1:6" ht="12.75" customHeight="1" x14ac:dyDescent="0.2">
      <c r="A152" s="55">
        <v>31</v>
      </c>
      <c r="B152" s="87" t="s">
        <v>346</v>
      </c>
      <c r="C152" s="52" t="s">
        <v>347</v>
      </c>
      <c r="D152" s="53">
        <f t="shared" ref="D152:E152" si="36">D153+D158+D159</f>
        <v>4395641</v>
      </c>
      <c r="E152" s="53">
        <f t="shared" si="36"/>
        <v>4629428.1499999994</v>
      </c>
      <c r="F152" s="54">
        <f t="shared" si="31"/>
        <v>105.31861337174713</v>
      </c>
    </row>
    <row r="153" spans="1:6" ht="12.75" customHeight="1" x14ac:dyDescent="0.2">
      <c r="A153" s="55">
        <v>311</v>
      </c>
      <c r="B153" s="87" t="s">
        <v>348</v>
      </c>
      <c r="C153" s="52" t="s">
        <v>349</v>
      </c>
      <c r="D153" s="53">
        <f t="shared" ref="D153:E153" si="37">SUM(D154:D157)</f>
        <v>3698857</v>
      </c>
      <c r="E153" s="53">
        <f t="shared" si="37"/>
        <v>3908925.32</v>
      </c>
      <c r="F153" s="54">
        <f t="shared" si="31"/>
        <v>105.6792765981491</v>
      </c>
    </row>
    <row r="154" spans="1:6" ht="12.75" customHeight="1" x14ac:dyDescent="0.2">
      <c r="A154" s="55">
        <v>3111</v>
      </c>
      <c r="B154" s="87" t="s">
        <v>350</v>
      </c>
      <c r="C154" s="52" t="s">
        <v>351</v>
      </c>
      <c r="D154" s="244">
        <v>3698857</v>
      </c>
      <c r="E154" s="244">
        <v>3908925.32</v>
      </c>
      <c r="F154" s="54">
        <f t="shared" si="31"/>
        <v>105.6792765981491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129907</v>
      </c>
      <c r="E158" s="244">
        <v>138613.29999999999</v>
      </c>
      <c r="F158" s="54">
        <f t="shared" si="31"/>
        <v>106.70194831687283</v>
      </c>
    </row>
    <row r="159" spans="1:6" ht="12.75" customHeight="1" x14ac:dyDescent="0.2">
      <c r="A159" s="55">
        <v>313</v>
      </c>
      <c r="B159" s="87" t="s">
        <v>360</v>
      </c>
      <c r="C159" s="52" t="s">
        <v>361</v>
      </c>
      <c r="D159" s="53">
        <f t="shared" ref="D159:E159" si="38">SUM(D160:D162)</f>
        <v>566877</v>
      </c>
      <c r="E159" s="53">
        <f t="shared" si="38"/>
        <v>581889.53</v>
      </c>
      <c r="F159" s="54">
        <f t="shared" si="31"/>
        <v>102.6482870181715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566877</v>
      </c>
      <c r="E161" s="244">
        <v>581889.53</v>
      </c>
      <c r="F161" s="54">
        <f t="shared" si="31"/>
        <v>102.6482870181715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560725</v>
      </c>
      <c r="E163" s="53">
        <f t="shared" si="39"/>
        <v>583257.46000000008</v>
      </c>
      <c r="F163" s="54">
        <f t="shared" si="31"/>
        <v>104.01845111239913</v>
      </c>
    </row>
    <row r="164" spans="1:6" ht="12.75" customHeight="1" x14ac:dyDescent="0.2">
      <c r="A164" s="55">
        <v>321</v>
      </c>
      <c r="B164" s="87" t="s">
        <v>369</v>
      </c>
      <c r="C164" s="52" t="s">
        <v>370</v>
      </c>
      <c r="D164" s="53">
        <f t="shared" ref="D164:E164" si="40">SUM(D165:D168)</f>
        <v>157547</v>
      </c>
      <c r="E164" s="53">
        <f t="shared" si="40"/>
        <v>211635.47999999998</v>
      </c>
      <c r="F164" s="54">
        <f t="shared" si="31"/>
        <v>134.33164706405071</v>
      </c>
    </row>
    <row r="165" spans="1:6" ht="12.75" customHeight="1" x14ac:dyDescent="0.2">
      <c r="A165" s="55">
        <v>3211</v>
      </c>
      <c r="B165" s="87" t="s">
        <v>371</v>
      </c>
      <c r="C165" s="52" t="s">
        <v>372</v>
      </c>
      <c r="D165" s="244">
        <v>6077</v>
      </c>
      <c r="E165" s="244">
        <v>13952.54</v>
      </c>
      <c r="F165" s="54">
        <f t="shared" si="31"/>
        <v>229.5958532170479</v>
      </c>
    </row>
    <row r="166" spans="1:6" ht="12.75" customHeight="1" x14ac:dyDescent="0.2">
      <c r="A166" s="55">
        <v>3212</v>
      </c>
      <c r="B166" s="87" t="s">
        <v>373</v>
      </c>
      <c r="C166" s="52" t="s">
        <v>374</v>
      </c>
      <c r="D166" s="244">
        <v>139101</v>
      </c>
      <c r="E166" s="244">
        <v>180354.3</v>
      </c>
      <c r="F166" s="54">
        <f t="shared" si="31"/>
        <v>129.65708370177066</v>
      </c>
    </row>
    <row r="167" spans="1:6" ht="12.75" customHeight="1" x14ac:dyDescent="0.2">
      <c r="A167" s="55">
        <v>3213</v>
      </c>
      <c r="B167" s="87" t="s">
        <v>375</v>
      </c>
      <c r="C167" s="52" t="s">
        <v>376</v>
      </c>
      <c r="D167" s="244">
        <v>10481</v>
      </c>
      <c r="E167" s="244">
        <v>12842.52</v>
      </c>
      <c r="F167" s="54">
        <f t="shared" si="31"/>
        <v>122.53143783990078</v>
      </c>
    </row>
    <row r="168" spans="1:6" ht="12.75" customHeight="1" x14ac:dyDescent="0.2">
      <c r="A168" s="55">
        <v>3214</v>
      </c>
      <c r="B168" s="87" t="s">
        <v>377</v>
      </c>
      <c r="C168" s="52" t="s">
        <v>378</v>
      </c>
      <c r="D168" s="244">
        <v>1888</v>
      </c>
      <c r="E168" s="244">
        <v>4486.12</v>
      </c>
      <c r="F168" s="54">
        <f t="shared" si="31"/>
        <v>237.61228813559322</v>
      </c>
    </row>
    <row r="169" spans="1:6" ht="12.75" customHeight="1" x14ac:dyDescent="0.2">
      <c r="A169" s="55">
        <v>322</v>
      </c>
      <c r="B169" s="87" t="s">
        <v>379</v>
      </c>
      <c r="C169" s="52" t="s">
        <v>380</v>
      </c>
      <c r="D169" s="53">
        <f t="shared" ref="D169:E169" si="41">SUM(D170:D176)</f>
        <v>114926</v>
      </c>
      <c r="E169" s="53">
        <f t="shared" si="41"/>
        <v>121211.34000000001</v>
      </c>
      <c r="F169" s="54">
        <f t="shared" si="31"/>
        <v>105.4690322468371</v>
      </c>
    </row>
    <row r="170" spans="1:6" ht="12.75" customHeight="1" x14ac:dyDescent="0.2">
      <c r="A170" s="55">
        <v>3221</v>
      </c>
      <c r="B170" s="87" t="s">
        <v>381</v>
      </c>
      <c r="C170" s="52" t="s">
        <v>382</v>
      </c>
      <c r="D170" s="244">
        <v>103763</v>
      </c>
      <c r="E170" s="244">
        <v>102908.5</v>
      </c>
      <c r="F170" s="54">
        <f t="shared" si="31"/>
        <v>99.176488729123108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v>4343</v>
      </c>
      <c r="E173" s="244">
        <v>1571.66</v>
      </c>
      <c r="F173" s="54">
        <f t="shared" si="31"/>
        <v>36.188349067464884</v>
      </c>
    </row>
    <row r="174" spans="1:6" ht="12.75" customHeight="1" x14ac:dyDescent="0.2">
      <c r="A174" s="55">
        <v>3225</v>
      </c>
      <c r="B174" s="87" t="s">
        <v>389</v>
      </c>
      <c r="C174" s="52" t="s">
        <v>390</v>
      </c>
      <c r="D174" s="244">
        <v>6446</v>
      </c>
      <c r="E174" s="244">
        <v>15947.88</v>
      </c>
      <c r="F174" s="54">
        <f t="shared" si="31"/>
        <v>247.40738442444928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374</v>
      </c>
      <c r="E176" s="244">
        <v>783.3</v>
      </c>
      <c r="F176" s="54">
        <f t="shared" si="31"/>
        <v>209.43850267379679</v>
      </c>
    </row>
    <row r="177" spans="1:6" ht="12.75" customHeight="1" x14ac:dyDescent="0.2">
      <c r="A177" s="55">
        <v>323</v>
      </c>
      <c r="B177" s="87" t="s">
        <v>395</v>
      </c>
      <c r="C177" s="52" t="s">
        <v>396</v>
      </c>
      <c r="D177" s="53">
        <f t="shared" ref="D177:E177" si="42">SUM(D178:D186)</f>
        <v>274816</v>
      </c>
      <c r="E177" s="53">
        <f t="shared" si="42"/>
        <v>238505.84</v>
      </c>
      <c r="F177" s="54">
        <f t="shared" si="31"/>
        <v>86.78746506753609</v>
      </c>
    </row>
    <row r="178" spans="1:6" ht="12.75" customHeight="1" x14ac:dyDescent="0.2">
      <c r="A178" s="55">
        <v>3231</v>
      </c>
      <c r="B178" s="87" t="s">
        <v>397</v>
      </c>
      <c r="C178" s="52" t="s">
        <v>398</v>
      </c>
      <c r="D178" s="244">
        <v>160570</v>
      </c>
      <c r="E178" s="244">
        <v>138866.06</v>
      </c>
      <c r="F178" s="54">
        <f t="shared" si="31"/>
        <v>86.483191131593699</v>
      </c>
    </row>
    <row r="179" spans="1:6" ht="12.75" customHeight="1" x14ac:dyDescent="0.2">
      <c r="A179" s="55">
        <v>3232</v>
      </c>
      <c r="B179" s="87" t="s">
        <v>399</v>
      </c>
      <c r="C179" s="52" t="s">
        <v>400</v>
      </c>
      <c r="D179" s="244">
        <v>6786</v>
      </c>
      <c r="E179" s="244">
        <v>25567.58</v>
      </c>
      <c r="F179" s="54">
        <f t="shared" si="31"/>
        <v>376.76952549366348</v>
      </c>
    </row>
    <row r="180" spans="1:6" ht="12.75" customHeight="1" x14ac:dyDescent="0.2">
      <c r="A180" s="55">
        <v>3233</v>
      </c>
      <c r="B180" s="87" t="s">
        <v>401</v>
      </c>
      <c r="C180" s="52" t="s">
        <v>402</v>
      </c>
      <c r="D180" s="244">
        <v>22683</v>
      </c>
      <c r="E180" s="244">
        <v>10005</v>
      </c>
      <c r="F180" s="54">
        <f t="shared" si="31"/>
        <v>44.107922232508926</v>
      </c>
    </row>
    <row r="181" spans="1:6" ht="12.75" customHeight="1" x14ac:dyDescent="0.2">
      <c r="A181" s="55">
        <v>3234</v>
      </c>
      <c r="B181" s="87" t="s">
        <v>403</v>
      </c>
      <c r="C181" s="52" t="s">
        <v>404</v>
      </c>
      <c r="D181" s="244">
        <v>7973</v>
      </c>
      <c r="E181" s="244">
        <v>8203.82</v>
      </c>
      <c r="F181" s="54">
        <f t="shared" si="31"/>
        <v>102.8950206948451</v>
      </c>
    </row>
    <row r="182" spans="1:6" ht="12.75" customHeight="1" x14ac:dyDescent="0.2">
      <c r="A182" s="55">
        <v>3235</v>
      </c>
      <c r="B182" s="87" t="s">
        <v>405</v>
      </c>
      <c r="C182" s="52" t="s">
        <v>406</v>
      </c>
      <c r="D182" s="244">
        <v>47461</v>
      </c>
      <c r="E182" s="244">
        <v>47717.3</v>
      </c>
      <c r="F182" s="54">
        <f t="shared" si="31"/>
        <v>100.54002233412697</v>
      </c>
    </row>
    <row r="183" spans="1:6" ht="12.75" customHeight="1" x14ac:dyDescent="0.2">
      <c r="A183" s="55">
        <v>3236</v>
      </c>
      <c r="B183" s="87" t="s">
        <v>407</v>
      </c>
      <c r="C183" s="52" t="s">
        <v>408</v>
      </c>
      <c r="D183" s="244">
        <v>19432</v>
      </c>
      <c r="E183" s="244">
        <v>1834.4</v>
      </c>
      <c r="F183" s="54">
        <f t="shared" si="31"/>
        <v>9.4400988060930437</v>
      </c>
    </row>
    <row r="184" spans="1:6" ht="12.75" customHeight="1" x14ac:dyDescent="0.2">
      <c r="A184" s="55">
        <v>3237</v>
      </c>
      <c r="B184" s="87" t="s">
        <v>409</v>
      </c>
      <c r="C184" s="52" t="s">
        <v>410</v>
      </c>
      <c r="D184" s="244">
        <v>4297</v>
      </c>
      <c r="E184" s="244">
        <v>4148.88</v>
      </c>
      <c r="F184" s="54">
        <f t="shared" si="31"/>
        <v>96.552943914358863</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5464</v>
      </c>
      <c r="E186" s="244">
        <v>2012.8</v>
      </c>
      <c r="F186" s="54">
        <f t="shared" si="31"/>
        <v>36.83748169838946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13436</v>
      </c>
      <c r="E188" s="53">
        <f t="shared" si="43"/>
        <v>11904.800000000001</v>
      </c>
      <c r="F188" s="54">
        <f t="shared" si="31"/>
        <v>88.6037511164037</v>
      </c>
    </row>
    <row r="189" spans="1:6" ht="12.75" customHeight="1" x14ac:dyDescent="0.2">
      <c r="A189" s="55">
        <v>3291</v>
      </c>
      <c r="B189" s="234" t="s">
        <v>419</v>
      </c>
      <c r="C189" s="52" t="s">
        <v>420</v>
      </c>
      <c r="D189" s="244">
        <v>12169</v>
      </c>
      <c r="E189" s="244">
        <v>8137.36</v>
      </c>
      <c r="F189" s="54">
        <f t="shared" si="31"/>
        <v>66.869586654614181</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201</v>
      </c>
      <c r="E191" s="244">
        <v>1041.5</v>
      </c>
      <c r="F191" s="54">
        <f t="shared" si="31"/>
        <v>518.15920398009951</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1066</v>
      </c>
      <c r="E195" s="244">
        <v>2725.94</v>
      </c>
      <c r="F195" s="54">
        <f t="shared" si="31"/>
        <v>255.71669793621012</v>
      </c>
    </row>
    <row r="196" spans="1:6" ht="12.75" customHeight="1" x14ac:dyDescent="0.2">
      <c r="A196" s="55">
        <v>34</v>
      </c>
      <c r="B196" s="234" t="s">
        <v>433</v>
      </c>
      <c r="C196" s="52" t="s">
        <v>434</v>
      </c>
      <c r="D196" s="53">
        <f t="shared" ref="D196:E196" si="44">D197+D202+D210</f>
        <v>12552</v>
      </c>
      <c r="E196" s="53">
        <f t="shared" si="44"/>
        <v>10812.64</v>
      </c>
      <c r="F196" s="54">
        <f t="shared" si="31"/>
        <v>86.142766093052899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12552</v>
      </c>
      <c r="E210" s="53">
        <f t="shared" si="47"/>
        <v>10812.64</v>
      </c>
      <c r="F210" s="54">
        <f t="shared" si="31"/>
        <v>86.142766093052899</v>
      </c>
    </row>
    <row r="211" spans="1:6" ht="12.75" customHeight="1" x14ac:dyDescent="0.2">
      <c r="A211" s="55">
        <v>3431</v>
      </c>
      <c r="B211" s="234" t="s">
        <v>463</v>
      </c>
      <c r="C211" s="52" t="s">
        <v>464</v>
      </c>
      <c r="D211" s="244">
        <v>12552</v>
      </c>
      <c r="E211" s="244">
        <v>10812.64</v>
      </c>
      <c r="F211" s="54">
        <f t="shared" si="31"/>
        <v>86.142766093052899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4968918</v>
      </c>
      <c r="E289" s="53">
        <f t="shared" si="79"/>
        <v>5223498.2499999991</v>
      </c>
      <c r="F289" s="54">
        <f t="shared" si="76"/>
        <v>105.12345444219444</v>
      </c>
    </row>
    <row r="290" spans="1:6" ht="12.75" customHeight="1" x14ac:dyDescent="0.2">
      <c r="A290" s="55" t="s">
        <v>606</v>
      </c>
      <c r="B290" s="87" t="s">
        <v>617</v>
      </c>
      <c r="C290" s="52" t="s">
        <v>618</v>
      </c>
      <c r="D290" s="53">
        <f>IF(D6&gt;=D289,D6-D289,0)</f>
        <v>4139</v>
      </c>
      <c r="E290" s="53">
        <f>IF(E6&gt;=E289,E6-E289,0)</f>
        <v>0</v>
      </c>
      <c r="F290" s="54">
        <f t="shared" si="76"/>
        <v>0</v>
      </c>
    </row>
    <row r="291" spans="1:6" ht="12.75" customHeight="1" x14ac:dyDescent="0.2">
      <c r="A291" s="55" t="s">
        <v>606</v>
      </c>
      <c r="B291" s="87" t="s">
        <v>619</v>
      </c>
      <c r="C291" s="52" t="s">
        <v>620</v>
      </c>
      <c r="D291" s="53">
        <f>IF(D289&gt;=D6,D289-D6,0)</f>
        <v>0</v>
      </c>
      <c r="E291" s="53">
        <f>IF(E289&gt;=E6,E289-E6,0)</f>
        <v>8951.2599999988452</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7988</v>
      </c>
      <c r="E293" s="244">
        <v>3849.13</v>
      </c>
      <c r="F293" s="54">
        <f t="shared" si="76"/>
        <v>48.186404606910365</v>
      </c>
    </row>
    <row r="294" spans="1:6" ht="12.75" customHeight="1" x14ac:dyDescent="0.2">
      <c r="A294" s="55">
        <v>96</v>
      </c>
      <c r="B294" s="87" t="s">
        <v>625</v>
      </c>
      <c r="C294" s="52" t="s">
        <v>626</v>
      </c>
      <c r="D294" s="244">
        <v>2283338</v>
      </c>
      <c r="E294" s="244">
        <v>2195126.54</v>
      </c>
      <c r="F294" s="54">
        <f t="shared" si="76"/>
        <v>96.136732275291706</v>
      </c>
    </row>
    <row r="295" spans="1:6" ht="24" x14ac:dyDescent="0.2">
      <c r="A295" s="55">
        <v>9661</v>
      </c>
      <c r="B295" s="87" t="s">
        <v>627</v>
      </c>
      <c r="C295" s="52" t="s">
        <v>628</v>
      </c>
      <c r="D295" s="312" t="s">
        <v>606</v>
      </c>
      <c r="E295" s="244"/>
      <c r="F295" s="54" t="e">
        <f t="shared" si="76"/>
        <v>#VALUE!</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4973057</v>
      </c>
      <c r="E412" s="53">
        <f>E6+E298</f>
        <v>5214546.99</v>
      </c>
      <c r="F412" s="54">
        <f t="shared" si="81"/>
        <v>104.8559666619546</v>
      </c>
    </row>
    <row r="413" spans="1:6" ht="12.75" customHeight="1" x14ac:dyDescent="0.2">
      <c r="A413" s="55" t="s">
        <v>606</v>
      </c>
      <c r="B413" s="87" t="s">
        <v>829</v>
      </c>
      <c r="C413" s="52" t="s">
        <v>830</v>
      </c>
      <c r="D413" s="53">
        <f t="shared" ref="D413:E413" si="112">D289+D350</f>
        <v>4968918</v>
      </c>
      <c r="E413" s="53">
        <f t="shared" si="112"/>
        <v>5223498.2499999991</v>
      </c>
      <c r="F413" s="54">
        <f t="shared" si="81"/>
        <v>105.12345444219444</v>
      </c>
    </row>
    <row r="414" spans="1:6" ht="12.75" customHeight="1" x14ac:dyDescent="0.2">
      <c r="A414" s="55" t="s">
        <v>606</v>
      </c>
      <c r="B414" s="87" t="s">
        <v>831</v>
      </c>
      <c r="C414" s="52" t="s">
        <v>832</v>
      </c>
      <c r="D414" s="53">
        <f t="shared" ref="D414:E414" si="113">IF(D412&gt;=D413,D412-D413,0)</f>
        <v>4139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8951.2599999988452</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7988</v>
      </c>
      <c r="E417" s="53">
        <f t="shared" si="116"/>
        <v>3849.13</v>
      </c>
      <c r="F417" s="54">
        <f t="shared" si="81"/>
        <v>48.186404606910365</v>
      </c>
    </row>
    <row r="418" spans="1:6" ht="12.75" customHeight="1" x14ac:dyDescent="0.2">
      <c r="A418" s="57" t="s">
        <v>840</v>
      </c>
      <c r="B418" s="235" t="s">
        <v>841</v>
      </c>
      <c r="C418" s="58" t="s">
        <v>842</v>
      </c>
      <c r="D418" s="64">
        <f t="shared" ref="D418:E418" si="117">D294+D411</f>
        <v>2283338</v>
      </c>
      <c r="E418" s="64">
        <f t="shared" si="117"/>
        <v>2195126.54</v>
      </c>
      <c r="F418" s="59">
        <f t="shared" si="81"/>
        <v>96.136732275291706</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4973057</v>
      </c>
      <c r="E639" s="53">
        <f t="shared" si="180"/>
        <v>5214546.99</v>
      </c>
      <c r="F639" s="54">
        <f t="shared" si="119"/>
        <v>104.8559666619546</v>
      </c>
    </row>
    <row r="640" spans="1:6" ht="12.75" customHeight="1" x14ac:dyDescent="0.2">
      <c r="A640" s="55" t="s">
        <v>606</v>
      </c>
      <c r="B640" s="87" t="s">
        <v>1275</v>
      </c>
      <c r="C640" s="52" t="s">
        <v>1276</v>
      </c>
      <c r="D640" s="53">
        <f t="shared" ref="D640:E640" si="181">D413+D528</f>
        <v>4968918</v>
      </c>
      <c r="E640" s="53">
        <f t="shared" si="181"/>
        <v>5223498.2499999991</v>
      </c>
      <c r="F640" s="54">
        <f t="shared" si="119"/>
        <v>105.12345444219444</v>
      </c>
    </row>
    <row r="641" spans="1:6" ht="12.75" customHeight="1" x14ac:dyDescent="0.2">
      <c r="A641" s="55" t="s">
        <v>606</v>
      </c>
      <c r="B641" s="87" t="s">
        <v>1277</v>
      </c>
      <c r="C641" s="52" t="s">
        <v>1278</v>
      </c>
      <c r="D641" s="53">
        <f t="shared" ref="D641:E641" si="182">IF(D639&gt;=D640,D639-D640,0)</f>
        <v>4139</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8951.2599999988452</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7988</v>
      </c>
      <c r="E644" s="53">
        <f t="shared" si="185"/>
        <v>3849.13</v>
      </c>
      <c r="F644" s="54">
        <f t="shared" si="119"/>
        <v>48.186404606910365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3849</v>
      </c>
      <c r="E646" s="53">
        <f t="shared" si="187"/>
        <v>12800.389999998846</v>
      </c>
      <c r="F646" s="54">
        <f t="shared" si="119"/>
        <v>332.56404260843976</v>
      </c>
    </row>
    <row r="647" spans="1:6" ht="24" x14ac:dyDescent="0.2">
      <c r="A647" s="57" t="s">
        <v>1289</v>
      </c>
      <c r="B647" s="235" t="s">
        <v>1290</v>
      </c>
      <c r="C647" s="58" t="s">
        <v>1289</v>
      </c>
      <c r="D647" s="245">
        <v>390815</v>
      </c>
      <c r="E647" s="245">
        <v>418232.26</v>
      </c>
      <c r="F647" s="59">
        <f t="shared" si="119"/>
        <v>107.01540626639203</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12177140</v>
      </c>
      <c r="E649" s="244">
        <v>17757171.920000002</v>
      </c>
      <c r="F649" s="54">
        <f t="shared" ref="F649:F724" si="188">IF(D649&lt;&gt;0,IF(E649/D649&gt;=100,"&gt;&gt;100",E649/D649*100),"-")</f>
        <v>145.82382989766072</v>
      </c>
    </row>
    <row r="650" spans="1:6" ht="12.75" customHeight="1" x14ac:dyDescent="0.2">
      <c r="A650" s="55" t="s">
        <v>1294</v>
      </c>
      <c r="B650" s="87" t="s">
        <v>1295</v>
      </c>
      <c r="C650" s="52" t="s">
        <v>1294</v>
      </c>
      <c r="D650" s="244">
        <v>17531526</v>
      </c>
      <c r="E650" s="244">
        <v>14414121.57</v>
      </c>
      <c r="F650" s="54">
        <f t="shared" si="188"/>
        <v>82.218293889533641</v>
      </c>
    </row>
    <row r="651" spans="1:6" ht="12.75" customHeight="1" x14ac:dyDescent="0.2">
      <c r="A651" s="55" t="s">
        <v>1296</v>
      </c>
      <c r="B651" s="87" t="s">
        <v>1297</v>
      </c>
      <c r="C651" s="52" t="s">
        <v>1296</v>
      </c>
      <c r="D651" s="244">
        <v>11951494</v>
      </c>
      <c r="E651" s="244">
        <v>12107726.439999999</v>
      </c>
      <c r="F651" s="54">
        <f t="shared" si="188"/>
        <v>101.30722100517306</v>
      </c>
    </row>
    <row r="652" spans="1:6" ht="24" x14ac:dyDescent="0.2">
      <c r="A652" s="55">
        <v>11</v>
      </c>
      <c r="B652" s="87" t="s">
        <v>1298</v>
      </c>
      <c r="C652" s="52" t="s">
        <v>1299</v>
      </c>
      <c r="D652" s="53">
        <f t="shared" ref="D652:E652" si="189">+D649+D650-D651</f>
        <v>17757172</v>
      </c>
      <c r="E652" s="53">
        <f t="shared" si="189"/>
        <v>20063567.050000004</v>
      </c>
      <c r="F652" s="54">
        <f t="shared" si="188"/>
        <v>112.98852683298897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36</v>
      </c>
      <c r="E654" s="264">
        <v>37</v>
      </c>
      <c r="F654" s="54">
        <f t="shared" si="188"/>
        <v>102.77777777777777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28</v>
      </c>
      <c r="E656" s="264">
        <v>28</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15585.52</v>
      </c>
      <c r="F716" s="54" t="str">
        <f t="shared" si="188"/>
        <v>-</v>
      </c>
    </row>
    <row r="717" spans="1:6" ht="12.75" customHeight="1" x14ac:dyDescent="0.2">
      <c r="A717" s="55">
        <v>31215</v>
      </c>
      <c r="B717" s="87" t="s">
        <v>1411</v>
      </c>
      <c r="C717" s="52" t="s">
        <v>1412</v>
      </c>
      <c r="D717" s="244">
        <v>14489</v>
      </c>
      <c r="E717" s="244">
        <v>10880.48</v>
      </c>
      <c r="F717" s="54">
        <f t="shared" si="188"/>
        <v>75.094761543239699</v>
      </c>
    </row>
    <row r="718" spans="1:6" ht="12.75" customHeight="1" x14ac:dyDescent="0.2">
      <c r="A718" s="55">
        <v>32121</v>
      </c>
      <c r="B718" s="87" t="s">
        <v>1413</v>
      </c>
      <c r="C718" s="52" t="s">
        <v>1414</v>
      </c>
      <c r="D718" s="244">
        <v>139101</v>
      </c>
      <c r="E718" s="244">
        <v>180354.3</v>
      </c>
      <c r="F718" s="54">
        <f t="shared" si="188"/>
        <v>129.65708370177066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18141</v>
      </c>
      <c r="E720" s="244">
        <v>1134.4000000000001</v>
      </c>
      <c r="F720" s="54">
        <f t="shared" si="188"/>
        <v>6.2532385204784742</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2734</v>
      </c>
      <c r="E723" s="244">
        <v>4148.88</v>
      </c>
      <c r="F723" s="54">
        <f t="shared" si="188"/>
        <v>151.75128017556693</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3" sqref="E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20590678</v>
      </c>
      <c r="E6" s="231">
        <f t="shared" si="0"/>
        <v>23002077.630000003</v>
      </c>
      <c r="F6" s="232">
        <f t="shared" ref="F6:F260" si="1">IF(D6&gt;0,IF(E6/D6&gt;=100,"&gt;&gt;100",E6/D6*100),"-")</f>
        <v>111.71112301401635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132047</v>
      </c>
      <c r="E7" s="106">
        <f t="shared" si="2"/>
        <v>263124.68000000005</v>
      </c>
      <c r="F7" s="95">
        <f t="shared" si="1"/>
        <v>199.26592804077342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77985</v>
      </c>
      <c r="E8" s="106">
        <f>E9+E10-E11</f>
        <v>77985</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77985</v>
      </c>
      <c r="E10" s="249">
        <v>77985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54062</v>
      </c>
      <c r="E12" s="106">
        <f t="shared" si="3"/>
        <v>185139.68000000005</v>
      </c>
      <c r="F12" s="95">
        <f t="shared" si="1"/>
        <v>342.45806666420043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33907</v>
      </c>
      <c r="E13" s="106">
        <f t="shared" si="4"/>
        <v>31264.99</v>
      </c>
      <c r="F13" s="95">
        <f t="shared" si="1"/>
        <v>92.208069130268086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52842</v>
      </c>
      <c r="E17" s="249">
        <v>52842.3</v>
      </c>
      <c r="F17" s="95">
        <f t="shared" si="1"/>
        <v>100.00056773021461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18935</v>
      </c>
      <c r="E18" s="249">
        <v>21577.31</v>
      </c>
      <c r="F18" s="95">
        <f t="shared" si="1"/>
        <v>113.95463427515185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20155</v>
      </c>
      <c r="E19" s="106">
        <f t="shared" si="5"/>
        <v>153874.69000000006</v>
      </c>
      <c r="F19" s="95">
        <f t="shared" si="1"/>
        <v>763.45666087819427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487252</v>
      </c>
      <c r="E20" s="249">
        <v>849273.28</v>
      </c>
      <c r="F20" s="95">
        <f t="shared" si="1"/>
        <v>174.29857240196037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775</v>
      </c>
      <c r="E21" s="249">
        <v>126468.75</v>
      </c>
      <c r="F21" s="95" t="str">
        <f t="shared" si="1"/>
        <v>&gt;&gt;100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51417</v>
      </c>
      <c r="E22" s="249">
        <v>62925.01</v>
      </c>
      <c r="F22" s="95">
        <f t="shared" si="1"/>
        <v>122.38172199856079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519289</v>
      </c>
      <c r="E28" s="249">
        <v>884792.35</v>
      </c>
      <c r="F28" s="95">
        <f t="shared" si="1"/>
        <v>170.38534419176989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76784</v>
      </c>
      <c r="E54" s="249">
        <v>91796.42</v>
      </c>
      <c r="F54" s="95">
        <f t="shared" si="1"/>
        <v>119.55149510314649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76784</v>
      </c>
      <c r="E55" s="249">
        <v>91796.42</v>
      </c>
      <c r="F55" s="95">
        <f t="shared" si="1"/>
        <v>119.55149510314649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20458631</v>
      </c>
      <c r="E68" s="106">
        <f t="shared" si="13"/>
        <v>22738952.950000003</v>
      </c>
      <c r="F68" s="95">
        <f t="shared" si="1"/>
        <v>111.14601436430425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17757172</v>
      </c>
      <c r="E69" s="106">
        <f t="shared" si="14"/>
        <v>20063567.050000001</v>
      </c>
      <c r="F69" s="95">
        <f t="shared" si="1"/>
        <v>112.98852683298894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17757172</v>
      </c>
      <c r="E70" s="106">
        <f t="shared" si="15"/>
        <v>20063567.050000001</v>
      </c>
      <c r="F70" s="95">
        <f t="shared" si="1"/>
        <v>112.98852683298894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17757172</v>
      </c>
      <c r="E72" s="249">
        <v>20063567.050000001</v>
      </c>
      <c r="F72" s="95">
        <f t="shared" si="1"/>
        <v>112.98852683298894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27306</v>
      </c>
      <c r="E78" s="106">
        <f>E79+SUM(E82:E84)-E85+E86</f>
        <v>61745.1</v>
      </c>
      <c r="F78" s="95">
        <f t="shared" si="1"/>
        <v>226.12283014722036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27306</v>
      </c>
      <c r="E86" s="249">
        <v>61745.1</v>
      </c>
      <c r="F86" s="95">
        <f t="shared" si="1"/>
        <v>226.12283014722036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2283338</v>
      </c>
      <c r="E146" s="106">
        <f t="shared" si="26"/>
        <v>2195408.54</v>
      </c>
      <c r="F146" s="95">
        <f t="shared" si="1"/>
        <v>96.14908261501364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2283338</v>
      </c>
      <c r="E159" s="249">
        <v>2195126.54</v>
      </c>
      <c r="F159" s="95">
        <f t="shared" si="1"/>
        <v>96.136732275291706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v>282</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390815</v>
      </c>
      <c r="E170" s="106">
        <f t="shared" si="29"/>
        <v>418232.26</v>
      </c>
      <c r="F170" s="95">
        <f t="shared" si="1"/>
        <v>107.01540626639203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126</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390689</v>
      </c>
      <c r="E173" s="249">
        <v>418232.26</v>
      </c>
      <c r="F173" s="95">
        <f t="shared" si="1"/>
        <v>107.04991950118892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20590678</v>
      </c>
      <c r="E175" s="106">
        <f t="shared" si="30"/>
        <v>23002077.630000003</v>
      </c>
      <c r="F175" s="95">
        <f t="shared" si="1"/>
        <v>111.71112301401635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18179142</v>
      </c>
      <c r="E176" s="106">
        <f t="shared" si="31"/>
        <v>20556626.800000001</v>
      </c>
      <c r="F176" s="95">
        <f t="shared" si="1"/>
        <v>113.07809136426792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18179142</v>
      </c>
      <c r="E177" s="106">
        <f t="shared" si="32"/>
        <v>20556344.800000001</v>
      </c>
      <c r="F177" s="95">
        <f t="shared" si="1"/>
        <v>113.07654013594262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375455</v>
      </c>
      <c r="E178" s="249">
        <v>400780.25</v>
      </c>
      <c r="F178" s="95">
        <f t="shared" si="1"/>
        <v>106.74521580482347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33617</v>
      </c>
      <c r="E179" s="249">
        <v>33322.04</v>
      </c>
      <c r="F179" s="95">
        <f t="shared" si="1"/>
        <v>99.122586786447329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1095</v>
      </c>
      <c r="E180" s="106">
        <f t="shared" si="33"/>
        <v>1006.69</v>
      </c>
      <c r="F180" s="95">
        <f t="shared" si="1"/>
        <v>91.935159817351604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1095</v>
      </c>
      <c r="E183" s="249">
        <v>1006.69</v>
      </c>
      <c r="F183" s="95">
        <f t="shared" si="1"/>
        <v>91.935159817351604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17768975</v>
      </c>
      <c r="E188" s="249">
        <v>20121235.82</v>
      </c>
      <c r="F188" s="95">
        <f t="shared" si="1"/>
        <v>113.23802200183184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282</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v>282</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2411536</v>
      </c>
      <c r="E237" s="106">
        <f t="shared" si="41"/>
        <v>2445450.83</v>
      </c>
      <c r="F237" s="95">
        <f t="shared" si="1"/>
        <v>101.40635802243881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132047</v>
      </c>
      <c r="E238" s="106">
        <f t="shared" si="42"/>
        <v>263124.68</v>
      </c>
      <c r="F238" s="95">
        <f t="shared" si="1"/>
        <v>199.26592804077336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132047</v>
      </c>
      <c r="E239" s="106">
        <f t="shared" si="43"/>
        <v>263124.68</v>
      </c>
      <c r="F239" s="95">
        <f t="shared" si="1"/>
        <v>199.26592804077336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93140</v>
      </c>
      <c r="E240" s="249">
        <v>215351.75</v>
      </c>
      <c r="F240" s="95">
        <f t="shared" si="1"/>
        <v>231.21295898647199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38907</v>
      </c>
      <c r="E241" s="249">
        <v>47772.93</v>
      </c>
      <c r="F241" s="95">
        <f t="shared" si="1"/>
        <v>122.78749325314212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-3849</v>
      </c>
      <c r="E245" s="106">
        <f t="shared" si="45"/>
        <v>-12800.39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3849</v>
      </c>
      <c r="E250" s="106">
        <f t="shared" si="47"/>
        <v>12800.39</v>
      </c>
      <c r="F250" s="95">
        <f t="shared" si="1"/>
        <v>332.56404260846972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3849</v>
      </c>
      <c r="E251" s="249">
        <v>12800.39</v>
      </c>
      <c r="F251" s="95">
        <f t="shared" si="1"/>
        <v>332.56404260846972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2283338</v>
      </c>
      <c r="E255" s="249">
        <v>2195126.54</v>
      </c>
      <c r="F255" s="95">
        <f t="shared" si="1"/>
        <v>96.136732275291706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24355</v>
      </c>
      <c r="E259" s="106">
        <f t="shared" si="49"/>
        <v>31528.48</v>
      </c>
      <c r="F259" s="95">
        <f t="shared" si="1"/>
        <v>129.45382878259085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24355</v>
      </c>
      <c r="E260" s="250">
        <v>31528.48</v>
      </c>
      <c r="F260" s="99">
        <f t="shared" si="1"/>
        <v>129.45382878259085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2283338</v>
      </c>
      <c r="E265" s="249">
        <v>2195408.54</v>
      </c>
      <c r="F265" s="95">
        <f t="shared" si="50"/>
        <v>96.14908261501364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27306</v>
      </c>
      <c r="E268" s="249">
        <v>61745.1</v>
      </c>
      <c r="F268" s="95">
        <f t="shared" si="50"/>
        <v>226.12283014722036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v>282</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18179142</v>
      </c>
      <c r="E288" s="249">
        <v>20556344.800000001</v>
      </c>
      <c r="F288" s="95">
        <f t="shared" si="50"/>
        <v>113.07654013594262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17741511</v>
      </c>
      <c r="E295" s="249">
        <v>20059490.649999999</v>
      </c>
      <c r="F295" s="95">
        <f t="shared" si="50"/>
        <v>113.06528880206426</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27463</v>
      </c>
      <c r="E302" s="249">
        <v>61745.17</v>
      </c>
      <c r="F302" s="95">
        <f t="shared" si="50"/>
        <v>224.83038997924481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2" sqref="E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4968918</v>
      </c>
      <c r="E28" s="83">
        <f t="shared" si="6"/>
        <v>5223498.25</v>
      </c>
      <c r="F28" s="65">
        <f t="shared" si="1"/>
        <v>105.12345444219446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4968918</v>
      </c>
      <c r="E31" s="251">
        <v>5223498.25</v>
      </c>
      <c r="F31" s="65">
        <f t="shared" si="1"/>
        <v>105.12345444219446</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4968918</v>
      </c>
      <c r="E141" s="108">
        <f t="shared" si="28"/>
        <v>5223498.25</v>
      </c>
      <c r="F141" s="84">
        <f t="shared" si="1"/>
        <v>105.12345444219446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7"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151838.19</v>
      </c>
      <c r="E5" s="109">
        <f t="shared" si="0"/>
        <v>116.88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116.88</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116.88</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116.88</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151838.19</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151838.19</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151838.19</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9" workbookViewId="0">
      <selection activeCell="D39" sqref="D3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18179141.460000001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14279080.43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14279080.43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4692336.93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582622.62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10812.64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8993308.2400000002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11901877.09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11901877.09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4667011.82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582917.12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10901.25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6641046.9000000004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20556344.800000001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20556344.800000001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61745.1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20494599.699999999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3574</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Horvat</cp:lastModifiedBy>
  <cp:lastPrinted>2022-04-04T19:59:02Z</cp:lastPrinted>
  <dcterms:created xsi:type="dcterms:W3CDTF">2022-04-01T05:14:30Z</dcterms:created>
  <dcterms:modified xsi:type="dcterms:W3CDTF">2023-01-24T07:29:45Z</dcterms:modified>
</cp:coreProperties>
</file>