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vluk\Desktop\REZULTATI RADA\"/>
    </mc:Choice>
  </mc:AlternateContent>
  <bookViews>
    <workbookView xWindow="-105" yWindow="-105" windowWidth="23250" windowHeight="12570" tabRatio="365"/>
  </bookViews>
  <sheets>
    <sheet name="Ispunjenje OM" sheetId="1" r:id="rId1"/>
    <sheet name="Ispunjenje OM - detaljno" sheetId="2" r:id="rId2"/>
    <sheet name="Predmeti" sheetId="5" r:id="rId3"/>
    <sheet name="Izostanci" sheetId="6" r:id="rId4"/>
    <sheet name="Upute" sheetId="4" r:id="rId5"/>
  </sheets>
  <definedNames>
    <definedName name="_xlnm._FilterDatabase" localSheetId="0" hidden="1">'Ispunjenje OM'!$A$6:$N$6</definedName>
    <definedName name="_xlnm._FilterDatabase" localSheetId="3" hidden="1">Izostanci!$A$1:$E$1</definedName>
    <definedName name="_xlnm._FilterDatabase" localSheetId="2" hidden="1">Predmeti!$A$1:$I$1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1" i="6" l="1"/>
  <c r="C131" i="6"/>
  <c r="E131" i="6" s="1"/>
  <c r="D130" i="6"/>
  <c r="C130" i="6"/>
  <c r="E130" i="6" s="1"/>
  <c r="D129" i="6"/>
  <c r="C129" i="6"/>
  <c r="E129" i="6" s="1"/>
  <c r="D128" i="6"/>
  <c r="C128" i="6"/>
  <c r="E128" i="6" s="1"/>
  <c r="D127" i="6"/>
  <c r="C127" i="6"/>
  <c r="E127" i="6" s="1"/>
  <c r="D126" i="6"/>
  <c r="C126" i="6"/>
  <c r="E126" i="6" s="1"/>
  <c r="D125" i="6"/>
  <c r="C125" i="6"/>
  <c r="E125" i="6" s="1"/>
  <c r="D124" i="6"/>
  <c r="C124" i="6"/>
  <c r="E124" i="6" s="1"/>
  <c r="D123" i="6"/>
  <c r="C123" i="6"/>
  <c r="E123" i="6" s="1"/>
  <c r="D122" i="6"/>
  <c r="C122" i="6"/>
  <c r="E122" i="6" s="1"/>
  <c r="D121" i="6"/>
  <c r="C121" i="6"/>
  <c r="E121" i="6" s="1"/>
  <c r="D120" i="6"/>
  <c r="C120" i="6"/>
  <c r="E120" i="6" s="1"/>
  <c r="D119" i="6"/>
  <c r="C119" i="6"/>
  <c r="E119" i="6" s="1"/>
  <c r="D118" i="6"/>
  <c r="C118" i="6"/>
  <c r="E118" i="6" s="1"/>
  <c r="E117" i="6"/>
  <c r="D117" i="6"/>
  <c r="C117" i="6"/>
  <c r="D116" i="6"/>
  <c r="C116" i="6"/>
  <c r="E116" i="6" s="1"/>
  <c r="D115" i="6"/>
  <c r="C115" i="6"/>
  <c r="E115" i="6" s="1"/>
  <c r="D114" i="6"/>
  <c r="C114" i="6"/>
  <c r="E114" i="6" s="1"/>
  <c r="D113" i="6"/>
  <c r="C113" i="6"/>
  <c r="E113" i="6" s="1"/>
  <c r="E112" i="6"/>
  <c r="D112" i="6"/>
  <c r="C112" i="6"/>
  <c r="D111" i="6"/>
  <c r="C111" i="6"/>
  <c r="E111" i="6" s="1"/>
  <c r="D110" i="6"/>
  <c r="C110" i="6"/>
  <c r="E110" i="6" s="1"/>
  <c r="D109" i="6"/>
  <c r="C109" i="6"/>
  <c r="E109" i="6" s="1"/>
  <c r="D108" i="6"/>
  <c r="C108" i="6"/>
  <c r="E108" i="6" s="1"/>
  <c r="D107" i="6"/>
  <c r="C107" i="6"/>
  <c r="E107" i="6" s="1"/>
  <c r="D106" i="6"/>
  <c r="C106" i="6"/>
  <c r="E106" i="6" s="1"/>
  <c r="D105" i="6"/>
  <c r="C105" i="6"/>
  <c r="E105" i="6" s="1"/>
  <c r="D104" i="6"/>
  <c r="C104" i="6"/>
  <c r="E104" i="6" s="1"/>
  <c r="D103" i="6"/>
  <c r="C103" i="6"/>
  <c r="E103" i="6" s="1"/>
  <c r="D102" i="6"/>
  <c r="C102" i="6"/>
  <c r="E102" i="6" s="1"/>
  <c r="D101" i="6"/>
  <c r="C101" i="6"/>
  <c r="E101" i="6" s="1"/>
  <c r="D100" i="6"/>
  <c r="C100" i="6"/>
  <c r="E100" i="6" s="1"/>
  <c r="D99" i="6"/>
  <c r="C99" i="6"/>
  <c r="E99" i="6" s="1"/>
  <c r="D98" i="6"/>
  <c r="C98" i="6"/>
  <c r="E98" i="6" s="1"/>
  <c r="D97" i="6"/>
  <c r="C97" i="6"/>
  <c r="E97" i="6" s="1"/>
  <c r="D96" i="6"/>
  <c r="C96" i="6"/>
  <c r="E96" i="6" s="1"/>
  <c r="D95" i="6"/>
  <c r="C95" i="6"/>
  <c r="E95" i="6" s="1"/>
  <c r="D94" i="6"/>
  <c r="C94" i="6"/>
  <c r="E94" i="6" s="1"/>
  <c r="E93" i="6"/>
  <c r="D93" i="6"/>
  <c r="C93" i="6"/>
  <c r="D92" i="6"/>
  <c r="C92" i="6"/>
  <c r="E92" i="6" s="1"/>
  <c r="D91" i="6"/>
  <c r="C91" i="6"/>
  <c r="E91" i="6" s="1"/>
  <c r="D90" i="6"/>
  <c r="C90" i="6"/>
  <c r="E90" i="6" s="1"/>
  <c r="D89" i="6"/>
  <c r="C89" i="6"/>
  <c r="E89" i="6" s="1"/>
  <c r="E88" i="6"/>
  <c r="D88" i="6"/>
  <c r="C88" i="6"/>
  <c r="D87" i="6"/>
  <c r="C87" i="6"/>
  <c r="E87" i="6" s="1"/>
  <c r="D86" i="6"/>
  <c r="C86" i="6"/>
  <c r="E86" i="6" s="1"/>
  <c r="D85" i="6"/>
  <c r="C85" i="6"/>
  <c r="E85" i="6" s="1"/>
  <c r="D84" i="6"/>
  <c r="C84" i="6"/>
  <c r="E84" i="6" s="1"/>
  <c r="D83" i="6"/>
  <c r="C83" i="6"/>
  <c r="E83" i="6" s="1"/>
  <c r="D82" i="6"/>
  <c r="C82" i="6"/>
  <c r="E82" i="6" s="1"/>
  <c r="D81" i="6"/>
  <c r="C81" i="6"/>
  <c r="E81" i="6" s="1"/>
  <c r="D80" i="6"/>
  <c r="C80" i="6"/>
  <c r="E80" i="6" s="1"/>
  <c r="D79" i="6"/>
  <c r="C79" i="6"/>
  <c r="E79" i="6" s="1"/>
  <c r="D78" i="6"/>
  <c r="C78" i="6"/>
  <c r="E78" i="6" s="1"/>
  <c r="D77" i="6"/>
  <c r="C77" i="6"/>
  <c r="E77" i="6" s="1"/>
  <c r="D76" i="6"/>
  <c r="C76" i="6"/>
  <c r="E76" i="6" s="1"/>
  <c r="D75" i="6"/>
  <c r="C75" i="6"/>
  <c r="E75" i="6" s="1"/>
  <c r="D74" i="6"/>
  <c r="C74" i="6"/>
  <c r="E74" i="6" s="1"/>
  <c r="D73" i="6"/>
  <c r="C73" i="6"/>
  <c r="E73" i="6" s="1"/>
  <c r="D72" i="6"/>
  <c r="C72" i="6"/>
  <c r="E72" i="6" s="1"/>
  <c r="D71" i="6"/>
  <c r="C71" i="6"/>
  <c r="E71" i="6" s="1"/>
  <c r="D70" i="6"/>
  <c r="C70" i="6"/>
  <c r="E70" i="6" s="1"/>
  <c r="E69" i="6"/>
  <c r="D69" i="6"/>
  <c r="C69" i="6"/>
  <c r="D68" i="6"/>
  <c r="C68" i="6"/>
  <c r="E68" i="6" s="1"/>
  <c r="D67" i="6"/>
  <c r="C67" i="6"/>
  <c r="E67" i="6" s="1"/>
  <c r="D66" i="6"/>
  <c r="C66" i="6"/>
  <c r="E66" i="6" s="1"/>
  <c r="D65" i="6"/>
  <c r="C65" i="6"/>
  <c r="E65" i="6" s="1"/>
  <c r="E64" i="6"/>
  <c r="D64" i="6"/>
  <c r="C64" i="6"/>
  <c r="D63" i="6"/>
  <c r="C63" i="6"/>
  <c r="E63" i="6" s="1"/>
  <c r="D62" i="6"/>
  <c r="C62" i="6"/>
  <c r="E62" i="6" s="1"/>
  <c r="D61" i="6"/>
  <c r="C61" i="6"/>
  <c r="E61" i="6" s="1"/>
  <c r="D60" i="6"/>
  <c r="C60" i="6"/>
  <c r="E60" i="6" s="1"/>
  <c r="D59" i="6"/>
  <c r="C59" i="6"/>
  <c r="E59" i="6" s="1"/>
  <c r="D58" i="6"/>
  <c r="C58" i="6"/>
  <c r="E58" i="6" s="1"/>
  <c r="D57" i="6"/>
  <c r="C57" i="6"/>
  <c r="E57" i="6" s="1"/>
  <c r="D56" i="6"/>
  <c r="C56" i="6"/>
  <c r="E56" i="6" s="1"/>
  <c r="D55" i="6"/>
  <c r="C55" i="6"/>
  <c r="E55" i="6" s="1"/>
  <c r="D54" i="6"/>
  <c r="C54" i="6"/>
  <c r="E54" i="6" s="1"/>
  <c r="E53" i="6"/>
  <c r="D53" i="6"/>
  <c r="C53" i="6"/>
  <c r="E52" i="6"/>
  <c r="D52" i="6"/>
  <c r="C52" i="6"/>
  <c r="D51" i="6"/>
  <c r="C51" i="6"/>
  <c r="E51" i="6" s="1"/>
  <c r="D50" i="6"/>
  <c r="C50" i="6"/>
  <c r="E50" i="6" s="1"/>
  <c r="D49" i="6"/>
  <c r="C49" i="6"/>
  <c r="E49" i="6" s="1"/>
  <c r="D48" i="6"/>
  <c r="C48" i="6"/>
  <c r="E48" i="6" s="1"/>
  <c r="D47" i="6"/>
  <c r="C47" i="6"/>
  <c r="E47" i="6" s="1"/>
  <c r="D46" i="6"/>
  <c r="C46" i="6"/>
  <c r="E46" i="6" s="1"/>
  <c r="E45" i="6"/>
  <c r="D45" i="6"/>
  <c r="C45" i="6"/>
  <c r="E44" i="6"/>
  <c r="D44" i="6"/>
  <c r="C44" i="6"/>
  <c r="D43" i="6"/>
  <c r="C43" i="6"/>
  <c r="E43" i="6" s="1"/>
  <c r="D42" i="6"/>
  <c r="C42" i="6"/>
  <c r="E42" i="6" s="1"/>
  <c r="E41" i="6"/>
  <c r="D41" i="6"/>
  <c r="C41" i="6"/>
  <c r="E40" i="6"/>
  <c r="D40" i="6"/>
  <c r="C40" i="6"/>
  <c r="D39" i="6"/>
  <c r="C39" i="6"/>
  <c r="E39" i="6" s="1"/>
  <c r="D38" i="6"/>
  <c r="C38" i="6"/>
  <c r="E38" i="6" s="1"/>
  <c r="D37" i="6"/>
  <c r="C37" i="6"/>
  <c r="E37" i="6" s="1"/>
  <c r="E36" i="6"/>
  <c r="D36" i="6"/>
  <c r="C36" i="6"/>
  <c r="D35" i="6"/>
  <c r="C35" i="6"/>
  <c r="E35" i="6" s="1"/>
  <c r="D34" i="6"/>
  <c r="C34" i="6"/>
  <c r="E34" i="6" s="1"/>
  <c r="D33" i="6"/>
  <c r="C33" i="6"/>
  <c r="E33" i="6" s="1"/>
  <c r="D32" i="6"/>
  <c r="C32" i="6"/>
  <c r="E32" i="6" s="1"/>
  <c r="D31" i="6"/>
  <c r="C31" i="6"/>
  <c r="E31" i="6" s="1"/>
  <c r="D30" i="6"/>
  <c r="C30" i="6"/>
  <c r="E30" i="6" s="1"/>
  <c r="E29" i="6"/>
  <c r="D29" i="6"/>
  <c r="C29" i="6"/>
  <c r="D28" i="6"/>
  <c r="C28" i="6"/>
  <c r="E28" i="6" s="1"/>
  <c r="D27" i="6"/>
  <c r="C27" i="6"/>
  <c r="E27" i="6" s="1"/>
  <c r="D26" i="6"/>
  <c r="C26" i="6"/>
  <c r="E26" i="6" s="1"/>
  <c r="D25" i="6"/>
  <c r="C25" i="6"/>
  <c r="E25" i="6" s="1"/>
  <c r="D24" i="6"/>
  <c r="C24" i="6"/>
  <c r="E24" i="6" s="1"/>
  <c r="D23" i="6"/>
  <c r="C23" i="6"/>
  <c r="E23" i="6" s="1"/>
  <c r="D22" i="6"/>
  <c r="C22" i="6"/>
  <c r="E22" i="6" s="1"/>
  <c r="E21" i="6"/>
  <c r="D21" i="6"/>
  <c r="C21" i="6"/>
  <c r="E20" i="6"/>
  <c r="D20" i="6"/>
  <c r="C20" i="6"/>
  <c r="D19" i="6"/>
  <c r="C19" i="6"/>
  <c r="E19" i="6" s="1"/>
  <c r="D18" i="6"/>
  <c r="C18" i="6"/>
  <c r="E18" i="6" s="1"/>
  <c r="D17" i="6"/>
  <c r="C17" i="6"/>
  <c r="E17" i="6" s="1"/>
  <c r="E16" i="6"/>
  <c r="D16" i="6"/>
  <c r="C16" i="6"/>
  <c r="D15" i="6"/>
  <c r="C15" i="6"/>
  <c r="E15" i="6" s="1"/>
  <c r="D14" i="6"/>
  <c r="C14" i="6"/>
  <c r="E14" i="6" s="1"/>
  <c r="D13" i="6"/>
  <c r="C13" i="6"/>
  <c r="E13" i="6" s="1"/>
  <c r="D12" i="6"/>
  <c r="C12" i="6"/>
  <c r="E12" i="6" s="1"/>
  <c r="D11" i="6"/>
  <c r="C11" i="6"/>
  <c r="E11" i="6" s="1"/>
  <c r="D10" i="6"/>
  <c r="C10" i="6"/>
  <c r="E10" i="6" s="1"/>
  <c r="D9" i="6"/>
  <c r="C9" i="6"/>
  <c r="E9" i="6" s="1"/>
  <c r="D8" i="6"/>
  <c r="E8" i="6" s="1"/>
  <c r="C8" i="6"/>
  <c r="D7" i="6"/>
  <c r="C7" i="6"/>
  <c r="E7" i="6" s="1"/>
  <c r="D6" i="6"/>
  <c r="C6" i="6"/>
  <c r="E6" i="6" s="1"/>
  <c r="D5" i="6"/>
  <c r="E5" i="6" s="1"/>
  <c r="C5" i="6"/>
  <c r="E4" i="6"/>
  <c r="D4" i="6"/>
  <c r="C4" i="6"/>
  <c r="D3" i="6"/>
  <c r="C3" i="6"/>
  <c r="E3" i="6" s="1"/>
  <c r="D2" i="6"/>
  <c r="C2" i="6"/>
  <c r="E2" i="6" s="1"/>
  <c r="B2180" i="5"/>
  <c r="I2180" i="5" s="1"/>
  <c r="B2179" i="5"/>
  <c r="I2179" i="5" s="1"/>
  <c r="B2178" i="5"/>
  <c r="I2178" i="5" s="1"/>
  <c r="B2177" i="5"/>
  <c r="I2177" i="5" s="1"/>
  <c r="I2176" i="5"/>
  <c r="B2176" i="5"/>
  <c r="I2175" i="5"/>
  <c r="B2175" i="5"/>
  <c r="I2174" i="5"/>
  <c r="B2174" i="5"/>
  <c r="I2173" i="5"/>
  <c r="B2173" i="5"/>
  <c r="I2172" i="5"/>
  <c r="B2172" i="5"/>
  <c r="B2171" i="5"/>
  <c r="I2171" i="5" s="1"/>
  <c r="I2170" i="5"/>
  <c r="B2170" i="5"/>
  <c r="I2169" i="5"/>
  <c r="B2169" i="5"/>
  <c r="B2168" i="5"/>
  <c r="I2168" i="5" s="1"/>
  <c r="B2167" i="5"/>
  <c r="I2167" i="5" s="1"/>
  <c r="B2166" i="5"/>
  <c r="I2166" i="5" s="1"/>
  <c r="B2165" i="5"/>
  <c r="I2165" i="5" s="1"/>
  <c r="I2164" i="5"/>
  <c r="B2164" i="5"/>
  <c r="I2163" i="5"/>
  <c r="B2163" i="5"/>
  <c r="B2162" i="5"/>
  <c r="I2162" i="5" s="1"/>
  <c r="I2161" i="5"/>
  <c r="B2161" i="5"/>
  <c r="I2160" i="5"/>
  <c r="B2160" i="5"/>
  <c r="B2159" i="5"/>
  <c r="I2159" i="5" s="1"/>
  <c r="I2158" i="5"/>
  <c r="B2158" i="5"/>
  <c r="I2157" i="5"/>
  <c r="B2157" i="5"/>
  <c r="I2156" i="5"/>
  <c r="B2156" i="5"/>
  <c r="B2155" i="5"/>
  <c r="I2155" i="5" s="1"/>
  <c r="B2154" i="5"/>
  <c r="I2154" i="5" s="1"/>
  <c r="B2153" i="5"/>
  <c r="I2153" i="5" s="1"/>
  <c r="I2152" i="5"/>
  <c r="B2152" i="5"/>
  <c r="I2151" i="5"/>
  <c r="B2151" i="5"/>
  <c r="B2150" i="5"/>
  <c r="I2150" i="5" s="1"/>
  <c r="I2149" i="5"/>
  <c r="B2149" i="5"/>
  <c r="I2148" i="5"/>
  <c r="B2148" i="5"/>
  <c r="B2147" i="5"/>
  <c r="I2147" i="5" s="1"/>
  <c r="I2146" i="5"/>
  <c r="B2146" i="5"/>
  <c r="I2145" i="5"/>
  <c r="B2145" i="5"/>
  <c r="B2144" i="5"/>
  <c r="I2144" i="5" s="1"/>
  <c r="B2143" i="5"/>
  <c r="I2143" i="5" s="1"/>
  <c r="I2142" i="5"/>
  <c r="B2142" i="5"/>
  <c r="B2141" i="5"/>
  <c r="I2141" i="5" s="1"/>
  <c r="I2140" i="5"/>
  <c r="B2140" i="5"/>
  <c r="I2139" i="5"/>
  <c r="B2139" i="5"/>
  <c r="I2138" i="5"/>
  <c r="B2138" i="5"/>
  <c r="B2137" i="5"/>
  <c r="I2137" i="5" s="1"/>
  <c r="B2136" i="5"/>
  <c r="I2136" i="5" s="1"/>
  <c r="B2135" i="5"/>
  <c r="I2135" i="5" s="1"/>
  <c r="I2134" i="5"/>
  <c r="B2134" i="5"/>
  <c r="I2133" i="5"/>
  <c r="B2133" i="5"/>
  <c r="B2132" i="5"/>
  <c r="I2132" i="5" s="1"/>
  <c r="B2131" i="5"/>
  <c r="I2131" i="5" s="1"/>
  <c r="B2130" i="5"/>
  <c r="I2130" i="5" s="1"/>
  <c r="B2129" i="5"/>
  <c r="I2129" i="5" s="1"/>
  <c r="I2128" i="5"/>
  <c r="B2128" i="5"/>
  <c r="I2127" i="5"/>
  <c r="B2127" i="5"/>
  <c r="I2126" i="5"/>
  <c r="B2126" i="5"/>
  <c r="I2125" i="5"/>
  <c r="B2125" i="5"/>
  <c r="I2124" i="5"/>
  <c r="B2124" i="5"/>
  <c r="B2123" i="5"/>
  <c r="I2123" i="5" s="1"/>
  <c r="I2122" i="5"/>
  <c r="B2122" i="5"/>
  <c r="I2121" i="5"/>
  <c r="B2121" i="5"/>
  <c r="B2120" i="5"/>
  <c r="I2120" i="5" s="1"/>
  <c r="B2119" i="5"/>
  <c r="I2119" i="5" s="1"/>
  <c r="B2118" i="5"/>
  <c r="I2118" i="5" s="1"/>
  <c r="B2117" i="5"/>
  <c r="I2117" i="5" s="1"/>
  <c r="I2116" i="5"/>
  <c r="B2116" i="5"/>
  <c r="I2115" i="5"/>
  <c r="B2115" i="5"/>
  <c r="I2114" i="5"/>
  <c r="B2114" i="5"/>
  <c r="I2113" i="5"/>
  <c r="B2113" i="5"/>
  <c r="I2112" i="5"/>
  <c r="B2112" i="5"/>
  <c r="B2111" i="5"/>
  <c r="I2111" i="5" s="1"/>
  <c r="I2110" i="5"/>
  <c r="B2110" i="5"/>
  <c r="I2109" i="5"/>
  <c r="B2109" i="5"/>
  <c r="B2108" i="5"/>
  <c r="I2108" i="5" s="1"/>
  <c r="B2107" i="5"/>
  <c r="I2107" i="5" s="1"/>
  <c r="B2106" i="5"/>
  <c r="I2106" i="5" s="1"/>
  <c r="B2105" i="5"/>
  <c r="I2105" i="5" s="1"/>
  <c r="I2104" i="5"/>
  <c r="B2104" i="5"/>
  <c r="I2103" i="5"/>
  <c r="B2103" i="5"/>
  <c r="I2102" i="5"/>
  <c r="B2102" i="5"/>
  <c r="I2101" i="5"/>
  <c r="B2101" i="5"/>
  <c r="I2100" i="5"/>
  <c r="B2100" i="5"/>
  <c r="B2099" i="5"/>
  <c r="I2099" i="5" s="1"/>
  <c r="I2098" i="5"/>
  <c r="B2098" i="5"/>
  <c r="I2097" i="5"/>
  <c r="B2097" i="5"/>
  <c r="B2096" i="5"/>
  <c r="I2096" i="5" s="1"/>
  <c r="B2095" i="5"/>
  <c r="I2095" i="5" s="1"/>
  <c r="B2094" i="5"/>
  <c r="I2094" i="5" s="1"/>
  <c r="B2093" i="5"/>
  <c r="I2093" i="5" s="1"/>
  <c r="I2092" i="5"/>
  <c r="B2092" i="5"/>
  <c r="B2091" i="5"/>
  <c r="I2091" i="5" s="1"/>
  <c r="B2090" i="5"/>
  <c r="I2090" i="5" s="1"/>
  <c r="I2089" i="5"/>
  <c r="B2089" i="5"/>
  <c r="I2088" i="5"/>
  <c r="B2088" i="5"/>
  <c r="B2087" i="5"/>
  <c r="I2087" i="5" s="1"/>
  <c r="I2086" i="5"/>
  <c r="B2086" i="5"/>
  <c r="B2085" i="5"/>
  <c r="I2085" i="5" s="1"/>
  <c r="B2084" i="5"/>
  <c r="I2084" i="5" s="1"/>
  <c r="B2083" i="5"/>
  <c r="I2083" i="5" s="1"/>
  <c r="B2082" i="5"/>
  <c r="I2082" i="5" s="1"/>
  <c r="B2081" i="5"/>
  <c r="I2081" i="5" s="1"/>
  <c r="I2080" i="5"/>
  <c r="B2080" i="5"/>
  <c r="I2079" i="5"/>
  <c r="B2079" i="5"/>
  <c r="B2078" i="5"/>
  <c r="I2078" i="5" s="1"/>
  <c r="I2077" i="5"/>
  <c r="B2077" i="5"/>
  <c r="I2076" i="5"/>
  <c r="B2076" i="5"/>
  <c r="B2075" i="5"/>
  <c r="I2075" i="5" s="1"/>
  <c r="I2074" i="5"/>
  <c r="B2074" i="5"/>
  <c r="B2073" i="5"/>
  <c r="I2073" i="5" s="1"/>
  <c r="B2072" i="5"/>
  <c r="I2072" i="5" s="1"/>
  <c r="B2071" i="5"/>
  <c r="I2071" i="5" s="1"/>
  <c r="B2070" i="5"/>
  <c r="I2070" i="5" s="1"/>
  <c r="B2069" i="5"/>
  <c r="I2069" i="5" s="1"/>
  <c r="I2068" i="5"/>
  <c r="B2068" i="5"/>
  <c r="I2067" i="5"/>
  <c r="B2067" i="5"/>
  <c r="I2066" i="5"/>
  <c r="B2066" i="5"/>
  <c r="I2065" i="5"/>
  <c r="B2065" i="5"/>
  <c r="B2064" i="5"/>
  <c r="I2064" i="5" s="1"/>
  <c r="B2063" i="5"/>
  <c r="I2063" i="5" s="1"/>
  <c r="I2062" i="5"/>
  <c r="B2062" i="5"/>
  <c r="B2061" i="5"/>
  <c r="I2061" i="5" s="1"/>
  <c r="B2060" i="5"/>
  <c r="I2060" i="5" s="1"/>
  <c r="B2059" i="5"/>
  <c r="I2059" i="5" s="1"/>
  <c r="B2058" i="5"/>
  <c r="I2058" i="5" s="1"/>
  <c r="B2057" i="5"/>
  <c r="I2057" i="5" s="1"/>
  <c r="I2056" i="5"/>
  <c r="B2056" i="5"/>
  <c r="I2055" i="5"/>
  <c r="B2055" i="5"/>
  <c r="I2054" i="5"/>
  <c r="B2054" i="5"/>
  <c r="I2053" i="5"/>
  <c r="B2053" i="5"/>
  <c r="B2052" i="5"/>
  <c r="I2052" i="5" s="1"/>
  <c r="B2051" i="5"/>
  <c r="I2051" i="5" s="1"/>
  <c r="I2050" i="5"/>
  <c r="B2050" i="5"/>
  <c r="B2049" i="5"/>
  <c r="I2049" i="5" s="1"/>
  <c r="B2048" i="5"/>
  <c r="I2048" i="5" s="1"/>
  <c r="B2047" i="5"/>
  <c r="I2047" i="5" s="1"/>
  <c r="B2046" i="5"/>
  <c r="I2046" i="5" s="1"/>
  <c r="B2045" i="5"/>
  <c r="I2045" i="5" s="1"/>
  <c r="I2044" i="5"/>
  <c r="B2044" i="5"/>
  <c r="I2043" i="5"/>
  <c r="B2043" i="5"/>
  <c r="I2042" i="5"/>
  <c r="B2042" i="5"/>
  <c r="I2041" i="5"/>
  <c r="B2041" i="5"/>
  <c r="I2040" i="5"/>
  <c r="B2040" i="5"/>
  <c r="B2039" i="5"/>
  <c r="I2039" i="5" s="1"/>
  <c r="I2038" i="5"/>
  <c r="B2038" i="5"/>
  <c r="I2037" i="5"/>
  <c r="B2037" i="5"/>
  <c r="B2036" i="5"/>
  <c r="I2036" i="5" s="1"/>
  <c r="B2035" i="5"/>
  <c r="I2035" i="5" s="1"/>
  <c r="B2034" i="5"/>
  <c r="I2034" i="5" s="1"/>
  <c r="B2033" i="5"/>
  <c r="I2033" i="5" s="1"/>
  <c r="I2032" i="5"/>
  <c r="B2032" i="5"/>
  <c r="B2031" i="5"/>
  <c r="I2031" i="5" s="1"/>
  <c r="I2030" i="5"/>
  <c r="B2030" i="5"/>
  <c r="I2029" i="5"/>
  <c r="B2029" i="5"/>
  <c r="I2028" i="5"/>
  <c r="B2028" i="5"/>
  <c r="B2027" i="5"/>
  <c r="I2027" i="5" s="1"/>
  <c r="I2026" i="5"/>
  <c r="B2026" i="5"/>
  <c r="B2025" i="5"/>
  <c r="I2025" i="5" s="1"/>
  <c r="I2024" i="5"/>
  <c r="B2024" i="5"/>
  <c r="B2023" i="5"/>
  <c r="I2023" i="5" s="1"/>
  <c r="B2022" i="5"/>
  <c r="I2022" i="5" s="1"/>
  <c r="B2021" i="5"/>
  <c r="I2021" i="5" s="1"/>
  <c r="I2020" i="5"/>
  <c r="B2020" i="5"/>
  <c r="I2019" i="5"/>
  <c r="B2019" i="5"/>
  <c r="B2018" i="5"/>
  <c r="I2018" i="5" s="1"/>
  <c r="I2017" i="5"/>
  <c r="B2017" i="5"/>
  <c r="I2016" i="5"/>
  <c r="B2016" i="5"/>
  <c r="B2015" i="5"/>
  <c r="I2015" i="5" s="1"/>
  <c r="I2014" i="5"/>
  <c r="B2014" i="5"/>
  <c r="B2013" i="5"/>
  <c r="I2013" i="5" s="1"/>
  <c r="I2012" i="5"/>
  <c r="B2012" i="5"/>
  <c r="B2011" i="5"/>
  <c r="I2011" i="5" s="1"/>
  <c r="B2010" i="5"/>
  <c r="I2010" i="5" s="1"/>
  <c r="B2009" i="5"/>
  <c r="I2009" i="5" s="1"/>
  <c r="I2008" i="5"/>
  <c r="B2008" i="5"/>
  <c r="I2007" i="5"/>
  <c r="B2007" i="5"/>
  <c r="B2006" i="5"/>
  <c r="I2006" i="5" s="1"/>
  <c r="I2005" i="5"/>
  <c r="B2005" i="5"/>
  <c r="I2004" i="5"/>
  <c r="B2004" i="5"/>
  <c r="B2003" i="5"/>
  <c r="I2003" i="5" s="1"/>
  <c r="I2002" i="5"/>
  <c r="B2002" i="5"/>
  <c r="B2001" i="5"/>
  <c r="I2001" i="5" s="1"/>
  <c r="B2000" i="5"/>
  <c r="I2000" i="5" s="1"/>
  <c r="B1999" i="5"/>
  <c r="I1999" i="5" s="1"/>
  <c r="I1998" i="5"/>
  <c r="B1998" i="5"/>
  <c r="B1997" i="5"/>
  <c r="I1997" i="5" s="1"/>
  <c r="I1996" i="5"/>
  <c r="B1996" i="5"/>
  <c r="I1995" i="5"/>
  <c r="B1995" i="5"/>
  <c r="I1994" i="5"/>
  <c r="B1994" i="5"/>
  <c r="I1993" i="5"/>
  <c r="B1993" i="5"/>
  <c r="I1992" i="5"/>
  <c r="B1992" i="5"/>
  <c r="B1991" i="5"/>
  <c r="I1991" i="5" s="1"/>
  <c r="I1990" i="5"/>
  <c r="B1990" i="5"/>
  <c r="B1989" i="5"/>
  <c r="I1989" i="5" s="1"/>
  <c r="B1988" i="5"/>
  <c r="I1988" i="5" s="1"/>
  <c r="B1987" i="5"/>
  <c r="I1987" i="5" s="1"/>
  <c r="B1986" i="5"/>
  <c r="I1986" i="5" s="1"/>
  <c r="B1985" i="5"/>
  <c r="I1985" i="5" s="1"/>
  <c r="I1984" i="5"/>
  <c r="B1984" i="5"/>
  <c r="I1983" i="5"/>
  <c r="B1983" i="5"/>
  <c r="I1982" i="5"/>
  <c r="B1982" i="5"/>
  <c r="I1981" i="5"/>
  <c r="B1981" i="5"/>
  <c r="I1980" i="5"/>
  <c r="B1980" i="5"/>
  <c r="B1979" i="5"/>
  <c r="I1979" i="5" s="1"/>
  <c r="I1978" i="5"/>
  <c r="B1978" i="5"/>
  <c r="B1977" i="5"/>
  <c r="I1977" i="5" s="1"/>
  <c r="B1976" i="5"/>
  <c r="I1976" i="5" s="1"/>
  <c r="B1975" i="5"/>
  <c r="I1975" i="5" s="1"/>
  <c r="B1974" i="5"/>
  <c r="I1974" i="5" s="1"/>
  <c r="B1973" i="5"/>
  <c r="I1973" i="5" s="1"/>
  <c r="I1972" i="5"/>
  <c r="B1972" i="5"/>
  <c r="I1971" i="5"/>
  <c r="B1971" i="5"/>
  <c r="I1970" i="5"/>
  <c r="B1970" i="5"/>
  <c r="I1969" i="5"/>
  <c r="B1969" i="5"/>
  <c r="I1968" i="5"/>
  <c r="B1968" i="5"/>
  <c r="B1967" i="5"/>
  <c r="I1967" i="5" s="1"/>
  <c r="I1966" i="5"/>
  <c r="B1966" i="5"/>
  <c r="B1965" i="5"/>
  <c r="I1965" i="5" s="1"/>
  <c r="B1964" i="5"/>
  <c r="I1964" i="5" s="1"/>
  <c r="B1963" i="5"/>
  <c r="I1963" i="5" s="1"/>
  <c r="B1962" i="5"/>
  <c r="I1962" i="5" s="1"/>
  <c r="B1961" i="5"/>
  <c r="I1961" i="5" s="1"/>
  <c r="I1960" i="5"/>
  <c r="B1960" i="5"/>
  <c r="I1959" i="5"/>
  <c r="B1959" i="5"/>
  <c r="I1958" i="5"/>
  <c r="B1958" i="5"/>
  <c r="I1957" i="5"/>
  <c r="B1957" i="5"/>
  <c r="I1956" i="5"/>
  <c r="B1956" i="5"/>
  <c r="B1955" i="5"/>
  <c r="I1955" i="5" s="1"/>
  <c r="I1954" i="5"/>
  <c r="B1954" i="5"/>
  <c r="I1953" i="5"/>
  <c r="B1953" i="5"/>
  <c r="B1952" i="5"/>
  <c r="I1952" i="5" s="1"/>
  <c r="B1951" i="5"/>
  <c r="I1951" i="5" s="1"/>
  <c r="B1950" i="5"/>
  <c r="I1950" i="5" s="1"/>
  <c r="B1949" i="5"/>
  <c r="I1949" i="5" s="1"/>
  <c r="I1948" i="5"/>
  <c r="B1948" i="5"/>
  <c r="I1947" i="5"/>
  <c r="B1947" i="5"/>
  <c r="B1946" i="5"/>
  <c r="I1946" i="5" s="1"/>
  <c r="I1945" i="5"/>
  <c r="B1945" i="5"/>
  <c r="I1944" i="5"/>
  <c r="B1944" i="5"/>
  <c r="B1943" i="5"/>
  <c r="I1943" i="5" s="1"/>
  <c r="I1942" i="5"/>
  <c r="B1942" i="5"/>
  <c r="B1941" i="5"/>
  <c r="I1941" i="5" s="1"/>
  <c r="I1940" i="5"/>
  <c r="B1940" i="5"/>
  <c r="B1939" i="5"/>
  <c r="I1939" i="5" s="1"/>
  <c r="B1938" i="5"/>
  <c r="I1938" i="5" s="1"/>
  <c r="B1937" i="5"/>
  <c r="I1937" i="5" s="1"/>
  <c r="I1936" i="5"/>
  <c r="B1936" i="5"/>
  <c r="I1935" i="5"/>
  <c r="B1935" i="5"/>
  <c r="B1934" i="5"/>
  <c r="I1934" i="5" s="1"/>
  <c r="I1933" i="5"/>
  <c r="B1933" i="5"/>
  <c r="I1932" i="5"/>
  <c r="B1932" i="5"/>
  <c r="B1931" i="5"/>
  <c r="I1931" i="5" s="1"/>
  <c r="I1930" i="5"/>
  <c r="B1930" i="5"/>
  <c r="B1929" i="5"/>
  <c r="I1929" i="5" s="1"/>
  <c r="B1928" i="5"/>
  <c r="I1928" i="5" s="1"/>
  <c r="I1927" i="5"/>
  <c r="B1927" i="5"/>
  <c r="B1926" i="5"/>
  <c r="I1926" i="5" s="1"/>
  <c r="B1925" i="5"/>
  <c r="I1925" i="5" s="1"/>
  <c r="I1924" i="5"/>
  <c r="B1924" i="5"/>
  <c r="I1923" i="5"/>
  <c r="B1923" i="5"/>
  <c r="I1922" i="5"/>
  <c r="B1922" i="5"/>
  <c r="B1921" i="5"/>
  <c r="I1921" i="5" s="1"/>
  <c r="B1920" i="5"/>
  <c r="I1920" i="5" s="1"/>
  <c r="B1919" i="5"/>
  <c r="I1919" i="5" s="1"/>
  <c r="I1918" i="5"/>
  <c r="B1918" i="5"/>
  <c r="B1917" i="5"/>
  <c r="I1917" i="5" s="1"/>
  <c r="B1916" i="5"/>
  <c r="I1916" i="5" s="1"/>
  <c r="B1915" i="5"/>
  <c r="I1915" i="5" s="1"/>
  <c r="B1914" i="5"/>
  <c r="I1914" i="5" s="1"/>
  <c r="B1913" i="5"/>
  <c r="I1913" i="5" s="1"/>
  <c r="I1912" i="5"/>
  <c r="B1912" i="5"/>
  <c r="I1911" i="5"/>
  <c r="B1911" i="5"/>
  <c r="I1910" i="5"/>
  <c r="B1910" i="5"/>
  <c r="I1909" i="5"/>
  <c r="B1909" i="5"/>
  <c r="B1908" i="5"/>
  <c r="I1908" i="5" s="1"/>
  <c r="B1907" i="5"/>
  <c r="I1907" i="5" s="1"/>
  <c r="I1906" i="5"/>
  <c r="B1906" i="5"/>
  <c r="B1905" i="5"/>
  <c r="I1905" i="5" s="1"/>
  <c r="B1904" i="5"/>
  <c r="I1904" i="5" s="1"/>
  <c r="B1903" i="5"/>
  <c r="I1903" i="5" s="1"/>
  <c r="B1902" i="5"/>
  <c r="I1902" i="5" s="1"/>
  <c r="B1901" i="5"/>
  <c r="I1901" i="5" s="1"/>
  <c r="I1900" i="5"/>
  <c r="B1900" i="5"/>
  <c r="I1899" i="5"/>
  <c r="B1899" i="5"/>
  <c r="I1898" i="5"/>
  <c r="B1898" i="5"/>
  <c r="I1897" i="5"/>
  <c r="B1897" i="5"/>
  <c r="I1896" i="5"/>
  <c r="B1896" i="5"/>
  <c r="B1895" i="5"/>
  <c r="I1895" i="5" s="1"/>
  <c r="I1894" i="5"/>
  <c r="B1894" i="5"/>
  <c r="I1893" i="5"/>
  <c r="B1893" i="5"/>
  <c r="B1892" i="5"/>
  <c r="I1892" i="5" s="1"/>
  <c r="B1891" i="5"/>
  <c r="I1891" i="5" s="1"/>
  <c r="B1890" i="5"/>
  <c r="I1890" i="5" s="1"/>
  <c r="B1889" i="5"/>
  <c r="I1889" i="5" s="1"/>
  <c r="I1888" i="5"/>
  <c r="B1888" i="5"/>
  <c r="I1887" i="5"/>
  <c r="B1887" i="5"/>
  <c r="I1886" i="5"/>
  <c r="B1886" i="5"/>
  <c r="I1885" i="5"/>
  <c r="B1885" i="5"/>
  <c r="I1884" i="5"/>
  <c r="B1884" i="5"/>
  <c r="B1883" i="5"/>
  <c r="I1883" i="5" s="1"/>
  <c r="I1882" i="5"/>
  <c r="B1882" i="5"/>
  <c r="B1881" i="5"/>
  <c r="I1881" i="5" s="1"/>
  <c r="B1880" i="5"/>
  <c r="I1880" i="5" s="1"/>
  <c r="B1879" i="5"/>
  <c r="I1879" i="5" s="1"/>
  <c r="B1878" i="5"/>
  <c r="I1878" i="5" s="1"/>
  <c r="B1877" i="5"/>
  <c r="I1877" i="5" s="1"/>
  <c r="I1876" i="5"/>
  <c r="B1876" i="5"/>
  <c r="B1875" i="5"/>
  <c r="I1875" i="5" s="1"/>
  <c r="B1874" i="5"/>
  <c r="I1874" i="5" s="1"/>
  <c r="I1873" i="5"/>
  <c r="B1873" i="5"/>
  <c r="I1872" i="5"/>
  <c r="B1872" i="5"/>
  <c r="B1871" i="5"/>
  <c r="I1871" i="5" s="1"/>
  <c r="I1870" i="5"/>
  <c r="B1870" i="5"/>
  <c r="B1869" i="5"/>
  <c r="I1869" i="5" s="1"/>
  <c r="B1868" i="5"/>
  <c r="I1868" i="5" s="1"/>
  <c r="B1867" i="5"/>
  <c r="I1867" i="5" s="1"/>
  <c r="B1866" i="5"/>
  <c r="I1866" i="5" s="1"/>
  <c r="B1865" i="5"/>
  <c r="I1865" i="5" s="1"/>
  <c r="B1864" i="5"/>
  <c r="I1864" i="5" s="1"/>
  <c r="B1863" i="5"/>
  <c r="I1863" i="5" s="1"/>
  <c r="I1862" i="5"/>
  <c r="B1862" i="5"/>
  <c r="B1861" i="5"/>
  <c r="I1861" i="5" s="1"/>
  <c r="B1860" i="5"/>
  <c r="I1860" i="5" s="1"/>
  <c r="B1859" i="5"/>
  <c r="I1859" i="5" s="1"/>
  <c r="B1858" i="5"/>
  <c r="I1858" i="5" s="1"/>
  <c r="B1857" i="5"/>
  <c r="I1857" i="5" s="1"/>
  <c r="I1856" i="5"/>
  <c r="B1856" i="5"/>
  <c r="I1855" i="5"/>
  <c r="B1855" i="5"/>
  <c r="B1854" i="5"/>
  <c r="I1854" i="5" s="1"/>
  <c r="B1853" i="5"/>
  <c r="I1853" i="5" s="1"/>
  <c r="B1852" i="5"/>
  <c r="I1852" i="5" s="1"/>
  <c r="B1851" i="5"/>
  <c r="I1851" i="5" s="1"/>
  <c r="I1850" i="5"/>
  <c r="B1850" i="5"/>
  <c r="B1849" i="5"/>
  <c r="I1849" i="5" s="1"/>
  <c r="B1848" i="5"/>
  <c r="I1848" i="5" s="1"/>
  <c r="B1847" i="5"/>
  <c r="I1847" i="5" s="1"/>
  <c r="B1846" i="5"/>
  <c r="I1846" i="5" s="1"/>
  <c r="B1845" i="5"/>
  <c r="I1845" i="5" s="1"/>
  <c r="I1844" i="5"/>
  <c r="B1844" i="5"/>
  <c r="B1843" i="5"/>
  <c r="I1843" i="5" s="1"/>
  <c r="B1842" i="5"/>
  <c r="I1842" i="5" s="1"/>
  <c r="B1841" i="5"/>
  <c r="I1841" i="5" s="1"/>
  <c r="B1840" i="5"/>
  <c r="I1840" i="5" s="1"/>
  <c r="B1839" i="5"/>
  <c r="I1839" i="5" s="1"/>
  <c r="I1838" i="5"/>
  <c r="B1838" i="5"/>
  <c r="B1837" i="5"/>
  <c r="I1837" i="5" s="1"/>
  <c r="B1836" i="5"/>
  <c r="I1836" i="5" s="1"/>
  <c r="B1835" i="5"/>
  <c r="I1835" i="5" s="1"/>
  <c r="B1834" i="5"/>
  <c r="I1834" i="5" s="1"/>
  <c r="B1833" i="5"/>
  <c r="I1833" i="5" s="1"/>
  <c r="B1832" i="5"/>
  <c r="I1832" i="5" s="1"/>
  <c r="B1831" i="5"/>
  <c r="I1831" i="5" s="1"/>
  <c r="B1830" i="5"/>
  <c r="I1830" i="5" s="1"/>
  <c r="B1829" i="5"/>
  <c r="I1829" i="5" s="1"/>
  <c r="B1828" i="5"/>
  <c r="I1828" i="5" s="1"/>
  <c r="B1827" i="5"/>
  <c r="I1827" i="5" s="1"/>
  <c r="I1826" i="5"/>
  <c r="B1826" i="5"/>
  <c r="B1825" i="5"/>
  <c r="I1825" i="5" s="1"/>
  <c r="B1824" i="5"/>
  <c r="I1824" i="5" s="1"/>
  <c r="B1823" i="5"/>
  <c r="I1823" i="5" s="1"/>
  <c r="B1822" i="5"/>
  <c r="I1822" i="5" s="1"/>
  <c r="B1821" i="5"/>
  <c r="I1821" i="5" s="1"/>
  <c r="I1820" i="5"/>
  <c r="B1820" i="5"/>
  <c r="B1819" i="5"/>
  <c r="I1819" i="5" s="1"/>
  <c r="B1818" i="5"/>
  <c r="I1818" i="5" s="1"/>
  <c r="B1817" i="5"/>
  <c r="I1817" i="5" s="1"/>
  <c r="B1816" i="5"/>
  <c r="I1816" i="5" s="1"/>
  <c r="B1815" i="5"/>
  <c r="I1815" i="5" s="1"/>
  <c r="B1814" i="5"/>
  <c r="I1814" i="5" s="1"/>
  <c r="B1813" i="5"/>
  <c r="I1813" i="5" s="1"/>
  <c r="B1812" i="5"/>
  <c r="I1812" i="5" s="1"/>
  <c r="B1811" i="5"/>
  <c r="I1811" i="5" s="1"/>
  <c r="B1810" i="5"/>
  <c r="I1810" i="5" s="1"/>
  <c r="B1809" i="5"/>
  <c r="I1809" i="5" s="1"/>
  <c r="I1808" i="5"/>
  <c r="B1808" i="5"/>
  <c r="B1807" i="5"/>
  <c r="I1807" i="5" s="1"/>
  <c r="B1806" i="5"/>
  <c r="I1806" i="5" s="1"/>
  <c r="B1805" i="5"/>
  <c r="I1805" i="5" s="1"/>
  <c r="B1804" i="5"/>
  <c r="I1804" i="5" s="1"/>
  <c r="B1803" i="5"/>
  <c r="I1803" i="5" s="1"/>
  <c r="I1802" i="5"/>
  <c r="B1802" i="5"/>
  <c r="I1801" i="5"/>
  <c r="B1801" i="5"/>
  <c r="B1800" i="5"/>
  <c r="I1800" i="5" s="1"/>
  <c r="B1799" i="5"/>
  <c r="I1799" i="5" s="1"/>
  <c r="B1798" i="5"/>
  <c r="I1798" i="5" s="1"/>
  <c r="B1797" i="5"/>
  <c r="I1797" i="5" s="1"/>
  <c r="I1796" i="5"/>
  <c r="B1796" i="5"/>
  <c r="B1795" i="5"/>
  <c r="I1795" i="5" s="1"/>
  <c r="B1794" i="5"/>
  <c r="I1794" i="5" s="1"/>
  <c r="B1793" i="5"/>
  <c r="I1793" i="5" s="1"/>
  <c r="B1792" i="5"/>
  <c r="I1792" i="5" s="1"/>
  <c r="B1791" i="5"/>
  <c r="I1791" i="5" s="1"/>
  <c r="I1790" i="5"/>
  <c r="B1790" i="5"/>
  <c r="B1789" i="5"/>
  <c r="I1789" i="5" s="1"/>
  <c r="B1788" i="5"/>
  <c r="I1788" i="5" s="1"/>
  <c r="B1787" i="5"/>
  <c r="I1787" i="5" s="1"/>
  <c r="B1786" i="5"/>
  <c r="I1786" i="5" s="1"/>
  <c r="B1785" i="5"/>
  <c r="I1785" i="5" s="1"/>
  <c r="I1784" i="5"/>
  <c r="B1784" i="5"/>
  <c r="B1783" i="5"/>
  <c r="I1783" i="5" s="1"/>
  <c r="B1782" i="5"/>
  <c r="I1782" i="5" s="1"/>
  <c r="B1781" i="5"/>
  <c r="I1781" i="5" s="1"/>
  <c r="B1780" i="5"/>
  <c r="I1780" i="5" s="1"/>
  <c r="B1779" i="5"/>
  <c r="I1779" i="5" s="1"/>
  <c r="B1778" i="5"/>
  <c r="I1778" i="5" s="1"/>
  <c r="B1777" i="5"/>
  <c r="I1777" i="5" s="1"/>
  <c r="B1776" i="5"/>
  <c r="I1776" i="5" s="1"/>
  <c r="B1775" i="5"/>
  <c r="I1775" i="5" s="1"/>
  <c r="B1774" i="5"/>
  <c r="I1774" i="5" s="1"/>
  <c r="B1773" i="5"/>
  <c r="I1773" i="5" s="1"/>
  <c r="I1772" i="5"/>
  <c r="B1772" i="5"/>
  <c r="B1771" i="5"/>
  <c r="I1771" i="5" s="1"/>
  <c r="B1770" i="5"/>
  <c r="I1770" i="5" s="1"/>
  <c r="B1769" i="5"/>
  <c r="I1769" i="5" s="1"/>
  <c r="B1768" i="5"/>
  <c r="I1768" i="5" s="1"/>
  <c r="B1767" i="5"/>
  <c r="I1767" i="5" s="1"/>
  <c r="I1766" i="5"/>
  <c r="B1766" i="5"/>
  <c r="B1765" i="5"/>
  <c r="I1765" i="5" s="1"/>
  <c r="B1764" i="5"/>
  <c r="I1764" i="5" s="1"/>
  <c r="B1763" i="5"/>
  <c r="I1763" i="5" s="1"/>
  <c r="B1762" i="5"/>
  <c r="I1762" i="5" s="1"/>
  <c r="B1761" i="5"/>
  <c r="I1761" i="5" s="1"/>
  <c r="B1760" i="5"/>
  <c r="I1760" i="5" s="1"/>
  <c r="B1759" i="5"/>
  <c r="I1759" i="5" s="1"/>
  <c r="B1758" i="5"/>
  <c r="I1758" i="5" s="1"/>
  <c r="B1757" i="5"/>
  <c r="I1757" i="5" s="1"/>
  <c r="B1756" i="5"/>
  <c r="I1756" i="5" s="1"/>
  <c r="B1755" i="5"/>
  <c r="I1755" i="5" s="1"/>
  <c r="I1754" i="5"/>
  <c r="B1754" i="5"/>
  <c r="B1753" i="5"/>
  <c r="I1753" i="5" s="1"/>
  <c r="B1752" i="5"/>
  <c r="I1752" i="5" s="1"/>
  <c r="B1751" i="5"/>
  <c r="I1751" i="5" s="1"/>
  <c r="B1750" i="5"/>
  <c r="I1750" i="5" s="1"/>
  <c r="B1749" i="5"/>
  <c r="I1749" i="5" s="1"/>
  <c r="I1748" i="5"/>
  <c r="B1748" i="5"/>
  <c r="I1747" i="5"/>
  <c r="B1747" i="5"/>
  <c r="B1746" i="5"/>
  <c r="I1746" i="5" s="1"/>
  <c r="B1745" i="5"/>
  <c r="I1745" i="5" s="1"/>
  <c r="B1744" i="5"/>
  <c r="I1744" i="5" s="1"/>
  <c r="B1743" i="5"/>
  <c r="I1743" i="5" s="1"/>
  <c r="I1742" i="5"/>
  <c r="B1742" i="5"/>
  <c r="B1741" i="5"/>
  <c r="I1741" i="5" s="1"/>
  <c r="B1740" i="5"/>
  <c r="I1740" i="5" s="1"/>
  <c r="B1739" i="5"/>
  <c r="I1739" i="5" s="1"/>
  <c r="B1738" i="5"/>
  <c r="I1738" i="5" s="1"/>
  <c r="B1737" i="5"/>
  <c r="I1737" i="5" s="1"/>
  <c r="I1736" i="5"/>
  <c r="B1736" i="5"/>
  <c r="B1735" i="5"/>
  <c r="I1735" i="5" s="1"/>
  <c r="B1734" i="5"/>
  <c r="I1734" i="5" s="1"/>
  <c r="B1733" i="5"/>
  <c r="I1733" i="5" s="1"/>
  <c r="B1732" i="5"/>
  <c r="I1732" i="5" s="1"/>
  <c r="B1731" i="5"/>
  <c r="I1731" i="5" s="1"/>
  <c r="I1730" i="5"/>
  <c r="B1730" i="5"/>
  <c r="I1729" i="5"/>
  <c r="B1729" i="5"/>
  <c r="B1728" i="5"/>
  <c r="I1728" i="5" s="1"/>
  <c r="B1727" i="5"/>
  <c r="I1727" i="5" s="1"/>
  <c r="B1726" i="5"/>
  <c r="I1726" i="5" s="1"/>
  <c r="B1725" i="5"/>
  <c r="I1725" i="5" s="1"/>
  <c r="B1724" i="5"/>
  <c r="I1724" i="5" s="1"/>
  <c r="B1723" i="5"/>
  <c r="I1723" i="5" s="1"/>
  <c r="B1722" i="5"/>
  <c r="I1722" i="5" s="1"/>
  <c r="B1721" i="5"/>
  <c r="I1721" i="5" s="1"/>
  <c r="B1720" i="5"/>
  <c r="I1720" i="5" s="1"/>
  <c r="B1719" i="5"/>
  <c r="I1719" i="5" s="1"/>
  <c r="I1718" i="5"/>
  <c r="B1718" i="5"/>
  <c r="B1717" i="5"/>
  <c r="I1717" i="5" s="1"/>
  <c r="B1716" i="5"/>
  <c r="I1716" i="5" s="1"/>
  <c r="B1715" i="5"/>
  <c r="I1715" i="5" s="1"/>
  <c r="B1714" i="5"/>
  <c r="I1714" i="5" s="1"/>
  <c r="B1713" i="5"/>
  <c r="I1713" i="5" s="1"/>
  <c r="I1712" i="5"/>
  <c r="B1712" i="5"/>
  <c r="B1711" i="5"/>
  <c r="I1711" i="5" s="1"/>
  <c r="B1710" i="5"/>
  <c r="I1710" i="5" s="1"/>
  <c r="B1709" i="5"/>
  <c r="I1709" i="5" s="1"/>
  <c r="B1708" i="5"/>
  <c r="I1708" i="5" s="1"/>
  <c r="B1707" i="5"/>
  <c r="I1707" i="5" s="1"/>
  <c r="B1706" i="5"/>
  <c r="I1706" i="5" s="1"/>
  <c r="B1705" i="5"/>
  <c r="I1705" i="5" s="1"/>
  <c r="B1704" i="5"/>
  <c r="I1704" i="5" s="1"/>
  <c r="B1703" i="5"/>
  <c r="I1703" i="5" s="1"/>
  <c r="B1702" i="5"/>
  <c r="I1702" i="5" s="1"/>
  <c r="B1701" i="5"/>
  <c r="I1701" i="5" s="1"/>
  <c r="I1700" i="5"/>
  <c r="B1700" i="5"/>
  <c r="B1699" i="5"/>
  <c r="I1699" i="5" s="1"/>
  <c r="B1698" i="5"/>
  <c r="I1698" i="5" s="1"/>
  <c r="B1697" i="5"/>
  <c r="I1697" i="5" s="1"/>
  <c r="B1696" i="5"/>
  <c r="I1696" i="5" s="1"/>
  <c r="B1695" i="5"/>
  <c r="I1695" i="5" s="1"/>
  <c r="I1694" i="5"/>
  <c r="B1694" i="5"/>
  <c r="I1693" i="5"/>
  <c r="B1693" i="5"/>
  <c r="B1692" i="5"/>
  <c r="I1692" i="5" s="1"/>
  <c r="B1691" i="5"/>
  <c r="I1691" i="5" s="1"/>
  <c r="B1690" i="5"/>
  <c r="I1690" i="5" s="1"/>
  <c r="B1689" i="5"/>
  <c r="I1689" i="5" s="1"/>
  <c r="I1688" i="5"/>
  <c r="B1688" i="5"/>
  <c r="B1687" i="5"/>
  <c r="I1687" i="5" s="1"/>
  <c r="B1686" i="5"/>
  <c r="I1686" i="5" s="1"/>
  <c r="B1685" i="5"/>
  <c r="I1685" i="5" s="1"/>
  <c r="B1684" i="5"/>
  <c r="I1684" i="5" s="1"/>
  <c r="B1683" i="5"/>
  <c r="I1683" i="5" s="1"/>
  <c r="I1682" i="5"/>
  <c r="B1682" i="5"/>
  <c r="B1681" i="5"/>
  <c r="I1681" i="5" s="1"/>
  <c r="B1680" i="5"/>
  <c r="I1680" i="5" s="1"/>
  <c r="B1679" i="5"/>
  <c r="I1679" i="5" s="1"/>
  <c r="B1678" i="5"/>
  <c r="I1678" i="5" s="1"/>
  <c r="B1677" i="5"/>
  <c r="I1677" i="5" s="1"/>
  <c r="I1676" i="5"/>
  <c r="B1676" i="5"/>
  <c r="B1675" i="5"/>
  <c r="I1675" i="5" s="1"/>
  <c r="B1674" i="5"/>
  <c r="I1674" i="5" s="1"/>
  <c r="B1673" i="5"/>
  <c r="I1673" i="5" s="1"/>
  <c r="B1672" i="5"/>
  <c r="I1672" i="5" s="1"/>
  <c r="B1671" i="5"/>
  <c r="I1671" i="5" s="1"/>
  <c r="I1670" i="5"/>
  <c r="B1670" i="5"/>
  <c r="B1669" i="5"/>
  <c r="I1669" i="5" s="1"/>
  <c r="B1668" i="5"/>
  <c r="I1668" i="5" s="1"/>
  <c r="B1667" i="5"/>
  <c r="I1667" i="5" s="1"/>
  <c r="B1666" i="5"/>
  <c r="I1666" i="5" s="1"/>
  <c r="B1665" i="5"/>
  <c r="I1665" i="5" s="1"/>
  <c r="I1664" i="5"/>
  <c r="B1664" i="5"/>
  <c r="B1663" i="5"/>
  <c r="I1663" i="5" s="1"/>
  <c r="B1662" i="5"/>
  <c r="I1662" i="5" s="1"/>
  <c r="B1661" i="5"/>
  <c r="I1661" i="5" s="1"/>
  <c r="B1660" i="5"/>
  <c r="I1660" i="5" s="1"/>
  <c r="B1659" i="5"/>
  <c r="I1659" i="5" s="1"/>
  <c r="I1658" i="5"/>
  <c r="B1658" i="5"/>
  <c r="B1657" i="5"/>
  <c r="I1657" i="5" s="1"/>
  <c r="B1656" i="5"/>
  <c r="I1656" i="5" s="1"/>
  <c r="B1655" i="5"/>
  <c r="I1655" i="5" s="1"/>
  <c r="B1654" i="5"/>
  <c r="I1654" i="5" s="1"/>
  <c r="B1653" i="5"/>
  <c r="I1653" i="5" s="1"/>
  <c r="B1652" i="5"/>
  <c r="I1652" i="5" s="1"/>
  <c r="B1651" i="5"/>
  <c r="I1651" i="5" s="1"/>
  <c r="B1650" i="5"/>
  <c r="I1650" i="5" s="1"/>
  <c r="B1649" i="5"/>
  <c r="I1649" i="5" s="1"/>
  <c r="B1648" i="5"/>
  <c r="I1648" i="5" s="1"/>
  <c r="B1647" i="5"/>
  <c r="I1647" i="5" s="1"/>
  <c r="I1646" i="5"/>
  <c r="B1646" i="5"/>
  <c r="B1645" i="5"/>
  <c r="I1645" i="5" s="1"/>
  <c r="B1644" i="5"/>
  <c r="I1644" i="5" s="1"/>
  <c r="B1643" i="5"/>
  <c r="I1643" i="5" s="1"/>
  <c r="B1642" i="5"/>
  <c r="I1642" i="5" s="1"/>
  <c r="B1641" i="5"/>
  <c r="I1641" i="5" s="1"/>
  <c r="I1640" i="5"/>
  <c r="B1640" i="5"/>
  <c r="I1639" i="5"/>
  <c r="B1639" i="5"/>
  <c r="B1638" i="5"/>
  <c r="I1638" i="5" s="1"/>
  <c r="B1637" i="5"/>
  <c r="I1637" i="5" s="1"/>
  <c r="B1636" i="5"/>
  <c r="I1636" i="5" s="1"/>
  <c r="B1635" i="5"/>
  <c r="I1635" i="5" s="1"/>
  <c r="I1634" i="5"/>
  <c r="B1634" i="5"/>
  <c r="B1633" i="5"/>
  <c r="I1633" i="5" s="1"/>
  <c r="B1632" i="5"/>
  <c r="I1632" i="5" s="1"/>
  <c r="B1631" i="5"/>
  <c r="I1631" i="5" s="1"/>
  <c r="B1630" i="5"/>
  <c r="I1630" i="5" s="1"/>
  <c r="B1629" i="5"/>
  <c r="I1629" i="5" s="1"/>
  <c r="I1628" i="5"/>
  <c r="B1628" i="5"/>
  <c r="B1627" i="5"/>
  <c r="I1627" i="5" s="1"/>
  <c r="B1626" i="5"/>
  <c r="I1626" i="5" s="1"/>
  <c r="B1625" i="5"/>
  <c r="I1625" i="5" s="1"/>
  <c r="B1624" i="5"/>
  <c r="I1624" i="5" s="1"/>
  <c r="B1623" i="5"/>
  <c r="I1623" i="5" s="1"/>
  <c r="I1622" i="5"/>
  <c r="B1622" i="5"/>
  <c r="B1621" i="5"/>
  <c r="I1621" i="5" s="1"/>
  <c r="B1620" i="5"/>
  <c r="I1620" i="5" s="1"/>
  <c r="B1619" i="5"/>
  <c r="I1619" i="5" s="1"/>
  <c r="B1618" i="5"/>
  <c r="I1618" i="5" s="1"/>
  <c r="B1617" i="5"/>
  <c r="I1617" i="5" s="1"/>
  <c r="B1616" i="5"/>
  <c r="I1616" i="5" s="1"/>
  <c r="B1615" i="5"/>
  <c r="I1615" i="5" s="1"/>
  <c r="B1614" i="5"/>
  <c r="I1614" i="5" s="1"/>
  <c r="B1613" i="5"/>
  <c r="I1613" i="5" s="1"/>
  <c r="B1612" i="5"/>
  <c r="I1612" i="5" s="1"/>
  <c r="B1611" i="5"/>
  <c r="I1611" i="5" s="1"/>
  <c r="I1610" i="5"/>
  <c r="B1610" i="5"/>
  <c r="B1609" i="5"/>
  <c r="I1609" i="5" s="1"/>
  <c r="B1608" i="5"/>
  <c r="I1608" i="5" s="1"/>
  <c r="B1607" i="5"/>
  <c r="I1607" i="5" s="1"/>
  <c r="B1606" i="5"/>
  <c r="I1606" i="5" s="1"/>
  <c r="B1605" i="5"/>
  <c r="I1605" i="5" s="1"/>
  <c r="I1604" i="5"/>
  <c r="B1604" i="5"/>
  <c r="B1603" i="5"/>
  <c r="I1603" i="5" s="1"/>
  <c r="B1602" i="5"/>
  <c r="I1602" i="5" s="1"/>
  <c r="B1601" i="5"/>
  <c r="I1601" i="5" s="1"/>
  <c r="B1600" i="5"/>
  <c r="I1600" i="5" s="1"/>
  <c r="B1599" i="5"/>
  <c r="I1599" i="5" s="1"/>
  <c r="B1598" i="5"/>
  <c r="I1598" i="5" s="1"/>
  <c r="B1597" i="5"/>
  <c r="I1597" i="5" s="1"/>
  <c r="B1596" i="5"/>
  <c r="I1596" i="5" s="1"/>
  <c r="B1595" i="5"/>
  <c r="I1595" i="5" s="1"/>
  <c r="B1594" i="5"/>
  <c r="I1594" i="5" s="1"/>
  <c r="B1593" i="5"/>
  <c r="I1593" i="5" s="1"/>
  <c r="I1592" i="5"/>
  <c r="B1592" i="5"/>
  <c r="B1591" i="5"/>
  <c r="I1591" i="5" s="1"/>
  <c r="B1590" i="5"/>
  <c r="I1590" i="5" s="1"/>
  <c r="B1589" i="5"/>
  <c r="I1589" i="5" s="1"/>
  <c r="B1588" i="5"/>
  <c r="I1588" i="5" s="1"/>
  <c r="B1587" i="5"/>
  <c r="I1587" i="5" s="1"/>
  <c r="I1586" i="5"/>
  <c r="B1586" i="5"/>
  <c r="I1585" i="5"/>
  <c r="B1585" i="5"/>
  <c r="B1584" i="5"/>
  <c r="I1584" i="5" s="1"/>
  <c r="B1583" i="5"/>
  <c r="I1583" i="5" s="1"/>
  <c r="B1582" i="5"/>
  <c r="I1582" i="5" s="1"/>
  <c r="B1581" i="5"/>
  <c r="I1581" i="5" s="1"/>
  <c r="I1580" i="5"/>
  <c r="B1580" i="5"/>
  <c r="B1579" i="5"/>
  <c r="I1579" i="5" s="1"/>
  <c r="B1578" i="5"/>
  <c r="I1578" i="5" s="1"/>
  <c r="B1577" i="5"/>
  <c r="I1577" i="5" s="1"/>
  <c r="B1576" i="5"/>
  <c r="I1576" i="5" s="1"/>
  <c r="B1575" i="5"/>
  <c r="I1575" i="5" s="1"/>
  <c r="I1574" i="5"/>
  <c r="B1574" i="5"/>
  <c r="B1573" i="5"/>
  <c r="I1573" i="5" s="1"/>
  <c r="B1572" i="5"/>
  <c r="I1572" i="5" s="1"/>
  <c r="I1571" i="5"/>
  <c r="B1571" i="5"/>
  <c r="B1570" i="5"/>
  <c r="I1570" i="5" s="1"/>
  <c r="B1569" i="5"/>
  <c r="I1569" i="5" s="1"/>
  <c r="B1568" i="5"/>
  <c r="I1568" i="5" s="1"/>
  <c r="I1567" i="5"/>
  <c r="B1567" i="5"/>
  <c r="B1566" i="5"/>
  <c r="I1566" i="5" s="1"/>
  <c r="B1565" i="5"/>
  <c r="I1565" i="5" s="1"/>
  <c r="B1564" i="5"/>
  <c r="I1564" i="5" s="1"/>
  <c r="B1563" i="5"/>
  <c r="I1563" i="5" s="1"/>
  <c r="B1562" i="5"/>
  <c r="I1562" i="5" s="1"/>
  <c r="I1561" i="5"/>
  <c r="B1561" i="5"/>
  <c r="B1560" i="5"/>
  <c r="I1560" i="5" s="1"/>
  <c r="I1559" i="5"/>
  <c r="B1559" i="5"/>
  <c r="B1558" i="5"/>
  <c r="I1558" i="5" s="1"/>
  <c r="B1557" i="5"/>
  <c r="I1557" i="5" s="1"/>
  <c r="I1556" i="5"/>
  <c r="B1556" i="5"/>
  <c r="I1555" i="5"/>
  <c r="B1555" i="5"/>
  <c r="B1554" i="5"/>
  <c r="I1554" i="5" s="1"/>
  <c r="I1553" i="5"/>
  <c r="B1553" i="5"/>
  <c r="B1552" i="5"/>
  <c r="I1552" i="5" s="1"/>
  <c r="B1551" i="5"/>
  <c r="I1551" i="5" s="1"/>
  <c r="I1550" i="5"/>
  <c r="B1550" i="5"/>
  <c r="B1549" i="5"/>
  <c r="I1549" i="5" s="1"/>
  <c r="B1548" i="5"/>
  <c r="I1548" i="5" s="1"/>
  <c r="I1547" i="5"/>
  <c r="B1547" i="5"/>
  <c r="B1546" i="5"/>
  <c r="I1546" i="5" s="1"/>
  <c r="B1545" i="5"/>
  <c r="I1545" i="5" s="1"/>
  <c r="B1544" i="5"/>
  <c r="I1544" i="5" s="1"/>
  <c r="I1543" i="5"/>
  <c r="B1543" i="5"/>
  <c r="B1542" i="5"/>
  <c r="I1542" i="5" s="1"/>
  <c r="B1541" i="5"/>
  <c r="I1541" i="5" s="1"/>
  <c r="B1540" i="5"/>
  <c r="I1540" i="5" s="1"/>
  <c r="I1539" i="5"/>
  <c r="B1539" i="5"/>
  <c r="B1538" i="5"/>
  <c r="I1538" i="5" s="1"/>
  <c r="B1537" i="5"/>
  <c r="I1537" i="5" s="1"/>
  <c r="B1536" i="5"/>
  <c r="I1536" i="5" s="1"/>
  <c r="I1535" i="5"/>
  <c r="B1535" i="5"/>
  <c r="B1534" i="5"/>
  <c r="I1534" i="5" s="1"/>
  <c r="B1533" i="5"/>
  <c r="I1533" i="5" s="1"/>
  <c r="I1532" i="5"/>
  <c r="B1532" i="5"/>
  <c r="B1531" i="5"/>
  <c r="I1531" i="5" s="1"/>
  <c r="B1530" i="5"/>
  <c r="I1530" i="5" s="1"/>
  <c r="I1529" i="5"/>
  <c r="B1529" i="5"/>
  <c r="B1528" i="5"/>
  <c r="I1528" i="5" s="1"/>
  <c r="B1527" i="5"/>
  <c r="I1527" i="5" s="1"/>
  <c r="B1526" i="5"/>
  <c r="I1526" i="5" s="1"/>
  <c r="I1525" i="5"/>
  <c r="B1525" i="5"/>
  <c r="B1524" i="5"/>
  <c r="I1524" i="5" s="1"/>
  <c r="I1523" i="5"/>
  <c r="B1523" i="5"/>
  <c r="B1522" i="5"/>
  <c r="I1522" i="5" s="1"/>
  <c r="I1521" i="5"/>
  <c r="B1521" i="5"/>
  <c r="B1520" i="5"/>
  <c r="I1520" i="5" s="1"/>
  <c r="B1519" i="5"/>
  <c r="I1519" i="5" s="1"/>
  <c r="B1518" i="5"/>
  <c r="I1518" i="5" s="1"/>
  <c r="B1517" i="5"/>
  <c r="I1517" i="5" s="1"/>
  <c r="B1516" i="5"/>
  <c r="I1516" i="5" s="1"/>
  <c r="B1515" i="5"/>
  <c r="I1515" i="5" s="1"/>
  <c r="I1514" i="5"/>
  <c r="B1514" i="5"/>
  <c r="B1513" i="5"/>
  <c r="I1513" i="5" s="1"/>
  <c r="B1512" i="5"/>
  <c r="I1512" i="5" s="1"/>
  <c r="B1511" i="5"/>
  <c r="I1511" i="5" s="1"/>
  <c r="B1510" i="5"/>
  <c r="I1510" i="5" s="1"/>
  <c r="B1509" i="5"/>
  <c r="I1509" i="5" s="1"/>
  <c r="B1508" i="5"/>
  <c r="I1508" i="5" s="1"/>
  <c r="I1507" i="5"/>
  <c r="B1507" i="5"/>
  <c r="B1506" i="5"/>
  <c r="I1506" i="5" s="1"/>
  <c r="B1505" i="5"/>
  <c r="I1505" i="5" s="1"/>
  <c r="B1504" i="5"/>
  <c r="I1504" i="5" s="1"/>
  <c r="I1503" i="5"/>
  <c r="B1503" i="5"/>
  <c r="B1502" i="5"/>
  <c r="I1502" i="5" s="1"/>
  <c r="B1501" i="5"/>
  <c r="I1501" i="5" s="1"/>
  <c r="B1500" i="5"/>
  <c r="I1500" i="5" s="1"/>
  <c r="I1499" i="5"/>
  <c r="B1499" i="5"/>
  <c r="B1498" i="5"/>
  <c r="I1498" i="5" s="1"/>
  <c r="B1497" i="5"/>
  <c r="I1497" i="5" s="1"/>
  <c r="I1496" i="5"/>
  <c r="B1496" i="5"/>
  <c r="B1495" i="5"/>
  <c r="I1495" i="5" s="1"/>
  <c r="B1494" i="5"/>
  <c r="I1494" i="5" s="1"/>
  <c r="B1493" i="5"/>
  <c r="I1493" i="5" s="1"/>
  <c r="B1492" i="5"/>
  <c r="I1492" i="5" s="1"/>
  <c r="B1491" i="5"/>
  <c r="I1491" i="5" s="1"/>
  <c r="I1490" i="5"/>
  <c r="B1490" i="5"/>
  <c r="I1489" i="5"/>
  <c r="B1489" i="5"/>
  <c r="B1488" i="5"/>
  <c r="I1488" i="5" s="1"/>
  <c r="I1487" i="5"/>
  <c r="B1487" i="5"/>
  <c r="B1486" i="5"/>
  <c r="I1486" i="5" s="1"/>
  <c r="I1485" i="5"/>
  <c r="B1485" i="5"/>
  <c r="B1484" i="5"/>
  <c r="I1484" i="5" s="1"/>
  <c r="I1483" i="5"/>
  <c r="B1483" i="5"/>
  <c r="B1482" i="5"/>
  <c r="I1482" i="5" s="1"/>
  <c r="I1481" i="5"/>
  <c r="B1481" i="5"/>
  <c r="B1480" i="5"/>
  <c r="I1480" i="5" s="1"/>
  <c r="I1479" i="5"/>
  <c r="B1479" i="5"/>
  <c r="B1478" i="5"/>
  <c r="I1478" i="5" s="1"/>
  <c r="B1477" i="5"/>
  <c r="I1477" i="5" s="1"/>
  <c r="B1476" i="5"/>
  <c r="I1476" i="5" s="1"/>
  <c r="I1475" i="5"/>
  <c r="B1475" i="5"/>
  <c r="I1474" i="5"/>
  <c r="B1474" i="5"/>
  <c r="B1473" i="5"/>
  <c r="I1473" i="5" s="1"/>
  <c r="I1472" i="5"/>
  <c r="B1472" i="5"/>
  <c r="B1471" i="5"/>
  <c r="I1471" i="5" s="1"/>
  <c r="B1470" i="5"/>
  <c r="I1470" i="5" s="1"/>
  <c r="I1469" i="5"/>
  <c r="B1469" i="5"/>
  <c r="B1468" i="5"/>
  <c r="I1468" i="5" s="1"/>
  <c r="B1467" i="5"/>
  <c r="I1467" i="5" s="1"/>
  <c r="I1466" i="5"/>
  <c r="B1466" i="5"/>
  <c r="B1465" i="5"/>
  <c r="I1465" i="5" s="1"/>
  <c r="B1464" i="5"/>
  <c r="I1464" i="5" s="1"/>
  <c r="I1463" i="5"/>
  <c r="B1463" i="5"/>
  <c r="I1462" i="5"/>
  <c r="B1462" i="5"/>
  <c r="I1461" i="5"/>
  <c r="B1461" i="5"/>
  <c r="I1460" i="5"/>
  <c r="B1460" i="5"/>
  <c r="I1459" i="5"/>
  <c r="B1459" i="5"/>
  <c r="B1458" i="5"/>
  <c r="I1458" i="5" s="1"/>
  <c r="I1457" i="5"/>
  <c r="B1457" i="5"/>
  <c r="I1456" i="5"/>
  <c r="B1456" i="5"/>
  <c r="B1455" i="5"/>
  <c r="I1455" i="5" s="1"/>
  <c r="B1454" i="5"/>
  <c r="I1454" i="5" s="1"/>
  <c r="I1453" i="5"/>
  <c r="B1453" i="5"/>
  <c r="B1452" i="5"/>
  <c r="I1452" i="5" s="1"/>
  <c r="B1451" i="5"/>
  <c r="I1451" i="5" s="1"/>
  <c r="I1450" i="5"/>
  <c r="B1450" i="5"/>
  <c r="I1449" i="5"/>
  <c r="B1449" i="5"/>
  <c r="I1448" i="5"/>
  <c r="B1448" i="5"/>
  <c r="B1447" i="5"/>
  <c r="I1447" i="5" s="1"/>
  <c r="B1446" i="5"/>
  <c r="I1446" i="5" s="1"/>
  <c r="B1445" i="5"/>
  <c r="I1445" i="5" s="1"/>
  <c r="B1444" i="5"/>
  <c r="I1444" i="5" s="1"/>
  <c r="I1443" i="5"/>
  <c r="B1443" i="5"/>
  <c r="B1442" i="5"/>
  <c r="I1442" i="5" s="1"/>
  <c r="B1441" i="5"/>
  <c r="I1441" i="5" s="1"/>
  <c r="B1440" i="5"/>
  <c r="I1440" i="5" s="1"/>
  <c r="I1439" i="5"/>
  <c r="B1439" i="5"/>
  <c r="B1438" i="5"/>
  <c r="I1438" i="5" s="1"/>
  <c r="B1437" i="5"/>
  <c r="I1437" i="5" s="1"/>
  <c r="I1436" i="5"/>
  <c r="B1436" i="5"/>
  <c r="I1435" i="5"/>
  <c r="B1435" i="5"/>
  <c r="B1434" i="5"/>
  <c r="I1434" i="5" s="1"/>
  <c r="I1433" i="5"/>
  <c r="B1433" i="5"/>
  <c r="B1432" i="5"/>
  <c r="I1432" i="5" s="1"/>
  <c r="B1431" i="5"/>
  <c r="I1431" i="5" s="1"/>
  <c r="I1430" i="5"/>
  <c r="B1430" i="5"/>
  <c r="B1429" i="5"/>
  <c r="I1429" i="5" s="1"/>
  <c r="B1428" i="5"/>
  <c r="I1428" i="5" s="1"/>
  <c r="I1427" i="5"/>
  <c r="B1427" i="5"/>
  <c r="I1426" i="5"/>
  <c r="B1426" i="5"/>
  <c r="B1425" i="5"/>
  <c r="I1425" i="5" s="1"/>
  <c r="B1424" i="5"/>
  <c r="I1424" i="5" s="1"/>
  <c r="I1423" i="5"/>
  <c r="B1423" i="5"/>
  <c r="B1422" i="5"/>
  <c r="I1422" i="5" s="1"/>
  <c r="B1421" i="5"/>
  <c r="I1421" i="5" s="1"/>
  <c r="I1420" i="5"/>
  <c r="B1420" i="5"/>
  <c r="B1419" i="5"/>
  <c r="I1419" i="5" s="1"/>
  <c r="I1418" i="5"/>
  <c r="B1418" i="5"/>
  <c r="I1417" i="5"/>
  <c r="B1417" i="5"/>
  <c r="B1416" i="5"/>
  <c r="I1416" i="5" s="1"/>
  <c r="I1415" i="5"/>
  <c r="B1415" i="5"/>
  <c r="I1414" i="5"/>
  <c r="B1414" i="5"/>
  <c r="I1413" i="5"/>
  <c r="B1413" i="5"/>
  <c r="B1412" i="5"/>
  <c r="I1412" i="5" s="1"/>
  <c r="I1411" i="5"/>
  <c r="B1411" i="5"/>
  <c r="B1410" i="5"/>
  <c r="I1410" i="5" s="1"/>
  <c r="B1409" i="5"/>
  <c r="I1409" i="5" s="1"/>
  <c r="B1408" i="5"/>
  <c r="I1408" i="5" s="1"/>
  <c r="I1407" i="5"/>
  <c r="B1407" i="5"/>
  <c r="B1406" i="5"/>
  <c r="I1406" i="5" s="1"/>
  <c r="B1405" i="5"/>
  <c r="I1405" i="5" s="1"/>
  <c r="B1404" i="5"/>
  <c r="I1404" i="5" s="1"/>
  <c r="I1403" i="5"/>
  <c r="B1403" i="5"/>
  <c r="I1402" i="5"/>
  <c r="B1402" i="5"/>
  <c r="B1401" i="5"/>
  <c r="I1401" i="5" s="1"/>
  <c r="I1400" i="5"/>
  <c r="B1400" i="5"/>
  <c r="B1399" i="5"/>
  <c r="I1399" i="5" s="1"/>
  <c r="B1398" i="5"/>
  <c r="I1398" i="5" s="1"/>
  <c r="I1397" i="5"/>
  <c r="B1397" i="5"/>
  <c r="B1396" i="5"/>
  <c r="I1396" i="5" s="1"/>
  <c r="B1395" i="5"/>
  <c r="I1395" i="5" s="1"/>
  <c r="I1394" i="5"/>
  <c r="B1394" i="5"/>
  <c r="B1393" i="5"/>
  <c r="I1393" i="5" s="1"/>
  <c r="B1392" i="5"/>
  <c r="I1392" i="5" s="1"/>
  <c r="B1391" i="5"/>
  <c r="I1391" i="5" s="1"/>
  <c r="I1390" i="5"/>
  <c r="B1390" i="5"/>
  <c r="I1389" i="5"/>
  <c r="B1389" i="5"/>
  <c r="B1388" i="5"/>
  <c r="I1388" i="5" s="1"/>
  <c r="I1387" i="5"/>
  <c r="B1387" i="5"/>
  <c r="B1386" i="5"/>
  <c r="I1386" i="5" s="1"/>
  <c r="B1385" i="5"/>
  <c r="I1385" i="5" s="1"/>
  <c r="I1384" i="5"/>
  <c r="B1384" i="5"/>
  <c r="I1383" i="5"/>
  <c r="B1383" i="5"/>
  <c r="B1382" i="5"/>
  <c r="I1382" i="5" s="1"/>
  <c r="I1381" i="5"/>
  <c r="B1381" i="5"/>
  <c r="B1380" i="5"/>
  <c r="I1380" i="5" s="1"/>
  <c r="B1379" i="5"/>
  <c r="I1379" i="5" s="1"/>
  <c r="B1378" i="5"/>
  <c r="I1378" i="5" s="1"/>
  <c r="I1377" i="5"/>
  <c r="B1377" i="5"/>
  <c r="I1376" i="5"/>
  <c r="B1376" i="5"/>
  <c r="B1375" i="5"/>
  <c r="I1375" i="5" s="1"/>
  <c r="B1374" i="5"/>
  <c r="I1374" i="5" s="1"/>
  <c r="B1373" i="5"/>
  <c r="I1373" i="5" s="1"/>
  <c r="I1372" i="5"/>
  <c r="B1372" i="5"/>
  <c r="I1371" i="5"/>
  <c r="B1371" i="5"/>
  <c r="I1370" i="5"/>
  <c r="B1370" i="5"/>
  <c r="B1369" i="5"/>
  <c r="I1369" i="5" s="1"/>
  <c r="B1368" i="5"/>
  <c r="I1368" i="5" s="1"/>
  <c r="I1367" i="5"/>
  <c r="B1367" i="5"/>
  <c r="B1366" i="5"/>
  <c r="I1366" i="5" s="1"/>
  <c r="I1365" i="5"/>
  <c r="B1365" i="5"/>
  <c r="I1364" i="5"/>
  <c r="B1364" i="5"/>
  <c r="I1363" i="5"/>
  <c r="B1363" i="5"/>
  <c r="B1362" i="5"/>
  <c r="I1362" i="5" s="1"/>
  <c r="I1361" i="5"/>
  <c r="B1361" i="5"/>
  <c r="B1360" i="5"/>
  <c r="I1360" i="5" s="1"/>
  <c r="I1359" i="5"/>
  <c r="B1359" i="5"/>
  <c r="I1358" i="5"/>
  <c r="B1358" i="5"/>
  <c r="I1357" i="5"/>
  <c r="B1357" i="5"/>
  <c r="B1356" i="5"/>
  <c r="I1356" i="5" s="1"/>
  <c r="B1355" i="5"/>
  <c r="I1355" i="5" s="1"/>
  <c r="I1354" i="5"/>
  <c r="B1354" i="5"/>
  <c r="B1353" i="5"/>
  <c r="I1353" i="5" s="1"/>
  <c r="I1352" i="5"/>
  <c r="B1352" i="5"/>
  <c r="I1351" i="5"/>
  <c r="B1351" i="5"/>
  <c r="B1350" i="5"/>
  <c r="I1350" i="5" s="1"/>
  <c r="B1349" i="5"/>
  <c r="I1349" i="5" s="1"/>
  <c r="I1348" i="5"/>
  <c r="B1348" i="5"/>
  <c r="B1347" i="5"/>
  <c r="I1347" i="5" s="1"/>
  <c r="I1346" i="5"/>
  <c r="B1346" i="5"/>
  <c r="I1345" i="5"/>
  <c r="B1345" i="5"/>
  <c r="B1344" i="5"/>
  <c r="I1344" i="5" s="1"/>
  <c r="I1343" i="5"/>
  <c r="B1343" i="5"/>
  <c r="B1342" i="5"/>
  <c r="I1342" i="5" s="1"/>
  <c r="I1341" i="5"/>
  <c r="B1341" i="5"/>
  <c r="B1340" i="5"/>
  <c r="I1340" i="5" s="1"/>
  <c r="I1339" i="5"/>
  <c r="B1339" i="5"/>
  <c r="B1338" i="5"/>
  <c r="I1338" i="5" s="1"/>
  <c r="I1337" i="5"/>
  <c r="B1337" i="5"/>
  <c r="B1336" i="5"/>
  <c r="I1336" i="5" s="1"/>
  <c r="I1335" i="5"/>
  <c r="B1335" i="5"/>
  <c r="B1334" i="5"/>
  <c r="I1334" i="5" s="1"/>
  <c r="B1333" i="5"/>
  <c r="I1333" i="5" s="1"/>
  <c r="B1332" i="5"/>
  <c r="I1332" i="5" s="1"/>
  <c r="I1331" i="5"/>
  <c r="B1331" i="5"/>
  <c r="I1330" i="5"/>
  <c r="B1330" i="5"/>
  <c r="B1329" i="5"/>
  <c r="I1329" i="5" s="1"/>
  <c r="I1328" i="5"/>
  <c r="B1328" i="5"/>
  <c r="B1327" i="5"/>
  <c r="I1327" i="5" s="1"/>
  <c r="B1326" i="5"/>
  <c r="I1326" i="5" s="1"/>
  <c r="I1325" i="5"/>
  <c r="B1325" i="5"/>
  <c r="I1324" i="5"/>
  <c r="B1324" i="5"/>
  <c r="B1323" i="5"/>
  <c r="I1323" i="5" s="1"/>
  <c r="I1322" i="5"/>
  <c r="B1322" i="5"/>
  <c r="B1321" i="5"/>
  <c r="I1321" i="5" s="1"/>
  <c r="B1320" i="5"/>
  <c r="I1320" i="5" s="1"/>
  <c r="B1319" i="5"/>
  <c r="I1319" i="5" s="1"/>
  <c r="I1318" i="5"/>
  <c r="B1318" i="5"/>
  <c r="I1317" i="5"/>
  <c r="B1317" i="5"/>
  <c r="B1316" i="5"/>
  <c r="I1316" i="5" s="1"/>
  <c r="I1315" i="5"/>
  <c r="B1315" i="5"/>
  <c r="B1314" i="5"/>
  <c r="I1314" i="5" s="1"/>
  <c r="I1313" i="5"/>
  <c r="B1313" i="5"/>
  <c r="I1312" i="5"/>
  <c r="B1312" i="5"/>
  <c r="I1311" i="5"/>
  <c r="B1311" i="5"/>
  <c r="B1310" i="5"/>
  <c r="I1310" i="5" s="1"/>
  <c r="I1309" i="5"/>
  <c r="B1309" i="5"/>
  <c r="B1308" i="5"/>
  <c r="I1308" i="5" s="1"/>
  <c r="B1307" i="5"/>
  <c r="I1307" i="5" s="1"/>
  <c r="I1306" i="5"/>
  <c r="B1306" i="5"/>
  <c r="I1305" i="5"/>
  <c r="B1305" i="5"/>
  <c r="I1304" i="5"/>
  <c r="B1304" i="5"/>
  <c r="B1303" i="5"/>
  <c r="I1303" i="5" s="1"/>
  <c r="B1302" i="5"/>
  <c r="I1302" i="5" s="1"/>
  <c r="B1301" i="5"/>
  <c r="I1301" i="5" s="1"/>
  <c r="I1300" i="5"/>
  <c r="B1300" i="5"/>
  <c r="I1299" i="5"/>
  <c r="B1299" i="5"/>
  <c r="I1298" i="5"/>
  <c r="B1298" i="5"/>
  <c r="B1297" i="5"/>
  <c r="I1297" i="5" s="1"/>
  <c r="B1296" i="5"/>
  <c r="I1296" i="5" s="1"/>
  <c r="I1295" i="5"/>
  <c r="B1295" i="5"/>
  <c r="B1294" i="5"/>
  <c r="I1294" i="5" s="1"/>
  <c r="B1293" i="5"/>
  <c r="I1293" i="5" s="1"/>
  <c r="I1292" i="5"/>
  <c r="B1292" i="5"/>
  <c r="I1291" i="5"/>
  <c r="B1291" i="5"/>
  <c r="B1290" i="5"/>
  <c r="I1290" i="5" s="1"/>
  <c r="I1289" i="5"/>
  <c r="B1289" i="5"/>
  <c r="B1288" i="5"/>
  <c r="I1288" i="5" s="1"/>
  <c r="I1287" i="5"/>
  <c r="B1287" i="5"/>
  <c r="I1286" i="5"/>
  <c r="B1286" i="5"/>
  <c r="I1285" i="5"/>
  <c r="B1285" i="5"/>
  <c r="B1284" i="5"/>
  <c r="I1284" i="5" s="1"/>
  <c r="B1283" i="5"/>
  <c r="I1283" i="5" s="1"/>
  <c r="I1282" i="5"/>
  <c r="B1282" i="5"/>
  <c r="B1281" i="5"/>
  <c r="I1281" i="5" s="1"/>
  <c r="I1280" i="5"/>
  <c r="B1280" i="5"/>
  <c r="I1279" i="5"/>
  <c r="B1279" i="5"/>
  <c r="B1278" i="5"/>
  <c r="I1278" i="5" s="1"/>
  <c r="B1277" i="5"/>
  <c r="I1277" i="5" s="1"/>
  <c r="I1276" i="5"/>
  <c r="B1276" i="5"/>
  <c r="B1275" i="5"/>
  <c r="I1275" i="5" s="1"/>
  <c r="B1274" i="5"/>
  <c r="I1274" i="5" s="1"/>
  <c r="I1273" i="5"/>
  <c r="B1273" i="5"/>
  <c r="B1272" i="5"/>
  <c r="I1272" i="5" s="1"/>
  <c r="I1271" i="5"/>
  <c r="B1271" i="5"/>
  <c r="B1270" i="5"/>
  <c r="I1270" i="5" s="1"/>
  <c r="I1269" i="5"/>
  <c r="B1269" i="5"/>
  <c r="B1268" i="5"/>
  <c r="I1268" i="5" s="1"/>
  <c r="B1267" i="5"/>
  <c r="I1267" i="5" s="1"/>
  <c r="B1266" i="5"/>
  <c r="I1266" i="5" s="1"/>
  <c r="I1265" i="5"/>
  <c r="B1265" i="5"/>
  <c r="B1264" i="5"/>
  <c r="I1264" i="5" s="1"/>
  <c r="I1263" i="5"/>
  <c r="B1263" i="5"/>
  <c r="B1262" i="5"/>
  <c r="I1262" i="5" s="1"/>
  <c r="I1261" i="5"/>
  <c r="B1261" i="5"/>
  <c r="B1260" i="5"/>
  <c r="I1260" i="5" s="1"/>
  <c r="I1259" i="5"/>
  <c r="B1259" i="5"/>
  <c r="I1258" i="5"/>
  <c r="B1258" i="5"/>
  <c r="B1257" i="5"/>
  <c r="I1257" i="5" s="1"/>
  <c r="I1256" i="5"/>
  <c r="B1256" i="5"/>
  <c r="B1255" i="5"/>
  <c r="I1255" i="5" s="1"/>
  <c r="B1254" i="5"/>
  <c r="I1254" i="5" s="1"/>
  <c r="I1253" i="5"/>
  <c r="B1253" i="5"/>
  <c r="I1252" i="5"/>
  <c r="B1252" i="5"/>
  <c r="B1251" i="5"/>
  <c r="I1251" i="5" s="1"/>
  <c r="I1250" i="5"/>
  <c r="B1250" i="5"/>
  <c r="B1249" i="5"/>
  <c r="I1249" i="5" s="1"/>
  <c r="B1248" i="5"/>
  <c r="I1248" i="5" s="1"/>
  <c r="B1247" i="5"/>
  <c r="I1247" i="5" s="1"/>
  <c r="I1246" i="5"/>
  <c r="B1246" i="5"/>
  <c r="I1245" i="5"/>
  <c r="B1245" i="5"/>
  <c r="B1244" i="5"/>
  <c r="I1244" i="5" s="1"/>
  <c r="I1243" i="5"/>
  <c r="B1243" i="5"/>
  <c r="B1242" i="5"/>
  <c r="I1242" i="5" s="1"/>
  <c r="I1241" i="5"/>
  <c r="B1241" i="5"/>
  <c r="I1240" i="5"/>
  <c r="B1240" i="5"/>
  <c r="I1239" i="5"/>
  <c r="B1239" i="5"/>
  <c r="B1238" i="5"/>
  <c r="I1238" i="5" s="1"/>
  <c r="I1237" i="5"/>
  <c r="B1237" i="5"/>
  <c r="B1236" i="5"/>
  <c r="I1236" i="5" s="1"/>
  <c r="B1235" i="5"/>
  <c r="I1235" i="5" s="1"/>
  <c r="B1234" i="5"/>
  <c r="I1234" i="5" s="1"/>
  <c r="I1233" i="5"/>
  <c r="B1233" i="5"/>
  <c r="I1232" i="5"/>
  <c r="B1232" i="5"/>
  <c r="B1231" i="5"/>
  <c r="I1231" i="5" s="1"/>
  <c r="B1230" i="5"/>
  <c r="I1230" i="5" s="1"/>
  <c r="B1229" i="5"/>
  <c r="I1229" i="5" s="1"/>
  <c r="I1228" i="5"/>
  <c r="B1228" i="5"/>
  <c r="I1227" i="5"/>
  <c r="B1227" i="5"/>
  <c r="I1226" i="5"/>
  <c r="B1226" i="5"/>
  <c r="B1225" i="5"/>
  <c r="I1225" i="5" s="1"/>
  <c r="B1224" i="5"/>
  <c r="I1224" i="5" s="1"/>
  <c r="I1223" i="5"/>
  <c r="B1223" i="5"/>
  <c r="B1222" i="5"/>
  <c r="I1222" i="5" s="1"/>
  <c r="B1221" i="5"/>
  <c r="I1221" i="5" s="1"/>
  <c r="I1220" i="5"/>
  <c r="B1220" i="5"/>
  <c r="I1219" i="5"/>
  <c r="B1219" i="5"/>
  <c r="B1218" i="5"/>
  <c r="I1218" i="5" s="1"/>
  <c r="I1217" i="5"/>
  <c r="B1217" i="5"/>
  <c r="B1216" i="5"/>
  <c r="I1216" i="5" s="1"/>
  <c r="B1215" i="5"/>
  <c r="I1215" i="5" s="1"/>
  <c r="I1214" i="5"/>
  <c r="B1214" i="5"/>
  <c r="I1213" i="5"/>
  <c r="B1213" i="5"/>
  <c r="B1212" i="5"/>
  <c r="I1212" i="5" s="1"/>
  <c r="B1211" i="5"/>
  <c r="I1211" i="5" s="1"/>
  <c r="I1210" i="5"/>
  <c r="B1210" i="5"/>
  <c r="B1209" i="5"/>
  <c r="I1209" i="5" s="1"/>
  <c r="B1208" i="5"/>
  <c r="I1208" i="5" s="1"/>
  <c r="I1207" i="5"/>
  <c r="B1207" i="5"/>
  <c r="B1206" i="5"/>
  <c r="I1206" i="5" s="1"/>
  <c r="B1205" i="5"/>
  <c r="I1205" i="5" s="1"/>
  <c r="I1204" i="5"/>
  <c r="B1204" i="5"/>
  <c r="B1203" i="5"/>
  <c r="I1203" i="5" s="1"/>
  <c r="I1202" i="5"/>
  <c r="B1202" i="5"/>
  <c r="B1201" i="5"/>
  <c r="I1201" i="5" s="1"/>
  <c r="B1200" i="5"/>
  <c r="I1200" i="5" s="1"/>
  <c r="I1199" i="5"/>
  <c r="B1199" i="5"/>
  <c r="B1198" i="5"/>
  <c r="I1198" i="5" s="1"/>
  <c r="I1197" i="5"/>
  <c r="B1197" i="5"/>
  <c r="B1196" i="5"/>
  <c r="I1196" i="5" s="1"/>
  <c r="I1195" i="5"/>
  <c r="B1195" i="5"/>
  <c r="B1194" i="5"/>
  <c r="I1194" i="5" s="1"/>
  <c r="I1193" i="5"/>
  <c r="B1193" i="5"/>
  <c r="B1192" i="5"/>
  <c r="I1192" i="5" s="1"/>
  <c r="I1191" i="5"/>
  <c r="B1191" i="5"/>
  <c r="B1190" i="5"/>
  <c r="I1190" i="5" s="1"/>
  <c r="I1189" i="5"/>
  <c r="B1189" i="5"/>
  <c r="B1188" i="5"/>
  <c r="I1188" i="5" s="1"/>
  <c r="I1187" i="5"/>
  <c r="B1187" i="5"/>
  <c r="I1186" i="5"/>
  <c r="B1186" i="5"/>
  <c r="B1185" i="5"/>
  <c r="I1185" i="5" s="1"/>
  <c r="I1184" i="5"/>
  <c r="B1184" i="5"/>
  <c r="B1183" i="5"/>
  <c r="I1183" i="5" s="1"/>
  <c r="B1182" i="5"/>
  <c r="I1182" i="5" s="1"/>
  <c r="B1181" i="5"/>
  <c r="I1181" i="5" s="1"/>
  <c r="I1180" i="5"/>
  <c r="B1180" i="5"/>
  <c r="B1179" i="5"/>
  <c r="I1179" i="5" s="1"/>
  <c r="I1178" i="5"/>
  <c r="B1178" i="5"/>
  <c r="B1177" i="5"/>
  <c r="I1177" i="5" s="1"/>
  <c r="B1176" i="5"/>
  <c r="I1176" i="5" s="1"/>
  <c r="B1175" i="5"/>
  <c r="I1175" i="5" s="1"/>
  <c r="I1174" i="5"/>
  <c r="B1174" i="5"/>
  <c r="I1173" i="5"/>
  <c r="B1173" i="5"/>
  <c r="B1172" i="5"/>
  <c r="I1172" i="5" s="1"/>
  <c r="I1171" i="5"/>
  <c r="B1171" i="5"/>
  <c r="B1170" i="5"/>
  <c r="I1170" i="5" s="1"/>
  <c r="I1169" i="5"/>
  <c r="B1169" i="5"/>
  <c r="B1168" i="5"/>
  <c r="I1168" i="5" s="1"/>
  <c r="I1167" i="5"/>
  <c r="B1167" i="5"/>
  <c r="B1166" i="5"/>
  <c r="I1166" i="5" s="1"/>
  <c r="I1165" i="5"/>
  <c r="B1165" i="5"/>
  <c r="B1164" i="5"/>
  <c r="I1164" i="5" s="1"/>
  <c r="B1163" i="5"/>
  <c r="I1163" i="5" s="1"/>
  <c r="I1162" i="5"/>
  <c r="B1162" i="5"/>
  <c r="I1161" i="5"/>
  <c r="B1161" i="5"/>
  <c r="I1160" i="5"/>
  <c r="B1160" i="5"/>
  <c r="I1159" i="5"/>
  <c r="B1159" i="5"/>
  <c r="B1158" i="5"/>
  <c r="I1158" i="5" s="1"/>
  <c r="B1157" i="5"/>
  <c r="I1157" i="5" s="1"/>
  <c r="B1156" i="5"/>
  <c r="I1156" i="5" s="1"/>
  <c r="B1155" i="5"/>
  <c r="I1155" i="5" s="1"/>
  <c r="B1154" i="5"/>
  <c r="I1154" i="5" s="1"/>
  <c r="B1153" i="5"/>
  <c r="I1153" i="5" s="1"/>
  <c r="B1152" i="5"/>
  <c r="I1152" i="5" s="1"/>
  <c r="I1151" i="5"/>
  <c r="B1151" i="5"/>
  <c r="B1150" i="5"/>
  <c r="I1150" i="5" s="1"/>
  <c r="B1149" i="5"/>
  <c r="I1149" i="5" s="1"/>
  <c r="I1148" i="5"/>
  <c r="B1148" i="5"/>
  <c r="I1147" i="5"/>
  <c r="B1147" i="5"/>
  <c r="B1146" i="5"/>
  <c r="I1146" i="5" s="1"/>
  <c r="I1145" i="5"/>
  <c r="B1145" i="5"/>
  <c r="B1144" i="5"/>
  <c r="I1144" i="5" s="1"/>
  <c r="I1143" i="5"/>
  <c r="B1143" i="5"/>
  <c r="B1142" i="5"/>
  <c r="I1142" i="5" s="1"/>
  <c r="I1141" i="5"/>
  <c r="B1141" i="5"/>
  <c r="B1140" i="5"/>
  <c r="I1140" i="5" s="1"/>
  <c r="I1139" i="5"/>
  <c r="B1139" i="5"/>
  <c r="I1138" i="5"/>
  <c r="B1138" i="5"/>
  <c r="B1137" i="5"/>
  <c r="I1137" i="5" s="1"/>
  <c r="I1136" i="5"/>
  <c r="B1136" i="5"/>
  <c r="I1135" i="5"/>
  <c r="B1135" i="5"/>
  <c r="B1134" i="5"/>
  <c r="I1134" i="5" s="1"/>
  <c r="B1133" i="5"/>
  <c r="I1133" i="5" s="1"/>
  <c r="I1132" i="5"/>
  <c r="B1132" i="5"/>
  <c r="B1131" i="5"/>
  <c r="I1131" i="5" s="1"/>
  <c r="B1130" i="5"/>
  <c r="I1130" i="5" s="1"/>
  <c r="B1129" i="5"/>
  <c r="I1129" i="5" s="1"/>
  <c r="B1128" i="5"/>
  <c r="I1128" i="5" s="1"/>
  <c r="I1127" i="5"/>
  <c r="B1127" i="5"/>
  <c r="B1126" i="5"/>
  <c r="I1126" i="5" s="1"/>
  <c r="I1125" i="5"/>
  <c r="B1125" i="5"/>
  <c r="B1124" i="5"/>
  <c r="I1124" i="5" s="1"/>
  <c r="B1123" i="5"/>
  <c r="I1123" i="5" s="1"/>
  <c r="B1122" i="5"/>
  <c r="I1122" i="5" s="1"/>
  <c r="B1121" i="5"/>
  <c r="I1121" i="5" s="1"/>
  <c r="B1120" i="5"/>
  <c r="I1120" i="5" s="1"/>
  <c r="I1119" i="5"/>
  <c r="B1119" i="5"/>
  <c r="B1118" i="5"/>
  <c r="I1118" i="5" s="1"/>
  <c r="B1117" i="5"/>
  <c r="I1117" i="5" s="1"/>
  <c r="B1116" i="5"/>
  <c r="I1116" i="5" s="1"/>
  <c r="I1115" i="5"/>
  <c r="B1115" i="5"/>
  <c r="I1114" i="5"/>
  <c r="B1114" i="5"/>
  <c r="I1113" i="5"/>
  <c r="B1113" i="5"/>
  <c r="I1112" i="5"/>
  <c r="B1112" i="5"/>
  <c r="B1111" i="5"/>
  <c r="I1111" i="5" s="1"/>
  <c r="B1110" i="5"/>
  <c r="I1110" i="5" s="1"/>
  <c r="I1109" i="5"/>
  <c r="B1109" i="5"/>
  <c r="B1108" i="5"/>
  <c r="I1108" i="5" s="1"/>
  <c r="B1107" i="5"/>
  <c r="I1107" i="5" s="1"/>
  <c r="I1106" i="5"/>
  <c r="B1106" i="5"/>
  <c r="B1105" i="5"/>
  <c r="I1105" i="5" s="1"/>
  <c r="B1104" i="5"/>
  <c r="I1104" i="5" s="1"/>
  <c r="B1103" i="5"/>
  <c r="I1103" i="5" s="1"/>
  <c r="I1102" i="5"/>
  <c r="B1102" i="5"/>
  <c r="I1101" i="5"/>
  <c r="B1101" i="5"/>
  <c r="B1100" i="5"/>
  <c r="I1100" i="5" s="1"/>
  <c r="I1099" i="5"/>
  <c r="B1099" i="5"/>
  <c r="B1098" i="5"/>
  <c r="I1098" i="5" s="1"/>
  <c r="I1097" i="5"/>
  <c r="B1097" i="5"/>
  <c r="I1096" i="5"/>
  <c r="B1096" i="5"/>
  <c r="I1095" i="5"/>
  <c r="B1095" i="5"/>
  <c r="I1094" i="5"/>
  <c r="B1094" i="5"/>
  <c r="I1093" i="5"/>
  <c r="B1093" i="5"/>
  <c r="B1092" i="5"/>
  <c r="I1092" i="5" s="1"/>
  <c r="I1091" i="5"/>
  <c r="B1091" i="5"/>
  <c r="I1090" i="5"/>
  <c r="B1090" i="5"/>
  <c r="I1089" i="5"/>
  <c r="B1089" i="5"/>
  <c r="I1088" i="5"/>
  <c r="B1088" i="5"/>
  <c r="I1087" i="5"/>
  <c r="B1087" i="5"/>
  <c r="B1086" i="5"/>
  <c r="I1086" i="5" s="1"/>
  <c r="B1085" i="5"/>
  <c r="I1085" i="5" s="1"/>
  <c r="I1084" i="5"/>
  <c r="B1084" i="5"/>
  <c r="I1083" i="5"/>
  <c r="B1083" i="5"/>
  <c r="I1082" i="5"/>
  <c r="B1082" i="5"/>
  <c r="I1081" i="5"/>
  <c r="B1081" i="5"/>
  <c r="B1080" i="5"/>
  <c r="I1080" i="5" s="1"/>
  <c r="I1079" i="5"/>
  <c r="B1079" i="5"/>
  <c r="I1078" i="5"/>
  <c r="B1078" i="5"/>
  <c r="I1077" i="5"/>
  <c r="B1077" i="5"/>
  <c r="B1076" i="5"/>
  <c r="I1076" i="5" s="1"/>
  <c r="I1075" i="5"/>
  <c r="B1075" i="5"/>
  <c r="B1074" i="5"/>
  <c r="I1074" i="5" s="1"/>
  <c r="B1073" i="5"/>
  <c r="I1073" i="5" s="1"/>
  <c r="I1072" i="5"/>
  <c r="B1072" i="5"/>
  <c r="I1071" i="5"/>
  <c r="B1071" i="5"/>
  <c r="B1070" i="5"/>
  <c r="I1070" i="5" s="1"/>
  <c r="I1069" i="5"/>
  <c r="B1069" i="5"/>
  <c r="B1068" i="5"/>
  <c r="I1068" i="5" s="1"/>
  <c r="B1067" i="5"/>
  <c r="I1067" i="5" s="1"/>
  <c r="I1066" i="5"/>
  <c r="B1066" i="5"/>
  <c r="I1065" i="5"/>
  <c r="B1065" i="5"/>
  <c r="B1064" i="5"/>
  <c r="I1064" i="5" s="1"/>
  <c r="I1063" i="5"/>
  <c r="B1063" i="5"/>
  <c r="B1062" i="5"/>
  <c r="I1062" i="5" s="1"/>
  <c r="I1061" i="5"/>
  <c r="B1061" i="5"/>
  <c r="I1060" i="5"/>
  <c r="B1060" i="5"/>
  <c r="I1059" i="5"/>
  <c r="B1059" i="5"/>
  <c r="I1058" i="5"/>
  <c r="B1058" i="5"/>
  <c r="I1057" i="5"/>
  <c r="B1057" i="5"/>
  <c r="B1056" i="5"/>
  <c r="I1056" i="5" s="1"/>
  <c r="B1055" i="5"/>
  <c r="I1055" i="5" s="1"/>
  <c r="I1054" i="5"/>
  <c r="B1054" i="5"/>
  <c r="I1053" i="5"/>
  <c r="B1053" i="5"/>
  <c r="I1052" i="5"/>
  <c r="B1052" i="5"/>
  <c r="I1051" i="5"/>
  <c r="B1051" i="5"/>
  <c r="B1050" i="5"/>
  <c r="I1050" i="5" s="1"/>
  <c r="I1049" i="5"/>
  <c r="B1049" i="5"/>
  <c r="I1048" i="5"/>
  <c r="B1048" i="5"/>
  <c r="I1047" i="5"/>
  <c r="B1047" i="5"/>
  <c r="B1046" i="5"/>
  <c r="I1046" i="5" s="1"/>
  <c r="I1045" i="5"/>
  <c r="B1045" i="5"/>
  <c r="B1044" i="5"/>
  <c r="I1044" i="5" s="1"/>
  <c r="B1043" i="5"/>
  <c r="I1043" i="5" s="1"/>
  <c r="I1042" i="5"/>
  <c r="B1042" i="5"/>
  <c r="I1041" i="5"/>
  <c r="B1041" i="5"/>
  <c r="I1040" i="5"/>
  <c r="B1040" i="5"/>
  <c r="I1039" i="5"/>
  <c r="B1039" i="5"/>
  <c r="B1038" i="5"/>
  <c r="I1038" i="5" s="1"/>
  <c r="B1037" i="5"/>
  <c r="I1037" i="5" s="1"/>
  <c r="I1036" i="5"/>
  <c r="B1036" i="5"/>
  <c r="I1035" i="5"/>
  <c r="B1035" i="5"/>
  <c r="B1034" i="5"/>
  <c r="I1034" i="5" s="1"/>
  <c r="I1033" i="5"/>
  <c r="B1033" i="5"/>
  <c r="B1032" i="5"/>
  <c r="I1032" i="5" s="1"/>
  <c r="B1031" i="5"/>
  <c r="I1031" i="5" s="1"/>
  <c r="I1030" i="5"/>
  <c r="B1030" i="5"/>
  <c r="I1029" i="5"/>
  <c r="B1029" i="5"/>
  <c r="B1028" i="5"/>
  <c r="I1028" i="5" s="1"/>
  <c r="I1027" i="5"/>
  <c r="B1027" i="5"/>
  <c r="B1026" i="5"/>
  <c r="I1026" i="5" s="1"/>
  <c r="I1025" i="5"/>
  <c r="B1025" i="5"/>
  <c r="I1024" i="5"/>
  <c r="B1024" i="5"/>
  <c r="I1023" i="5"/>
  <c r="B1023" i="5"/>
  <c r="I1022" i="5"/>
  <c r="B1022" i="5"/>
  <c r="I1021" i="5"/>
  <c r="B1021" i="5"/>
  <c r="B1020" i="5"/>
  <c r="I1020" i="5" s="1"/>
  <c r="I1019" i="5"/>
  <c r="B1019" i="5"/>
  <c r="I1018" i="5"/>
  <c r="B1018" i="5"/>
  <c r="I1017" i="5"/>
  <c r="B1017" i="5"/>
  <c r="B1016" i="5"/>
  <c r="I1016" i="5" s="1"/>
  <c r="I1015" i="5"/>
  <c r="B1015" i="5"/>
  <c r="B1014" i="5"/>
  <c r="I1014" i="5" s="1"/>
  <c r="B1013" i="5"/>
  <c r="I1013" i="5" s="1"/>
  <c r="I1012" i="5"/>
  <c r="B1012" i="5"/>
  <c r="I1011" i="5"/>
  <c r="B1011" i="5"/>
  <c r="I1010" i="5"/>
  <c r="B1010" i="5"/>
  <c r="I1009" i="5"/>
  <c r="B1009" i="5"/>
  <c r="B1008" i="5"/>
  <c r="I1008" i="5" s="1"/>
  <c r="I1007" i="5"/>
  <c r="B1007" i="5"/>
  <c r="I1006" i="5"/>
  <c r="B1006" i="5"/>
  <c r="I1005" i="5"/>
  <c r="B1005" i="5"/>
  <c r="B1004" i="5"/>
  <c r="I1004" i="5" s="1"/>
  <c r="I1003" i="5"/>
  <c r="B1003" i="5"/>
  <c r="B1002" i="5"/>
  <c r="I1002" i="5" s="1"/>
  <c r="B1001" i="5"/>
  <c r="I1001" i="5" s="1"/>
  <c r="I1000" i="5"/>
  <c r="B1000" i="5"/>
  <c r="I999" i="5"/>
  <c r="B999" i="5"/>
  <c r="B998" i="5"/>
  <c r="I998" i="5" s="1"/>
  <c r="I997" i="5"/>
  <c r="B997" i="5"/>
  <c r="B996" i="5"/>
  <c r="I996" i="5" s="1"/>
  <c r="B995" i="5"/>
  <c r="I995" i="5" s="1"/>
  <c r="I994" i="5"/>
  <c r="B994" i="5"/>
  <c r="I993" i="5"/>
  <c r="B993" i="5"/>
  <c r="B992" i="5"/>
  <c r="I992" i="5" s="1"/>
  <c r="I991" i="5"/>
  <c r="B991" i="5"/>
  <c r="B990" i="5"/>
  <c r="I990" i="5" s="1"/>
  <c r="I989" i="5"/>
  <c r="B989" i="5"/>
  <c r="I988" i="5"/>
  <c r="B988" i="5"/>
  <c r="I987" i="5"/>
  <c r="B987" i="5"/>
  <c r="I986" i="5"/>
  <c r="B986" i="5"/>
  <c r="I985" i="5"/>
  <c r="B985" i="5"/>
  <c r="B984" i="5"/>
  <c r="I984" i="5" s="1"/>
  <c r="B983" i="5"/>
  <c r="I983" i="5" s="1"/>
  <c r="I982" i="5"/>
  <c r="B982" i="5"/>
  <c r="I981" i="5"/>
  <c r="B981" i="5"/>
  <c r="I980" i="5"/>
  <c r="B980" i="5"/>
  <c r="I979" i="5"/>
  <c r="B979" i="5"/>
  <c r="B978" i="5"/>
  <c r="I978" i="5" s="1"/>
  <c r="I977" i="5"/>
  <c r="B977" i="5"/>
  <c r="I976" i="5"/>
  <c r="B976" i="5"/>
  <c r="I975" i="5"/>
  <c r="B975" i="5"/>
  <c r="B974" i="5"/>
  <c r="I974" i="5" s="1"/>
  <c r="I973" i="5"/>
  <c r="B973" i="5"/>
  <c r="B972" i="5"/>
  <c r="I972" i="5" s="1"/>
  <c r="B971" i="5"/>
  <c r="I971" i="5" s="1"/>
  <c r="I970" i="5"/>
  <c r="B970" i="5"/>
  <c r="I969" i="5"/>
  <c r="B969" i="5"/>
  <c r="I968" i="5"/>
  <c r="B968" i="5"/>
  <c r="I967" i="5"/>
  <c r="B967" i="5"/>
  <c r="B966" i="5"/>
  <c r="I966" i="5" s="1"/>
  <c r="B965" i="5"/>
  <c r="I965" i="5" s="1"/>
  <c r="I964" i="5"/>
  <c r="B964" i="5"/>
  <c r="I963" i="5"/>
  <c r="B963" i="5"/>
  <c r="B962" i="5"/>
  <c r="I962" i="5" s="1"/>
  <c r="I961" i="5"/>
  <c r="B961" i="5"/>
  <c r="B960" i="5"/>
  <c r="I960" i="5" s="1"/>
  <c r="B959" i="5"/>
  <c r="I959" i="5" s="1"/>
  <c r="I958" i="5"/>
  <c r="B958" i="5"/>
  <c r="I957" i="5"/>
  <c r="B957" i="5"/>
  <c r="B956" i="5"/>
  <c r="I956" i="5" s="1"/>
  <c r="I955" i="5"/>
  <c r="B955" i="5"/>
  <c r="B954" i="5"/>
  <c r="I954" i="5" s="1"/>
  <c r="I953" i="5"/>
  <c r="B953" i="5"/>
  <c r="I952" i="5"/>
  <c r="B952" i="5"/>
  <c r="I951" i="5"/>
  <c r="B951" i="5"/>
  <c r="I950" i="5"/>
  <c r="B950" i="5"/>
  <c r="I949" i="5"/>
  <c r="B949" i="5"/>
  <c r="B948" i="5"/>
  <c r="I948" i="5" s="1"/>
  <c r="I947" i="5"/>
  <c r="B947" i="5"/>
  <c r="I946" i="5"/>
  <c r="B946" i="5"/>
  <c r="I945" i="5"/>
  <c r="B945" i="5"/>
  <c r="I944" i="5"/>
  <c r="B944" i="5"/>
  <c r="I943" i="5"/>
  <c r="B943" i="5"/>
  <c r="B942" i="5"/>
  <c r="I942" i="5" s="1"/>
  <c r="B941" i="5"/>
  <c r="I941" i="5" s="1"/>
  <c r="I940" i="5"/>
  <c r="B940" i="5"/>
  <c r="I939" i="5"/>
  <c r="B939" i="5"/>
  <c r="B938" i="5"/>
  <c r="I938" i="5" s="1"/>
  <c r="I937" i="5"/>
  <c r="B937" i="5"/>
  <c r="B936" i="5"/>
  <c r="I936" i="5" s="1"/>
  <c r="I935" i="5"/>
  <c r="B935" i="5"/>
  <c r="I934" i="5"/>
  <c r="B934" i="5"/>
  <c r="I933" i="5"/>
  <c r="B933" i="5"/>
  <c r="I932" i="5"/>
  <c r="B932" i="5"/>
  <c r="I931" i="5"/>
  <c r="B931" i="5"/>
  <c r="B930" i="5"/>
  <c r="I930" i="5" s="1"/>
  <c r="B929" i="5"/>
  <c r="I929" i="5" s="1"/>
  <c r="I928" i="5"/>
  <c r="B928" i="5"/>
  <c r="I927" i="5"/>
  <c r="B927" i="5"/>
  <c r="B926" i="5"/>
  <c r="I926" i="5" s="1"/>
  <c r="I925" i="5"/>
  <c r="B925" i="5"/>
  <c r="B924" i="5"/>
  <c r="I924" i="5" s="1"/>
  <c r="B923" i="5"/>
  <c r="I923" i="5" s="1"/>
  <c r="I922" i="5"/>
  <c r="B922" i="5"/>
  <c r="I921" i="5"/>
  <c r="B921" i="5"/>
  <c r="B920" i="5"/>
  <c r="I920" i="5" s="1"/>
  <c r="I919" i="5"/>
  <c r="B919" i="5"/>
  <c r="B918" i="5"/>
  <c r="I918" i="5" s="1"/>
  <c r="B917" i="5"/>
  <c r="I917" i="5" s="1"/>
  <c r="I916" i="5"/>
  <c r="B916" i="5"/>
  <c r="I915" i="5"/>
  <c r="B915" i="5"/>
  <c r="B914" i="5"/>
  <c r="I914" i="5" s="1"/>
  <c r="I913" i="5"/>
  <c r="B913" i="5"/>
  <c r="B912" i="5"/>
  <c r="I912" i="5" s="1"/>
  <c r="B911" i="5"/>
  <c r="I911" i="5" s="1"/>
  <c r="I910" i="5"/>
  <c r="B910" i="5"/>
  <c r="I909" i="5"/>
  <c r="B909" i="5"/>
  <c r="B908" i="5"/>
  <c r="I908" i="5" s="1"/>
  <c r="I907" i="5"/>
  <c r="B907" i="5"/>
  <c r="B906" i="5"/>
  <c r="I906" i="5" s="1"/>
  <c r="B905" i="5"/>
  <c r="I905" i="5" s="1"/>
  <c r="I904" i="5"/>
  <c r="B904" i="5"/>
  <c r="I903" i="5"/>
  <c r="B903" i="5"/>
  <c r="B902" i="5"/>
  <c r="I902" i="5" s="1"/>
  <c r="I901" i="5"/>
  <c r="B901" i="5"/>
  <c r="I900" i="5"/>
  <c r="B900" i="5"/>
  <c r="B899" i="5"/>
  <c r="I899" i="5" s="1"/>
  <c r="I898" i="5"/>
  <c r="B898" i="5"/>
  <c r="I897" i="5"/>
  <c r="B897" i="5"/>
  <c r="B896" i="5"/>
  <c r="I896" i="5" s="1"/>
  <c r="I895" i="5"/>
  <c r="B895" i="5"/>
  <c r="B894" i="5"/>
  <c r="I894" i="5" s="1"/>
  <c r="B893" i="5"/>
  <c r="I893" i="5" s="1"/>
  <c r="I892" i="5"/>
  <c r="B892" i="5"/>
  <c r="I891" i="5"/>
  <c r="B891" i="5"/>
  <c r="B890" i="5"/>
  <c r="I890" i="5" s="1"/>
  <c r="I889" i="5"/>
  <c r="B889" i="5"/>
  <c r="I888" i="5"/>
  <c r="B888" i="5"/>
  <c r="B887" i="5"/>
  <c r="I887" i="5" s="1"/>
  <c r="I886" i="5"/>
  <c r="B886" i="5"/>
  <c r="I885" i="5"/>
  <c r="B885" i="5"/>
  <c r="B884" i="5"/>
  <c r="I884" i="5" s="1"/>
  <c r="I883" i="5"/>
  <c r="B883" i="5"/>
  <c r="B882" i="5"/>
  <c r="I882" i="5" s="1"/>
  <c r="B881" i="5"/>
  <c r="I881" i="5" s="1"/>
  <c r="I880" i="5"/>
  <c r="B880" i="5"/>
  <c r="I879" i="5"/>
  <c r="B879" i="5"/>
  <c r="B878" i="5"/>
  <c r="I878" i="5" s="1"/>
  <c r="I877" i="5"/>
  <c r="B877" i="5"/>
  <c r="B876" i="5"/>
  <c r="I876" i="5" s="1"/>
  <c r="B875" i="5"/>
  <c r="I875" i="5" s="1"/>
  <c r="I874" i="5"/>
  <c r="B874" i="5"/>
  <c r="I873" i="5"/>
  <c r="B873" i="5"/>
  <c r="B872" i="5"/>
  <c r="I872" i="5" s="1"/>
  <c r="I871" i="5"/>
  <c r="B871" i="5"/>
  <c r="B870" i="5"/>
  <c r="I870" i="5" s="1"/>
  <c r="B869" i="5"/>
  <c r="I869" i="5" s="1"/>
  <c r="I868" i="5"/>
  <c r="B868" i="5"/>
  <c r="I867" i="5"/>
  <c r="B867" i="5"/>
  <c r="B866" i="5"/>
  <c r="I866" i="5" s="1"/>
  <c r="I865" i="5"/>
  <c r="B865" i="5"/>
  <c r="I864" i="5"/>
  <c r="B864" i="5"/>
  <c r="B863" i="5"/>
  <c r="I863" i="5" s="1"/>
  <c r="I862" i="5"/>
  <c r="B862" i="5"/>
  <c r="I861" i="5"/>
  <c r="B861" i="5"/>
  <c r="B860" i="5"/>
  <c r="I860" i="5" s="1"/>
  <c r="I859" i="5"/>
  <c r="B859" i="5"/>
  <c r="B858" i="5"/>
  <c r="I858" i="5" s="1"/>
  <c r="B857" i="5"/>
  <c r="I857" i="5" s="1"/>
  <c r="I856" i="5"/>
  <c r="B856" i="5"/>
  <c r="I855" i="5"/>
  <c r="B855" i="5"/>
  <c r="B854" i="5"/>
  <c r="I854" i="5" s="1"/>
  <c r="I853" i="5"/>
  <c r="B853" i="5"/>
  <c r="I852" i="5"/>
  <c r="B852" i="5"/>
  <c r="B851" i="5"/>
  <c r="I851" i="5" s="1"/>
  <c r="I850" i="5"/>
  <c r="B850" i="5"/>
  <c r="I849" i="5"/>
  <c r="B849" i="5"/>
  <c r="B848" i="5"/>
  <c r="I848" i="5" s="1"/>
  <c r="I847" i="5"/>
  <c r="B847" i="5"/>
  <c r="B846" i="5"/>
  <c r="I846" i="5" s="1"/>
  <c r="B845" i="5"/>
  <c r="I845" i="5" s="1"/>
  <c r="I844" i="5"/>
  <c r="B844" i="5"/>
  <c r="I843" i="5"/>
  <c r="B843" i="5"/>
  <c r="B842" i="5"/>
  <c r="I842" i="5" s="1"/>
  <c r="I841" i="5"/>
  <c r="B841" i="5"/>
  <c r="B840" i="5"/>
  <c r="I840" i="5" s="1"/>
  <c r="B839" i="5"/>
  <c r="I839" i="5" s="1"/>
  <c r="I838" i="5"/>
  <c r="B838" i="5"/>
  <c r="I837" i="5"/>
  <c r="B837" i="5"/>
  <c r="B836" i="5"/>
  <c r="I836" i="5" s="1"/>
  <c r="I835" i="5"/>
  <c r="B835" i="5"/>
  <c r="B834" i="5"/>
  <c r="I834" i="5" s="1"/>
  <c r="B833" i="5"/>
  <c r="I833" i="5" s="1"/>
  <c r="I832" i="5"/>
  <c r="B832" i="5"/>
  <c r="I831" i="5"/>
  <c r="B831" i="5"/>
  <c r="B830" i="5"/>
  <c r="I830" i="5" s="1"/>
  <c r="I829" i="5"/>
  <c r="B829" i="5"/>
  <c r="I828" i="5"/>
  <c r="B828" i="5"/>
  <c r="B827" i="5"/>
  <c r="I827" i="5" s="1"/>
  <c r="I826" i="5"/>
  <c r="B826" i="5"/>
  <c r="I825" i="5"/>
  <c r="B825" i="5"/>
  <c r="B824" i="5"/>
  <c r="I824" i="5" s="1"/>
  <c r="I823" i="5"/>
  <c r="B823" i="5"/>
  <c r="B822" i="5"/>
  <c r="I822" i="5" s="1"/>
  <c r="B821" i="5"/>
  <c r="I821" i="5" s="1"/>
  <c r="I820" i="5"/>
  <c r="B820" i="5"/>
  <c r="I819" i="5"/>
  <c r="B819" i="5"/>
  <c r="B818" i="5"/>
  <c r="I818" i="5" s="1"/>
  <c r="I817" i="5"/>
  <c r="B817" i="5"/>
  <c r="I816" i="5"/>
  <c r="B816" i="5"/>
  <c r="B815" i="5"/>
  <c r="I815" i="5" s="1"/>
  <c r="I814" i="5"/>
  <c r="B814" i="5"/>
  <c r="I813" i="5"/>
  <c r="B813" i="5"/>
  <c r="B812" i="5"/>
  <c r="I812" i="5" s="1"/>
  <c r="I811" i="5"/>
  <c r="B811" i="5"/>
  <c r="B810" i="5"/>
  <c r="I810" i="5" s="1"/>
  <c r="B809" i="5"/>
  <c r="I809" i="5" s="1"/>
  <c r="I808" i="5"/>
  <c r="B808" i="5"/>
  <c r="I807" i="5"/>
  <c r="B807" i="5"/>
  <c r="B806" i="5"/>
  <c r="I806" i="5" s="1"/>
  <c r="I805" i="5"/>
  <c r="B805" i="5"/>
  <c r="B804" i="5"/>
  <c r="I804" i="5" s="1"/>
  <c r="B803" i="5"/>
  <c r="I803" i="5" s="1"/>
  <c r="I802" i="5"/>
  <c r="B802" i="5"/>
  <c r="I801" i="5"/>
  <c r="B801" i="5"/>
  <c r="B800" i="5"/>
  <c r="I800" i="5" s="1"/>
  <c r="I799" i="5"/>
  <c r="B799" i="5"/>
  <c r="B798" i="5"/>
  <c r="I798" i="5" s="1"/>
  <c r="B797" i="5"/>
  <c r="I797" i="5" s="1"/>
  <c r="I796" i="5"/>
  <c r="B796" i="5"/>
  <c r="I795" i="5"/>
  <c r="B795" i="5"/>
  <c r="B794" i="5"/>
  <c r="I794" i="5" s="1"/>
  <c r="I793" i="5"/>
  <c r="B793" i="5"/>
  <c r="I792" i="5"/>
  <c r="B792" i="5"/>
  <c r="B791" i="5"/>
  <c r="I791" i="5" s="1"/>
  <c r="I790" i="5"/>
  <c r="B790" i="5"/>
  <c r="I789" i="5"/>
  <c r="B789" i="5"/>
  <c r="B788" i="5"/>
  <c r="I788" i="5" s="1"/>
  <c r="I787" i="5"/>
  <c r="B787" i="5"/>
  <c r="B786" i="5"/>
  <c r="I786" i="5" s="1"/>
  <c r="B785" i="5"/>
  <c r="I785" i="5" s="1"/>
  <c r="I784" i="5"/>
  <c r="B784" i="5"/>
  <c r="I783" i="5"/>
  <c r="B783" i="5"/>
  <c r="B782" i="5"/>
  <c r="I782" i="5" s="1"/>
  <c r="I781" i="5"/>
  <c r="B781" i="5"/>
  <c r="I780" i="5"/>
  <c r="B780" i="5"/>
  <c r="B779" i="5"/>
  <c r="I779" i="5" s="1"/>
  <c r="I778" i="5"/>
  <c r="B778" i="5"/>
  <c r="I777" i="5"/>
  <c r="B777" i="5"/>
  <c r="B776" i="5"/>
  <c r="I776" i="5" s="1"/>
  <c r="I775" i="5"/>
  <c r="B775" i="5"/>
  <c r="B774" i="5"/>
  <c r="I774" i="5" s="1"/>
  <c r="B773" i="5"/>
  <c r="I773" i="5" s="1"/>
  <c r="I772" i="5"/>
  <c r="B772" i="5"/>
  <c r="I771" i="5"/>
  <c r="B771" i="5"/>
  <c r="B770" i="5"/>
  <c r="I770" i="5" s="1"/>
  <c r="I769" i="5"/>
  <c r="B769" i="5"/>
  <c r="B768" i="5"/>
  <c r="I768" i="5" s="1"/>
  <c r="B767" i="5"/>
  <c r="I767" i="5" s="1"/>
  <c r="I766" i="5"/>
  <c r="B766" i="5"/>
  <c r="I765" i="5"/>
  <c r="B765" i="5"/>
  <c r="B764" i="5"/>
  <c r="I764" i="5" s="1"/>
  <c r="I763" i="5"/>
  <c r="B763" i="5"/>
  <c r="B762" i="5"/>
  <c r="I762" i="5" s="1"/>
  <c r="B761" i="5"/>
  <c r="I761" i="5" s="1"/>
  <c r="I760" i="5"/>
  <c r="B760" i="5"/>
  <c r="I759" i="5"/>
  <c r="B759" i="5"/>
  <c r="B758" i="5"/>
  <c r="I758" i="5" s="1"/>
  <c r="I757" i="5"/>
  <c r="B757" i="5"/>
  <c r="B756" i="5"/>
  <c r="I756" i="5" s="1"/>
  <c r="B755" i="5"/>
  <c r="I755" i="5" s="1"/>
  <c r="I754" i="5"/>
  <c r="B754" i="5"/>
  <c r="I753" i="5"/>
  <c r="B753" i="5"/>
  <c r="B752" i="5"/>
  <c r="I752" i="5" s="1"/>
  <c r="I751" i="5"/>
  <c r="B751" i="5"/>
  <c r="B750" i="5"/>
  <c r="I750" i="5" s="1"/>
  <c r="B749" i="5"/>
  <c r="I749" i="5" s="1"/>
  <c r="I748" i="5"/>
  <c r="B748" i="5"/>
  <c r="I747" i="5"/>
  <c r="B747" i="5"/>
  <c r="B746" i="5"/>
  <c r="I746" i="5" s="1"/>
  <c r="I745" i="5"/>
  <c r="B745" i="5"/>
  <c r="I744" i="5"/>
  <c r="B744" i="5"/>
  <c r="B743" i="5"/>
  <c r="I743" i="5" s="1"/>
  <c r="I742" i="5"/>
  <c r="B742" i="5"/>
  <c r="I741" i="5"/>
  <c r="B741" i="5"/>
  <c r="B740" i="5"/>
  <c r="I740" i="5" s="1"/>
  <c r="I739" i="5"/>
  <c r="B739" i="5"/>
  <c r="I738" i="5"/>
  <c r="B738" i="5"/>
  <c r="B737" i="5"/>
  <c r="I737" i="5" s="1"/>
  <c r="I736" i="5"/>
  <c r="B736" i="5"/>
  <c r="I735" i="5"/>
  <c r="B735" i="5"/>
  <c r="B734" i="5"/>
  <c r="I734" i="5" s="1"/>
  <c r="I733" i="5"/>
  <c r="B733" i="5"/>
  <c r="B732" i="5"/>
  <c r="I732" i="5" s="1"/>
  <c r="B731" i="5"/>
  <c r="I731" i="5" s="1"/>
  <c r="I730" i="5"/>
  <c r="B730" i="5"/>
  <c r="I729" i="5"/>
  <c r="B729" i="5"/>
  <c r="B728" i="5"/>
  <c r="I728" i="5" s="1"/>
  <c r="I727" i="5"/>
  <c r="B727" i="5"/>
  <c r="B726" i="5"/>
  <c r="I726" i="5" s="1"/>
  <c r="B725" i="5"/>
  <c r="I725" i="5" s="1"/>
  <c r="I724" i="5"/>
  <c r="B724" i="5"/>
  <c r="I723" i="5"/>
  <c r="B723" i="5"/>
  <c r="B722" i="5"/>
  <c r="I722" i="5" s="1"/>
  <c r="I721" i="5"/>
  <c r="B721" i="5"/>
  <c r="B720" i="5"/>
  <c r="I720" i="5" s="1"/>
  <c r="B719" i="5"/>
  <c r="I719" i="5" s="1"/>
  <c r="I718" i="5"/>
  <c r="B718" i="5"/>
  <c r="I717" i="5"/>
  <c r="B717" i="5"/>
  <c r="B716" i="5"/>
  <c r="I716" i="5" s="1"/>
  <c r="I715" i="5"/>
  <c r="B715" i="5"/>
  <c r="B714" i="5"/>
  <c r="I714" i="5" s="1"/>
  <c r="B713" i="5"/>
  <c r="I713" i="5" s="1"/>
  <c r="I712" i="5"/>
  <c r="B712" i="5"/>
  <c r="I711" i="5"/>
  <c r="B711" i="5"/>
  <c r="B710" i="5"/>
  <c r="I710" i="5" s="1"/>
  <c r="I709" i="5"/>
  <c r="B709" i="5"/>
  <c r="I708" i="5"/>
  <c r="B708" i="5"/>
  <c r="B707" i="5"/>
  <c r="I707" i="5" s="1"/>
  <c r="I706" i="5"/>
  <c r="B706" i="5"/>
  <c r="I705" i="5"/>
  <c r="B705" i="5"/>
  <c r="B704" i="5"/>
  <c r="I704" i="5" s="1"/>
  <c r="I703" i="5"/>
  <c r="B703" i="5"/>
  <c r="B702" i="5"/>
  <c r="I702" i="5" s="1"/>
  <c r="B701" i="5"/>
  <c r="I701" i="5" s="1"/>
  <c r="I700" i="5"/>
  <c r="B700" i="5"/>
  <c r="I699" i="5"/>
  <c r="B699" i="5"/>
  <c r="B698" i="5"/>
  <c r="I698" i="5" s="1"/>
  <c r="I697" i="5"/>
  <c r="B697" i="5"/>
  <c r="B696" i="5"/>
  <c r="I696" i="5" s="1"/>
  <c r="B695" i="5"/>
  <c r="I695" i="5" s="1"/>
  <c r="I694" i="5"/>
  <c r="B694" i="5"/>
  <c r="I693" i="5"/>
  <c r="B693" i="5"/>
  <c r="B692" i="5"/>
  <c r="I692" i="5" s="1"/>
  <c r="I691" i="5"/>
  <c r="B691" i="5"/>
  <c r="B690" i="5"/>
  <c r="I690" i="5" s="1"/>
  <c r="B689" i="5"/>
  <c r="I689" i="5" s="1"/>
  <c r="I688" i="5"/>
  <c r="B688" i="5"/>
  <c r="I687" i="5"/>
  <c r="B687" i="5"/>
  <c r="B686" i="5"/>
  <c r="I686" i="5" s="1"/>
  <c r="I685" i="5"/>
  <c r="B685" i="5"/>
  <c r="B684" i="5"/>
  <c r="I684" i="5" s="1"/>
  <c r="B683" i="5"/>
  <c r="I683" i="5" s="1"/>
  <c r="I682" i="5"/>
  <c r="B682" i="5"/>
  <c r="I681" i="5"/>
  <c r="B681" i="5"/>
  <c r="B680" i="5"/>
  <c r="I680" i="5" s="1"/>
  <c r="I679" i="5"/>
  <c r="B679" i="5"/>
  <c r="B678" i="5"/>
  <c r="I678" i="5" s="1"/>
  <c r="B677" i="5"/>
  <c r="I677" i="5" s="1"/>
  <c r="I676" i="5"/>
  <c r="B676" i="5"/>
  <c r="I675" i="5"/>
  <c r="B675" i="5"/>
  <c r="B674" i="5"/>
  <c r="I674" i="5" s="1"/>
  <c r="I673" i="5"/>
  <c r="B673" i="5"/>
  <c r="I672" i="5"/>
  <c r="B672" i="5"/>
  <c r="B671" i="5"/>
  <c r="I671" i="5" s="1"/>
  <c r="I670" i="5"/>
  <c r="B670" i="5"/>
  <c r="I669" i="5"/>
  <c r="B669" i="5"/>
  <c r="B668" i="5"/>
  <c r="I668" i="5" s="1"/>
  <c r="I667" i="5"/>
  <c r="B667" i="5"/>
  <c r="B666" i="5"/>
  <c r="I666" i="5" s="1"/>
  <c r="B665" i="5"/>
  <c r="I665" i="5" s="1"/>
  <c r="I664" i="5"/>
  <c r="B664" i="5"/>
  <c r="I663" i="5"/>
  <c r="B663" i="5"/>
  <c r="B662" i="5"/>
  <c r="I662" i="5" s="1"/>
  <c r="I661" i="5"/>
  <c r="B661" i="5"/>
  <c r="B660" i="5"/>
  <c r="I660" i="5" s="1"/>
  <c r="B659" i="5"/>
  <c r="I659" i="5" s="1"/>
  <c r="I658" i="5"/>
  <c r="B658" i="5"/>
  <c r="I657" i="5"/>
  <c r="B657" i="5"/>
  <c r="B656" i="5"/>
  <c r="I656" i="5" s="1"/>
  <c r="I655" i="5"/>
  <c r="B655" i="5"/>
  <c r="B654" i="5"/>
  <c r="I654" i="5" s="1"/>
  <c r="B653" i="5"/>
  <c r="I653" i="5" s="1"/>
  <c r="I652" i="5"/>
  <c r="B652" i="5"/>
  <c r="I651" i="5"/>
  <c r="B651" i="5"/>
  <c r="B650" i="5"/>
  <c r="I650" i="5" s="1"/>
  <c r="I649" i="5"/>
  <c r="B649" i="5"/>
  <c r="B648" i="5"/>
  <c r="I648" i="5" s="1"/>
  <c r="B647" i="5"/>
  <c r="I647" i="5" s="1"/>
  <c r="I646" i="5"/>
  <c r="B646" i="5"/>
  <c r="I645" i="5"/>
  <c r="B645" i="5"/>
  <c r="B644" i="5"/>
  <c r="I644" i="5" s="1"/>
  <c r="I643" i="5"/>
  <c r="B643" i="5"/>
  <c r="B642" i="5"/>
  <c r="I642" i="5" s="1"/>
  <c r="B641" i="5"/>
  <c r="I641" i="5" s="1"/>
  <c r="I640" i="5"/>
  <c r="B640" i="5"/>
  <c r="I639" i="5"/>
  <c r="B639" i="5"/>
  <c r="B638" i="5"/>
  <c r="I638" i="5" s="1"/>
  <c r="I637" i="5"/>
  <c r="B637" i="5"/>
  <c r="I636" i="5"/>
  <c r="B636" i="5"/>
  <c r="B635" i="5"/>
  <c r="I635" i="5" s="1"/>
  <c r="I634" i="5"/>
  <c r="B634" i="5"/>
  <c r="I633" i="5"/>
  <c r="B633" i="5"/>
  <c r="B632" i="5"/>
  <c r="I632" i="5" s="1"/>
  <c r="I631" i="5"/>
  <c r="B631" i="5"/>
  <c r="B630" i="5"/>
  <c r="I630" i="5" s="1"/>
  <c r="B629" i="5"/>
  <c r="I629" i="5" s="1"/>
  <c r="I628" i="5"/>
  <c r="B628" i="5"/>
  <c r="I627" i="5"/>
  <c r="B627" i="5"/>
  <c r="B626" i="5"/>
  <c r="I626" i="5" s="1"/>
  <c r="I625" i="5"/>
  <c r="B625" i="5"/>
  <c r="B624" i="5"/>
  <c r="I624" i="5" s="1"/>
  <c r="B623" i="5"/>
  <c r="I623" i="5" s="1"/>
  <c r="I622" i="5"/>
  <c r="B622" i="5"/>
  <c r="I621" i="5"/>
  <c r="B621" i="5"/>
  <c r="B620" i="5"/>
  <c r="I620" i="5" s="1"/>
  <c r="I619" i="5"/>
  <c r="B619" i="5"/>
  <c r="B618" i="5"/>
  <c r="I618" i="5" s="1"/>
  <c r="B617" i="5"/>
  <c r="I617" i="5" s="1"/>
  <c r="I616" i="5"/>
  <c r="B616" i="5"/>
  <c r="I615" i="5"/>
  <c r="B615" i="5"/>
  <c r="B614" i="5"/>
  <c r="I614" i="5" s="1"/>
  <c r="I613" i="5"/>
  <c r="B613" i="5"/>
  <c r="B612" i="5"/>
  <c r="I612" i="5" s="1"/>
  <c r="B611" i="5"/>
  <c r="I611" i="5" s="1"/>
  <c r="I610" i="5"/>
  <c r="B610" i="5"/>
  <c r="I609" i="5"/>
  <c r="B609" i="5"/>
  <c r="B608" i="5"/>
  <c r="I608" i="5" s="1"/>
  <c r="I607" i="5"/>
  <c r="B607" i="5"/>
  <c r="B606" i="5"/>
  <c r="I606" i="5" s="1"/>
  <c r="B605" i="5"/>
  <c r="I605" i="5" s="1"/>
  <c r="I604" i="5"/>
  <c r="B604" i="5"/>
  <c r="I603" i="5"/>
  <c r="B603" i="5"/>
  <c r="B602" i="5"/>
  <c r="I602" i="5" s="1"/>
  <c r="I601" i="5"/>
  <c r="B601" i="5"/>
  <c r="I600" i="5"/>
  <c r="B600" i="5"/>
  <c r="B599" i="5"/>
  <c r="I599" i="5" s="1"/>
  <c r="I598" i="5"/>
  <c r="B598" i="5"/>
  <c r="I597" i="5"/>
  <c r="B597" i="5"/>
  <c r="B596" i="5"/>
  <c r="I596" i="5" s="1"/>
  <c r="I595" i="5"/>
  <c r="B595" i="5"/>
  <c r="I594" i="5"/>
  <c r="B594" i="5"/>
  <c r="B593" i="5"/>
  <c r="I593" i="5" s="1"/>
  <c r="I592" i="5"/>
  <c r="B592" i="5"/>
  <c r="I591" i="5"/>
  <c r="B591" i="5"/>
  <c r="B590" i="5"/>
  <c r="I590" i="5" s="1"/>
  <c r="I589" i="5"/>
  <c r="B589" i="5"/>
  <c r="B588" i="5"/>
  <c r="I588" i="5" s="1"/>
  <c r="B587" i="5"/>
  <c r="I587" i="5" s="1"/>
  <c r="I586" i="5"/>
  <c r="B586" i="5"/>
  <c r="I585" i="5"/>
  <c r="B585" i="5"/>
  <c r="B584" i="5"/>
  <c r="I584" i="5" s="1"/>
  <c r="I583" i="5"/>
  <c r="B583" i="5"/>
  <c r="B582" i="5"/>
  <c r="I582" i="5" s="1"/>
  <c r="B581" i="5"/>
  <c r="I581" i="5" s="1"/>
  <c r="I580" i="5"/>
  <c r="B580" i="5"/>
  <c r="I579" i="5"/>
  <c r="B579" i="5"/>
  <c r="B578" i="5"/>
  <c r="I578" i="5" s="1"/>
  <c r="I577" i="5"/>
  <c r="B577" i="5"/>
  <c r="B576" i="5"/>
  <c r="I576" i="5" s="1"/>
  <c r="B575" i="5"/>
  <c r="I575" i="5" s="1"/>
  <c r="I574" i="5"/>
  <c r="B574" i="5"/>
  <c r="I573" i="5"/>
  <c r="B573" i="5"/>
  <c r="B572" i="5"/>
  <c r="I572" i="5" s="1"/>
  <c r="I571" i="5"/>
  <c r="B571" i="5"/>
  <c r="B570" i="5"/>
  <c r="I570" i="5" s="1"/>
  <c r="B569" i="5"/>
  <c r="I569" i="5" s="1"/>
  <c r="I568" i="5"/>
  <c r="B568" i="5"/>
  <c r="I567" i="5"/>
  <c r="B567" i="5"/>
  <c r="B566" i="5"/>
  <c r="I566" i="5" s="1"/>
  <c r="I565" i="5"/>
  <c r="B565" i="5"/>
  <c r="I564" i="5"/>
  <c r="B564" i="5"/>
  <c r="B563" i="5"/>
  <c r="I563" i="5" s="1"/>
  <c r="I562" i="5"/>
  <c r="B562" i="5"/>
  <c r="I561" i="5"/>
  <c r="B561" i="5"/>
  <c r="B560" i="5"/>
  <c r="I560" i="5" s="1"/>
  <c r="I559" i="5"/>
  <c r="B559" i="5"/>
  <c r="I558" i="5"/>
  <c r="B558" i="5"/>
  <c r="B557" i="5"/>
  <c r="I557" i="5" s="1"/>
  <c r="I556" i="5"/>
  <c r="B556" i="5"/>
  <c r="I555" i="5"/>
  <c r="B555" i="5"/>
  <c r="B554" i="5"/>
  <c r="I554" i="5" s="1"/>
  <c r="I553" i="5"/>
  <c r="B553" i="5"/>
  <c r="B552" i="5"/>
  <c r="I552" i="5" s="1"/>
  <c r="B551" i="5"/>
  <c r="I551" i="5" s="1"/>
  <c r="I550" i="5"/>
  <c r="B550" i="5"/>
  <c r="I549" i="5"/>
  <c r="B549" i="5"/>
  <c r="B548" i="5"/>
  <c r="I548" i="5" s="1"/>
  <c r="I547" i="5"/>
  <c r="B547" i="5"/>
  <c r="B546" i="5"/>
  <c r="I546" i="5" s="1"/>
  <c r="B545" i="5"/>
  <c r="I545" i="5" s="1"/>
  <c r="I544" i="5"/>
  <c r="B544" i="5"/>
  <c r="I543" i="5"/>
  <c r="B543" i="5"/>
  <c r="B542" i="5"/>
  <c r="I542" i="5" s="1"/>
  <c r="I541" i="5"/>
  <c r="B541" i="5"/>
  <c r="B540" i="5"/>
  <c r="I540" i="5" s="1"/>
  <c r="B539" i="5"/>
  <c r="I539" i="5" s="1"/>
  <c r="I538" i="5"/>
  <c r="B538" i="5"/>
  <c r="I537" i="5"/>
  <c r="B537" i="5"/>
  <c r="B536" i="5"/>
  <c r="I536" i="5" s="1"/>
  <c r="I535" i="5"/>
  <c r="B535" i="5"/>
  <c r="B534" i="5"/>
  <c r="I534" i="5" s="1"/>
  <c r="B533" i="5"/>
  <c r="I533" i="5" s="1"/>
  <c r="I532" i="5"/>
  <c r="B532" i="5"/>
  <c r="I531" i="5"/>
  <c r="B531" i="5"/>
  <c r="B530" i="5"/>
  <c r="I530" i="5" s="1"/>
  <c r="I529" i="5"/>
  <c r="B529" i="5"/>
  <c r="I528" i="5"/>
  <c r="B528" i="5"/>
  <c r="B527" i="5"/>
  <c r="I527" i="5" s="1"/>
  <c r="I526" i="5"/>
  <c r="B526" i="5"/>
  <c r="I525" i="5"/>
  <c r="B525" i="5"/>
  <c r="B524" i="5"/>
  <c r="I524" i="5" s="1"/>
  <c r="I523" i="5"/>
  <c r="B523" i="5"/>
  <c r="B522" i="5"/>
  <c r="I522" i="5" s="1"/>
  <c r="B521" i="5"/>
  <c r="I521" i="5" s="1"/>
  <c r="I520" i="5"/>
  <c r="B520" i="5"/>
  <c r="I519" i="5"/>
  <c r="B519" i="5"/>
  <c r="B518" i="5"/>
  <c r="I518" i="5" s="1"/>
  <c r="I517" i="5"/>
  <c r="B517" i="5"/>
  <c r="B516" i="5"/>
  <c r="I516" i="5" s="1"/>
  <c r="B515" i="5"/>
  <c r="I515" i="5" s="1"/>
  <c r="I514" i="5"/>
  <c r="B514" i="5"/>
  <c r="I513" i="5"/>
  <c r="B513" i="5"/>
  <c r="B512" i="5"/>
  <c r="I512" i="5" s="1"/>
  <c r="I511" i="5"/>
  <c r="B511" i="5"/>
  <c r="B510" i="5"/>
  <c r="I510" i="5" s="1"/>
  <c r="B509" i="5"/>
  <c r="I509" i="5" s="1"/>
  <c r="I508" i="5"/>
  <c r="B508" i="5"/>
  <c r="I507" i="5"/>
  <c r="B507" i="5"/>
  <c r="B506" i="5"/>
  <c r="I506" i="5" s="1"/>
  <c r="I505" i="5"/>
  <c r="B505" i="5"/>
  <c r="B504" i="5"/>
  <c r="I504" i="5" s="1"/>
  <c r="B503" i="5"/>
  <c r="I503" i="5" s="1"/>
  <c r="I502" i="5"/>
  <c r="B502" i="5"/>
  <c r="I501" i="5"/>
  <c r="B501" i="5"/>
  <c r="B500" i="5"/>
  <c r="I500" i="5" s="1"/>
  <c r="I499" i="5"/>
  <c r="B499" i="5"/>
  <c r="B498" i="5"/>
  <c r="I498" i="5" s="1"/>
  <c r="B497" i="5"/>
  <c r="I497" i="5" s="1"/>
  <c r="I496" i="5"/>
  <c r="B496" i="5"/>
  <c r="I495" i="5"/>
  <c r="B495" i="5"/>
  <c r="B494" i="5"/>
  <c r="I494" i="5" s="1"/>
  <c r="I493" i="5"/>
  <c r="B493" i="5"/>
  <c r="I492" i="5"/>
  <c r="B492" i="5"/>
  <c r="B491" i="5"/>
  <c r="I491" i="5" s="1"/>
  <c r="I490" i="5"/>
  <c r="B490" i="5"/>
  <c r="I489" i="5"/>
  <c r="B489" i="5"/>
  <c r="B488" i="5"/>
  <c r="I488" i="5" s="1"/>
  <c r="I487" i="5"/>
  <c r="B487" i="5"/>
  <c r="I486" i="5"/>
  <c r="B486" i="5"/>
  <c r="B485" i="5"/>
  <c r="I485" i="5" s="1"/>
  <c r="I484" i="5"/>
  <c r="B484" i="5"/>
  <c r="I483" i="5"/>
  <c r="B483" i="5"/>
  <c r="I482" i="5"/>
  <c r="B482" i="5"/>
  <c r="I481" i="5"/>
  <c r="B481" i="5"/>
  <c r="B480" i="5"/>
  <c r="I480" i="5" s="1"/>
  <c r="B479" i="5"/>
  <c r="I479" i="5" s="1"/>
  <c r="I478" i="5"/>
  <c r="B478" i="5"/>
  <c r="I477" i="5"/>
  <c r="B477" i="5"/>
  <c r="B476" i="5"/>
  <c r="I476" i="5" s="1"/>
  <c r="I475" i="5"/>
  <c r="B475" i="5"/>
  <c r="B474" i="5"/>
  <c r="I474" i="5" s="1"/>
  <c r="B473" i="5"/>
  <c r="I473" i="5" s="1"/>
  <c r="I472" i="5"/>
  <c r="B472" i="5"/>
  <c r="I471" i="5"/>
  <c r="B471" i="5"/>
  <c r="I470" i="5"/>
  <c r="B470" i="5"/>
  <c r="I469" i="5"/>
  <c r="B469" i="5"/>
  <c r="I468" i="5"/>
  <c r="B468" i="5"/>
  <c r="B467" i="5"/>
  <c r="I467" i="5" s="1"/>
  <c r="B466" i="5"/>
  <c r="I466" i="5" s="1"/>
  <c r="I465" i="5"/>
  <c r="B465" i="5"/>
  <c r="B464" i="5"/>
  <c r="I464" i="5" s="1"/>
  <c r="I463" i="5"/>
  <c r="B463" i="5"/>
  <c r="B462" i="5"/>
  <c r="I462" i="5" s="1"/>
  <c r="B461" i="5"/>
  <c r="I461" i="5" s="1"/>
  <c r="B460" i="5"/>
  <c r="I460" i="5" s="1"/>
  <c r="I459" i="5"/>
  <c r="B459" i="5"/>
  <c r="B458" i="5"/>
  <c r="I458" i="5" s="1"/>
  <c r="I457" i="5"/>
  <c r="B457" i="5"/>
  <c r="I456" i="5"/>
  <c r="B456" i="5"/>
  <c r="B455" i="5"/>
  <c r="I455" i="5" s="1"/>
  <c r="B454" i="5"/>
  <c r="I454" i="5" s="1"/>
  <c r="I453" i="5"/>
  <c r="B453" i="5"/>
  <c r="I452" i="5"/>
  <c r="B452" i="5"/>
  <c r="I451" i="5"/>
  <c r="B451" i="5"/>
  <c r="B450" i="5"/>
  <c r="I450" i="5" s="1"/>
  <c r="B449" i="5"/>
  <c r="I449" i="5" s="1"/>
  <c r="I448" i="5"/>
  <c r="B448" i="5"/>
  <c r="I447" i="5"/>
  <c r="B447" i="5"/>
  <c r="I446" i="5"/>
  <c r="B446" i="5"/>
  <c r="I445" i="5"/>
  <c r="B445" i="5"/>
  <c r="I444" i="5"/>
  <c r="B444" i="5"/>
  <c r="B443" i="5"/>
  <c r="I443" i="5" s="1"/>
  <c r="B442" i="5"/>
  <c r="I442" i="5" s="1"/>
  <c r="I441" i="5"/>
  <c r="B441" i="5"/>
  <c r="I440" i="5"/>
  <c r="B440" i="5"/>
  <c r="I439" i="5"/>
  <c r="B439" i="5"/>
  <c r="B438" i="5"/>
  <c r="I438" i="5" s="1"/>
  <c r="B437" i="5"/>
  <c r="I437" i="5" s="1"/>
  <c r="I436" i="5"/>
  <c r="B436" i="5"/>
  <c r="I435" i="5"/>
  <c r="B435" i="5"/>
  <c r="B434" i="5"/>
  <c r="I434" i="5" s="1"/>
  <c r="I433" i="5"/>
  <c r="B433" i="5"/>
  <c r="B432" i="5"/>
  <c r="I432" i="5" s="1"/>
  <c r="B431" i="5"/>
  <c r="I431" i="5" s="1"/>
  <c r="B430" i="5"/>
  <c r="I430" i="5" s="1"/>
  <c r="I429" i="5"/>
  <c r="B429" i="5"/>
  <c r="B428" i="5"/>
  <c r="I428" i="5" s="1"/>
  <c r="I427" i="5"/>
  <c r="B427" i="5"/>
  <c r="I426" i="5"/>
  <c r="B426" i="5"/>
  <c r="B425" i="5"/>
  <c r="I425" i="5" s="1"/>
  <c r="I424" i="5"/>
  <c r="B424" i="5"/>
  <c r="I423" i="5"/>
  <c r="B423" i="5"/>
  <c r="I422" i="5"/>
  <c r="B422" i="5"/>
  <c r="I421" i="5"/>
  <c r="B421" i="5"/>
  <c r="I420" i="5"/>
  <c r="B420" i="5"/>
  <c r="B419" i="5"/>
  <c r="I419" i="5" s="1"/>
  <c r="B418" i="5"/>
  <c r="I418" i="5" s="1"/>
  <c r="I417" i="5"/>
  <c r="B417" i="5"/>
  <c r="B416" i="5"/>
  <c r="I416" i="5" s="1"/>
  <c r="I415" i="5"/>
  <c r="B415" i="5"/>
  <c r="I414" i="5"/>
  <c r="B414" i="5"/>
  <c r="B413" i="5"/>
  <c r="I413" i="5" s="1"/>
  <c r="B412" i="5"/>
  <c r="I412" i="5" s="1"/>
  <c r="I411" i="5"/>
  <c r="B411" i="5"/>
  <c r="I410" i="5"/>
  <c r="B410" i="5"/>
  <c r="I409" i="5"/>
  <c r="B409" i="5"/>
  <c r="B408" i="5"/>
  <c r="I408" i="5" s="1"/>
  <c r="B407" i="5"/>
  <c r="I407" i="5" s="1"/>
  <c r="I406" i="5"/>
  <c r="B406" i="5"/>
  <c r="I405" i="5"/>
  <c r="B405" i="5"/>
  <c r="B404" i="5"/>
  <c r="I404" i="5" s="1"/>
  <c r="I403" i="5"/>
  <c r="B403" i="5"/>
  <c r="B402" i="5"/>
  <c r="I402" i="5" s="1"/>
  <c r="B401" i="5"/>
  <c r="I401" i="5" s="1"/>
  <c r="I400" i="5"/>
  <c r="B400" i="5"/>
  <c r="I399" i="5"/>
  <c r="B399" i="5"/>
  <c r="I398" i="5"/>
  <c r="B398" i="5"/>
  <c r="I397" i="5"/>
  <c r="B397" i="5"/>
  <c r="I396" i="5"/>
  <c r="B396" i="5"/>
  <c r="B395" i="5"/>
  <c r="I395" i="5" s="1"/>
  <c r="B394" i="5"/>
  <c r="I394" i="5" s="1"/>
  <c r="I393" i="5"/>
  <c r="B393" i="5"/>
  <c r="B392" i="5"/>
  <c r="I392" i="5" s="1"/>
  <c r="I391" i="5"/>
  <c r="B391" i="5"/>
  <c r="B390" i="5"/>
  <c r="I390" i="5" s="1"/>
  <c r="B389" i="5"/>
  <c r="I389" i="5" s="1"/>
  <c r="B388" i="5"/>
  <c r="I388" i="5" s="1"/>
  <c r="I387" i="5"/>
  <c r="B387" i="5"/>
  <c r="B386" i="5"/>
  <c r="I386" i="5" s="1"/>
  <c r="I385" i="5"/>
  <c r="B385" i="5"/>
  <c r="I384" i="5"/>
  <c r="B384" i="5"/>
  <c r="B383" i="5"/>
  <c r="I383" i="5" s="1"/>
  <c r="B382" i="5"/>
  <c r="I382" i="5" s="1"/>
  <c r="I381" i="5"/>
  <c r="B381" i="5"/>
  <c r="I380" i="5"/>
  <c r="B380" i="5"/>
  <c r="I379" i="5"/>
  <c r="B379" i="5"/>
  <c r="B378" i="5"/>
  <c r="I378" i="5" s="1"/>
  <c r="B377" i="5"/>
  <c r="I377" i="5" s="1"/>
  <c r="I376" i="5"/>
  <c r="B376" i="5"/>
  <c r="I375" i="5"/>
  <c r="B375" i="5"/>
  <c r="I374" i="5"/>
  <c r="B374" i="5"/>
  <c r="I373" i="5"/>
  <c r="B373" i="5"/>
  <c r="I372" i="5"/>
  <c r="B372" i="5"/>
  <c r="B371" i="5"/>
  <c r="I371" i="5" s="1"/>
  <c r="B370" i="5"/>
  <c r="I370" i="5" s="1"/>
  <c r="I369" i="5"/>
  <c r="B369" i="5"/>
  <c r="I368" i="5"/>
  <c r="B368" i="5"/>
  <c r="I367" i="5"/>
  <c r="B367" i="5"/>
  <c r="B366" i="5"/>
  <c r="I366" i="5" s="1"/>
  <c r="B365" i="5"/>
  <c r="I365" i="5" s="1"/>
  <c r="B364" i="5"/>
  <c r="I364" i="5" s="1"/>
  <c r="I363" i="5"/>
  <c r="B363" i="5"/>
  <c r="B362" i="5"/>
  <c r="I362" i="5" s="1"/>
  <c r="I361" i="5"/>
  <c r="B361" i="5"/>
  <c r="B360" i="5"/>
  <c r="I360" i="5" s="1"/>
  <c r="B359" i="5"/>
  <c r="I359" i="5" s="1"/>
  <c r="B358" i="5"/>
  <c r="I358" i="5" s="1"/>
  <c r="I357" i="5"/>
  <c r="B357" i="5"/>
  <c r="B356" i="5"/>
  <c r="I356" i="5" s="1"/>
  <c r="I355" i="5"/>
  <c r="B355" i="5"/>
  <c r="I354" i="5"/>
  <c r="B354" i="5"/>
  <c r="B353" i="5"/>
  <c r="I353" i="5" s="1"/>
  <c r="I352" i="5"/>
  <c r="B352" i="5"/>
  <c r="I351" i="5"/>
  <c r="B351" i="5"/>
  <c r="I350" i="5"/>
  <c r="B350" i="5"/>
  <c r="I349" i="5"/>
  <c r="B349" i="5"/>
  <c r="I348" i="5"/>
  <c r="B348" i="5"/>
  <c r="B347" i="5"/>
  <c r="I347" i="5" s="1"/>
  <c r="B346" i="5"/>
  <c r="I346" i="5" s="1"/>
  <c r="I345" i="5"/>
  <c r="B345" i="5"/>
  <c r="B344" i="5"/>
  <c r="I344" i="5" s="1"/>
  <c r="I343" i="5"/>
  <c r="B343" i="5"/>
  <c r="I342" i="5"/>
  <c r="B342" i="5"/>
  <c r="B341" i="5"/>
  <c r="I341" i="5" s="1"/>
  <c r="B340" i="5"/>
  <c r="I340" i="5" s="1"/>
  <c r="I339" i="5"/>
  <c r="B339" i="5"/>
  <c r="B338" i="5"/>
  <c r="I338" i="5" s="1"/>
  <c r="I337" i="5"/>
  <c r="B337" i="5"/>
  <c r="B336" i="5"/>
  <c r="I336" i="5" s="1"/>
  <c r="B335" i="5"/>
  <c r="I335" i="5" s="1"/>
  <c r="I334" i="5"/>
  <c r="B334" i="5"/>
  <c r="I333" i="5"/>
  <c r="B333" i="5"/>
  <c r="B332" i="5"/>
  <c r="I332" i="5" s="1"/>
  <c r="I331" i="5"/>
  <c r="B331" i="5"/>
  <c r="B330" i="5"/>
  <c r="I330" i="5" s="1"/>
  <c r="B329" i="5"/>
  <c r="I329" i="5" s="1"/>
  <c r="I328" i="5"/>
  <c r="B328" i="5"/>
  <c r="I327" i="5"/>
  <c r="B327" i="5"/>
  <c r="I326" i="5"/>
  <c r="B326" i="5"/>
  <c r="I325" i="5"/>
  <c r="B325" i="5"/>
  <c r="I324" i="5"/>
  <c r="B324" i="5"/>
  <c r="B323" i="5"/>
  <c r="I323" i="5" s="1"/>
  <c r="I322" i="5"/>
  <c r="B322" i="5"/>
  <c r="I321" i="5"/>
  <c r="B321" i="5"/>
  <c r="B320" i="5"/>
  <c r="I320" i="5" s="1"/>
  <c r="I319" i="5"/>
  <c r="B319" i="5"/>
  <c r="B318" i="5"/>
  <c r="I318" i="5" s="1"/>
  <c r="B317" i="5"/>
  <c r="I317" i="5" s="1"/>
  <c r="B316" i="5"/>
  <c r="I316" i="5" s="1"/>
  <c r="I315" i="5"/>
  <c r="B315" i="5"/>
  <c r="B314" i="5"/>
  <c r="I314" i="5" s="1"/>
  <c r="I313" i="5"/>
  <c r="B313" i="5"/>
  <c r="B312" i="5"/>
  <c r="I312" i="5" s="1"/>
  <c r="B311" i="5"/>
  <c r="I311" i="5" s="1"/>
  <c r="B310" i="5"/>
  <c r="I310" i="5" s="1"/>
  <c r="I309" i="5"/>
  <c r="B309" i="5"/>
  <c r="I308" i="5"/>
  <c r="B308" i="5"/>
  <c r="I307" i="5"/>
  <c r="B307" i="5"/>
  <c r="B306" i="5"/>
  <c r="I306" i="5" s="1"/>
  <c r="B305" i="5"/>
  <c r="I305" i="5" s="1"/>
  <c r="I304" i="5"/>
  <c r="B304" i="5"/>
  <c r="I303" i="5"/>
  <c r="B303" i="5"/>
  <c r="I302" i="5"/>
  <c r="B302" i="5"/>
  <c r="I301" i="5"/>
  <c r="B301" i="5"/>
  <c r="I300" i="5"/>
  <c r="B300" i="5"/>
  <c r="B299" i="5"/>
  <c r="I299" i="5" s="1"/>
  <c r="B298" i="5"/>
  <c r="I298" i="5" s="1"/>
  <c r="I297" i="5"/>
  <c r="B297" i="5"/>
  <c r="B296" i="5"/>
  <c r="I296" i="5" s="1"/>
  <c r="I295" i="5"/>
  <c r="B295" i="5"/>
  <c r="B294" i="5"/>
  <c r="I294" i="5" s="1"/>
  <c r="B293" i="5"/>
  <c r="I293" i="5" s="1"/>
  <c r="B292" i="5"/>
  <c r="I292" i="5" s="1"/>
  <c r="I291" i="5"/>
  <c r="B291" i="5"/>
  <c r="B290" i="5"/>
  <c r="I290" i="5" s="1"/>
  <c r="I289" i="5"/>
  <c r="B289" i="5"/>
  <c r="B288" i="5"/>
  <c r="I288" i="5" s="1"/>
  <c r="B287" i="5"/>
  <c r="I287" i="5" s="1"/>
  <c r="B286" i="5"/>
  <c r="I286" i="5" s="1"/>
  <c r="I285" i="5"/>
  <c r="B285" i="5"/>
  <c r="B284" i="5"/>
  <c r="I284" i="5" s="1"/>
  <c r="I283" i="5"/>
  <c r="B283" i="5"/>
  <c r="I282" i="5"/>
  <c r="B282" i="5"/>
  <c r="B281" i="5"/>
  <c r="I281" i="5" s="1"/>
  <c r="I280" i="5"/>
  <c r="B280" i="5"/>
  <c r="I279" i="5"/>
  <c r="B279" i="5"/>
  <c r="I278" i="5"/>
  <c r="B278" i="5"/>
  <c r="I277" i="5"/>
  <c r="B277" i="5"/>
  <c r="I276" i="5"/>
  <c r="B276" i="5"/>
  <c r="B275" i="5"/>
  <c r="I275" i="5" s="1"/>
  <c r="B274" i="5"/>
  <c r="I274" i="5" s="1"/>
  <c r="I273" i="5"/>
  <c r="B273" i="5"/>
  <c r="B272" i="5"/>
  <c r="I272" i="5" s="1"/>
  <c r="I271" i="5"/>
  <c r="B271" i="5"/>
  <c r="I270" i="5"/>
  <c r="B270" i="5"/>
  <c r="B269" i="5"/>
  <c r="I269" i="5" s="1"/>
  <c r="B268" i="5"/>
  <c r="I268" i="5" s="1"/>
  <c r="I267" i="5"/>
  <c r="B267" i="5"/>
  <c r="B266" i="5"/>
  <c r="I266" i="5" s="1"/>
  <c r="I265" i="5"/>
  <c r="B265" i="5"/>
  <c r="B264" i="5"/>
  <c r="I264" i="5" s="1"/>
  <c r="B263" i="5"/>
  <c r="I263" i="5" s="1"/>
  <c r="I262" i="5"/>
  <c r="B262" i="5"/>
  <c r="I261" i="5"/>
  <c r="B261" i="5"/>
  <c r="B260" i="5"/>
  <c r="I260" i="5" s="1"/>
  <c r="I259" i="5"/>
  <c r="B259" i="5"/>
  <c r="B258" i="5"/>
  <c r="I258" i="5" s="1"/>
  <c r="B257" i="5"/>
  <c r="I257" i="5" s="1"/>
  <c r="I256" i="5"/>
  <c r="B256" i="5"/>
  <c r="I255" i="5"/>
  <c r="B255" i="5"/>
  <c r="B254" i="5"/>
  <c r="I254" i="5" s="1"/>
  <c r="I253" i="5"/>
  <c r="B253" i="5"/>
  <c r="B252" i="5"/>
  <c r="I252" i="5" s="1"/>
  <c r="I251" i="5"/>
  <c r="B251" i="5"/>
  <c r="I250" i="5"/>
  <c r="B250" i="5"/>
  <c r="I249" i="5"/>
  <c r="B249" i="5"/>
  <c r="B248" i="5"/>
  <c r="I248" i="5" s="1"/>
  <c r="I247" i="5"/>
  <c r="B247" i="5"/>
  <c r="B246" i="5"/>
  <c r="I246" i="5" s="1"/>
  <c r="B245" i="5"/>
  <c r="I245" i="5" s="1"/>
  <c r="I244" i="5"/>
  <c r="B244" i="5"/>
  <c r="I243" i="5"/>
  <c r="B243" i="5"/>
  <c r="B242" i="5"/>
  <c r="I242" i="5" s="1"/>
  <c r="I241" i="5"/>
  <c r="B241" i="5"/>
  <c r="B240" i="5"/>
  <c r="I240" i="5" s="1"/>
  <c r="B239" i="5"/>
  <c r="I239" i="5" s="1"/>
  <c r="I238" i="5"/>
  <c r="B238" i="5"/>
  <c r="I237" i="5"/>
  <c r="B237" i="5"/>
  <c r="B236" i="5"/>
  <c r="I236" i="5" s="1"/>
  <c r="I235" i="5"/>
  <c r="B235" i="5"/>
  <c r="B234" i="5"/>
  <c r="I234" i="5" s="1"/>
  <c r="I233" i="5"/>
  <c r="B233" i="5"/>
  <c r="I232" i="5"/>
  <c r="B232" i="5"/>
  <c r="I231" i="5"/>
  <c r="B231" i="5"/>
  <c r="B230" i="5"/>
  <c r="I230" i="5" s="1"/>
  <c r="I229" i="5"/>
  <c r="B229" i="5"/>
  <c r="B228" i="5"/>
  <c r="I228" i="5" s="1"/>
  <c r="B227" i="5"/>
  <c r="I227" i="5" s="1"/>
  <c r="I226" i="5"/>
  <c r="B226" i="5"/>
  <c r="I225" i="5"/>
  <c r="B225" i="5"/>
  <c r="B224" i="5"/>
  <c r="I224" i="5" s="1"/>
  <c r="I223" i="5"/>
  <c r="B223" i="5"/>
  <c r="B222" i="5"/>
  <c r="I222" i="5" s="1"/>
  <c r="B221" i="5"/>
  <c r="I221" i="5" s="1"/>
  <c r="I220" i="5"/>
  <c r="B220" i="5"/>
  <c r="I219" i="5"/>
  <c r="B219" i="5"/>
  <c r="B218" i="5"/>
  <c r="I218" i="5" s="1"/>
  <c r="I217" i="5"/>
  <c r="B217" i="5"/>
  <c r="B216" i="5"/>
  <c r="I216" i="5" s="1"/>
  <c r="I215" i="5"/>
  <c r="B215" i="5"/>
  <c r="I214" i="5"/>
  <c r="B214" i="5"/>
  <c r="I213" i="5"/>
  <c r="B213" i="5"/>
  <c r="B212" i="5"/>
  <c r="I212" i="5" s="1"/>
  <c r="I211" i="5"/>
  <c r="B211" i="5"/>
  <c r="B210" i="5"/>
  <c r="I210" i="5" s="1"/>
  <c r="B209" i="5"/>
  <c r="I209" i="5" s="1"/>
  <c r="I208" i="5"/>
  <c r="B208" i="5"/>
  <c r="I207" i="5"/>
  <c r="B207" i="5"/>
  <c r="B206" i="5"/>
  <c r="I206" i="5" s="1"/>
  <c r="I205" i="5"/>
  <c r="B205" i="5"/>
  <c r="B204" i="5"/>
  <c r="I204" i="5" s="1"/>
  <c r="B203" i="5"/>
  <c r="I203" i="5" s="1"/>
  <c r="I202" i="5"/>
  <c r="B202" i="5"/>
  <c r="I201" i="5"/>
  <c r="B201" i="5"/>
  <c r="B200" i="5"/>
  <c r="I200" i="5" s="1"/>
  <c r="I199" i="5"/>
  <c r="B199" i="5"/>
  <c r="B198" i="5"/>
  <c r="I198" i="5" s="1"/>
  <c r="I197" i="5"/>
  <c r="B197" i="5"/>
  <c r="I196" i="5"/>
  <c r="B196" i="5"/>
  <c r="I195" i="5"/>
  <c r="B195" i="5"/>
  <c r="B194" i="5"/>
  <c r="I194" i="5" s="1"/>
  <c r="I193" i="5"/>
  <c r="B193" i="5"/>
  <c r="B192" i="5"/>
  <c r="I192" i="5" s="1"/>
  <c r="B191" i="5"/>
  <c r="I191" i="5" s="1"/>
  <c r="I190" i="5"/>
  <c r="B190" i="5"/>
  <c r="I189" i="5"/>
  <c r="B189" i="5"/>
  <c r="B188" i="5"/>
  <c r="I188" i="5" s="1"/>
  <c r="I187" i="5"/>
  <c r="B187" i="5"/>
  <c r="B186" i="5"/>
  <c r="I186" i="5" s="1"/>
  <c r="B185" i="5"/>
  <c r="I185" i="5" s="1"/>
  <c r="I184" i="5"/>
  <c r="B184" i="5"/>
  <c r="I183" i="5"/>
  <c r="B183" i="5"/>
  <c r="B182" i="5"/>
  <c r="I182" i="5" s="1"/>
  <c r="I181" i="5"/>
  <c r="B181" i="5"/>
  <c r="B180" i="5"/>
  <c r="I180" i="5" s="1"/>
  <c r="I179" i="5"/>
  <c r="B179" i="5"/>
  <c r="I178" i="5"/>
  <c r="B178" i="5"/>
  <c r="I177" i="5"/>
  <c r="B177" i="5"/>
  <c r="B176" i="5"/>
  <c r="I176" i="5" s="1"/>
  <c r="I175" i="5"/>
  <c r="B175" i="5"/>
  <c r="B174" i="5"/>
  <c r="I174" i="5" s="1"/>
  <c r="B173" i="5"/>
  <c r="I173" i="5" s="1"/>
  <c r="I172" i="5"/>
  <c r="B172" i="5"/>
  <c r="I171" i="5"/>
  <c r="B171" i="5"/>
  <c r="B170" i="5"/>
  <c r="I170" i="5" s="1"/>
  <c r="I169" i="5"/>
  <c r="B169" i="5"/>
  <c r="B168" i="5"/>
  <c r="I168" i="5" s="1"/>
  <c r="B167" i="5"/>
  <c r="I167" i="5" s="1"/>
  <c r="I166" i="5"/>
  <c r="B166" i="5"/>
  <c r="I165" i="5"/>
  <c r="B165" i="5"/>
  <c r="B164" i="5"/>
  <c r="I164" i="5" s="1"/>
  <c r="I163" i="5"/>
  <c r="B163" i="5"/>
  <c r="B162" i="5"/>
  <c r="I162" i="5" s="1"/>
  <c r="I161" i="5"/>
  <c r="B161" i="5"/>
  <c r="I160" i="5"/>
  <c r="B160" i="5"/>
  <c r="I159" i="5"/>
  <c r="B159" i="5"/>
  <c r="B158" i="5"/>
  <c r="I158" i="5" s="1"/>
  <c r="I157" i="5"/>
  <c r="B157" i="5"/>
  <c r="B156" i="5"/>
  <c r="I156" i="5" s="1"/>
  <c r="B155" i="5"/>
  <c r="I155" i="5" s="1"/>
  <c r="I154" i="5"/>
  <c r="B154" i="5"/>
  <c r="I153" i="5"/>
  <c r="B153" i="5"/>
  <c r="B152" i="5"/>
  <c r="I152" i="5" s="1"/>
  <c r="I151" i="5"/>
  <c r="B151" i="5"/>
  <c r="B150" i="5"/>
  <c r="I150" i="5" s="1"/>
  <c r="B149" i="5"/>
  <c r="I149" i="5" s="1"/>
  <c r="I148" i="5"/>
  <c r="B148" i="5"/>
  <c r="I147" i="5"/>
  <c r="B147" i="5"/>
  <c r="B146" i="5"/>
  <c r="I146" i="5" s="1"/>
  <c r="I145" i="5"/>
  <c r="B145" i="5"/>
  <c r="B144" i="5"/>
  <c r="I144" i="5" s="1"/>
  <c r="I143" i="5"/>
  <c r="B143" i="5"/>
  <c r="I142" i="5"/>
  <c r="B142" i="5"/>
  <c r="I141" i="5"/>
  <c r="B141" i="5"/>
  <c r="B140" i="5"/>
  <c r="I140" i="5" s="1"/>
  <c r="I139" i="5"/>
  <c r="B139" i="5"/>
  <c r="B138" i="5"/>
  <c r="I138" i="5" s="1"/>
  <c r="B137" i="5"/>
  <c r="I137" i="5" s="1"/>
  <c r="I136" i="5"/>
  <c r="B136" i="5"/>
  <c r="I135" i="5"/>
  <c r="B135" i="5"/>
  <c r="B134" i="5"/>
  <c r="I134" i="5" s="1"/>
  <c r="I133" i="5"/>
  <c r="B133" i="5"/>
  <c r="B132" i="5"/>
  <c r="I132" i="5" s="1"/>
  <c r="B131" i="5"/>
  <c r="I131" i="5" s="1"/>
  <c r="I130" i="5"/>
  <c r="B130" i="5"/>
  <c r="I129" i="5"/>
  <c r="B129" i="5"/>
  <c r="B128" i="5"/>
  <c r="I128" i="5" s="1"/>
  <c r="I127" i="5"/>
  <c r="B127" i="5"/>
  <c r="B126" i="5"/>
  <c r="I126" i="5" s="1"/>
  <c r="I125" i="5"/>
  <c r="B125" i="5"/>
  <c r="I124" i="5"/>
  <c r="B124" i="5"/>
  <c r="I123" i="5"/>
  <c r="B123" i="5"/>
  <c r="B122" i="5"/>
  <c r="I122" i="5" s="1"/>
  <c r="I121" i="5"/>
  <c r="B121" i="5"/>
  <c r="B120" i="5"/>
  <c r="I120" i="5" s="1"/>
  <c r="B119" i="5"/>
  <c r="I119" i="5" s="1"/>
  <c r="I118" i="5"/>
  <c r="B118" i="5"/>
  <c r="I117" i="5"/>
  <c r="B117" i="5"/>
  <c r="B116" i="5"/>
  <c r="I116" i="5" s="1"/>
  <c r="I115" i="5"/>
  <c r="B115" i="5"/>
  <c r="B114" i="5"/>
  <c r="I114" i="5" s="1"/>
  <c r="B113" i="5"/>
  <c r="I113" i="5" s="1"/>
  <c r="I112" i="5"/>
  <c r="B112" i="5"/>
  <c r="I111" i="5"/>
  <c r="B111" i="5"/>
  <c r="B110" i="5"/>
  <c r="I110" i="5" s="1"/>
  <c r="I109" i="5"/>
  <c r="B109" i="5"/>
  <c r="B108" i="5"/>
  <c r="I108" i="5" s="1"/>
  <c r="I107" i="5"/>
  <c r="B107" i="5"/>
  <c r="I106" i="5"/>
  <c r="B106" i="5"/>
  <c r="I105" i="5"/>
  <c r="B105" i="5"/>
  <c r="B104" i="5"/>
  <c r="I104" i="5" s="1"/>
  <c r="I103" i="5"/>
  <c r="B103" i="5"/>
  <c r="B102" i="5"/>
  <c r="I102" i="5" s="1"/>
  <c r="B101" i="5"/>
  <c r="I101" i="5" s="1"/>
  <c r="I100" i="5"/>
  <c r="B100" i="5"/>
  <c r="I99" i="5"/>
  <c r="B99" i="5"/>
  <c r="B98" i="5"/>
  <c r="I98" i="5" s="1"/>
  <c r="I97" i="5"/>
  <c r="B97" i="5"/>
  <c r="B96" i="5"/>
  <c r="I96" i="5" s="1"/>
  <c r="B95" i="5"/>
  <c r="I95" i="5" s="1"/>
  <c r="I94" i="5"/>
  <c r="B94" i="5"/>
  <c r="I93" i="5"/>
  <c r="B93" i="5"/>
  <c r="B92" i="5"/>
  <c r="I92" i="5" s="1"/>
  <c r="I91" i="5"/>
  <c r="B91" i="5"/>
  <c r="B90" i="5"/>
  <c r="I90" i="5" s="1"/>
  <c r="I89" i="5"/>
  <c r="B89" i="5"/>
  <c r="I88" i="5"/>
  <c r="B88" i="5"/>
  <c r="I87" i="5"/>
  <c r="B87" i="5"/>
  <c r="B86" i="5"/>
  <c r="I86" i="5" s="1"/>
  <c r="I85" i="5"/>
  <c r="B85" i="5"/>
  <c r="B84" i="5"/>
  <c r="I84" i="5" s="1"/>
  <c r="B83" i="5"/>
  <c r="I83" i="5" s="1"/>
  <c r="I82" i="5"/>
  <c r="B82" i="5"/>
  <c r="I81" i="5"/>
  <c r="B81" i="5"/>
  <c r="B80" i="5"/>
  <c r="I80" i="5" s="1"/>
  <c r="I79" i="5"/>
  <c r="B79" i="5"/>
  <c r="B78" i="5"/>
  <c r="I78" i="5" s="1"/>
  <c r="B77" i="5"/>
  <c r="I77" i="5" s="1"/>
  <c r="I76" i="5"/>
  <c r="B76" i="5"/>
  <c r="I75" i="5"/>
  <c r="B75" i="5"/>
  <c r="B74" i="5"/>
  <c r="I74" i="5" s="1"/>
  <c r="I73" i="5"/>
  <c r="B73" i="5"/>
  <c r="B72" i="5"/>
  <c r="I72" i="5" s="1"/>
  <c r="I71" i="5"/>
  <c r="B71" i="5"/>
  <c r="I70" i="5"/>
  <c r="B70" i="5"/>
  <c r="I69" i="5"/>
  <c r="B69" i="5"/>
  <c r="B68" i="5"/>
  <c r="I68" i="5" s="1"/>
  <c r="I67" i="5"/>
  <c r="B67" i="5"/>
  <c r="B66" i="5"/>
  <c r="I66" i="5" s="1"/>
  <c r="B65" i="5"/>
  <c r="I65" i="5" s="1"/>
  <c r="I64" i="5"/>
  <c r="B64" i="5"/>
  <c r="I63" i="5"/>
  <c r="B63" i="5"/>
  <c r="B62" i="5"/>
  <c r="I62" i="5" s="1"/>
  <c r="I61" i="5"/>
  <c r="B61" i="5"/>
  <c r="B60" i="5"/>
  <c r="I60" i="5" s="1"/>
  <c r="B59" i="5"/>
  <c r="I59" i="5" s="1"/>
  <c r="I58" i="5"/>
  <c r="B58" i="5"/>
  <c r="I57" i="5"/>
  <c r="B57" i="5"/>
  <c r="B56" i="5"/>
  <c r="I56" i="5" s="1"/>
  <c r="I55" i="5"/>
  <c r="B55" i="5"/>
  <c r="B54" i="5"/>
  <c r="I54" i="5" s="1"/>
  <c r="I53" i="5"/>
  <c r="B53" i="5"/>
  <c r="I52" i="5"/>
  <c r="B52" i="5"/>
  <c r="I51" i="5"/>
  <c r="B51" i="5"/>
  <c r="B50" i="5"/>
  <c r="I50" i="5" s="1"/>
  <c r="I49" i="5"/>
  <c r="B49" i="5"/>
  <c r="B48" i="5"/>
  <c r="I48" i="5" s="1"/>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BL40" i="2"/>
  <c r="M37" i="1" s="1"/>
  <c r="BI40" i="2"/>
  <c r="J37" i="1" s="1"/>
  <c r="BH40" i="2"/>
  <c r="I37" i="1" s="1"/>
  <c r="BL39" i="2"/>
  <c r="M36" i="1" s="1"/>
  <c r="BI39" i="2"/>
  <c r="BH39" i="2"/>
  <c r="I36" i="1" s="1"/>
  <c r="BL38" i="2"/>
  <c r="BM38" i="2" s="1"/>
  <c r="N35" i="1" s="1"/>
  <c r="BI38" i="2"/>
  <c r="BH38" i="2"/>
  <c r="BL37" i="2"/>
  <c r="M34" i="1" s="1"/>
  <c r="BI37" i="2"/>
  <c r="J34" i="1" s="1"/>
  <c r="BH37" i="2"/>
  <c r="I34" i="1" s="1"/>
  <c r="BL36" i="2"/>
  <c r="BM36" i="2" s="1"/>
  <c r="N33" i="1" s="1"/>
  <c r="BI36" i="2"/>
  <c r="BH36" i="2"/>
  <c r="BL35" i="2"/>
  <c r="BM35" i="2" s="1"/>
  <c r="N32" i="1" s="1"/>
  <c r="BI35" i="2"/>
  <c r="J32" i="1" s="1"/>
  <c r="BH35" i="2"/>
  <c r="I32" i="1" s="1"/>
  <c r="BM34" i="2"/>
  <c r="BL34" i="2"/>
  <c r="BI34" i="2"/>
  <c r="J31" i="1" s="1"/>
  <c r="BH34" i="2"/>
  <c r="BL33" i="2"/>
  <c r="BM33" i="2" s="1"/>
  <c r="N30" i="1" s="1"/>
  <c r="BI33" i="2"/>
  <c r="J30" i="1" s="1"/>
  <c r="BH33" i="2"/>
  <c r="BL32" i="2"/>
  <c r="BM32" i="2" s="1"/>
  <c r="N29" i="1" s="1"/>
  <c r="BI32" i="2"/>
  <c r="J29" i="1" s="1"/>
  <c r="BH32" i="2"/>
  <c r="I29" i="1" s="1"/>
  <c r="BL31" i="2"/>
  <c r="BM31" i="2" s="1"/>
  <c r="N28" i="1" s="1"/>
  <c r="BI31" i="2"/>
  <c r="BH31" i="2"/>
  <c r="BL30" i="2"/>
  <c r="M27" i="1" s="1"/>
  <c r="BI30" i="2"/>
  <c r="J27" i="1" s="1"/>
  <c r="BH30" i="2"/>
  <c r="I27" i="1" s="1"/>
  <c r="BL29" i="2"/>
  <c r="M26" i="1" s="1"/>
  <c r="BI29" i="2"/>
  <c r="J26" i="1" s="1"/>
  <c r="BH29" i="2"/>
  <c r="I26" i="1" s="1"/>
  <c r="BL28" i="2"/>
  <c r="M25" i="1" s="1"/>
  <c r="BI28" i="2"/>
  <c r="BH28" i="2"/>
  <c r="BL27" i="2"/>
  <c r="BM27" i="2" s="1"/>
  <c r="N24" i="1" s="1"/>
  <c r="BI27" i="2"/>
  <c r="BH27" i="2"/>
  <c r="BL26" i="2"/>
  <c r="M23" i="1" s="1"/>
  <c r="BI26" i="2"/>
  <c r="J23" i="1" s="1"/>
  <c r="BH26" i="2"/>
  <c r="I23" i="1" s="1"/>
  <c r="BL25" i="2"/>
  <c r="M22" i="1" s="1"/>
  <c r="BI25" i="2"/>
  <c r="J22" i="1" s="1"/>
  <c r="BH25" i="2"/>
  <c r="BL24" i="2"/>
  <c r="BM24" i="2" s="1"/>
  <c r="N21" i="1" s="1"/>
  <c r="BI24" i="2"/>
  <c r="BH24" i="2"/>
  <c r="I21" i="1" s="1"/>
  <c r="BL23" i="2"/>
  <c r="BM23" i="2" s="1"/>
  <c r="N20" i="1" s="1"/>
  <c r="BI23" i="2"/>
  <c r="J20" i="1" s="1"/>
  <c r="BH23" i="2"/>
  <c r="I20" i="1" s="1"/>
  <c r="BL22" i="2"/>
  <c r="BM22" i="2" s="1"/>
  <c r="N19" i="1" s="1"/>
  <c r="BI22" i="2"/>
  <c r="J19" i="1" s="1"/>
  <c r="BH22" i="2"/>
  <c r="BL21" i="2"/>
  <c r="BM21" i="2" s="1"/>
  <c r="N18" i="1" s="1"/>
  <c r="BI21" i="2"/>
  <c r="J18" i="1" s="1"/>
  <c r="BH21" i="2"/>
  <c r="BL20" i="2"/>
  <c r="BM20" i="2" s="1"/>
  <c r="N17" i="1" s="1"/>
  <c r="BI20" i="2"/>
  <c r="J17" i="1" s="1"/>
  <c r="BH20" i="2"/>
  <c r="I17" i="1" s="1"/>
  <c r="BL19" i="2"/>
  <c r="BM19" i="2" s="1"/>
  <c r="N16" i="1" s="1"/>
  <c r="BI19" i="2"/>
  <c r="BH19" i="2"/>
  <c r="BL18" i="2"/>
  <c r="M15" i="1" s="1"/>
  <c r="BI18" i="2"/>
  <c r="J15" i="1" s="1"/>
  <c r="BH18" i="2"/>
  <c r="I15" i="1" s="1"/>
  <c r="BL17" i="2"/>
  <c r="M14" i="1" s="1"/>
  <c r="BI17" i="2"/>
  <c r="J14" i="1" s="1"/>
  <c r="BH17" i="2"/>
  <c r="I14" i="1" s="1"/>
  <c r="BL16" i="2"/>
  <c r="M13" i="1" s="1"/>
  <c r="BI16" i="2"/>
  <c r="BH16" i="2"/>
  <c r="I13" i="1" s="1"/>
  <c r="BL15" i="2"/>
  <c r="BM15" i="2" s="1"/>
  <c r="N12" i="1" s="1"/>
  <c r="BI15" i="2"/>
  <c r="BH15" i="2"/>
  <c r="I12" i="1" s="1"/>
  <c r="BL14" i="2"/>
  <c r="M11" i="1" s="1"/>
  <c r="BI14" i="2"/>
  <c r="J11" i="1" s="1"/>
  <c r="BH14" i="2"/>
  <c r="I11" i="1" s="1"/>
  <c r="BL13" i="2"/>
  <c r="M10" i="1" s="1"/>
  <c r="BI13" i="2"/>
  <c r="BH13" i="2"/>
  <c r="BL12" i="2"/>
  <c r="BM12" i="2" s="1"/>
  <c r="N9" i="1" s="1"/>
  <c r="BI12" i="2"/>
  <c r="BH12" i="2"/>
  <c r="BL11" i="2"/>
  <c r="BM11" i="2" s="1"/>
  <c r="N8" i="1" s="1"/>
  <c r="BI11" i="2"/>
  <c r="J8" i="1" s="1"/>
  <c r="BH11" i="2"/>
  <c r="I8" i="1" s="1"/>
  <c r="BL10" i="2"/>
  <c r="BM10" i="2" s="1"/>
  <c r="N7" i="1" s="1"/>
  <c r="BI10" i="2"/>
  <c r="J7" i="1" s="1"/>
  <c r="BH10" i="2"/>
  <c r="BG9" i="2"/>
  <c r="BF9" i="2"/>
  <c r="BE9" i="2"/>
  <c r="BD9" i="2"/>
  <c r="BC9" i="2"/>
  <c r="BB9" i="2"/>
  <c r="BA9" i="2"/>
  <c r="AZ9" i="2"/>
  <c r="AY9" i="2"/>
  <c r="AX9" i="2"/>
  <c r="AW9" i="2"/>
  <c r="AV9" i="2"/>
  <c r="AU9" i="2"/>
  <c r="AT9" i="2"/>
  <c r="AS9" i="2"/>
  <c r="AR9" i="2"/>
  <c r="AQ9" i="2"/>
  <c r="AP9" i="2"/>
  <c r="AO9" i="2"/>
  <c r="AN9"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J9" i="2"/>
  <c r="I9" i="2"/>
  <c r="H9" i="2"/>
  <c r="G9" i="2"/>
  <c r="F9" i="2"/>
  <c r="E9" i="2"/>
  <c r="D9" i="2"/>
  <c r="C9" i="2"/>
  <c r="B9" i="2"/>
  <c r="L37" i="1"/>
  <c r="K37" i="1"/>
  <c r="H37" i="1"/>
  <c r="G37" i="1"/>
  <c r="F37" i="1"/>
  <c r="E37" i="1"/>
  <c r="D37" i="1"/>
  <c r="C37" i="1"/>
  <c r="B37" i="1"/>
  <c r="L36" i="1"/>
  <c r="K36" i="1"/>
  <c r="J36" i="1"/>
  <c r="H36" i="1"/>
  <c r="G36" i="1"/>
  <c r="F36" i="1"/>
  <c r="E36" i="1"/>
  <c r="D36" i="1"/>
  <c r="C36" i="1"/>
  <c r="B36" i="1"/>
  <c r="M35" i="1"/>
  <c r="L35" i="1"/>
  <c r="K35" i="1"/>
  <c r="J35" i="1"/>
  <c r="I35" i="1"/>
  <c r="H35" i="1"/>
  <c r="G35" i="1"/>
  <c r="F35" i="1"/>
  <c r="E35" i="1"/>
  <c r="D35" i="1"/>
  <c r="C35" i="1"/>
  <c r="B35" i="1"/>
  <c r="L34" i="1"/>
  <c r="K34" i="1"/>
  <c r="H34" i="1"/>
  <c r="G34" i="1"/>
  <c r="F34" i="1"/>
  <c r="E34" i="1"/>
  <c r="D34" i="1"/>
  <c r="C34" i="1"/>
  <c r="B34" i="1"/>
  <c r="L33" i="1"/>
  <c r="K33" i="1"/>
  <c r="J33" i="1"/>
  <c r="I33" i="1"/>
  <c r="H33" i="1"/>
  <c r="G33" i="1"/>
  <c r="F33" i="1"/>
  <c r="E33" i="1"/>
  <c r="D33" i="1"/>
  <c r="C33" i="1"/>
  <c r="B33" i="1"/>
  <c r="L32" i="1"/>
  <c r="K32" i="1"/>
  <c r="H32" i="1"/>
  <c r="G32" i="1"/>
  <c r="F32" i="1"/>
  <c r="E32" i="1"/>
  <c r="D32" i="1"/>
  <c r="C32" i="1"/>
  <c r="B32" i="1"/>
  <c r="N31" i="1"/>
  <c r="M31" i="1"/>
  <c r="L31" i="1"/>
  <c r="K31" i="1"/>
  <c r="I31" i="1"/>
  <c r="H31" i="1"/>
  <c r="G31" i="1"/>
  <c r="F31" i="1"/>
  <c r="E31" i="1"/>
  <c r="D31" i="1"/>
  <c r="C31" i="1"/>
  <c r="B31" i="1"/>
  <c r="L30" i="1"/>
  <c r="K30" i="1"/>
  <c r="I30" i="1"/>
  <c r="H30" i="1"/>
  <c r="G30" i="1"/>
  <c r="F30" i="1"/>
  <c r="E30" i="1"/>
  <c r="D30" i="1"/>
  <c r="C30" i="1"/>
  <c r="B30" i="1"/>
  <c r="L29" i="1"/>
  <c r="K29" i="1"/>
  <c r="H29" i="1"/>
  <c r="G29" i="1"/>
  <c r="F29" i="1"/>
  <c r="E29" i="1"/>
  <c r="D29" i="1"/>
  <c r="C29" i="1"/>
  <c r="B29" i="1"/>
  <c r="M28" i="1"/>
  <c r="L28" i="1"/>
  <c r="K28" i="1"/>
  <c r="J28" i="1"/>
  <c r="I28" i="1"/>
  <c r="H28" i="1"/>
  <c r="G28" i="1"/>
  <c r="F28" i="1"/>
  <c r="E28" i="1"/>
  <c r="D28" i="1"/>
  <c r="C28" i="1"/>
  <c r="B28" i="1"/>
  <c r="L27" i="1"/>
  <c r="K27" i="1"/>
  <c r="H27" i="1"/>
  <c r="G27" i="1"/>
  <c r="F27" i="1"/>
  <c r="E27" i="1"/>
  <c r="D27" i="1"/>
  <c r="C27" i="1"/>
  <c r="B27" i="1"/>
  <c r="L26" i="1"/>
  <c r="K26" i="1"/>
  <c r="H26" i="1"/>
  <c r="G26" i="1"/>
  <c r="F26" i="1"/>
  <c r="E26" i="1"/>
  <c r="D26" i="1"/>
  <c r="C26" i="1"/>
  <c r="B26" i="1"/>
  <c r="L25" i="1"/>
  <c r="K25" i="1"/>
  <c r="J25" i="1"/>
  <c r="I25" i="1"/>
  <c r="H25" i="1"/>
  <c r="G25" i="1"/>
  <c r="F25" i="1"/>
  <c r="E25" i="1"/>
  <c r="D25" i="1"/>
  <c r="C25" i="1"/>
  <c r="B25" i="1"/>
  <c r="M24" i="1"/>
  <c r="L24" i="1"/>
  <c r="K24" i="1"/>
  <c r="J24" i="1"/>
  <c r="I24" i="1"/>
  <c r="H24" i="1"/>
  <c r="G24" i="1"/>
  <c r="F24" i="1"/>
  <c r="E24" i="1"/>
  <c r="D24" i="1"/>
  <c r="C24" i="1"/>
  <c r="B24" i="1"/>
  <c r="L23" i="1"/>
  <c r="K23" i="1"/>
  <c r="H23" i="1"/>
  <c r="G23" i="1"/>
  <c r="F23" i="1"/>
  <c r="E23" i="1"/>
  <c r="D23" i="1"/>
  <c r="C23" i="1"/>
  <c r="B23" i="1"/>
  <c r="L22" i="1"/>
  <c r="K22" i="1"/>
  <c r="I22" i="1"/>
  <c r="H22" i="1"/>
  <c r="G22" i="1"/>
  <c r="F22" i="1"/>
  <c r="E22" i="1"/>
  <c r="D22" i="1"/>
  <c r="C22" i="1"/>
  <c r="B22" i="1"/>
  <c r="L21" i="1"/>
  <c r="K21" i="1"/>
  <c r="J21" i="1"/>
  <c r="H21" i="1"/>
  <c r="G21" i="1"/>
  <c r="F21" i="1"/>
  <c r="E21" i="1"/>
  <c r="D21" i="1"/>
  <c r="C21" i="1"/>
  <c r="B21" i="1"/>
  <c r="L20" i="1"/>
  <c r="K20" i="1"/>
  <c r="H20" i="1"/>
  <c r="G20" i="1"/>
  <c r="F20" i="1"/>
  <c r="E20" i="1"/>
  <c r="D20" i="1"/>
  <c r="C20" i="1"/>
  <c r="B20" i="1"/>
  <c r="M19" i="1"/>
  <c r="L19" i="1"/>
  <c r="K19" i="1"/>
  <c r="I19" i="1"/>
  <c r="H19" i="1"/>
  <c r="G19" i="1"/>
  <c r="F19" i="1"/>
  <c r="E19" i="1"/>
  <c r="D19" i="1"/>
  <c r="C19" i="1"/>
  <c r="B19" i="1"/>
  <c r="L18" i="1"/>
  <c r="K18" i="1"/>
  <c r="I18" i="1"/>
  <c r="H18" i="1"/>
  <c r="G18" i="1"/>
  <c r="F18" i="1"/>
  <c r="E18" i="1"/>
  <c r="D18" i="1"/>
  <c r="C18" i="1"/>
  <c r="B18" i="1"/>
  <c r="L17" i="1"/>
  <c r="K17" i="1"/>
  <c r="H17" i="1"/>
  <c r="G17" i="1"/>
  <c r="F17" i="1"/>
  <c r="E17" i="1"/>
  <c r="D17" i="1"/>
  <c r="C17" i="1"/>
  <c r="B17" i="1"/>
  <c r="M16" i="1"/>
  <c r="L16" i="1"/>
  <c r="K16" i="1"/>
  <c r="J16" i="1"/>
  <c r="I16" i="1"/>
  <c r="H16" i="1"/>
  <c r="G16" i="1"/>
  <c r="F16" i="1"/>
  <c r="E16" i="1"/>
  <c r="D16" i="1"/>
  <c r="C16" i="1"/>
  <c r="B16" i="1"/>
  <c r="L15" i="1"/>
  <c r="K15" i="1"/>
  <c r="H15" i="1"/>
  <c r="G15" i="1"/>
  <c r="F15" i="1"/>
  <c r="E15" i="1"/>
  <c r="D15" i="1"/>
  <c r="C15" i="1"/>
  <c r="B15" i="1"/>
  <c r="L14" i="1"/>
  <c r="K14" i="1"/>
  <c r="H14" i="1"/>
  <c r="G14" i="1"/>
  <c r="F14" i="1"/>
  <c r="E14" i="1"/>
  <c r="D14" i="1"/>
  <c r="C14" i="1"/>
  <c r="B14" i="1"/>
  <c r="L13" i="1"/>
  <c r="K13" i="1"/>
  <c r="J13" i="1"/>
  <c r="H13" i="1"/>
  <c r="G13" i="1"/>
  <c r="F13" i="1"/>
  <c r="E13" i="1"/>
  <c r="D13" i="1"/>
  <c r="C13" i="1"/>
  <c r="B13" i="1"/>
  <c r="M12" i="1"/>
  <c r="L12" i="1"/>
  <c r="K12" i="1"/>
  <c r="J12" i="1"/>
  <c r="H12" i="1"/>
  <c r="G12" i="1"/>
  <c r="F12" i="1"/>
  <c r="E12" i="1"/>
  <c r="D12" i="1"/>
  <c r="C12" i="1"/>
  <c r="B12" i="1"/>
  <c r="L11" i="1"/>
  <c r="K11" i="1"/>
  <c r="H11" i="1"/>
  <c r="G11" i="1"/>
  <c r="F11" i="1"/>
  <c r="E11" i="1"/>
  <c r="D11" i="1"/>
  <c r="C11" i="1"/>
  <c r="B11" i="1"/>
  <c r="L10" i="1"/>
  <c r="K10" i="1"/>
  <c r="J10" i="1"/>
  <c r="I10" i="1"/>
  <c r="H10" i="1"/>
  <c r="G10" i="1"/>
  <c r="F10" i="1"/>
  <c r="E10" i="1"/>
  <c r="D10" i="1"/>
  <c r="C10" i="1"/>
  <c r="B10" i="1"/>
  <c r="L9" i="1"/>
  <c r="K9" i="1"/>
  <c r="J9" i="1"/>
  <c r="I9" i="1"/>
  <c r="H9" i="1"/>
  <c r="G9" i="1"/>
  <c r="F9" i="1"/>
  <c r="E9" i="1"/>
  <c r="D9" i="1"/>
  <c r="C9" i="1"/>
  <c r="B9" i="1"/>
  <c r="M8" i="1"/>
  <c r="L8" i="1"/>
  <c r="K8" i="1"/>
  <c r="H8" i="1"/>
  <c r="G8" i="1"/>
  <c r="F8" i="1"/>
  <c r="E8" i="1"/>
  <c r="D8" i="1"/>
  <c r="C8" i="1"/>
  <c r="B8" i="1"/>
  <c r="L7" i="1"/>
  <c r="K7" i="1"/>
  <c r="I7" i="1"/>
  <c r="H7" i="1"/>
  <c r="G7" i="1"/>
  <c r="F7" i="1"/>
  <c r="E7" i="1"/>
  <c r="D7" i="1"/>
  <c r="C7" i="1"/>
  <c r="B7" i="1"/>
  <c r="M30" i="1" l="1"/>
  <c r="M20" i="1"/>
  <c r="M32" i="1"/>
  <c r="M7" i="1"/>
  <c r="BM39" i="2"/>
  <c r="N36" i="1" s="1"/>
  <c r="M18" i="1"/>
  <c r="M17" i="1"/>
  <c r="M29" i="1"/>
  <c r="BM13" i="2"/>
  <c r="N10" i="1" s="1"/>
  <c r="BM16" i="2"/>
  <c r="N13" i="1" s="1"/>
  <c r="BM25" i="2"/>
  <c r="N22" i="1" s="1"/>
  <c r="BM28" i="2"/>
  <c r="N25" i="1" s="1"/>
  <c r="M9" i="1"/>
  <c r="M21" i="1"/>
  <c r="M33" i="1"/>
  <c r="BM14" i="2"/>
  <c r="N11" i="1" s="1"/>
  <c r="BM17" i="2"/>
  <c r="N14" i="1" s="1"/>
  <c r="BM26" i="2"/>
  <c r="N23" i="1" s="1"/>
  <c r="BM29" i="2"/>
  <c r="N26" i="1" s="1"/>
  <c r="BM37" i="2"/>
  <c r="N34" i="1" s="1"/>
  <c r="BM40" i="2"/>
  <c r="N37" i="1" s="1"/>
  <c r="BM18" i="2"/>
  <c r="N15" i="1" s="1"/>
  <c r="BM30" i="2"/>
  <c r="N27" i="1" s="1"/>
</calcChain>
</file>

<file path=xl/sharedStrings.xml><?xml version="1.0" encoding="utf-8"?>
<sst xmlns="http://schemas.openxmlformats.org/spreadsheetml/2006/main" count="6841" uniqueCount="2345">
  <si>
    <t>Izvješće o ispunjenju okvirnih mjerila za period</t>
  </si>
  <si>
    <t>Period:</t>
  </si>
  <si>
    <t>-</t>
  </si>
  <si>
    <t>Sudac</t>
  </si>
  <si>
    <t>PARNIČNI PREDMETI</t>
  </si>
  <si>
    <t>IZVANPARNIČNI PREDMETI</t>
  </si>
  <si>
    <t>OSTAVINSKI PREDMETI</t>
  </si>
  <si>
    <t>OVRŠNI PREDMETI</t>
  </si>
  <si>
    <t>KAZNENI PREDMETI</t>
  </si>
  <si>
    <t>ZEMLJIŠNO KNJIŽNI PREDMETI</t>
  </si>
  <si>
    <t>BROJ RIJEŠENIH PREDMETA</t>
  </si>
  <si>
    <t>RIJEŠENIH PREDMETA S TEŽINSKIM FAKTORIMA</t>
  </si>
  <si>
    <t>ZK PREDMETI</t>
  </si>
  <si>
    <t>sporovi zbog mobbinga</t>
  </si>
  <si>
    <t>sporovi po zakonu o zabrani diskriminacije</t>
  </si>
  <si>
    <t>ostali parnični predmeti</t>
  </si>
  <si>
    <t>platni nalozi</t>
  </si>
  <si>
    <t>sudska nagodba</t>
  </si>
  <si>
    <t>uređenje međe, razvrgnuće suvlasništva, uređenje odnosa među suvlasnicima i otvaranje nužnog prolaza</t>
  </si>
  <si>
    <t>ovjera ugovora o doživotnom uzdržavanju</t>
  </si>
  <si>
    <t>ostavinski predmeti vraćeni od javnog bilježnika</t>
  </si>
  <si>
    <t>predmeti naknadno pronađene ostavinske imovine</t>
  </si>
  <si>
    <t>ovrha na pokretninama (osim na motornom vozilu)</t>
  </si>
  <si>
    <t>ovrha na novčanoj tražbini</t>
  </si>
  <si>
    <t>ovrha na vrijednosnim papirima, poslovnim udjelima i dionicama</t>
  </si>
  <si>
    <t>ovrha privremenom pljenidbom ili izricanjem sudskih penala</t>
  </si>
  <si>
    <t>mjere osiguranja po ovršnom zakonu</t>
  </si>
  <si>
    <t>ovrha po obiteljskom zakonu</t>
  </si>
  <si>
    <t>ovršni predmeti vraćeni od javnog bilježnika</t>
  </si>
  <si>
    <t>kazneni nalozi</t>
  </si>
  <si>
    <t>Kategorija</t>
  </si>
  <si>
    <t>Oznaka predmeta</t>
  </si>
  <si>
    <t>Datum rješavanja</t>
  </si>
  <si>
    <t>Težinski faktor zbog starosti predmeta</t>
  </si>
  <si>
    <t>OSLOBOĐENJE OD OKVIRNIH MJERILA [%]</t>
  </si>
  <si>
    <t>ISPUNJENJE OKVIRNIH MJERILA [%]</t>
  </si>
  <si>
    <t>ISPUNJENJE OKVIRNIH MJERILA S OSLOBOĐENJEM [%]</t>
  </si>
  <si>
    <t>RADNIH DANA</t>
  </si>
  <si>
    <t>RIJEŠENIH PREDMETA S
TEŽINSKIM FAKTORIMA</t>
  </si>
  <si>
    <t xml:space="preserve">        
         Kategorija okvirnih
               mjerila, broj predmeta
         potrebnih za 100%
    te postotak
               ispunjenja zbog
                      jednog predmeta
Sudac
</t>
  </si>
  <si>
    <r>
      <t>Tablica sadrži broj predmeta (</t>
    </r>
    <r>
      <rPr>
        <b/>
        <u/>
        <sz val="10"/>
        <color indexed="8"/>
        <rFont val="Calibri"/>
        <family val="2"/>
        <charset val="238"/>
        <scheme val="minor"/>
      </rPr>
      <t>s težinskim faktorom!</t>
    </r>
    <r>
      <rPr>
        <sz val="10"/>
        <color indexed="8"/>
        <rFont val="Calibri"/>
        <family val="2"/>
        <charset val="238"/>
        <scheme val="minor"/>
      </rPr>
      <t>) koje je određeni sudac riješio u određenoj kategoriji okvirnih mjerila.</t>
    </r>
  </si>
  <si>
    <r>
      <t>Tablica sadrži broj predmeta (</t>
    </r>
    <r>
      <rPr>
        <b/>
        <u/>
        <sz val="10"/>
        <color indexed="8"/>
        <rFont val="Calibri"/>
        <family val="2"/>
        <charset val="238"/>
        <scheme val="minor"/>
      </rPr>
      <t>s težinskim faktorom!</t>
    </r>
    <r>
      <rPr>
        <sz val="10"/>
        <color indexed="8"/>
        <rFont val="Calibri"/>
        <family val="2"/>
        <charset val="238"/>
        <scheme val="minor"/>
      </rPr>
      <t>) koje je određeni sudac riješio u određenom području suđenja po okvirnim mjerilima.</t>
    </r>
  </si>
  <si>
    <t>Područje suđenja
Sudac</t>
  </si>
  <si>
    <t>Datum izostanka</t>
  </si>
  <si>
    <t>Vrijednost izostanka bez oslobođenja [%]</t>
  </si>
  <si>
    <t>Oslobođenje na dan izostanka [%]</t>
  </si>
  <si>
    <t>Priznata vrijednost izostanka [%]</t>
  </si>
  <si>
    <t>Ispunjenje zbog jednog predmeta [%]</t>
  </si>
  <si>
    <t>Ispunjenje zbog ovog predmeta [%]</t>
  </si>
  <si>
    <t>obiteljski sporovi</t>
  </si>
  <si>
    <t>izvanparnični predmeti po obiteljskom zakonu</t>
  </si>
  <si>
    <t>stečaj potrošača</t>
  </si>
  <si>
    <t>radni sporovi</t>
  </si>
  <si>
    <t>predmeti optužnog vijeća - samo predsjednik vijeća</t>
  </si>
  <si>
    <t>ostali teži izvanparnični predmeti (R1)</t>
  </si>
  <si>
    <t>lakši izvanparnični predmeti (R2) – samo u slučajevima u kojima je dopuštena posebna žalba</t>
  </si>
  <si>
    <t>ovrhe na nekretninama, ovrha diobom stvari i ovrha radi ispražnjenja i predaje nekretnine</t>
  </si>
  <si>
    <t>ovrha na motornom vozilu</t>
  </si>
  <si>
    <t>ovrha radi ostvarenja tražbine na radnju, trpljenje ili nečinjenje te ovrha vraćanjem zaposlenika na rad ili službu</t>
  </si>
  <si>
    <t>odlučivanje povodom žalbi, prigovora i prijedloga za odgodu sukladno ovršnom zakonu</t>
  </si>
  <si>
    <t>složeni</t>
  </si>
  <si>
    <t>ostali</t>
  </si>
  <si>
    <t>redovni</t>
  </si>
  <si>
    <t>jednostavni (skraćeni)</t>
  </si>
  <si>
    <t>PREKRŠAJNI PREDMETI</t>
  </si>
  <si>
    <t>predmeti dovršeni presudom(glavni upisnici)</t>
  </si>
  <si>
    <t>predmeti suda za mladež (osim onih iz glavnih upisnika)</t>
  </si>
  <si>
    <t>predmeti izvanraspravnog vijeća - samo predsjednik vijeća</t>
  </si>
  <si>
    <t>predmeti dovršeni rješenjem</t>
  </si>
  <si>
    <t>predmeti dovršeni rješenjem o nenadležnosti</t>
  </si>
  <si>
    <t>postupci mirenja u kojima je mirenje uspjelo - sudac izmiritelj</t>
  </si>
  <si>
    <t>radni sporovi proizažli iz nepoštivanje kolektivnog ugovora (radi isplate)</t>
  </si>
  <si>
    <t>odlučivanje o prijedlogu za ponavljanje postupka</t>
  </si>
  <si>
    <t>predmeti dovršeni rješenjem o smetanju posjeda</t>
  </si>
  <si>
    <t>predmeti dovršeni rješenjem o odbačaju tužbe i rješenjem o povlačenju tužbe</t>
  </si>
  <si>
    <t>predmeti dovršeni rješenjem o nenadležnosti i zastoju postupka</t>
  </si>
  <si>
    <t>predmeti dovršeni ostalim rješenjima</t>
  </si>
  <si>
    <t>predmeti dovršeni presudom donesenom na temelju presude u oglednom postupku</t>
  </si>
  <si>
    <t>zahtjev za prethodnu odluku sudu Europske unijesudska nagodba</t>
  </si>
  <si>
    <t>predmeti iz područja prometnih prekršaja</t>
  </si>
  <si>
    <t>predmeti iz područja gospodarskih prekršaja</t>
  </si>
  <si>
    <t>predmeti iz područja javnog reda i mira i javne sigurnosti</t>
  </si>
  <si>
    <t>predmeti iz područja zaštite od nasilja u obitelji</t>
  </si>
  <si>
    <t>predmeti u kojima je tužitelj pravna osoba s javnim ovlastima odnosno koja je utvrđena kao neovisni regulator</t>
  </si>
  <si>
    <t>prekršajni nalog</t>
  </si>
  <si>
    <t>predmeti dovršeni procesnim rješenjima</t>
  </si>
  <si>
    <t>predmeti pružanja pravne pomoći</t>
  </si>
  <si>
    <t>predmeti iz područja priznanja i izvršenja odluka o novčanoj kazni između država članica EU</t>
  </si>
  <si>
    <t>Težinski faktor zbog odlučivanja o tužbenom i protutužbenom zahtjevu u istom predmetu</t>
  </si>
  <si>
    <t>Umnožak težinskih faktora</t>
  </si>
  <si>
    <t>01.01.2025.</t>
  </si>
  <si>
    <t>31.12.2025.</t>
  </si>
  <si>
    <t>Babić Sven</t>
  </si>
  <si>
    <t>Barbić Alen</t>
  </si>
  <si>
    <t>Božić Turina Sanja</t>
  </si>
  <si>
    <t>Brljafa Nina</t>
  </si>
  <si>
    <t>Ciglenečki Nina</t>
  </si>
  <si>
    <t>Frančula Marinović Lorena</t>
  </si>
  <si>
    <t>Grujić mr. sc. Dragica</t>
  </si>
  <si>
    <t>Gulišija Brečević Pavica</t>
  </si>
  <si>
    <t>Hek Denis</t>
  </si>
  <si>
    <t>Išić Nina</t>
  </si>
  <si>
    <t>Jurkić Tomislav</t>
  </si>
  <si>
    <t>Kaligari Hek Mihaela</t>
  </si>
  <si>
    <t>Korva Suzana</t>
  </si>
  <si>
    <t>Krnjus Urbac Snježana</t>
  </si>
  <si>
    <t>Liović Ivana</t>
  </si>
  <si>
    <t>Markuš Vlatka</t>
  </si>
  <si>
    <t>Matejčić Kristijana</t>
  </si>
  <si>
    <t>Mikuljan-Trifoni Oriana</t>
  </si>
  <si>
    <t>Oroz Sanja</t>
  </si>
  <si>
    <t>Pamić Ćus Marlena</t>
  </si>
  <si>
    <t>Pekas Emina</t>
  </si>
  <si>
    <t>Pilato Sandra</t>
  </si>
  <si>
    <t>Popović Vladimir</t>
  </si>
  <si>
    <t>Radolović mr. sc. Emanuel</t>
  </si>
  <si>
    <t>Raguž Zupičić Zdenka</t>
  </si>
  <si>
    <t>Rukavina Nazarević Kristina</t>
  </si>
  <si>
    <t>Štefanuti mr.sc. Marčela</t>
  </si>
  <si>
    <t>Terković Branko</t>
  </si>
  <si>
    <t>Turković Ivan</t>
  </si>
  <si>
    <t>Vivoda Margareta</t>
  </si>
  <si>
    <t>Vrh Stefani</t>
  </si>
  <si>
    <t>Zenić Luka</t>
  </si>
  <si>
    <t>Nekategorizirani spisi</t>
  </si>
  <si>
    <t>Pp-1944/2024</t>
  </si>
  <si>
    <t>Pp Prz-35/2024</t>
  </si>
  <si>
    <t>Pp-1692/2024</t>
  </si>
  <si>
    <t>R2-5/2025</t>
  </si>
  <si>
    <t>R2-287/2023</t>
  </si>
  <si>
    <t>R1-172/2024</t>
  </si>
  <si>
    <t>R2-249/2024</t>
  </si>
  <si>
    <t>Pp Pr-1/2025</t>
  </si>
  <si>
    <t>Pp Prz-1/2025</t>
  </si>
  <si>
    <t>Pp Prz-2/2025</t>
  </si>
  <si>
    <t>Pp Prz-3/2025</t>
  </si>
  <si>
    <t>Pp-28/2024</t>
  </si>
  <si>
    <t>Pp Prz-36/2024</t>
  </si>
  <si>
    <t>Pp-2067/2024</t>
  </si>
  <si>
    <t>O-1149/2024</t>
  </si>
  <si>
    <t>R1-336/2024</t>
  </si>
  <si>
    <t>R1-16/2025</t>
  </si>
  <si>
    <t>R1-9/2025</t>
  </si>
  <si>
    <t>O-1305/2023</t>
  </si>
  <si>
    <t>Ovr-1029/2024</t>
  </si>
  <si>
    <t>R2-3/2025</t>
  </si>
  <si>
    <t>R2-7/2025</t>
  </si>
  <si>
    <t>R2-362/2023</t>
  </si>
  <si>
    <t>R1-223/2024</t>
  </si>
  <si>
    <t>O-1279/2024</t>
  </si>
  <si>
    <t>O-1066/2024</t>
  </si>
  <si>
    <t>O-983/2024</t>
  </si>
  <si>
    <t>O-1362/2024</t>
  </si>
  <si>
    <t>O-695/2024</t>
  </si>
  <si>
    <t>O-1235/2024</t>
  </si>
  <si>
    <t>O-1034/2024</t>
  </si>
  <si>
    <t>O-951/2024</t>
  </si>
  <si>
    <t>O-854/2024</t>
  </si>
  <si>
    <t>O-962/2024</t>
  </si>
  <si>
    <t>O-777/2024</t>
  </si>
  <si>
    <t>O-984/2024</t>
  </si>
  <si>
    <t>O-1295/2024</t>
  </si>
  <si>
    <t>O-1065/2024</t>
  </si>
  <si>
    <t>O-897/2024</t>
  </si>
  <si>
    <t>O-1187/2024</t>
  </si>
  <si>
    <t>O-723/2024</t>
  </si>
  <si>
    <t>O-1232/2024</t>
  </si>
  <si>
    <t>O-949/2024</t>
  </si>
  <si>
    <t>O-1234/2024</t>
  </si>
  <si>
    <t>O-1009/2024</t>
  </si>
  <si>
    <t>R2-305/2024</t>
  </si>
  <si>
    <t>Predmeti dovršeni presudom (glavni upisnici)</t>
  </si>
  <si>
    <t>K-156/2024</t>
  </si>
  <si>
    <t>K-237/2021</t>
  </si>
  <si>
    <t>K-9/2025</t>
  </si>
  <si>
    <t>K-237/2023</t>
  </si>
  <si>
    <t>K-73/2021</t>
  </si>
  <si>
    <t>K-73/2024</t>
  </si>
  <si>
    <t>K-367/2023</t>
  </si>
  <si>
    <t>K-68/2021</t>
  </si>
  <si>
    <t>K-394/2024</t>
  </si>
  <si>
    <t>K-67/2022</t>
  </si>
  <si>
    <t>K-193/2024</t>
  </si>
  <si>
    <t>K-96/2024</t>
  </si>
  <si>
    <t>K-8/2024</t>
  </si>
  <si>
    <t>K-199/2024</t>
  </si>
  <si>
    <t>K-335/2022</t>
  </si>
  <si>
    <t>K-78/2022</t>
  </si>
  <si>
    <t>K-131/2022</t>
  </si>
  <si>
    <t>K-344/2022</t>
  </si>
  <si>
    <t>K-268/2021</t>
  </si>
  <si>
    <t>K-362/2024</t>
  </si>
  <si>
    <t>K-46/2024</t>
  </si>
  <si>
    <t>K-229/2024</t>
  </si>
  <si>
    <t>K-20/2025</t>
  </si>
  <si>
    <t>K-275/2024</t>
  </si>
  <si>
    <t>K-23/2019</t>
  </si>
  <si>
    <t>K-176/2024</t>
  </si>
  <si>
    <t>K-112/2021</t>
  </si>
  <si>
    <t>K-442/2024</t>
  </si>
  <si>
    <t>K-293/2019</t>
  </si>
  <si>
    <t>K-58/2023</t>
  </si>
  <si>
    <t>K-271/2022</t>
  </si>
  <si>
    <t>K-82/2023</t>
  </si>
  <si>
    <t>K-578/2019</t>
  </si>
  <si>
    <t>K-305/2021</t>
  </si>
  <si>
    <t>K-142/2023</t>
  </si>
  <si>
    <t>K-124/2023</t>
  </si>
  <si>
    <t>K-71/2022</t>
  </si>
  <si>
    <t>K-342/2022</t>
  </si>
  <si>
    <t>K-242/2021</t>
  </si>
  <si>
    <t>K-276/2022</t>
  </si>
  <si>
    <t>K-127/2020</t>
  </si>
  <si>
    <t>K-21/2025</t>
  </si>
  <si>
    <t>K-16/2025</t>
  </si>
  <si>
    <t>K-55/2025</t>
  </si>
  <si>
    <t>K-132/2024</t>
  </si>
  <si>
    <t>K-32/2023</t>
  </si>
  <si>
    <t>K-38/2023</t>
  </si>
  <si>
    <t>K-37/2021</t>
  </si>
  <si>
    <t>K-10/2025</t>
  </si>
  <si>
    <t>K-71/2025</t>
  </si>
  <si>
    <t>Predmeti izvanraspravnog vijeća - samo predsjednik vijeća</t>
  </si>
  <si>
    <t>Kv-343/2024</t>
  </si>
  <si>
    <t>Kv-189/2024</t>
  </si>
  <si>
    <t>Kv-363/2024</t>
  </si>
  <si>
    <t>Kv-214/2024</t>
  </si>
  <si>
    <t>Kv-340/2024</t>
  </si>
  <si>
    <t>Kv-338/2024</t>
  </si>
  <si>
    <t>Kv-161/2024</t>
  </si>
  <si>
    <t>Kv-327/2024</t>
  </si>
  <si>
    <t>Kv-11/2025</t>
  </si>
  <si>
    <t>Kv-358/2024</t>
  </si>
  <si>
    <t>Kv-302/2024</t>
  </si>
  <si>
    <t>Kv-17/2025</t>
  </si>
  <si>
    <t>Kv-16/2025</t>
  </si>
  <si>
    <t>Kv-353/2024</t>
  </si>
  <si>
    <t>Kv-14/2024</t>
  </si>
  <si>
    <t>Kv-24/2025</t>
  </si>
  <si>
    <t>Kv-39/2025</t>
  </si>
  <si>
    <t>Kv-346/2024</t>
  </si>
  <si>
    <t>Kv-344/2024</t>
  </si>
  <si>
    <t>Kv-316/2024</t>
  </si>
  <si>
    <t>Kv-55/2025</t>
  </si>
  <si>
    <t>Kv-2/2025</t>
  </si>
  <si>
    <t>Kv-332/2024</t>
  </si>
  <si>
    <t>Kv-356/2024</t>
  </si>
  <si>
    <t>Kv-1/2025</t>
  </si>
  <si>
    <t>Kv-31/2025</t>
  </si>
  <si>
    <t>Kv-45/2025</t>
  </si>
  <si>
    <t>Kv-328/2024</t>
  </si>
  <si>
    <t>Kv-291/2024</t>
  </si>
  <si>
    <t>Kv-331/2024</t>
  </si>
  <si>
    <t>Kv-15/2025</t>
  </si>
  <si>
    <t>Kv-36/2025</t>
  </si>
  <si>
    <t>Kv-9/2025</t>
  </si>
  <si>
    <t>Kv-336/2024</t>
  </si>
  <si>
    <t>Kv-19/2025</t>
  </si>
  <si>
    <t>Kv-339/2024</t>
  </si>
  <si>
    <t>Kv-372/2024</t>
  </si>
  <si>
    <t>Kv-4/2025</t>
  </si>
  <si>
    <t>Kv-359/2024</t>
  </si>
  <si>
    <t>Kv-360/2024</t>
  </si>
  <si>
    <t>Kv-272/2024</t>
  </si>
  <si>
    <t>Kv-26/2025</t>
  </si>
  <si>
    <t>Kv-46/2025</t>
  </si>
  <si>
    <t>Kv-364/2024</t>
  </si>
  <si>
    <t>Kv-6/2025</t>
  </si>
  <si>
    <t>Kv-316/2023</t>
  </si>
  <si>
    <t>Kv-309/2024</t>
  </si>
  <si>
    <t>Kv-345/2024</t>
  </si>
  <si>
    <t>Kv-329/2024</t>
  </si>
  <si>
    <t>Kv-351/2024</t>
  </si>
  <si>
    <t>Kv-352/2024</t>
  </si>
  <si>
    <t>Kv-295/2024</t>
  </si>
  <si>
    <t>Kv-354/2024</t>
  </si>
  <si>
    <t>Kv-49/2025</t>
  </si>
  <si>
    <t>Kv-52/2025</t>
  </si>
  <si>
    <t>Kv-14/2025</t>
  </si>
  <si>
    <t>Kv-84/2024</t>
  </si>
  <si>
    <t>Kv-35/2025</t>
  </si>
  <si>
    <t>Kv-357/2024</t>
  </si>
  <si>
    <t>Kv-5/2025</t>
  </si>
  <si>
    <t>Kv-361/2024</t>
  </si>
  <si>
    <t>Kv-10/2025</t>
  </si>
  <si>
    <t>Kv-7/2025</t>
  </si>
  <si>
    <t>Kv-8/2025</t>
  </si>
  <si>
    <t>Kv-349/2024</t>
  </si>
  <si>
    <t>Predmeti optužnog vijeća - samo predsjednik vijeća</t>
  </si>
  <si>
    <t>Kov-352/2024</t>
  </si>
  <si>
    <t>Kov-444/2024</t>
  </si>
  <si>
    <t>Kov-283/2022</t>
  </si>
  <si>
    <t>Kov-416/2024</t>
  </si>
  <si>
    <t>Kov-30/2025</t>
  </si>
  <si>
    <t>Kov-413/2024</t>
  </si>
  <si>
    <t>Kov-31/2025</t>
  </si>
  <si>
    <t>Kov-459/2024</t>
  </si>
  <si>
    <t>Kov-407/2024</t>
  </si>
  <si>
    <t>Kov-397/2024</t>
  </si>
  <si>
    <t>Kov-375/2024</t>
  </si>
  <si>
    <t>Kov-1/2025</t>
  </si>
  <si>
    <t>Kov-445/2024</t>
  </si>
  <si>
    <t>Kov-288/2024</t>
  </si>
  <si>
    <t>Kov-455/2024</t>
  </si>
  <si>
    <t>Kov-4/2025</t>
  </si>
  <si>
    <t>Kov-47/2025</t>
  </si>
  <si>
    <t>Kov-5/2025</t>
  </si>
  <si>
    <t>Kov-165/2024</t>
  </si>
  <si>
    <t>Kov-403/2024</t>
  </si>
  <si>
    <t>Kov-35/2025</t>
  </si>
  <si>
    <t>Kov-13/2025</t>
  </si>
  <si>
    <t>Kov-436/2024</t>
  </si>
  <si>
    <t>Kov-38/2025</t>
  </si>
  <si>
    <t>Kov-37/2025</t>
  </si>
  <si>
    <t>Kov-33/2025</t>
  </si>
  <si>
    <t>Kov-106/2022</t>
  </si>
  <si>
    <t>Kov-51/2025</t>
  </si>
  <si>
    <t>Kov-26/2025</t>
  </si>
  <si>
    <t>Kov-45/2025</t>
  </si>
  <si>
    <t>Kov-25/2025</t>
  </si>
  <si>
    <t>Kov-232/2024</t>
  </si>
  <si>
    <t>Kov-449/2024</t>
  </si>
  <si>
    <t>Kov-422/2024</t>
  </si>
  <si>
    <t>Kov-41/2025</t>
  </si>
  <si>
    <t>Kov-7/2025</t>
  </si>
  <si>
    <t>Kov-419/2024</t>
  </si>
  <si>
    <t>Kov-421/2024</t>
  </si>
  <si>
    <t>Kov-6/2025</t>
  </si>
  <si>
    <t>Kov-473/2024</t>
  </si>
  <si>
    <t>Kov-457/2024</t>
  </si>
  <si>
    <t>Kov-461/2024</t>
  </si>
  <si>
    <t>Kov-472/2024</t>
  </si>
  <si>
    <t>Kov-78/2024</t>
  </si>
  <si>
    <t>Kov-34/2025</t>
  </si>
  <si>
    <t>Kov-428/2024</t>
  </si>
  <si>
    <t>Kov-297/2024</t>
  </si>
  <si>
    <t>Kov-11/2025</t>
  </si>
  <si>
    <t>Kov-317/2024</t>
  </si>
  <si>
    <t>Kov-321/2024</t>
  </si>
  <si>
    <t>Kov-346/2024</t>
  </si>
  <si>
    <t>Kov-451/2024</t>
  </si>
  <si>
    <t>Kov-410/2024</t>
  </si>
  <si>
    <t>Kov-437/2024</t>
  </si>
  <si>
    <t>Kov-415/2024</t>
  </si>
  <si>
    <t>Kov-401/2024</t>
  </si>
  <si>
    <t>Kov-402/2024</t>
  </si>
  <si>
    <t>Kov-298/2024</t>
  </si>
  <si>
    <t>Kov-360/2024</t>
  </si>
  <si>
    <t>Kov-470/2024</t>
  </si>
  <si>
    <t>Kov-404/2024</t>
  </si>
  <si>
    <t>Kov-239/2024</t>
  </si>
  <si>
    <t>Kov-249/2024</t>
  </si>
  <si>
    <t>Kov-333/2024</t>
  </si>
  <si>
    <t>Kov-418/2024</t>
  </si>
  <si>
    <t>Kov-42/2025</t>
  </si>
  <si>
    <t>Kov-309/2024</t>
  </si>
  <si>
    <t>Kov-14/2025</t>
  </si>
  <si>
    <t>Kov-466/2024</t>
  </si>
  <si>
    <t>Kov-430/2024</t>
  </si>
  <si>
    <t>Kov-453/2024</t>
  </si>
  <si>
    <t>Kov-395/2024</t>
  </si>
  <si>
    <t>Kov-12/2025</t>
  </si>
  <si>
    <t>Kov-389/2024</t>
  </si>
  <si>
    <t>Kov-15/2025</t>
  </si>
  <si>
    <t>Kov-21/2025</t>
  </si>
  <si>
    <t>Kov-439/2024</t>
  </si>
  <si>
    <t>Kov-318/2024</t>
  </si>
  <si>
    <t>Kov-20/2025</t>
  </si>
  <si>
    <t>Kov-354/2024</t>
  </si>
  <si>
    <t>Kov-9/2025</t>
  </si>
  <si>
    <t>Kov-411/2024</t>
  </si>
  <si>
    <t>Kov-463/2024</t>
  </si>
  <si>
    <t>Kov-471/2024</t>
  </si>
  <si>
    <t>Kov-475/2024</t>
  </si>
  <si>
    <t>Kov-442/2024</t>
  </si>
  <si>
    <t>Kov-301/2024</t>
  </si>
  <si>
    <t>Kov-434/2024</t>
  </si>
  <si>
    <t>Kov-2/2025</t>
  </si>
  <si>
    <t>Kov-474/2024</t>
  </si>
  <si>
    <t>Kov-29/2025</t>
  </si>
  <si>
    <t>Kov-440/2024</t>
  </si>
  <si>
    <t>Kov-8/2025</t>
  </si>
  <si>
    <t>Kov-424/2024</t>
  </si>
  <si>
    <t>Kov-432/2024</t>
  </si>
  <si>
    <t>Kov-435/2024</t>
  </si>
  <si>
    <t>Kov-55/2024</t>
  </si>
  <si>
    <t>Kov-16/2025</t>
  </si>
  <si>
    <t>Kov-462/2024</t>
  </si>
  <si>
    <t>Kov-76/2024</t>
  </si>
  <si>
    <t>Kov-417/2024</t>
  </si>
  <si>
    <t>Kov-3/2025</t>
  </si>
  <si>
    <t>Kazneni nalozi</t>
  </si>
  <si>
    <t>K-392/2024</t>
  </si>
  <si>
    <t>K-314/2024</t>
  </si>
  <si>
    <t>K-369/2024</t>
  </si>
  <si>
    <t>K-421/2024</t>
  </si>
  <si>
    <t>K-395/2024</t>
  </si>
  <si>
    <t>K-409/2024</t>
  </si>
  <si>
    <t>K-380/2024</t>
  </si>
  <si>
    <t>K-412/2024</t>
  </si>
  <si>
    <t>K-378/2024</t>
  </si>
  <si>
    <t>K-36/2025</t>
  </si>
  <si>
    <t>K-33/2024</t>
  </si>
  <si>
    <t>K-178/2022</t>
  </si>
  <si>
    <t>K-358/2024</t>
  </si>
  <si>
    <t>K-414/2024</t>
  </si>
  <si>
    <t>K-386/2024</t>
  </si>
  <si>
    <t>K-393/2024</t>
  </si>
  <si>
    <t>K-301/2021</t>
  </si>
  <si>
    <t>K-445/2024</t>
  </si>
  <si>
    <t>K-420/2024</t>
  </si>
  <si>
    <t>K-432/2024</t>
  </si>
  <si>
    <t>K-459/2024</t>
  </si>
  <si>
    <t>K-406/2024</t>
  </si>
  <si>
    <t>K-352/2024</t>
  </si>
  <si>
    <t>K-405/2024</t>
  </si>
  <si>
    <t>K-379/2024</t>
  </si>
  <si>
    <t>K-461/2024</t>
  </si>
  <si>
    <t>K-427/2024</t>
  </si>
  <si>
    <t>K-455/2024</t>
  </si>
  <si>
    <t>K-423/2024</t>
  </si>
  <si>
    <t>K-443/2024</t>
  </si>
  <si>
    <t>K-11/2025</t>
  </si>
  <si>
    <t>K-417/2024</t>
  </si>
  <si>
    <t>K-436/2024</t>
  </si>
  <si>
    <t>K-216/2023</t>
  </si>
  <si>
    <t>Predmeti dovršeni rješenjem</t>
  </si>
  <si>
    <t>K-287/2023</t>
  </si>
  <si>
    <t>K-179/2024</t>
  </si>
  <si>
    <t>K-402/2024</t>
  </si>
  <si>
    <t>K-239/2023</t>
  </si>
  <si>
    <t>K-159/2024</t>
  </si>
  <si>
    <t>K-851/2019</t>
  </si>
  <si>
    <t>K-268/2024</t>
  </si>
  <si>
    <t>K-293/2024</t>
  </si>
  <si>
    <t>K-315/2024</t>
  </si>
  <si>
    <t>K-318/2023</t>
  </si>
  <si>
    <t>K-38/2022</t>
  </si>
  <si>
    <t>K-224/2024</t>
  </si>
  <si>
    <t>K-321/2022</t>
  </si>
  <si>
    <t>Obiteljski sporovi</t>
  </si>
  <si>
    <t>P Ob-94/2020</t>
  </si>
  <si>
    <t>Sporovi po Zakonu o zabrani diskriminacije</t>
  </si>
  <si>
    <t>P-600/2022</t>
  </si>
  <si>
    <t>Radni sporovi</t>
  </si>
  <si>
    <t>Pr-908/2021</t>
  </si>
  <si>
    <t>Pr-42/2024</t>
  </si>
  <si>
    <t>Ostali parnični predmeti</t>
  </si>
  <si>
    <t>P-325/2023</t>
  </si>
  <si>
    <t>P-1913/2019</t>
  </si>
  <si>
    <t>P-65/2024</t>
  </si>
  <si>
    <t>P-1947/2019</t>
  </si>
  <si>
    <t>P-50/2022</t>
  </si>
  <si>
    <t>P-528/2022</t>
  </si>
  <si>
    <t>P-187/2023</t>
  </si>
  <si>
    <t>P-130/2024</t>
  </si>
  <si>
    <t>P-1945/2019</t>
  </si>
  <si>
    <t>P-2059/2019</t>
  </si>
  <si>
    <t>P-731/2022</t>
  </si>
  <si>
    <t>P-1037/2023</t>
  </si>
  <si>
    <t>P-2130/2019</t>
  </si>
  <si>
    <t>P-1539/2019</t>
  </si>
  <si>
    <t>P-700/2023</t>
  </si>
  <si>
    <t>P-736/2020</t>
  </si>
  <si>
    <t>P-96/2022</t>
  </si>
  <si>
    <t>P-587/2020</t>
  </si>
  <si>
    <t>P-946/2024</t>
  </si>
  <si>
    <t>P-1068/2024</t>
  </si>
  <si>
    <t>Pn-65/2021</t>
  </si>
  <si>
    <t>Pn-119/2023</t>
  </si>
  <si>
    <t>P-841/2022</t>
  </si>
  <si>
    <t>P-2210/2019</t>
  </si>
  <si>
    <t>P-282/2024</t>
  </si>
  <si>
    <t>P-636/2022</t>
  </si>
  <si>
    <t>P-1029/2024</t>
  </si>
  <si>
    <t>P-307/2024</t>
  </si>
  <si>
    <t>P-737/2024</t>
  </si>
  <si>
    <t>P-477/2024</t>
  </si>
  <si>
    <t>P-948/2024</t>
  </si>
  <si>
    <t>P-887/2024</t>
  </si>
  <si>
    <t>P-933/2024</t>
  </si>
  <si>
    <t>P-551/2022</t>
  </si>
  <si>
    <t>P-998/2024</t>
  </si>
  <si>
    <t>Pn-63/2024</t>
  </si>
  <si>
    <t>P-535/2022</t>
  </si>
  <si>
    <t>P-909/2024</t>
  </si>
  <si>
    <t>P-914/2021</t>
  </si>
  <si>
    <t>P-5/2022</t>
  </si>
  <si>
    <t>P-769/2024</t>
  </si>
  <si>
    <t>P-120/2021</t>
  </si>
  <si>
    <t>P-248/2024</t>
  </si>
  <si>
    <t>P-1655/2019</t>
  </si>
  <si>
    <t>P-671/2022</t>
  </si>
  <si>
    <t>Povrv-22/2024</t>
  </si>
  <si>
    <t>Povrv-7/2024</t>
  </si>
  <si>
    <t>P-700/2020</t>
  </si>
  <si>
    <t>P-988/2024</t>
  </si>
  <si>
    <t>P-1037/2024</t>
  </si>
  <si>
    <t>P-1007/2024</t>
  </si>
  <si>
    <t>P-907/2024</t>
  </si>
  <si>
    <t>P-11/2023</t>
  </si>
  <si>
    <t>P-398/2024</t>
  </si>
  <si>
    <t>P-1895/2019</t>
  </si>
  <si>
    <t>Povrv-189/2023</t>
  </si>
  <si>
    <t>P-953/2023</t>
  </si>
  <si>
    <t>P-198/2024</t>
  </si>
  <si>
    <t>P-1005/2024</t>
  </si>
  <si>
    <t>P-483/2024</t>
  </si>
  <si>
    <t>Pn-88/2024</t>
  </si>
  <si>
    <t>P-460/2024</t>
  </si>
  <si>
    <t>P-399/2024</t>
  </si>
  <si>
    <t>P-88/2024</t>
  </si>
  <si>
    <t>P-89/2024</t>
  </si>
  <si>
    <t>P-828/2023</t>
  </si>
  <si>
    <t>P-1168/2023</t>
  </si>
  <si>
    <t>Povrv-80/2024</t>
  </si>
  <si>
    <t>P-982/2024</t>
  </si>
  <si>
    <t>P-1113/2023</t>
  </si>
  <si>
    <t>P-1053/2023</t>
  </si>
  <si>
    <t>P-923/2023</t>
  </si>
  <si>
    <t>P-142/2024</t>
  </si>
  <si>
    <t>P-11/2024</t>
  </si>
  <si>
    <t>P-590/2024</t>
  </si>
  <si>
    <t>P-1010/2024</t>
  </si>
  <si>
    <t>P-413/2024</t>
  </si>
  <si>
    <t>P-714/2024</t>
  </si>
  <si>
    <t>Povrv-90/2024</t>
  </si>
  <si>
    <t>P-123/2023</t>
  </si>
  <si>
    <t>P-365/2024</t>
  </si>
  <si>
    <t>P-1186/2023</t>
  </si>
  <si>
    <t>P-2146/2019</t>
  </si>
  <si>
    <t>Pn-112/2023</t>
  </si>
  <si>
    <t>P-1026/2024</t>
  </si>
  <si>
    <t>P-1004/2024</t>
  </si>
  <si>
    <t>P-61/2020</t>
  </si>
  <si>
    <t>P-463/2023</t>
  </si>
  <si>
    <t>Pn-254/2019</t>
  </si>
  <si>
    <t>Pn-235/2019</t>
  </si>
  <si>
    <t>P-930/2024</t>
  </si>
  <si>
    <t>P-669/2024</t>
  </si>
  <si>
    <t>P-682/2022</t>
  </si>
  <si>
    <t>P-1087/2024</t>
  </si>
  <si>
    <t>P-120/2023</t>
  </si>
  <si>
    <t>Povrv-106/2023</t>
  </si>
  <si>
    <t>Povrv-101/2023</t>
  </si>
  <si>
    <t>P-608/2023</t>
  </si>
  <si>
    <t>Povrv-155/2023</t>
  </si>
  <si>
    <t>P-657/2023</t>
  </si>
  <si>
    <t>P-708/2022</t>
  </si>
  <si>
    <t>P-767/2024</t>
  </si>
  <si>
    <t>Pn-113/2024</t>
  </si>
  <si>
    <t>P-199/2024</t>
  </si>
  <si>
    <t>P-401/2023</t>
  </si>
  <si>
    <t>Povrv-55/2023</t>
  </si>
  <si>
    <t>Povrv-158/2023</t>
  </si>
  <si>
    <t>P-524/2023</t>
  </si>
  <si>
    <t>P-501/2024</t>
  </si>
  <si>
    <t>P-203/2024</t>
  </si>
  <si>
    <t>P-247/2020</t>
  </si>
  <si>
    <t>P-371/2021</t>
  </si>
  <si>
    <t>Povrv-123/2023</t>
  </si>
  <si>
    <t>P-829/2023</t>
  </si>
  <si>
    <t>P-432/2023</t>
  </si>
  <si>
    <t>P-617/2024</t>
  </si>
  <si>
    <t>P-1682/2019</t>
  </si>
  <si>
    <t>P-577/2020</t>
  </si>
  <si>
    <t>P-985/2023</t>
  </si>
  <si>
    <t>P-1041/2024</t>
  </si>
  <si>
    <t>P-900/2024</t>
  </si>
  <si>
    <t>P-619/2024</t>
  </si>
  <si>
    <t>P-2095/2019</t>
  </si>
  <si>
    <t>P-835/2024</t>
  </si>
  <si>
    <t>Pn-40/2022</t>
  </si>
  <si>
    <t>P-1008/2024</t>
  </si>
  <si>
    <t>P-514/2021</t>
  </si>
  <si>
    <t>P-80/2024</t>
  </si>
  <si>
    <t>P-726/2023</t>
  </si>
  <si>
    <t>P-1799/2019</t>
  </si>
  <si>
    <t>P-2093/2019</t>
  </si>
  <si>
    <t>P-911/2022</t>
  </si>
  <si>
    <t>P-395/2023</t>
  </si>
  <si>
    <t>P-258/2019</t>
  </si>
  <si>
    <t>P-400/2024</t>
  </si>
  <si>
    <t>P-1596/2019</t>
  </si>
  <si>
    <t>P-308/2022</t>
  </si>
  <si>
    <t>P-184/2024</t>
  </si>
  <si>
    <t>P-1047/2024</t>
  </si>
  <si>
    <t>P-759/2023</t>
  </si>
  <si>
    <t>P-858/2023</t>
  </si>
  <si>
    <t>Platni nalozi</t>
  </si>
  <si>
    <t>Pl-823/2024</t>
  </si>
  <si>
    <t>Pl-1136/2024</t>
  </si>
  <si>
    <t>Pl-903/2024</t>
  </si>
  <si>
    <t>Pl-856/2024</t>
  </si>
  <si>
    <t>Pl-969/2024</t>
  </si>
  <si>
    <t>Pl-892/2024</t>
  </si>
  <si>
    <t>Pl-962/2024</t>
  </si>
  <si>
    <t>Pl-945/2024</t>
  </si>
  <si>
    <t>Pl-954/2024</t>
  </si>
  <si>
    <t>Pl-870/2024</t>
  </si>
  <si>
    <t>Pl-915/2024</t>
  </si>
  <si>
    <t>Pl-943/2024</t>
  </si>
  <si>
    <t>Pl-883/2024</t>
  </si>
  <si>
    <t>Pl-1079/2024</t>
  </si>
  <si>
    <t>Pl-965/2024</t>
  </si>
  <si>
    <t>Pl-961/2024</t>
  </si>
  <si>
    <t>Pl-1110/2024</t>
  </si>
  <si>
    <t>Pl-1239/2024</t>
  </si>
  <si>
    <t>Pl-867/2024</t>
  </si>
  <si>
    <t>Pl-1294/2024</t>
  </si>
  <si>
    <t>Pl-1285/2024</t>
  </si>
  <si>
    <t>Pl-1265/2024</t>
  </si>
  <si>
    <t>Pl-1204/2024</t>
  </si>
  <si>
    <t>Pl-1207/2024</t>
  </si>
  <si>
    <t>Pl-1215/2024</t>
  </si>
  <si>
    <t>Pl-1270/2024</t>
  </si>
  <si>
    <t>Pl-1173/2024</t>
  </si>
  <si>
    <t>Pl-1290/2024</t>
  </si>
  <si>
    <t>Pl-2/2025</t>
  </si>
  <si>
    <t>Pl-1250/2024</t>
  </si>
  <si>
    <t>Pl-1218/2024</t>
  </si>
  <si>
    <t>Pl-1254/2024</t>
  </si>
  <si>
    <t>Pl-1163/2024</t>
  </si>
  <si>
    <t>Pl-862/2024</t>
  </si>
  <si>
    <t>Pl-821/2024</t>
  </si>
  <si>
    <t>Pl-116/2025</t>
  </si>
  <si>
    <t>Pl-1318/2024</t>
  </si>
  <si>
    <t>Pl-1248/2024</t>
  </si>
  <si>
    <t>Pl-1272/2024</t>
  </si>
  <si>
    <t>Pl-1148/2024</t>
  </si>
  <si>
    <t>Pl-1286/2024</t>
  </si>
  <si>
    <t>Pl-1206/2024</t>
  </si>
  <si>
    <t>Pl-1153/2024</t>
  </si>
  <si>
    <t>Pl-1164/2024</t>
  </si>
  <si>
    <t>Pl-1302/2024</t>
  </si>
  <si>
    <t>Pl-1262/2024</t>
  </si>
  <si>
    <t>Pl-49/2025</t>
  </si>
  <si>
    <t>Pl-1/2025</t>
  </si>
  <si>
    <t>Pl-65/2025</t>
  </si>
  <si>
    <t>Pl-45/2025</t>
  </si>
  <si>
    <t>Pl-56/2025</t>
  </si>
  <si>
    <t>Pl-67/2025</t>
  </si>
  <si>
    <t>Pl-40/2025</t>
  </si>
  <si>
    <t>Pl-31/2025</t>
  </si>
  <si>
    <t>Pl-52/2025</t>
  </si>
  <si>
    <t>Pl-20/2025</t>
  </si>
  <si>
    <t>Pl-75/2025</t>
  </si>
  <si>
    <t>Pl-55/2025</t>
  </si>
  <si>
    <t>Pl-64/2025</t>
  </si>
  <si>
    <t>Pl-27/2025</t>
  </si>
  <si>
    <t>Pl-32/2025</t>
  </si>
  <si>
    <t>P-eu-328/2024</t>
  </si>
  <si>
    <t>Povrv-15/2022</t>
  </si>
  <si>
    <t>P-eu-520/2024</t>
  </si>
  <si>
    <t>P-eu-242/2024</t>
  </si>
  <si>
    <t>Pl-1181/2024</t>
  </si>
  <si>
    <t>Pl-931/2024</t>
  </si>
  <si>
    <t>P-59/2024</t>
  </si>
  <si>
    <t>Pl-1281/2024</t>
  </si>
  <si>
    <t>Pl-1315/2024</t>
  </si>
  <si>
    <t>Pl-1235/2024</t>
  </si>
  <si>
    <t>Pl-1156/2024</t>
  </si>
  <si>
    <t>Pl-1212/2024</t>
  </si>
  <si>
    <t>Pl-1269/2024</t>
  </si>
  <si>
    <t>Pl-1312/2024</t>
  </si>
  <si>
    <t>Pl-1310/2024</t>
  </si>
  <si>
    <t>Pl-1227/2024</t>
  </si>
  <si>
    <t>Pl-1232/2024</t>
  </si>
  <si>
    <t>Pl-1238/2024</t>
  </si>
  <si>
    <t>Pl-1311/2024</t>
  </si>
  <si>
    <t>Pl-1217/2024</t>
  </si>
  <si>
    <t>Pl-1152/2024</t>
  </si>
  <si>
    <t>Pl-1244/2024</t>
  </si>
  <si>
    <t>Pl-1172/2024</t>
  </si>
  <si>
    <t>Pl-1267/2024</t>
  </si>
  <si>
    <t>Pl-1196/2024</t>
  </si>
  <si>
    <t>Pl-1187/2024</t>
  </si>
  <si>
    <t>Pl-1182/2024</t>
  </si>
  <si>
    <t>Pl-981/2024</t>
  </si>
  <si>
    <t>Pl-977/2024</t>
  </si>
  <si>
    <t>Pl-1139/2024</t>
  </si>
  <si>
    <t>Pl-1105/2024</t>
  </si>
  <si>
    <t>Pl-984/2024</t>
  </si>
  <si>
    <t>Pl-955/2024</t>
  </si>
  <si>
    <t>Pl-1279/2024</t>
  </si>
  <si>
    <t>Pl-982/2024</t>
  </si>
  <si>
    <t>Pl-985/2024</t>
  </si>
  <si>
    <t>Pl-944/2024</t>
  </si>
  <si>
    <t>Pl-963/2024</t>
  </si>
  <si>
    <t>Pl-956/2024</t>
  </si>
  <si>
    <t>Pl-1091/2024</t>
  </si>
  <si>
    <t>Pl-940/2024</t>
  </si>
  <si>
    <t>Pl-952/2024</t>
  </si>
  <si>
    <t>Pl-1127/2024</t>
  </si>
  <si>
    <t>Pl-964/2024</t>
  </si>
  <si>
    <t>Pl-1161/2024</t>
  </si>
  <si>
    <t>P-eu-547/2024</t>
  </si>
  <si>
    <t>Pl-83/2025</t>
  </si>
  <si>
    <t>P-eu-542/2024</t>
  </si>
  <si>
    <t>P-eu-529/2024</t>
  </si>
  <si>
    <t>P-eu-530/2024</t>
  </si>
  <si>
    <t>P-eu-539/2024</t>
  </si>
  <si>
    <t>P-eu-543/2024</t>
  </si>
  <si>
    <t>P-eu-536/2024</t>
  </si>
  <si>
    <t>P-eu-540/2024</t>
  </si>
  <si>
    <t>P-eu-493/2024</t>
  </si>
  <si>
    <t>P-eu-541/2024</t>
  </si>
  <si>
    <t>P-eu-537/2024</t>
  </si>
  <si>
    <t>Pl-1399/2024</t>
  </si>
  <si>
    <t>Pl-1400/2024</t>
  </si>
  <si>
    <t>Pl-78/2025</t>
  </si>
  <si>
    <t>Pl-28/2025</t>
  </si>
  <si>
    <t>Pl-25/2025</t>
  </si>
  <si>
    <t>Pl-80/2025</t>
  </si>
  <si>
    <t>Pl-81/2025</t>
  </si>
  <si>
    <t>Pl-57/2025</t>
  </si>
  <si>
    <t>Pl-47/2025</t>
  </si>
  <si>
    <t>Pl-1402/2024</t>
  </si>
  <si>
    <t>Pl-18/2025</t>
  </si>
  <si>
    <t>Pl-29/2025</t>
  </si>
  <si>
    <t>P-eu-531/2024</t>
  </si>
  <si>
    <t>P-eu-533/2024</t>
  </si>
  <si>
    <t>P-eu-534/2024</t>
  </si>
  <si>
    <t>P-eu-532/2024</t>
  </si>
  <si>
    <t>P-eu-538/2024</t>
  </si>
  <si>
    <t>P-eu-535/2024</t>
  </si>
  <si>
    <t>P-eu-527/2024</t>
  </si>
  <si>
    <t>P-eu-528/2024</t>
  </si>
  <si>
    <t>P-eu-546/2024</t>
  </si>
  <si>
    <t>P-eu-545/2024</t>
  </si>
  <si>
    <t>P-eu-544/2024</t>
  </si>
  <si>
    <t>Pl-1288/2024</t>
  </si>
  <si>
    <t>Pl-1284/2024</t>
  </si>
  <si>
    <t>Pl-1199/2024</t>
  </si>
  <si>
    <t>Pl-1309/2024</t>
  </si>
  <si>
    <t>Pl-1184/2024</t>
  </si>
  <si>
    <t>Pl-1289/2024</t>
  </si>
  <si>
    <t>Pl-1308/2024</t>
  </si>
  <si>
    <t>Pl-1316/2024</t>
  </si>
  <si>
    <t>Pl-1201/2024</t>
  </si>
  <si>
    <t>Pl-1230/2024</t>
  </si>
  <si>
    <t>Pl-1261/2024</t>
  </si>
  <si>
    <t>Pl-1200/2024</t>
  </si>
  <si>
    <t>Pl-1166/2024</t>
  </si>
  <si>
    <t>Pl-1202/2024</t>
  </si>
  <si>
    <t>Pl-1146/2024</t>
  </si>
  <si>
    <t>Pl-1276/2024</t>
  </si>
  <si>
    <t>Pl-1214/2024</t>
  </si>
  <si>
    <t>Pl-1253/2024</t>
  </si>
  <si>
    <t>Pl-1233/2024</t>
  </si>
  <si>
    <t>Pl-1268/2024</t>
  </si>
  <si>
    <t>Pl-1174/2024</t>
  </si>
  <si>
    <t>Pl-1162/2024</t>
  </si>
  <si>
    <t>Pl-1225/2024</t>
  </si>
  <si>
    <t>Pl-1154/2024</t>
  </si>
  <si>
    <t>Pl-1205/2024</t>
  </si>
  <si>
    <t>Pl-1224/2024</t>
  </si>
  <si>
    <t>Pl-1222/2024</t>
  </si>
  <si>
    <t>Pl-1236/2024</t>
  </si>
  <si>
    <t>Pl-1271/2024</t>
  </si>
  <si>
    <t>Pl-1385/2024</t>
  </si>
  <si>
    <t>Pl-1192/2024</t>
  </si>
  <si>
    <t>Pl-1339/2024</t>
  </si>
  <si>
    <t>Pl-1354/2024</t>
  </si>
  <si>
    <t>Pl-1352/2024</t>
  </si>
  <si>
    <t>Pl-1355/2024</t>
  </si>
  <si>
    <t>Pl-1358/2024</t>
  </si>
  <si>
    <t>Pl-1359/2024</t>
  </si>
  <si>
    <t>Pl-1366/2024</t>
  </si>
  <si>
    <t>Pl-1365/2024</t>
  </si>
  <si>
    <t>Pl-1361/2024</t>
  </si>
  <si>
    <t>Pl-1363/2024</t>
  </si>
  <si>
    <t>Pl-1367/2024</t>
  </si>
  <si>
    <t>Pl-1379/2024</t>
  </si>
  <si>
    <t>Pl-1369/2024</t>
  </si>
  <si>
    <t>Pl-1382/2024</t>
  </si>
  <si>
    <t>Pl-1371/2024</t>
  </si>
  <si>
    <t>Pl-1375/2024</t>
  </si>
  <si>
    <t>Pl-14/2025</t>
  </si>
  <si>
    <t>Pl-119/2025</t>
  </si>
  <si>
    <t>P-99/2024</t>
  </si>
  <si>
    <t>Pl-110/2025</t>
  </si>
  <si>
    <t>Pl-86/2025</t>
  </si>
  <si>
    <t>Pl-130/2025</t>
  </si>
  <si>
    <t>Pl-35/2025</t>
  </si>
  <si>
    <t>Povrv-165/2022</t>
  </si>
  <si>
    <t>P-eu-519/2024</t>
  </si>
  <si>
    <t>P-eu-516/2024</t>
  </si>
  <si>
    <t>P-eu-521/2024</t>
  </si>
  <si>
    <t>P-eu-514/2024</t>
  </si>
  <si>
    <t>Pl-1317/2024</t>
  </si>
  <si>
    <t>Pl-1175/2024</t>
  </si>
  <si>
    <t>Pl-1176/2024</t>
  </si>
  <si>
    <t>Pl-1274/2024</t>
  </si>
  <si>
    <t>Pl-1313/2024</t>
  </si>
  <si>
    <t>Pl-1287/2024</t>
  </si>
  <si>
    <t>Pl-1258/2024</t>
  </si>
  <si>
    <t>Pl-1228/2024</t>
  </si>
  <si>
    <t>Pl-82/2025</t>
  </si>
  <si>
    <t>Pl-1257/2024</t>
  </si>
  <si>
    <t>Pl-1292/2024</t>
  </si>
  <si>
    <t>Pl-1198/2024</t>
  </si>
  <si>
    <t>Pl-1190/2024</t>
  </si>
  <si>
    <t>Pl-1240/2024</t>
  </si>
  <si>
    <t>Pl-1283/2024</t>
  </si>
  <si>
    <t>Pl-1220/2024</t>
  </si>
  <si>
    <t>Pl-1144/2024</t>
  </si>
  <si>
    <t>Pl-1150/2024</t>
  </si>
  <si>
    <t>Pl-1185/2024</t>
  </si>
  <si>
    <t>Pl-1266/2024</t>
  </si>
  <si>
    <t>Pl-1242/2024</t>
  </si>
  <si>
    <t>Pl-1237/2024</t>
  </si>
  <si>
    <t>Pl-1195/2024</t>
  </si>
  <si>
    <t>Pl-1193/2024</t>
  </si>
  <si>
    <t>Pl-1186/2024</t>
  </si>
  <si>
    <t>Pl-1229/2024</t>
  </si>
  <si>
    <t>Pl-1298/2024</t>
  </si>
  <si>
    <t>P-704/2024</t>
  </si>
  <si>
    <t>P-eu-411/2024</t>
  </si>
  <si>
    <t>Pl-61/2025</t>
  </si>
  <si>
    <t>Pl-44/2025</t>
  </si>
  <si>
    <t>Pl-77/2025</t>
  </si>
  <si>
    <t>Pl-68/2025</t>
  </si>
  <si>
    <t>Pl-1049/2024</t>
  </si>
  <si>
    <t>Pl-1398/2024</t>
  </si>
  <si>
    <t>Pl-72/2025</t>
  </si>
  <si>
    <t>Pl-69/2025</t>
  </si>
  <si>
    <t>Pl-30/2025</t>
  </si>
  <si>
    <t>Pl-26/2025</t>
  </si>
  <si>
    <t>Pl-4/2025</t>
  </si>
  <si>
    <t>Pl-1408/2024</t>
  </si>
  <si>
    <t>Pl-1404/2024</t>
  </si>
  <si>
    <t>Pl-1054/2024</t>
  </si>
  <si>
    <t>Pl-11/2025</t>
  </si>
  <si>
    <t>Pl-1007/2024</t>
  </si>
  <si>
    <t>Pl-5/2025</t>
  </si>
  <si>
    <t>Pl-1403/2024</t>
  </si>
  <si>
    <t>Pl-1405/2024</t>
  </si>
  <si>
    <t>Pl-1343/2024</t>
  </si>
  <si>
    <t>Pl-1349/2024</t>
  </si>
  <si>
    <t>Pl-1071/2024</t>
  </si>
  <si>
    <t>Pl-1350/2024</t>
  </si>
  <si>
    <t>Pl-1032/2024</t>
  </si>
  <si>
    <t>Pl-1024/2024</t>
  </si>
  <si>
    <t>Pl-1040/2024</t>
  </si>
  <si>
    <t>Pl-1347/2024</t>
  </si>
  <si>
    <t>Pl-19/2025</t>
  </si>
  <si>
    <t>Pl-59/2025</t>
  </si>
  <si>
    <t>Pl-13/2025</t>
  </si>
  <si>
    <t>Pl-1407/2024</t>
  </si>
  <si>
    <t>Pl-16/2025</t>
  </si>
  <si>
    <t>Sudska nagodba</t>
  </si>
  <si>
    <t>P-314/2024</t>
  </si>
  <si>
    <t>P-554/2021</t>
  </si>
  <si>
    <t>P-717/2022</t>
  </si>
  <si>
    <t>P-1041/2023</t>
  </si>
  <si>
    <t>Pr-14/2024</t>
  </si>
  <si>
    <t>P-599/2024</t>
  </si>
  <si>
    <t>P-697/2024</t>
  </si>
  <si>
    <t>P-1185/2023</t>
  </si>
  <si>
    <t>Psp-41/2023</t>
  </si>
  <si>
    <t>P-140/2024</t>
  </si>
  <si>
    <t>P-482/2022</t>
  </si>
  <si>
    <t>P-387/2024</t>
  </si>
  <si>
    <t>P-284/2024</t>
  </si>
  <si>
    <t>P-931/2023</t>
  </si>
  <si>
    <t>P-1123/2023</t>
  </si>
  <si>
    <t>P-62/2025</t>
  </si>
  <si>
    <t>P-764/2023</t>
  </si>
  <si>
    <t>Pn-19/2022</t>
  </si>
  <si>
    <t>P-210/2023</t>
  </si>
  <si>
    <t>Predmeti dovršeni rješenjem o smetanju posjeda</t>
  </si>
  <si>
    <t>Psp-51/2024</t>
  </si>
  <si>
    <t>Psp-19/2024</t>
  </si>
  <si>
    <t>Psp-39/2024</t>
  </si>
  <si>
    <t>Psp-33/2023</t>
  </si>
  <si>
    <t>Psp-34/2023</t>
  </si>
  <si>
    <t>Predmeti dovršeni rješenjem o odbačaju tužbe i rješenjem o povlačenju tužbe</t>
  </si>
  <si>
    <t>P-512/2024</t>
  </si>
  <si>
    <t>Pl-766/2024</t>
  </si>
  <si>
    <t>Pl-1101/2024</t>
  </si>
  <si>
    <t>Povrv-124/2024</t>
  </si>
  <si>
    <t>P-268/2024</t>
  </si>
  <si>
    <t>Psp-32/2023</t>
  </si>
  <si>
    <t>Pl-849/2024</t>
  </si>
  <si>
    <t>P-28/2025</t>
  </si>
  <si>
    <t>P-240/2024</t>
  </si>
  <si>
    <t>P-849/2022</t>
  </si>
  <si>
    <t>P-5/2025</t>
  </si>
  <si>
    <t>Pl-845/2024</t>
  </si>
  <si>
    <t>Psp-53/2024</t>
  </si>
  <si>
    <t>P-1056/2024</t>
  </si>
  <si>
    <t>Pl-1179/2024</t>
  </si>
  <si>
    <t>Pl-1089/2024</t>
  </si>
  <si>
    <t>Pl-826/2024</t>
  </si>
  <si>
    <t>P-968/2024</t>
  </si>
  <si>
    <t>P-1052/2024</t>
  </si>
  <si>
    <t>P-1659/2019</t>
  </si>
  <si>
    <t>Povrv-73/2024</t>
  </si>
  <si>
    <t>Psp-49/2024</t>
  </si>
  <si>
    <t>Pl-1197/2024</t>
  </si>
  <si>
    <t>Pl-1341/2024</t>
  </si>
  <si>
    <t>Pn-117/2024</t>
  </si>
  <si>
    <t>Pr-43/2024</t>
  </si>
  <si>
    <t>Pl-1300/2024</t>
  </si>
  <si>
    <t>Pl-21/2025</t>
  </si>
  <si>
    <t>P-524/2024</t>
  </si>
  <si>
    <t>Pl-6/2025</t>
  </si>
  <si>
    <t>Pl-17/2025</t>
  </si>
  <si>
    <t>P-996/2023</t>
  </si>
  <si>
    <t>P-823/2024</t>
  </si>
  <si>
    <t>Pl-9/2025</t>
  </si>
  <si>
    <t>Pl-1409/2024</t>
  </si>
  <si>
    <t>P-740/2023</t>
  </si>
  <si>
    <t>Povrv-208/2023</t>
  </si>
  <si>
    <t>P-158/2023</t>
  </si>
  <si>
    <t>P-562/2024</t>
  </si>
  <si>
    <t>P-587/2023</t>
  </si>
  <si>
    <t>Povrv-183/2023</t>
  </si>
  <si>
    <t>P-812/2023</t>
  </si>
  <si>
    <t>P-131/2025</t>
  </si>
  <si>
    <t>P-808/2024</t>
  </si>
  <si>
    <t>Pn-31/2024</t>
  </si>
  <si>
    <t>P-552/2024</t>
  </si>
  <si>
    <t>Pl-1171/2024</t>
  </si>
  <si>
    <t>Povrv-174/2023</t>
  </si>
  <si>
    <t>Pl-1314/2024</t>
  </si>
  <si>
    <t>Pl-1177/2024</t>
  </si>
  <si>
    <t>Pl-1111/2024</t>
  </si>
  <si>
    <t>Psp-44/2024</t>
  </si>
  <si>
    <t>P-83/2025</t>
  </si>
  <si>
    <t>Pl-939/2024</t>
  </si>
  <si>
    <t>Pl-1293/2024</t>
  </si>
  <si>
    <t>Pl-1259/2024</t>
  </si>
  <si>
    <t>Pl-949/2024</t>
  </si>
  <si>
    <t>Psp-23/2024</t>
  </si>
  <si>
    <t>P-884/2024</t>
  </si>
  <si>
    <t>Pl-70/2025</t>
  </si>
  <si>
    <t>Pl-71/2025</t>
  </si>
  <si>
    <t>Pl-50/2025</t>
  </si>
  <si>
    <t>Pl-3/2025</t>
  </si>
  <si>
    <t>Pl-33/2025</t>
  </si>
  <si>
    <t>Pl-34/2025</t>
  </si>
  <si>
    <t>P-1039/2024</t>
  </si>
  <si>
    <t>P-9/2025</t>
  </si>
  <si>
    <t>P-143/2024</t>
  </si>
  <si>
    <t>Pl-1406/2024</t>
  </si>
  <si>
    <t>P-1042/2024</t>
  </si>
  <si>
    <t>Pl-1275/2024</t>
  </si>
  <si>
    <t>P-54/2024</t>
  </si>
  <si>
    <t>Pl-1194/2024</t>
  </si>
  <si>
    <t>P-623/2023</t>
  </si>
  <si>
    <t>Pl-1246/2024</t>
  </si>
  <si>
    <t>Povrv-126/2024</t>
  </si>
  <si>
    <t>Povrv-88/2024</t>
  </si>
  <si>
    <t>Povrv-32/2024</t>
  </si>
  <si>
    <t>Pl-1374/2024</t>
  </si>
  <si>
    <t>Pl-1380/2024</t>
  </si>
  <si>
    <t>Pl-1346/2024</t>
  </si>
  <si>
    <t>Pl-1376/2024</t>
  </si>
  <si>
    <t>Pl-1383/2024</t>
  </si>
  <si>
    <t>Pl-1364/2024</t>
  </si>
  <si>
    <t>Pl-1368/2024</t>
  </si>
  <si>
    <t>Pl-1357/2024</t>
  </si>
  <si>
    <t>Pl-1372/2024</t>
  </si>
  <si>
    <t>Pl-1353/2024</t>
  </si>
  <si>
    <t>Pl-1373/2024</t>
  </si>
  <si>
    <t>Pl-1370/2024</t>
  </si>
  <si>
    <t>Pl-1381/2024</t>
  </si>
  <si>
    <t>Pl-1384/2024</t>
  </si>
  <si>
    <t>Pl-1356/2024</t>
  </si>
  <si>
    <t>P-51/2025</t>
  </si>
  <si>
    <t>Pl-1377/2024</t>
  </si>
  <si>
    <t>Pl-1203/2024</t>
  </si>
  <si>
    <t>Pl-1378/2024</t>
  </si>
  <si>
    <t>Pl-1360/2024</t>
  </si>
  <si>
    <t>Pl-825/2024</t>
  </si>
  <si>
    <t>Pl-98/2025</t>
  </si>
  <si>
    <t>P-242/2024</t>
  </si>
  <si>
    <t>P-873/2022</t>
  </si>
  <si>
    <t>P-eu-243/2024</t>
  </si>
  <si>
    <t>P-790/2024</t>
  </si>
  <si>
    <t>P-620/2024</t>
  </si>
  <si>
    <t>P-136/2025</t>
  </si>
  <si>
    <t>Pl-1118/2024</t>
  </si>
  <si>
    <t>Pl-1123/2024</t>
  </si>
  <si>
    <t>Pl-951/2024</t>
  </si>
  <si>
    <t>Pl-1263/2024</t>
  </si>
  <si>
    <t>Psp-59/2024</t>
  </si>
  <si>
    <t>Pl-1094/2024</t>
  </si>
  <si>
    <t>Pl-968/2024</t>
  </si>
  <si>
    <t>P-772/2024</t>
  </si>
  <si>
    <t>P-709/2024</t>
  </si>
  <si>
    <t>P-710/2024</t>
  </si>
  <si>
    <t>Pl-1301/2024</t>
  </si>
  <si>
    <t>P-829/2024</t>
  </si>
  <si>
    <t>Pl-959/2024</t>
  </si>
  <si>
    <t>Pl-1155/2024</t>
  </si>
  <si>
    <t>Pl-1093/2024</t>
  </si>
  <si>
    <t>Pl-966/2024</t>
  </si>
  <si>
    <t>Povrv-111/2024</t>
  </si>
  <si>
    <t>Pl-1321/2024</t>
  </si>
  <si>
    <t>Povrv-95/2023</t>
  </si>
  <si>
    <t>P-1016/2024</t>
  </si>
  <si>
    <t>Pl-8/2025</t>
  </si>
  <si>
    <t>Pl-43/2025</t>
  </si>
  <si>
    <t>Pl-996/2024</t>
  </si>
  <si>
    <t>Pl-1338/2024</t>
  </si>
  <si>
    <t>Pl-1022/2024</t>
  </si>
  <si>
    <t>Pl-1340/2024</t>
  </si>
  <si>
    <t>Pn-70/2024</t>
  </si>
  <si>
    <t>P-152/2024</t>
  </si>
  <si>
    <t>Pl-84/2025</t>
  </si>
  <si>
    <t>Pl-24/2025</t>
  </si>
  <si>
    <t>Pl-1145/2024</t>
  </si>
  <si>
    <t>Pl-1017/2024</t>
  </si>
  <si>
    <t>Pl-1050/2024</t>
  </si>
  <si>
    <t>Pl-1348/2024</t>
  </si>
  <si>
    <t>Pl-1337/2024</t>
  </si>
  <si>
    <t>Pl-1065/2024</t>
  </si>
  <si>
    <t>Pl-1001/2024</t>
  </si>
  <si>
    <t>Pl-1157/2024</t>
  </si>
  <si>
    <t>P Ob-17/2022</t>
  </si>
  <si>
    <t>Pl-1021/2024</t>
  </si>
  <si>
    <t>P Ob-32/2024</t>
  </si>
  <si>
    <t>Pl-1016/2024</t>
  </si>
  <si>
    <t>P-55/2025</t>
  </si>
  <si>
    <t>Predmeti dovršeni rješenjem o nenadležnosti i zastoju postupka</t>
  </si>
  <si>
    <t>Povrv-1/2025</t>
  </si>
  <si>
    <t>Povrv-136/2024</t>
  </si>
  <si>
    <t>P-1033/2024</t>
  </si>
  <si>
    <t>Povrv-32/2025</t>
  </si>
  <si>
    <t>Povrv-16/2025</t>
  </si>
  <si>
    <t>P Ob-2/2025</t>
  </si>
  <si>
    <t>P-1095/2024</t>
  </si>
  <si>
    <t>P-46/2025</t>
  </si>
  <si>
    <t>Povrv-26/2025</t>
  </si>
  <si>
    <t>Povrv-158/2024</t>
  </si>
  <si>
    <t>Povrv-14/2025</t>
  </si>
  <si>
    <t>P-19/2025</t>
  </si>
  <si>
    <t>P-1104/2024</t>
  </si>
  <si>
    <t>Povrv-9/2025</t>
  </si>
  <si>
    <t>P Ob-4/2025</t>
  </si>
  <si>
    <t>P-15/2025</t>
  </si>
  <si>
    <t>P-821/2024</t>
  </si>
  <si>
    <t>P Ob-30/2024</t>
  </si>
  <si>
    <t>Predmeti dovršeni ostalim rješenjima</t>
  </si>
  <si>
    <t>P-1007/2023</t>
  </si>
  <si>
    <t>P-575/2024</t>
  </si>
  <si>
    <t>Pn-100/2024</t>
  </si>
  <si>
    <t>P-926/2023</t>
  </si>
  <si>
    <t>P-1098/2024</t>
  </si>
  <si>
    <t>P-578/2023</t>
  </si>
  <si>
    <t>P-133/2025</t>
  </si>
  <si>
    <t>P-762/2021</t>
  </si>
  <si>
    <t>Pr-692/2021</t>
  </si>
  <si>
    <t>P-759/2021</t>
  </si>
  <si>
    <t>Pn-51/2023</t>
  </si>
  <si>
    <t>Pn-33/2023</t>
  </si>
  <si>
    <t>Povrv-152/2024</t>
  </si>
  <si>
    <t>P-1159/2023</t>
  </si>
  <si>
    <t>Pn-53/2024</t>
  </si>
  <si>
    <t>Pl-1183/2024</t>
  </si>
  <si>
    <t>Pl-1188/2024</t>
  </si>
  <si>
    <t>P-845/2023</t>
  </si>
  <si>
    <t>P-539/2023</t>
  </si>
  <si>
    <t>Izvanparnični predmeti po Obiteljskom zakonu</t>
  </si>
  <si>
    <t>R1 Ob-124/2020</t>
  </si>
  <si>
    <t>Uređenje međe, razvrgnuće suvlasništva, uređenje odnosa među suvlasnicima i otvaranje nužnog prolaza</t>
  </si>
  <si>
    <t>R1-152/2023</t>
  </si>
  <si>
    <t>R1-6/2024</t>
  </si>
  <si>
    <t>R1-223/2023</t>
  </si>
  <si>
    <t>R1-168/2023</t>
  </si>
  <si>
    <t>R1-314/2024</t>
  </si>
  <si>
    <t>R1-281/2024</t>
  </si>
  <si>
    <t>R1-185/2024</t>
  </si>
  <si>
    <t>R1-303/2024</t>
  </si>
  <si>
    <t>R1-122/2024</t>
  </si>
  <si>
    <t>R1-93/2024</t>
  </si>
  <si>
    <t>R1-343/2024</t>
  </si>
  <si>
    <t>R1-3/2020</t>
  </si>
  <si>
    <t>R1-266/2023</t>
  </si>
  <si>
    <t>R1-203/2022</t>
  </si>
  <si>
    <t>R1-23/2024</t>
  </si>
  <si>
    <t>R1-306/2024</t>
  </si>
  <si>
    <t>R1-322/2023</t>
  </si>
  <si>
    <t>R1-308/2024</t>
  </si>
  <si>
    <t>R1-279/2023</t>
  </si>
  <si>
    <t>R1-212/2024</t>
  </si>
  <si>
    <t>R1-221/2022</t>
  </si>
  <si>
    <t>R1-164/2024</t>
  </si>
  <si>
    <t>R1-22/2025</t>
  </si>
  <si>
    <t>R1-199/2023</t>
  </si>
  <si>
    <t>R1-310/2024</t>
  </si>
  <si>
    <t>R1-107/2024</t>
  </si>
  <si>
    <t>R1-321/2024</t>
  </si>
  <si>
    <t>R1-194/2024</t>
  </si>
  <si>
    <t>R1-357/2022</t>
  </si>
  <si>
    <t>R1-146/2024</t>
  </si>
  <si>
    <t>R1-214/2024</t>
  </si>
  <si>
    <t>R1-239/2024</t>
  </si>
  <si>
    <t>R1-342/2024</t>
  </si>
  <si>
    <t>R1-221/2024</t>
  </si>
  <si>
    <t>R1-82/2024</t>
  </si>
  <si>
    <t>R1-204/2024</t>
  </si>
  <si>
    <t>R1-284/2024</t>
  </si>
  <si>
    <t>R1-400/2023</t>
  </si>
  <si>
    <t>R1-332/2022</t>
  </si>
  <si>
    <t>R1-293/2024</t>
  </si>
  <si>
    <t>R1-13/2024</t>
  </si>
  <si>
    <t>Ovjera ugovora o doživotnom uzdržavanju</t>
  </si>
  <si>
    <t>R2-347/2024</t>
  </si>
  <si>
    <t>R2-343/2024</t>
  </si>
  <si>
    <t>R2-337/2024</t>
  </si>
  <si>
    <t>R2-42/2025</t>
  </si>
  <si>
    <t>R2-258/2024</t>
  </si>
  <si>
    <t>R2-336/2024</t>
  </si>
  <si>
    <t>Ostali teži izvanparnični predmeti (R1)</t>
  </si>
  <si>
    <t>Pom-275/2024</t>
  </si>
  <si>
    <t>Pom-23/2025</t>
  </si>
  <si>
    <t>Pom-eu-31/2024</t>
  </si>
  <si>
    <t>Pom-271/2024</t>
  </si>
  <si>
    <t>Pom-3/2025</t>
  </si>
  <si>
    <t>Pom-eu-62/2024</t>
  </si>
  <si>
    <t>Pom-65/2025</t>
  </si>
  <si>
    <t>Pom-39/2025</t>
  </si>
  <si>
    <t>R1-217/2022</t>
  </si>
  <si>
    <t>Pom-eu-4/2025</t>
  </si>
  <si>
    <t>Pom-13/2025</t>
  </si>
  <si>
    <t>Pom-5/2025</t>
  </si>
  <si>
    <t>Pom-11/2025</t>
  </si>
  <si>
    <t>Pom-27/2025</t>
  </si>
  <si>
    <t>R1-315/2023</t>
  </si>
  <si>
    <t>Pom-25/2025</t>
  </si>
  <si>
    <t>R1-243/2023</t>
  </si>
  <si>
    <t>Pom-272/2024</t>
  </si>
  <si>
    <t>Pom-254/2024</t>
  </si>
  <si>
    <t>Pom-227/2024</t>
  </si>
  <si>
    <t>Pom-244/2024</t>
  </si>
  <si>
    <t>Pom-eu-74/2024</t>
  </si>
  <si>
    <t>R1-128/2021</t>
  </si>
  <si>
    <t>R1-eu-1/2025</t>
  </si>
  <si>
    <t>Pom-eu-56/2021</t>
  </si>
  <si>
    <t>R1-171/2020</t>
  </si>
  <si>
    <t>R1-232/2021</t>
  </si>
  <si>
    <t>R1-12/2025</t>
  </si>
  <si>
    <t>Pom-267/2024</t>
  </si>
  <si>
    <t>R1-377/2023</t>
  </si>
  <si>
    <t>Pom-9/2025</t>
  </si>
  <si>
    <t>R1-17/2025</t>
  </si>
  <si>
    <t>R1-217/2024</t>
  </si>
  <si>
    <t>Pom-14/2025</t>
  </si>
  <si>
    <t>R1-325/2024</t>
  </si>
  <si>
    <t>Pom-248/2024</t>
  </si>
  <si>
    <t>Pom-eu-44/2024</t>
  </si>
  <si>
    <t>Pom-154/2024</t>
  </si>
  <si>
    <t>Pom-12/2025</t>
  </si>
  <si>
    <t>Pom-24/2025</t>
  </si>
  <si>
    <t>Pom-eu-71/2024</t>
  </si>
  <si>
    <t>Pom-32/2025</t>
  </si>
  <si>
    <t>Pom-28/2025</t>
  </si>
  <si>
    <t>R1-72/2024</t>
  </si>
  <si>
    <t>Pom-274/2024</t>
  </si>
  <si>
    <t>Pom-eu-36/2024</t>
  </si>
  <si>
    <t>R1-217/2021</t>
  </si>
  <si>
    <t>R1-260/2024</t>
  </si>
  <si>
    <t>R1-55/2021</t>
  </si>
  <si>
    <t>R1-eu-23/2024</t>
  </si>
  <si>
    <t>R1-eu-14/2023</t>
  </si>
  <si>
    <t>R1-eu-7/2024</t>
  </si>
  <si>
    <t>Pom-273/2024</t>
  </si>
  <si>
    <t>Pom-eu-70/2024</t>
  </si>
  <si>
    <t>R1-8/2024</t>
  </si>
  <si>
    <t>Pom-2/2025</t>
  </si>
  <si>
    <t>Pom-260/2024</t>
  </si>
  <si>
    <t>Pom-7/2025</t>
  </si>
  <si>
    <t>Pom-eu-38/2024</t>
  </si>
  <si>
    <t>Pom-255/2024</t>
  </si>
  <si>
    <t>Pom-19/2025</t>
  </si>
  <si>
    <t>Pom-54/2025</t>
  </si>
  <si>
    <t>Pom-4/2025</t>
  </si>
  <si>
    <t>Pom-42/2025</t>
  </si>
  <si>
    <t>R1-11/2025</t>
  </si>
  <si>
    <t>Pom-18/2025</t>
  </si>
  <si>
    <t>R1-2/2025</t>
  </si>
  <si>
    <t>Pom-269/2024</t>
  </si>
  <si>
    <t>R1-205/2024</t>
  </si>
  <si>
    <t>Pom-1/2025</t>
  </si>
  <si>
    <t>Lakši izvanparnični predmeti (R2) - samo u slučajevima u kojima je dopuštena posebna žalba</t>
  </si>
  <si>
    <t>R2-37/2025</t>
  </si>
  <si>
    <t>R2-43/2025</t>
  </si>
  <si>
    <t>R2-12/2025</t>
  </si>
  <si>
    <t>R2-45/2025</t>
  </si>
  <si>
    <t>R2-10/2025</t>
  </si>
  <si>
    <t>R2-346/2024</t>
  </si>
  <si>
    <t>R2-41/2025</t>
  </si>
  <si>
    <t>R2-34/2025</t>
  </si>
  <si>
    <t>R2-4/2025</t>
  </si>
  <si>
    <t>R2-2/2025</t>
  </si>
  <si>
    <t>R2-35/2025</t>
  </si>
  <si>
    <t>R2-1/2025</t>
  </si>
  <si>
    <t>R2-27/2025</t>
  </si>
  <si>
    <t>R2-119/2022</t>
  </si>
  <si>
    <t>R2-24/2025</t>
  </si>
  <si>
    <t>R2-23/2025</t>
  </si>
  <si>
    <t>R2-279/2024</t>
  </si>
  <si>
    <t>R2-322/2024</t>
  </si>
  <si>
    <t>R2-325/2024</t>
  </si>
  <si>
    <t>R2-38/2025</t>
  </si>
  <si>
    <t>R2-286/2024</t>
  </si>
  <si>
    <t>R2-295/2024</t>
  </si>
  <si>
    <t>R2-243/2024</t>
  </si>
  <si>
    <t>R2-28/2025</t>
  </si>
  <si>
    <t>R2-17/2025</t>
  </si>
  <si>
    <t>R2-339/2024</t>
  </si>
  <si>
    <t>R2-338/2024</t>
  </si>
  <si>
    <t>R2-323/2024</t>
  </si>
  <si>
    <t>R2-13/2025</t>
  </si>
  <si>
    <t>R2-33/2025</t>
  </si>
  <si>
    <t>R2-9/2025</t>
  </si>
  <si>
    <t>R2-16/2025</t>
  </si>
  <si>
    <t>R2-14/2025</t>
  </si>
  <si>
    <t>R2-207/2024</t>
  </si>
  <si>
    <t>R2-278/2024</t>
  </si>
  <si>
    <t>R2-2/2024</t>
  </si>
  <si>
    <t>R2-135/2024</t>
  </si>
  <si>
    <t>R2-307/2024</t>
  </si>
  <si>
    <t>R2-264/2024</t>
  </si>
  <si>
    <t>R2-312/2024</t>
  </si>
  <si>
    <t>R2-187/2023</t>
  </si>
  <si>
    <t>R2-11/2025</t>
  </si>
  <si>
    <t>R2-39/2025</t>
  </si>
  <si>
    <t>R2-40/2025</t>
  </si>
  <si>
    <t>R2-293/2024</t>
  </si>
  <si>
    <t>R2-6/2025</t>
  </si>
  <si>
    <t>R2-20/2025</t>
  </si>
  <si>
    <t>R2-48/2025</t>
  </si>
  <si>
    <t>R2-25/2025</t>
  </si>
  <si>
    <t>R2-30/2025</t>
  </si>
  <si>
    <t>Stečaj potrošača - redovni</t>
  </si>
  <si>
    <t>Sp-35/2025</t>
  </si>
  <si>
    <t>Sp-46/2025</t>
  </si>
  <si>
    <t>Stečaj potrošača - skraćeni</t>
  </si>
  <si>
    <t>Sp-190/2023</t>
  </si>
  <si>
    <t>Sp-195/2024</t>
  </si>
  <si>
    <t>Sp-189/2023</t>
  </si>
  <si>
    <t>Sp-18/2023</t>
  </si>
  <si>
    <t>Sp-420/2024</t>
  </si>
  <si>
    <t>Sp-342/2024</t>
  </si>
  <si>
    <t>Sp-7/2025</t>
  </si>
  <si>
    <t>Sp-264/2024</t>
  </si>
  <si>
    <t>Sp-454/2024</t>
  </si>
  <si>
    <t>Sp-152/2024</t>
  </si>
  <si>
    <t>Sp-222/2021</t>
  </si>
  <si>
    <t>Sp-21/2022</t>
  </si>
  <si>
    <t>Sp-226/2023</t>
  </si>
  <si>
    <t>Sp-180/2022</t>
  </si>
  <si>
    <t>Sp-183/2022</t>
  </si>
  <si>
    <t>Sp-459/2024</t>
  </si>
  <si>
    <t>Sp-108/2023</t>
  </si>
  <si>
    <t>Sp-32/2025</t>
  </si>
  <si>
    <t>Sp-182/2024</t>
  </si>
  <si>
    <t>Sp-172/2024</t>
  </si>
  <si>
    <t>Sp-261/2024</t>
  </si>
  <si>
    <t>Sp-59/2024</t>
  </si>
  <si>
    <t>Sp-419/2023</t>
  </si>
  <si>
    <t>Sp-69/2023</t>
  </si>
  <si>
    <t>Sp-155/2021</t>
  </si>
  <si>
    <t>Sp-262/2022</t>
  </si>
  <si>
    <t>Sp-143/2023</t>
  </si>
  <si>
    <t>Sp-452/2023</t>
  </si>
  <si>
    <t>Sp-8/2025</t>
  </si>
  <si>
    <t>Sp-276/2022</t>
  </si>
  <si>
    <t>Sp-470/2024</t>
  </si>
  <si>
    <t>Sp-174/2022</t>
  </si>
  <si>
    <t>Sp-310/2022</t>
  </si>
  <si>
    <t>Sp-301/2022</t>
  </si>
  <si>
    <t>Sp-103/2020</t>
  </si>
  <si>
    <t>Sp-31/2021</t>
  </si>
  <si>
    <t>Sp-165/2022</t>
  </si>
  <si>
    <t>Sp-444/2024</t>
  </si>
  <si>
    <t>Sp-362/2023</t>
  </si>
  <si>
    <t>Sp-553/2023</t>
  </si>
  <si>
    <t>Sp-453/2024</t>
  </si>
  <si>
    <t>Sp-466/2024</t>
  </si>
  <si>
    <t>Sp-560/2023</t>
  </si>
  <si>
    <t>Sp-571/2023</t>
  </si>
  <si>
    <t>Sp-116/2024</t>
  </si>
  <si>
    <t>Sp-218/2023</t>
  </si>
  <si>
    <t>Sp-65/2024</t>
  </si>
  <si>
    <t>Sp-20/2024</t>
  </si>
  <si>
    <t>Sp-18/2024</t>
  </si>
  <si>
    <t>Sp-34/2024</t>
  </si>
  <si>
    <t>Sp-176/2024</t>
  </si>
  <si>
    <t>Sp-10/2024</t>
  </si>
  <si>
    <t>Sp-25/2024</t>
  </si>
  <si>
    <t>Sp-157/2024</t>
  </si>
  <si>
    <t>Sp-38/2024</t>
  </si>
  <si>
    <t>Sp-274/2023</t>
  </si>
  <si>
    <t>Sp-309/2022</t>
  </si>
  <si>
    <t>Sp-272/2023</t>
  </si>
  <si>
    <t>Sp-349/2024</t>
  </si>
  <si>
    <t>Sp-280/2024</t>
  </si>
  <si>
    <t>Sp-347/2024</t>
  </si>
  <si>
    <t>Sp-327/2024</t>
  </si>
  <si>
    <t>Sp-249/2024</t>
  </si>
  <si>
    <t>Sp-32/2023</t>
  </si>
  <si>
    <t>Sp-237/2024</t>
  </si>
  <si>
    <t>Sp-296/2024</t>
  </si>
  <si>
    <t>Sp-467/2024</t>
  </si>
  <si>
    <t>Sp-236/2024</t>
  </si>
  <si>
    <t>Sp-380/2024</t>
  </si>
  <si>
    <t>Sp-24/2023</t>
  </si>
  <si>
    <t>Sp-30/2023</t>
  </si>
  <si>
    <t>Sp-285/2023</t>
  </si>
  <si>
    <t>Predmeti dovršeni rješenjem o nenadležnosti</t>
  </si>
  <si>
    <t>R1 Ob-1/2025</t>
  </si>
  <si>
    <t>Ostavinski predmeti vraćeni od javnog bilježnika</t>
  </si>
  <si>
    <t>O-1115/2021</t>
  </si>
  <si>
    <t>O-1453/2024</t>
  </si>
  <si>
    <t>O-862/2024</t>
  </si>
  <si>
    <t>O-386/2024</t>
  </si>
  <si>
    <t>O-136/2019</t>
  </si>
  <si>
    <t>O-352/2020</t>
  </si>
  <si>
    <t>O-220/2024</t>
  </si>
  <si>
    <t>Predmeti naknadno pronađene ostavinske imovine (samo u odnosu na ostavinske predmete koji su rješavani na sudu)</t>
  </si>
  <si>
    <t>O-1371/2024</t>
  </si>
  <si>
    <t>O-1465/2024</t>
  </si>
  <si>
    <t>O-1265/2024</t>
  </si>
  <si>
    <t>O-1416/2023</t>
  </si>
  <si>
    <t>O-1191/2024</t>
  </si>
  <si>
    <t>O-1284/2024</t>
  </si>
  <si>
    <t>O-1042/2024</t>
  </si>
  <si>
    <t>O-22/2019</t>
  </si>
  <si>
    <t>O-382/2023</t>
  </si>
  <si>
    <t>O-1504/2024</t>
  </si>
  <si>
    <t>O-339/2023</t>
  </si>
  <si>
    <t>O-441/2024</t>
  </si>
  <si>
    <t>O-1315/2024</t>
  </si>
  <si>
    <t>O-1035/2023</t>
  </si>
  <si>
    <t>O-114/2024</t>
  </si>
  <si>
    <t>Ovrhe na nekretninama, ovrha diobom stvari i ovrha radi ispražnjenja i predaje nekretnine</t>
  </si>
  <si>
    <t>Ovr-716/2024</t>
  </si>
  <si>
    <t>Ovr-1036/2024</t>
  </si>
  <si>
    <t>Ovr-1003/2024</t>
  </si>
  <si>
    <t>Ovr-336/2021</t>
  </si>
  <si>
    <t>Ovr-780/2024</t>
  </si>
  <si>
    <t>Ovr-153/2023</t>
  </si>
  <si>
    <t>Ovr-1538/2019</t>
  </si>
  <si>
    <t>Ovr-295/2021</t>
  </si>
  <si>
    <t>Ovr-61/2020</t>
  </si>
  <si>
    <t>Ovr-275/2019</t>
  </si>
  <si>
    <t>Ovr-321/2024</t>
  </si>
  <si>
    <t>Ovr-94/2025</t>
  </si>
  <si>
    <t>Ovr-661/2024</t>
  </si>
  <si>
    <t>Ovr-385/2022</t>
  </si>
  <si>
    <t>Ovr-450/2021</t>
  </si>
  <si>
    <t>Ovr-816/2021</t>
  </si>
  <si>
    <t>Ovr-1493/2019</t>
  </si>
  <si>
    <t>Ovr-469/2024</t>
  </si>
  <si>
    <t>Ovr-1136/2023</t>
  </si>
  <si>
    <t>Ovr-455/2022</t>
  </si>
  <si>
    <t>Ovr-477/2019</t>
  </si>
  <si>
    <t>Ovr-476/2019</t>
  </si>
  <si>
    <t>Ovr-569/2022</t>
  </si>
  <si>
    <t>Ovr-1532/2019</t>
  </si>
  <si>
    <t>Ovr-1050/2023</t>
  </si>
  <si>
    <t>Ovr-499/2024</t>
  </si>
  <si>
    <t>Ovr-96/2024</t>
  </si>
  <si>
    <t>Ovr-305/2024</t>
  </si>
  <si>
    <t>Ovr-243/2023</t>
  </si>
  <si>
    <t>Ovr-885/2024</t>
  </si>
  <si>
    <t>Ovr-323/2024</t>
  </si>
  <si>
    <t>Ovrha na pokretninama (osim na motornom vozilu)</t>
  </si>
  <si>
    <t>Ovr-624/2024</t>
  </si>
  <si>
    <t>Ovr-471/2024</t>
  </si>
  <si>
    <t>Ovr-79/2025</t>
  </si>
  <si>
    <t>Ovrha na novčanoj tražbini</t>
  </si>
  <si>
    <t>Ovr-95/2025</t>
  </si>
  <si>
    <t>Ovr-18/2025</t>
  </si>
  <si>
    <t>Ovr-1019/2024</t>
  </si>
  <si>
    <t>Ovr-1/2025</t>
  </si>
  <si>
    <t>Ovr-66/2025</t>
  </si>
  <si>
    <t>Ovr-72/2025</t>
  </si>
  <si>
    <t>Ovr-2/2025</t>
  </si>
  <si>
    <t>Ovr-67/2025</t>
  </si>
  <si>
    <t>Ovr-26/2025</t>
  </si>
  <si>
    <t>Ovr-634/2024</t>
  </si>
  <si>
    <t>Ovr-1011/2024</t>
  </si>
  <si>
    <t>Ovr-936/2024</t>
  </si>
  <si>
    <t>Ovr-24/2025</t>
  </si>
  <si>
    <t>Ovr-695/2024</t>
  </si>
  <si>
    <t>Ovrha na vrijednosnim papirima, poslovnim udjelima i dionicama</t>
  </si>
  <si>
    <t>Ovr-17/2025</t>
  </si>
  <si>
    <t>Ovrha radi ostvarenja tražbine na radnju, trpljenje ili nečinjenje te ovrha vraćanjem zaposlenika na rad ili službu</t>
  </si>
  <si>
    <t>Ovr-127/2025</t>
  </si>
  <si>
    <t>Mjere osiguranja po ovršnom zakonu</t>
  </si>
  <si>
    <t>Ovr-650/2024</t>
  </si>
  <si>
    <t>Ovr-61/2025</t>
  </si>
  <si>
    <t>Ovr-30/2025</t>
  </si>
  <si>
    <t>Ovr-874/2024</t>
  </si>
  <si>
    <t>Ovr-878/2024</t>
  </si>
  <si>
    <t>Ovr-906/2024</t>
  </si>
  <si>
    <t>Ovr-983/2024</t>
  </si>
  <si>
    <t>Ovr-884/2024</t>
  </si>
  <si>
    <t>Ovr-912/2024</t>
  </si>
  <si>
    <t>Ovr-867/2024</t>
  </si>
  <si>
    <t>Ovr-928/2024</t>
  </si>
  <si>
    <t>Ovr-1005/2024</t>
  </si>
  <si>
    <t>Ovr-27/2025</t>
  </si>
  <si>
    <t>Ovr-143/2025</t>
  </si>
  <si>
    <t>Ovr-40/2025</t>
  </si>
  <si>
    <t>Ovr-139/2025</t>
  </si>
  <si>
    <t>Ovr-85/2025</t>
  </si>
  <si>
    <t>Ovr-100/2025</t>
  </si>
  <si>
    <t>Ovr-41/2025</t>
  </si>
  <si>
    <t>Ovr-49/2025</t>
  </si>
  <si>
    <t>Ovr-142/2025</t>
  </si>
  <si>
    <t>Ovr-59/2025</t>
  </si>
  <si>
    <t>Ovr-52/2025</t>
  </si>
  <si>
    <t>Ovr-60/2025</t>
  </si>
  <si>
    <t>Ovr-1290/2023</t>
  </si>
  <si>
    <t>Ovr-718/2024</t>
  </si>
  <si>
    <t>Ovr-824/2024</t>
  </si>
  <si>
    <t>Ovr-815/2024</t>
  </si>
  <si>
    <t>Ovr-1002/2024</t>
  </si>
  <si>
    <t>Ovr-52/2024</t>
  </si>
  <si>
    <t>Ovr-22/2025</t>
  </si>
  <si>
    <t>Ovr-970/2024</t>
  </si>
  <si>
    <t>Ovr-997/2024</t>
  </si>
  <si>
    <t>Ovr-8/2025</t>
  </si>
  <si>
    <t>Ovr-861/2024</t>
  </si>
  <si>
    <t>Ovr-893/2024</t>
  </si>
  <si>
    <t>Ovr-11/2025</t>
  </si>
  <si>
    <t>Ovr-955/2024</t>
  </si>
  <si>
    <t>Ovr-968/2024</t>
  </si>
  <si>
    <t>Ovr-852/2024</t>
  </si>
  <si>
    <t>Ovr-1034/2024</t>
  </si>
  <si>
    <t>Ovr-7/2025</t>
  </si>
  <si>
    <t>Ovr-850/2024</t>
  </si>
  <si>
    <t>Ovr-964/2024</t>
  </si>
  <si>
    <t>Ovr-23/2025</t>
  </si>
  <si>
    <t>Ovr-1027/2024</t>
  </si>
  <si>
    <t>Ovr-909/2024</t>
  </si>
  <si>
    <t>Ovr-911/2024</t>
  </si>
  <si>
    <t>Ovr-1013/2024</t>
  </si>
  <si>
    <t>Ovr-1028/2024</t>
  </si>
  <si>
    <t>Ovr-973/2024</t>
  </si>
  <si>
    <t>Ovr-13/2025</t>
  </si>
  <si>
    <t>Ovr-14/2025</t>
  </si>
  <si>
    <t>Ovr-42/2025</t>
  </si>
  <si>
    <t>Ovr-57/2025</t>
  </si>
  <si>
    <t>Ovr-55/2025</t>
  </si>
  <si>
    <t>Ovr-76/2025</t>
  </si>
  <si>
    <t>Ovr-974/2024</t>
  </si>
  <si>
    <t>Ovr-99/2025</t>
  </si>
  <si>
    <t>Ovr-50/2025</t>
  </si>
  <si>
    <t>Ovr-6/2025</t>
  </si>
  <si>
    <t>Ovr-54/2025</t>
  </si>
  <si>
    <t>Ovr-9/2025</t>
  </si>
  <si>
    <t>Ovr-43/2025</t>
  </si>
  <si>
    <t>Ovr-104/2025</t>
  </si>
  <si>
    <t>Ovr-145/2025</t>
  </si>
  <si>
    <t>Ovr-165/2025</t>
  </si>
  <si>
    <t>Ovr-80/2025</t>
  </si>
  <si>
    <t>Ovr-101/2025</t>
  </si>
  <si>
    <t>Ovr-847/2024</t>
  </si>
  <si>
    <t>Ovr-1006/2024</t>
  </si>
  <si>
    <t>Ovr-1040/2024</t>
  </si>
  <si>
    <t>Ovr-886/2024</t>
  </si>
  <si>
    <t>Ovr-817/2024</t>
  </si>
  <si>
    <t>Ovr-892/2024</t>
  </si>
  <si>
    <t>Ovr-957/2024</t>
  </si>
  <si>
    <t>Ovr-835/2024</t>
  </si>
  <si>
    <t>Ovr-848/2024</t>
  </si>
  <si>
    <t>Ovr-866/2024</t>
  </si>
  <si>
    <t>Ovr-854/2024</t>
  </si>
  <si>
    <t>Ovr-1038/2024</t>
  </si>
  <si>
    <t>Ovr-940/2024</t>
  </si>
  <si>
    <t>Ovr-713/2024</t>
  </si>
  <si>
    <t>Ovr-894/2024</t>
  </si>
  <si>
    <t>Ovr-865/2024</t>
  </si>
  <si>
    <t>Ovr-901/2024</t>
  </si>
  <si>
    <t>Ovr-875/2024</t>
  </si>
  <si>
    <t>Ovr-1008/2024</t>
  </si>
  <si>
    <t>Ovr-895/2024</t>
  </si>
  <si>
    <t>Ovr-919/2024</t>
  </si>
  <si>
    <t>Ovr-1024/2024</t>
  </si>
  <si>
    <t>Ovr-899/2024</t>
  </si>
  <si>
    <t>Ovršni predmeti vraćeni od javnog bilježnika</t>
  </si>
  <si>
    <t>Ovrv-8643/2024</t>
  </si>
  <si>
    <t>Ovr-772/2024</t>
  </si>
  <si>
    <t>Ovrv-2297/2024</t>
  </si>
  <si>
    <t>Ovr-935/2024</t>
  </si>
  <si>
    <t>Ovr-945/2024</t>
  </si>
  <si>
    <t>Ovrv-6046/2024</t>
  </si>
  <si>
    <t>Ovr-926/2024</t>
  </si>
  <si>
    <t>Ovr-946/2024</t>
  </si>
  <si>
    <t>Ovrv-4502/2023</t>
  </si>
  <si>
    <t>Ovrv-7676/2022</t>
  </si>
  <si>
    <t>Ovrv-3675/2022</t>
  </si>
  <si>
    <t>Ovrv-509/2021</t>
  </si>
  <si>
    <t>Ovrv-473/2021</t>
  </si>
  <si>
    <t>Ovrv-4501/2022</t>
  </si>
  <si>
    <t>Ovrv-4494/2024</t>
  </si>
  <si>
    <t>Ovr-843/2024</t>
  </si>
  <si>
    <t>Ovrv-6012/2024</t>
  </si>
  <si>
    <t>Ovrv-3681/2024</t>
  </si>
  <si>
    <t>Ovrv-3791/2024</t>
  </si>
  <si>
    <t>Ovrv-8809/2024</t>
  </si>
  <si>
    <t>Ovrv-8761/2024</t>
  </si>
  <si>
    <t>Ovrv-8673/2024</t>
  </si>
  <si>
    <t>Ovrv-8573/2024</t>
  </si>
  <si>
    <t>Ovrv-6276/2024</t>
  </si>
  <si>
    <t>Ovrv-8039/2024</t>
  </si>
  <si>
    <t>Ovrv-8418/2024</t>
  </si>
  <si>
    <t>Ovrv-9007/2024</t>
  </si>
  <si>
    <t>Ovrv-8681/2024</t>
  </si>
  <si>
    <t>Ovrv-523/2025</t>
  </si>
  <si>
    <t>Ovrv-132/2025</t>
  </si>
  <si>
    <t>Ovrv-357/2025</t>
  </si>
  <si>
    <t>Ovrv-52/2025</t>
  </si>
  <si>
    <t>Ovrv-8319/2024</t>
  </si>
  <si>
    <t>Ovrv-90/2025</t>
  </si>
  <si>
    <t>Ovrv-8982/2024</t>
  </si>
  <si>
    <t>Ovrv-139/2025</t>
  </si>
  <si>
    <t>Ovrv-678/2025</t>
  </si>
  <si>
    <t>Ovrv-377/2025</t>
  </si>
  <si>
    <t>Ovrv-8612/2024</t>
  </si>
  <si>
    <t>Ovrv-9008/2024</t>
  </si>
  <si>
    <t>Ovrv-8866/2024</t>
  </si>
  <si>
    <t>Ovrv-534/2025</t>
  </si>
  <si>
    <t>Ovrv-672/2025</t>
  </si>
  <si>
    <t>Ovrv-268/2025</t>
  </si>
  <si>
    <t>Ovrv-381/2025</t>
  </si>
  <si>
    <t>Ovrv-45/2025</t>
  </si>
  <si>
    <t>Ovrv-8534/2024</t>
  </si>
  <si>
    <t>Ovrv-5357/2024</t>
  </si>
  <si>
    <t>Ovrv-8231/2024</t>
  </si>
  <si>
    <t>Ovrv-3683/2024</t>
  </si>
  <si>
    <t>Ovrv-3793/2024</t>
  </si>
  <si>
    <t>Ovrv-3848/2024</t>
  </si>
  <si>
    <t>Ovrv-3727/2024</t>
  </si>
  <si>
    <t>Ovrv-673/2025</t>
  </si>
  <si>
    <t>Ovrv-8923/2024</t>
  </si>
  <si>
    <t>Ovrv-8872/2024</t>
  </si>
  <si>
    <t>Ovrv-64/2025</t>
  </si>
  <si>
    <t>Ovrv-20/2025</t>
  </si>
  <si>
    <t>Ovrv-664/2025</t>
  </si>
  <si>
    <t>Ovrv-337/2025</t>
  </si>
  <si>
    <t>Ovr-82/2025</t>
  </si>
  <si>
    <t>Ovr-114/2025</t>
  </si>
  <si>
    <t>Ovrv-8241/2024</t>
  </si>
  <si>
    <t>Ovrv-2897/2024</t>
  </si>
  <si>
    <t>Ovrv-285/2025</t>
  </si>
  <si>
    <t>Ovrv-7105/2024</t>
  </si>
  <si>
    <t>Ovrv-8358/2024</t>
  </si>
  <si>
    <t>Ovrv-171/2025</t>
  </si>
  <si>
    <t>Ovrv-9021/2024</t>
  </si>
  <si>
    <t>Ovrv-8822/2024</t>
  </si>
  <si>
    <t>Ovrv-419/2024</t>
  </si>
  <si>
    <t>Ovrv-3874/2024</t>
  </si>
  <si>
    <t>Ovrv-8402/2024</t>
  </si>
  <si>
    <t>Ovrv-4253/2024</t>
  </si>
  <si>
    <t>Ovrv-160/2025</t>
  </si>
  <si>
    <t>Ovrv-8729/2023</t>
  </si>
  <si>
    <t>Ovrv-3834/2024</t>
  </si>
  <si>
    <t>Ovrv-1913/2024</t>
  </si>
  <si>
    <t>Ovr-831/2024</t>
  </si>
  <si>
    <t>Ovrv-8792/2023</t>
  </si>
  <si>
    <t>Ovrv-4403/2024</t>
  </si>
  <si>
    <t>Ovr-836/2024</t>
  </si>
  <si>
    <t>Ovrv-6710/2024</t>
  </si>
  <si>
    <t>Ovrv-3582/2024</t>
  </si>
  <si>
    <t>Ovrv-6917/2024</t>
  </si>
  <si>
    <t>Ovrv-3901/2024</t>
  </si>
  <si>
    <t>Ovr-932/2024</t>
  </si>
  <si>
    <t>Ovrv-485/2021</t>
  </si>
  <si>
    <t>Ovrv-464/2024</t>
  </si>
  <si>
    <t>Ovrv-4405/2024</t>
  </si>
  <si>
    <t>Ovr-933/2024</t>
  </si>
  <si>
    <t>Ovrv-384/2025</t>
  </si>
  <si>
    <t>Ovrv-280/2025</t>
  </si>
  <si>
    <t>Ovrv-198/2025</t>
  </si>
  <si>
    <t>Ovrv-8910/2024</t>
  </si>
  <si>
    <t>Ovrv-192/2025</t>
  </si>
  <si>
    <t>Ovrv-8589/2024</t>
  </si>
  <si>
    <t>Ovrv-6432/2023</t>
  </si>
  <si>
    <t>Ovr-46/2025</t>
  </si>
  <si>
    <t>Ovrv-7877/2024</t>
  </si>
  <si>
    <t>Ovrv-8611/2024</t>
  </si>
  <si>
    <t>Ovrv-309/2025</t>
  </si>
  <si>
    <t>Ovrv-8607/2024</t>
  </si>
  <si>
    <t>Ovrv-290/2025</t>
  </si>
  <si>
    <t>Ovr-68/2025</t>
  </si>
  <si>
    <t>Ovr-62/2025</t>
  </si>
  <si>
    <t>Ovrv-8743/2024</t>
  </si>
  <si>
    <t>Ovr-19/2025</t>
  </si>
  <si>
    <t>Ovrv-9014/2024</t>
  </si>
  <si>
    <t>Ovrv-8961/2024</t>
  </si>
  <si>
    <t>Ovrv-65/2025</t>
  </si>
  <si>
    <t>Ovrv-8834/2024</t>
  </si>
  <si>
    <t>Ovrv-8978/2024</t>
  </si>
  <si>
    <t>Ovr-4/2025</t>
  </si>
  <si>
    <t>Ovr-92/2025</t>
  </si>
  <si>
    <t>Ovrv-8981/2024</t>
  </si>
  <si>
    <t>Ovrv-8777/2024</t>
  </si>
  <si>
    <t>Ovrv-8814/2024</t>
  </si>
  <si>
    <t>Ovrv-8781/2024</t>
  </si>
  <si>
    <t>Ovrv-8792/2024</t>
  </si>
  <si>
    <t>Ovrv-8540/2024</t>
  </si>
  <si>
    <t>Ovrv-8799/2024</t>
  </si>
  <si>
    <t>Ovrv-7349/2024</t>
  </si>
  <si>
    <t>Ovrv-190/2025</t>
  </si>
  <si>
    <t>Ovrv-46/2025</t>
  </si>
  <si>
    <t>Ovrv-9022/2024</t>
  </si>
  <si>
    <t>Ovrv-273/2025</t>
  </si>
  <si>
    <t>Ovr-33/2025</t>
  </si>
  <si>
    <t>Ovr-64/2025</t>
  </si>
  <si>
    <t>Ovr-34/2025</t>
  </si>
  <si>
    <t>Ovrv-32/2025</t>
  </si>
  <si>
    <t>Ovrv-8800/2024</t>
  </si>
  <si>
    <t>Ovrv-7339/2024</t>
  </si>
  <si>
    <t>Ovr-89/2025</t>
  </si>
  <si>
    <t>Ovrv-8035/2024</t>
  </si>
  <si>
    <t>Ovrv-7193/2024</t>
  </si>
  <si>
    <t>Ovr-77/2025</t>
  </si>
  <si>
    <t>Ovr-69/2025</t>
  </si>
  <si>
    <t>Ovr-74/2025</t>
  </si>
  <si>
    <t>Ovrv-308/2025</t>
  </si>
  <si>
    <t>Ovrv-89/2025</t>
  </si>
  <si>
    <t>Ovr-103/2025</t>
  </si>
  <si>
    <t>Ovrv-679/2025</t>
  </si>
  <si>
    <t>Ovrv-1003/2025</t>
  </si>
  <si>
    <t>Ovrv-1102/2025</t>
  </si>
  <si>
    <t>Ovrv-1027/2025</t>
  </si>
  <si>
    <t>Ovrv-1113/2025</t>
  </si>
  <si>
    <t>Ovrv-383/2025</t>
  </si>
  <si>
    <t>Ovrv-1105/2025</t>
  </si>
  <si>
    <t>Ovrv-1047/2025</t>
  </si>
  <si>
    <t>Ovrv-1023/2025</t>
  </si>
  <si>
    <t>Ovrv-1014/2025</t>
  </si>
  <si>
    <t>Ovrv-224/2025</t>
  </si>
  <si>
    <t>Ovrv-8916/2024</t>
  </si>
  <si>
    <t>Ovrv-8647/2024</t>
  </si>
  <si>
    <t>Ovrv-8733/2024</t>
  </si>
  <si>
    <t>Ovrv-8622/2024</t>
  </si>
  <si>
    <t>Ovrv-8999/2024</t>
  </si>
  <si>
    <t>Ovrv-2404/2024</t>
  </si>
  <si>
    <t>Ovrv-8059/2024</t>
  </si>
  <si>
    <t>Ovrv-8537/2024</t>
  </si>
  <si>
    <t>Ovr-436/2024</t>
  </si>
  <si>
    <t>Ovr-364/2024</t>
  </si>
  <si>
    <t>Ovr-390/2024</t>
  </si>
  <si>
    <t>Ovr-229/2024</t>
  </si>
  <si>
    <t>Ovr-258/2024</t>
  </si>
  <si>
    <t>Ovr-478/2024</t>
  </si>
  <si>
    <t>Ovr-476/2024</t>
  </si>
  <si>
    <t>Ovr-477/2024</t>
  </si>
  <si>
    <t>Ovr-406/2024</t>
  </si>
  <si>
    <t>Ovr-439/2024</t>
  </si>
  <si>
    <t>Ovr-257/2024</t>
  </si>
  <si>
    <t>Ovr-243/2024</t>
  </si>
  <si>
    <t>Ovrv-8870/2024</t>
  </si>
  <si>
    <t>Ovrv-8466/2024</t>
  </si>
  <si>
    <t>Ovrv-8312/2024</t>
  </si>
  <si>
    <t>Ovrv-8765/2024</t>
  </si>
  <si>
    <t>Ovrv-8989/2024</t>
  </si>
  <si>
    <t>Ovrv-8909/2024</t>
  </si>
  <si>
    <t>Ovrv-8645/2024</t>
  </si>
  <si>
    <t>Ovrv-39/2025</t>
  </si>
  <si>
    <t>Ovrv-8812/2024</t>
  </si>
  <si>
    <t>Ovrv-9006/2024</t>
  </si>
  <si>
    <t>Ovrv-8803/2024</t>
  </si>
  <si>
    <t>Ovrv-8920/2024</t>
  </si>
  <si>
    <t>Ovrv-8886/2024</t>
  </si>
  <si>
    <t>Ovrv-8969/2024</t>
  </si>
  <si>
    <t>Ovrv-102/2025</t>
  </si>
  <si>
    <t>Ovrv-9043/2024</t>
  </si>
  <si>
    <t>Ovrv-8971/2024</t>
  </si>
  <si>
    <t>Ovrv-9026/2024</t>
  </si>
  <si>
    <t>Ovrv-8283/2024</t>
  </si>
  <si>
    <t>Ovrv-4730/2024</t>
  </si>
  <si>
    <t>Ovrv-5236/2024</t>
  </si>
  <si>
    <t>Ovrv-3598/2024</t>
  </si>
  <si>
    <t>Ovrv-1519/2024</t>
  </si>
  <si>
    <t>Ovrv-3752/2024</t>
  </si>
  <si>
    <t>Ovrv-8633/2024</t>
  </si>
  <si>
    <t>Ovrv-8446/2024</t>
  </si>
  <si>
    <t>Ovrv-8943/2024</t>
  </si>
  <si>
    <t>Ovrv-274/2025</t>
  </si>
  <si>
    <t>Ovrv-433/2024</t>
  </si>
  <si>
    <t>Ovrv-8802/2024</t>
  </si>
  <si>
    <t>Ovrv-708/2025</t>
  </si>
  <si>
    <t>Ovrv-675/2025</t>
  </si>
  <si>
    <t>Ovrv-608/2025</t>
  </si>
  <si>
    <t>Ovrv-57/2025</t>
  </si>
  <si>
    <t>Ovrv-674/2025</t>
  </si>
  <si>
    <t>Ovrv-508/2025</t>
  </si>
  <si>
    <t>Ovrv-669/2025</t>
  </si>
  <si>
    <t>Ovrv-8846/2024</t>
  </si>
  <si>
    <t>Ovrv-873/2025</t>
  </si>
  <si>
    <t>Ovrv-607/2025</t>
  </si>
  <si>
    <t>Ovrv-482/2025</t>
  </si>
  <si>
    <t>Ovrv-8650/2024</t>
  </si>
  <si>
    <t>Ovrv-8817/2024</t>
  </si>
  <si>
    <t>Ovrv-409/2024</t>
  </si>
  <si>
    <t>Ovrv-8428/2024</t>
  </si>
  <si>
    <t>Ovrv-633/2025</t>
  </si>
  <si>
    <t>Ovrv-282/2025</t>
  </si>
  <si>
    <t>Ovrv-817/2025</t>
  </si>
  <si>
    <t>Ovrv-505/2025</t>
  </si>
  <si>
    <t>Ovrv-1120/2025</t>
  </si>
  <si>
    <t>Ovrv-959/2025</t>
  </si>
  <si>
    <t>Ovrv-666/2025</t>
  </si>
  <si>
    <t>Ovrv-266/2025</t>
  </si>
  <si>
    <t>Ovrv-818/2025</t>
  </si>
  <si>
    <t>Ovrv-862/2025</t>
  </si>
  <si>
    <t>Ovrv-658/2025</t>
  </si>
  <si>
    <t>Ovrv-3607/2024</t>
  </si>
  <si>
    <t>Ovrv-695/2025</t>
  </si>
  <si>
    <t>Ovrv-520/2025</t>
  </si>
  <si>
    <t>Ovrv-864/2025</t>
  </si>
  <si>
    <t>Ovrv-8828/2024</t>
  </si>
  <si>
    <t>Ovrv-659/2025</t>
  </si>
  <si>
    <t>Ovr-991/2024</t>
  </si>
  <si>
    <t>Ovr-820/2024</t>
  </si>
  <si>
    <t>Ovr-830/2024</t>
  </si>
  <si>
    <t>Ovr-773/2024</t>
  </si>
  <si>
    <t>Ovr-934/2024</t>
  </si>
  <si>
    <t>Ovr-769/2024</t>
  </si>
  <si>
    <t>Ovr-999/2024</t>
  </si>
  <si>
    <t>Ovrv-3970/2024</t>
  </si>
  <si>
    <t>Ovr-921/2024</t>
  </si>
  <si>
    <t>Ovrv-6265/2024</t>
  </si>
  <si>
    <t>Ovrv-3626/2024</t>
  </si>
  <si>
    <t>Ovrv-8813/2024</t>
  </si>
  <si>
    <t>Ovrv-8686/2024</t>
  </si>
  <si>
    <t>Ovr-1039/2024</t>
  </si>
  <si>
    <t>Ovrv-3926/2024</t>
  </si>
  <si>
    <t>Ovr-953/2024</t>
  </si>
  <si>
    <t>Ovrv-1870/2024</t>
  </si>
  <si>
    <t>Ovr-771/2024</t>
  </si>
  <si>
    <t>Ovrv-2423/2024</t>
  </si>
  <si>
    <t>Ovr-1031/2024</t>
  </si>
  <si>
    <t>Ovr-994/2024</t>
  </si>
  <si>
    <t>Ovrv-7717/2024</t>
  </si>
  <si>
    <t>Ovrv-167/2024</t>
  </si>
  <si>
    <t>Ovrv-8036/2024</t>
  </si>
  <si>
    <t>Ovrv-8374/2024</t>
  </si>
  <si>
    <t>Ovrv-7878/2024</t>
  </si>
  <si>
    <t>Ovrv-2911/2024</t>
  </si>
  <si>
    <t>Ovrv-4436/2024</t>
  </si>
  <si>
    <t>Ovrv-2834/2024</t>
  </si>
  <si>
    <t>Ovrv-3934/2024</t>
  </si>
  <si>
    <t>Ovrv-2955/2024</t>
  </si>
  <si>
    <t>Ovrv-3835/2024</t>
  </si>
  <si>
    <t>Ovrv-3609/2024</t>
  </si>
  <si>
    <t>Ovrv-2806/2024</t>
  </si>
  <si>
    <t>Ovrv-3945/2024</t>
  </si>
  <si>
    <t>Ovrv-3780/2024</t>
  </si>
  <si>
    <t>Ovrv-3556/2024</t>
  </si>
  <si>
    <t>Ovrv-7596/2023</t>
  </si>
  <si>
    <t>Ovrv-3824/2024</t>
  </si>
  <si>
    <t>Ovrv-8539/2024</t>
  </si>
  <si>
    <t>Ovrv-8536/2024</t>
  </si>
  <si>
    <t>Ovrv-8102/2024</t>
  </si>
  <si>
    <t>Ovrv-6957/2024</t>
  </si>
  <si>
    <t>Ovrv-8538/2024</t>
  </si>
  <si>
    <t>Ovr-916/2024</t>
  </si>
  <si>
    <t>Ovrv-6873/2024</t>
  </si>
  <si>
    <t>Ovr-1014/2024</t>
  </si>
  <si>
    <t>Ovrv-5310/2024</t>
  </si>
  <si>
    <t>Ovrv-8078/2024</t>
  </si>
  <si>
    <t>Ovrv-3988/2024</t>
  </si>
  <si>
    <t>Ovrv-2367/2024</t>
  </si>
  <si>
    <t>Ovrv-3699/2024</t>
  </si>
  <si>
    <t>Ovrv-2817/2024</t>
  </si>
  <si>
    <t>Ovrv-3611/2024</t>
  </si>
  <si>
    <t>Ovrv-3915/2024</t>
  </si>
  <si>
    <t>Ovrv-8096/2024</t>
  </si>
  <si>
    <t>Ovrv-3933/2024</t>
  </si>
  <si>
    <t>Ovrv-2773/2024</t>
  </si>
  <si>
    <t>Ovrv-3724/2024</t>
  </si>
  <si>
    <t>Ovrv-2774/2024</t>
  </si>
  <si>
    <t>Ovrv-3758/2024</t>
  </si>
  <si>
    <t>Ovrv-3808/2024</t>
  </si>
  <si>
    <t>Ovrv-6210/2024</t>
  </si>
  <si>
    <t>Ovrv-5206/2024</t>
  </si>
  <si>
    <t>Ovrv-3312/2024</t>
  </si>
  <si>
    <t>Ovrv-3871/2024</t>
  </si>
  <si>
    <t>Ovrv-3794/2024</t>
  </si>
  <si>
    <t>Ovrv-3907/2024</t>
  </si>
  <si>
    <t>Ovrv-3829/2024</t>
  </si>
  <si>
    <t>Ovrv-3786/2024</t>
  </si>
  <si>
    <t>Ovrv-6048/2024</t>
  </si>
  <si>
    <t>Ovr-1021/2024</t>
  </si>
  <si>
    <t>Ovrv-3549/2024</t>
  </si>
  <si>
    <t>Ovr-1007/2024</t>
  </si>
  <si>
    <t>Ovr-971/2024</t>
  </si>
  <si>
    <t>Ovrv-8174/2024</t>
  </si>
  <si>
    <t>Ovrv-8103/2024</t>
  </si>
  <si>
    <t>Ovrv-8149/2024</t>
  </si>
  <si>
    <t>Ovrv-8668/2024</t>
  </si>
  <si>
    <t>Ovrv-8037/2024</t>
  </si>
  <si>
    <t>Ovrv-8773/2024</t>
  </si>
  <si>
    <t>Ovrv-8261/2024</t>
  </si>
  <si>
    <t>Ovrv-6642/2024</t>
  </si>
  <si>
    <t>Ovrv-8110/2024</t>
  </si>
  <si>
    <t>Ovrv-8884/2024</t>
  </si>
  <si>
    <t>Ovrv-3702/2024</t>
  </si>
  <si>
    <t>Ovrv-8108/2024</t>
  </si>
  <si>
    <t>Ovrv-7901/2024</t>
  </si>
  <si>
    <t>Ovrv-8598/2024</t>
  </si>
  <si>
    <t>Ovrv-7413/2024</t>
  </si>
  <si>
    <t>Ovrv-8687/2024</t>
  </si>
  <si>
    <t>Ovrv-2721/2024</t>
  </si>
  <si>
    <t>Ovrv-7721/2024</t>
  </si>
  <si>
    <t>Ovrv-7424/2024</t>
  </si>
  <si>
    <t>Ovrv-8508/2024</t>
  </si>
  <si>
    <t>Ovrv-7994/2024</t>
  </si>
  <si>
    <t>Ovrv-7888/2024</t>
  </si>
  <si>
    <t>Ovrv-8444/2024</t>
  </si>
  <si>
    <t>Ovrv-8030/2024</t>
  </si>
  <si>
    <t>Ovrv-3654/2024</t>
  </si>
  <si>
    <t>Ovrv-8860/2024</t>
  </si>
  <si>
    <t>Ovrv-7939/2024</t>
  </si>
  <si>
    <t>Ovrv-7977/2024</t>
  </si>
  <si>
    <t>Ovrv-3625/2024</t>
  </si>
  <si>
    <t>Ovrv-8214/2024</t>
  </si>
  <si>
    <t>Ovrv-8917/2024</t>
  </si>
  <si>
    <t>Ovrv-8821/2024</t>
  </si>
  <si>
    <t>Ovrv-7967/2024</t>
  </si>
  <si>
    <t>Ovrv-4964/2023</t>
  </si>
  <si>
    <t>Ovrv-7886/2024</t>
  </si>
  <si>
    <t>Ovrv-3680/2024</t>
  </si>
  <si>
    <t>Ovrv-8815/2024</t>
  </si>
  <si>
    <t>Ovrv-8577/2024</t>
  </si>
  <si>
    <t>Ovrv-8926/2024</t>
  </si>
  <si>
    <t>Ovrv-8632/2024</t>
  </si>
  <si>
    <t>Ovrv-3618/2024</t>
  </si>
  <si>
    <t>Ovrv-8832/2024</t>
  </si>
  <si>
    <t>Ovrv-8599/2024</t>
  </si>
  <si>
    <t>Ovrv-7182/2024</t>
  </si>
  <si>
    <t>Ovrv-8074/2024</t>
  </si>
  <si>
    <t>Ovrv-7479/2024</t>
  </si>
  <si>
    <t>Ovr-633/2024</t>
  </si>
  <si>
    <t>Ovrv-8660/2024</t>
  </si>
  <si>
    <t>Ovrv-8697/2024</t>
  </si>
  <si>
    <t>Ovrv-8366/2024</t>
  </si>
  <si>
    <t>Ovrv-8388/2024</t>
  </si>
  <si>
    <t>Ovrv-8027/2024</t>
  </si>
  <si>
    <t>Ovrv-8685/2024</t>
  </si>
  <si>
    <t>Ovrv-8094/2024</t>
  </si>
  <si>
    <t>Ovrv-8112/2024</t>
  </si>
  <si>
    <t>Ovrv-6781/2024</t>
  </si>
  <si>
    <t>Ovrv-6334/2024</t>
  </si>
  <si>
    <t>Ovr-635/2024</t>
  </si>
  <si>
    <t>Ovrv-6451/2023</t>
  </si>
  <si>
    <t>Ovr-648/2024</t>
  </si>
  <si>
    <t>Ovrv-3879/2024</t>
  </si>
  <si>
    <t>Ovrv-8585/2024</t>
  </si>
  <si>
    <t>Ovrv-8619/2024</t>
  </si>
  <si>
    <t>Ovrv-8507/2024</t>
  </si>
  <si>
    <t>Odlučivanje povodom žalbi, prigovora i prijedloga za odgodu sukladno Ovršnom zakonu</t>
  </si>
  <si>
    <t>Ovr-1032/2024</t>
  </si>
  <si>
    <t>Ovr-899/2023</t>
  </si>
  <si>
    <t>Ovr-986/2024</t>
  </si>
  <si>
    <t>Ovrv-8160/2024</t>
  </si>
  <si>
    <t>Ovrv-4133/2024</t>
  </si>
  <si>
    <t>Predmeti iz područja prometnih prekršaja</t>
  </si>
  <si>
    <t>Pp-257/2025</t>
  </si>
  <si>
    <t>Pp-1491/2024</t>
  </si>
  <si>
    <t>Pp-1989/2024</t>
  </si>
  <si>
    <t>Pp-2095/2024</t>
  </si>
  <si>
    <t>Pp-299/2025</t>
  </si>
  <si>
    <t>Pp-255/2025</t>
  </si>
  <si>
    <t>Pp-2035/2024</t>
  </si>
  <si>
    <t>Pp-300/2025</t>
  </si>
  <si>
    <t>Pp-2136/2024</t>
  </si>
  <si>
    <t>Pp-2034/2024</t>
  </si>
  <si>
    <t>Pp-2099/2024</t>
  </si>
  <si>
    <t>Pp-2135/2024</t>
  </si>
  <si>
    <t>Pp-231/2025</t>
  </si>
  <si>
    <t>Pp-345/2025</t>
  </si>
  <si>
    <t>Pp-123/2025</t>
  </si>
  <si>
    <t>Pp-63/2025</t>
  </si>
  <si>
    <t>Pp-256/2025</t>
  </si>
  <si>
    <t>Pp-173/2025</t>
  </si>
  <si>
    <t>Pp-232/2025</t>
  </si>
  <si>
    <t>Pp-126/2025</t>
  </si>
  <si>
    <t>Pp-1995/2024</t>
  </si>
  <si>
    <t>Pp-70/2025</t>
  </si>
  <si>
    <t>Pp-1566/2024</t>
  </si>
  <si>
    <t>Pp-114/2025</t>
  </si>
  <si>
    <t>Pp-117/2025</t>
  </si>
  <si>
    <t>Pp-2323/2024</t>
  </si>
  <si>
    <t>Pp-2321/2024</t>
  </si>
  <si>
    <t>Pp-54/2025</t>
  </si>
  <si>
    <t>Pp-154/2025</t>
  </si>
  <si>
    <t>Pp-144/2024</t>
  </si>
  <si>
    <t>Pp-1964/2024</t>
  </si>
  <si>
    <t>Pp-2262/2024</t>
  </si>
  <si>
    <t>Pp-258/2025</t>
  </si>
  <si>
    <t>Pp-1645/2024</t>
  </si>
  <si>
    <t>Pp-440/2024</t>
  </si>
  <si>
    <t>Pp-2319/2024</t>
  </si>
  <si>
    <t>Pp-1201/2024</t>
  </si>
  <si>
    <t>Pp-94/2025</t>
  </si>
  <si>
    <t>Pp-24/2025</t>
  </si>
  <si>
    <t>Pp-2320/2024</t>
  </si>
  <si>
    <t>Pp-1919/2024</t>
  </si>
  <si>
    <t>Pp-2121/2024</t>
  </si>
  <si>
    <t>Pp-284/2025</t>
  </si>
  <si>
    <t>Pp-269/2025</t>
  </si>
  <si>
    <t>Pp-2310/2024</t>
  </si>
  <si>
    <t>Pp-1455/2024</t>
  </si>
  <si>
    <t>Pp-347/2025</t>
  </si>
  <si>
    <t>Pp-64/2025</t>
  </si>
  <si>
    <t>Pp-39/2025</t>
  </si>
  <si>
    <t>Pp-1936/2024</t>
  </si>
  <si>
    <t>Pp-1541/2024</t>
  </si>
  <si>
    <t>Pp-1719/2024</t>
  </si>
  <si>
    <t>Pp-352/2025</t>
  </si>
  <si>
    <t>Pp-130/2025</t>
  </si>
  <si>
    <t>Pp-1920/2024</t>
  </si>
  <si>
    <t>Pp-353/2025</t>
  </si>
  <si>
    <t>Pp-1710/2023</t>
  </si>
  <si>
    <t>Pp-2120/2024</t>
  </si>
  <si>
    <t>Pp-2122/2024</t>
  </si>
  <si>
    <t>Pp-2078/2024</t>
  </si>
  <si>
    <t>Pp-2080/2024</t>
  </si>
  <si>
    <t>Pp-213/2025</t>
  </si>
  <si>
    <t>Pp-239/2025</t>
  </si>
  <si>
    <t>Pp-215/2025</t>
  </si>
  <si>
    <t>Pp-1880/2024</t>
  </si>
  <si>
    <t>Pp-240/2025</t>
  </si>
  <si>
    <t>Pp-1922/2024</t>
  </si>
  <si>
    <t>Pp-1916/2024</t>
  </si>
  <si>
    <t>Pp-1917/2024</t>
  </si>
  <si>
    <t>Pp-2017/2024</t>
  </si>
  <si>
    <t>Pp-1921/2024</t>
  </si>
  <si>
    <t>Pp-1546/2024</t>
  </si>
  <si>
    <t>Pp-1159/2024</t>
  </si>
  <si>
    <t>Pp-1210/2024</t>
  </si>
  <si>
    <t>Pp-1853/2024</t>
  </si>
  <si>
    <t>Pp-129/2025</t>
  </si>
  <si>
    <t>Pp-2313/2024</t>
  </si>
  <si>
    <t>Pp-1856/2024</t>
  </si>
  <si>
    <t>Pp-164/2025</t>
  </si>
  <si>
    <t>Pp-163/2025</t>
  </si>
  <si>
    <t>Pp-1605/2024</t>
  </si>
  <si>
    <t>Pp-1257/2024</t>
  </si>
  <si>
    <t>Pp-1790/2024</t>
  </si>
  <si>
    <t>Pp-2197/2024</t>
  </si>
  <si>
    <t>Pp-1893/2024</t>
  </si>
  <si>
    <t>Pp-1479/2024</t>
  </si>
  <si>
    <t>Pp-2257/2024</t>
  </si>
  <si>
    <t>Pp-1419/2024</t>
  </si>
  <si>
    <t>Pp-2138/2024</t>
  </si>
  <si>
    <t>Pp-2264/2024</t>
  </si>
  <si>
    <t>Pp-2125/2024</t>
  </si>
  <si>
    <t>Pp-1810/2024</t>
  </si>
  <si>
    <t>Pp-2158/2024</t>
  </si>
  <si>
    <t>Pp-2155/2024</t>
  </si>
  <si>
    <t>Pp-2244/2024</t>
  </si>
  <si>
    <t>Pp-2206/2024</t>
  </si>
  <si>
    <t>Pp-1811/2024</t>
  </si>
  <si>
    <t>Pp-1316/2024</t>
  </si>
  <si>
    <t>Pp-1543/2024</t>
  </si>
  <si>
    <t>Pp-2208/2024</t>
  </si>
  <si>
    <t>Pp-1544/2024</t>
  </si>
  <si>
    <t>Pp-2326/2024</t>
  </si>
  <si>
    <t>Pp-2301/2024</t>
  </si>
  <si>
    <t>Pp-189/2024</t>
  </si>
  <si>
    <t>Pp-2199/2024</t>
  </si>
  <si>
    <t>Pp-1483/2024</t>
  </si>
  <si>
    <t>Pp-2175/2024</t>
  </si>
  <si>
    <t>Pp-92/2025</t>
  </si>
  <si>
    <t>Pp-1530/2024</t>
  </si>
  <si>
    <t>Pp-97/2025</t>
  </si>
  <si>
    <t>Pp-2025/2024</t>
  </si>
  <si>
    <t>Pp-339/2025</t>
  </si>
  <si>
    <t>Pp-2267/2024</t>
  </si>
  <si>
    <t>Pp-2299/2024</t>
  </si>
  <si>
    <t>Pp-1405/2024</t>
  </si>
  <si>
    <t>Pp-1841/2024</t>
  </si>
  <si>
    <t>Pp-1429/2024</t>
  </si>
  <si>
    <t>Pp-1327/2024</t>
  </si>
  <si>
    <t>Pp-2161/2024</t>
  </si>
  <si>
    <t>Pp-2157/2024</t>
  </si>
  <si>
    <t>Pp-368/2025</t>
  </si>
  <si>
    <t>Pp-367/2025</t>
  </si>
  <si>
    <t>Pp-1632/2024</t>
  </si>
  <si>
    <t>Pp-241/2025</t>
  </si>
  <si>
    <t>Pp-1860/2024</t>
  </si>
  <si>
    <t>Pp-1816/2024</t>
  </si>
  <si>
    <t>Pp-209/2025</t>
  </si>
  <si>
    <t>Pp-1769/2024</t>
  </si>
  <si>
    <t>Pp-1748/2024</t>
  </si>
  <si>
    <t>Pp-1927/2024</t>
  </si>
  <si>
    <t>Pp-1761/2024</t>
  </si>
  <si>
    <t>Pp-1980/2024</t>
  </si>
  <si>
    <t>Pp-1934/2024</t>
  </si>
  <si>
    <t>Pp-272/2025</t>
  </si>
  <si>
    <t>Pp-273/2025</t>
  </si>
  <si>
    <t>Pp-254/2025</t>
  </si>
  <si>
    <t>Pp-271/2025</t>
  </si>
  <si>
    <t>Pp-1935/2024</t>
  </si>
  <si>
    <t>Pp-301/2025</t>
  </si>
  <si>
    <t>Pp-2015/2024</t>
  </si>
  <si>
    <t>Pp-314/2025</t>
  </si>
  <si>
    <t>Pp-1982/2024</t>
  </si>
  <si>
    <t>Pp-315/2025</t>
  </si>
  <si>
    <t>Pp-2044/2024</t>
  </si>
  <si>
    <t>Pp-320/2025</t>
  </si>
  <si>
    <t>Pp-1984/2024</t>
  </si>
  <si>
    <t>Pp-1987/2024</t>
  </si>
  <si>
    <t>Pp-1819/2024</t>
  </si>
  <si>
    <t>Pp-2281/2024</t>
  </si>
  <si>
    <t>Pp-148/2025</t>
  </si>
  <si>
    <t>Pp-149/2025</t>
  </si>
  <si>
    <t>Pp-1734/2024</t>
  </si>
  <si>
    <t>Pp-1536/2024</t>
  </si>
  <si>
    <t>Pp-1735/2024</t>
  </si>
  <si>
    <t>Pp-1633/2024</t>
  </si>
  <si>
    <t>Pp-56/2025</t>
  </si>
  <si>
    <t>Pp-1740/2024</t>
  </si>
  <si>
    <t>Pp-1805/2024</t>
  </si>
  <si>
    <t>Pp-200/2025</t>
  </si>
  <si>
    <t>Pp-1749/2024</t>
  </si>
  <si>
    <t>Pp-2032/2024</t>
  </si>
  <si>
    <t>Pp-1741/2024</t>
  </si>
  <si>
    <t>Pp-207/2025</t>
  </si>
  <si>
    <t>Pp-1762/2024</t>
  </si>
  <si>
    <t>Pp-1807/2024</t>
  </si>
  <si>
    <t>Pp-1750/2024</t>
  </si>
  <si>
    <t>Pp-1737/2024</t>
  </si>
  <si>
    <t>Pp-1974/2024</t>
  </si>
  <si>
    <t>Pp-2238/2024</t>
  </si>
  <si>
    <t>Pp-1977/2024</t>
  </si>
  <si>
    <t>Pp-1976/2024</t>
  </si>
  <si>
    <t>Pp-1975/2024</t>
  </si>
  <si>
    <t>Pp-2265/2024</t>
  </si>
  <si>
    <t>Pp-2201/2024</t>
  </si>
  <si>
    <t>Pp-82/2024</t>
  </si>
  <si>
    <t>Pp-1109/2024</t>
  </si>
  <si>
    <t>Pp-1085/2024</t>
  </si>
  <si>
    <t>Pp-1607/2023</t>
  </si>
  <si>
    <t>Pp-6/2024</t>
  </si>
  <si>
    <t>Pp-8/2024</t>
  </si>
  <si>
    <t>Pp-139/2025</t>
  </si>
  <si>
    <t>Pp-451/2024</t>
  </si>
  <si>
    <t>Pp-845/2023</t>
  </si>
  <si>
    <t>Pp-65/2024</t>
  </si>
  <si>
    <t>Pp-106/2023</t>
  </si>
  <si>
    <t>Pp-1104/2024</t>
  </si>
  <si>
    <t>Pp-536/2024</t>
  </si>
  <si>
    <t>Pp-1035/2024</t>
  </si>
  <si>
    <t>Pp-187/2024</t>
  </si>
  <si>
    <t>Pp-22/2025</t>
  </si>
  <si>
    <t>Pp-1048/2024</t>
  </si>
  <si>
    <t>Pp-1049/2024</t>
  </si>
  <si>
    <t>Pp-135/2025</t>
  </si>
  <si>
    <t>Pp-2024/2024</t>
  </si>
  <si>
    <t>Pp-2981/2023</t>
  </si>
  <si>
    <t>Pp-1947/2024</t>
  </si>
  <si>
    <t>Pp-2023/2024</t>
  </si>
  <si>
    <t>Pp-2007/2024</t>
  </si>
  <si>
    <t>Pp-2279/2024</t>
  </si>
  <si>
    <t>Pp-2021/2024</t>
  </si>
  <si>
    <t>Pp-2278/2024</t>
  </si>
  <si>
    <t>Pp-2274/2024</t>
  </si>
  <si>
    <t>Pp-2275/2024</t>
  </si>
  <si>
    <t>Pp-2276/2024</t>
  </si>
  <si>
    <t>Pp-1796/2024</t>
  </si>
  <si>
    <t>Pp-2565/2023</t>
  </si>
  <si>
    <t>Pp-2064/2024</t>
  </si>
  <si>
    <t>Pp-206/2025</t>
  </si>
  <si>
    <t>Pp-2770/2023</t>
  </si>
  <si>
    <t>Pp-217/2025</t>
  </si>
  <si>
    <t>Pp-218/2025</t>
  </si>
  <si>
    <t>Pp-561/2024</t>
  </si>
  <si>
    <t>Pp-2042/2024</t>
  </si>
  <si>
    <t>Pp-1297/2024</t>
  </si>
  <si>
    <t>Pp-2144/2024</t>
  </si>
  <si>
    <t>Pp-326/2025</t>
  </si>
  <si>
    <t>Pp-2051/2024</t>
  </si>
  <si>
    <t>Pp-307/2025</t>
  </si>
  <si>
    <t>Pp-131/2025</t>
  </si>
  <si>
    <t>Pp-308/2025</t>
  </si>
  <si>
    <t>Pp-2328/2024</t>
  </si>
  <si>
    <t>Pp-201/2025</t>
  </si>
  <si>
    <t>Pp-156/2025</t>
  </si>
  <si>
    <t>Pp-238/2025</t>
  </si>
  <si>
    <t>Pp-1086/2023</t>
  </si>
  <si>
    <t>Pp-2309/2024</t>
  </si>
  <si>
    <t>Pp-66/2025</t>
  </si>
  <si>
    <t>Pp-121/2024</t>
  </si>
  <si>
    <t>Pp-1948/2024</t>
  </si>
  <si>
    <t>Pp-1135/2024</t>
  </si>
  <si>
    <t>Pp-145/2025</t>
  </si>
  <si>
    <t>Pp-1945/2024</t>
  </si>
  <si>
    <t>Pp-170/2025</t>
  </si>
  <si>
    <t>Pp-175/2025</t>
  </si>
  <si>
    <t>Pp-1649/2024</t>
  </si>
  <si>
    <t>Pp-2052/2024</t>
  </si>
  <si>
    <t>Pp-2207/2024</t>
  </si>
  <si>
    <t>Pp-2076/2024</t>
  </si>
  <si>
    <t>Pp-2070/2024</t>
  </si>
  <si>
    <t>Pp-2300/2024</t>
  </si>
  <si>
    <t>Pp-2273/2024</t>
  </si>
  <si>
    <t>Pp-251/2024</t>
  </si>
  <si>
    <t>Pp-2298/2024</t>
  </si>
  <si>
    <t>Pp-2297/2024</t>
  </si>
  <si>
    <t>Pp-2322/2024</t>
  </si>
  <si>
    <t>Pp-16/2025</t>
  </si>
  <si>
    <t>Pp-2127/2024</t>
  </si>
  <si>
    <t>Pp-2096/2024</t>
  </si>
  <si>
    <t>Pp-2041/2024</t>
  </si>
  <si>
    <t>Pp-2050/2024</t>
  </si>
  <si>
    <t>Pp-2047/2024</t>
  </si>
  <si>
    <t>Pp-2049/2024</t>
  </si>
  <si>
    <t>Pp-2055/2024</t>
  </si>
  <si>
    <t>Pp-2296/2024</t>
  </si>
  <si>
    <t>Pp-2211/2024</t>
  </si>
  <si>
    <t>Pp-1795/2024</t>
  </si>
  <si>
    <t>Predmeti iz područja gospodarskih prekršaja</t>
  </si>
  <si>
    <t>Pp-1871/2024</t>
  </si>
  <si>
    <t>Pp-2030/2024</t>
  </si>
  <si>
    <t>Pp-1247/2024</t>
  </si>
  <si>
    <t>Pp-972/2024</t>
  </si>
  <si>
    <t>Pp-425/2024</t>
  </si>
  <si>
    <t>Pp-2300/2022</t>
  </si>
  <si>
    <t>Pp-633/2024</t>
  </si>
  <si>
    <t>Pp-212/2024</t>
  </si>
  <si>
    <t>Pp-640/2024</t>
  </si>
  <si>
    <t>Pp-214/2024</t>
  </si>
  <si>
    <t>Pp-631/2024</t>
  </si>
  <si>
    <t>Pp-215/2024</t>
  </si>
  <si>
    <t>Pp-213/2024</t>
  </si>
  <si>
    <t>Pp-639/2024</t>
  </si>
  <si>
    <t>Pp-211/2024</t>
  </si>
  <si>
    <t>Pp-636/2024</t>
  </si>
  <si>
    <t>Pp-316/2024</t>
  </si>
  <si>
    <t>Pp-333/2024</t>
  </si>
  <si>
    <t>Pp-338/2024</t>
  </si>
  <si>
    <t>Pp-336/2024</t>
  </si>
  <si>
    <t>Pp-340/2024</t>
  </si>
  <si>
    <t>Pp-368/2024</t>
  </si>
  <si>
    <t>Pp-351/2024</t>
  </si>
  <si>
    <t>Pp-364/2024</t>
  </si>
  <si>
    <t>Pp-375/2024</t>
  </si>
  <si>
    <t>Pp-374/2024</t>
  </si>
  <si>
    <t>Pp-369/2024</t>
  </si>
  <si>
    <t>Pp-367/2024</t>
  </si>
  <si>
    <t>Pp-372/2024</t>
  </si>
  <si>
    <t>Pp-349/2024</t>
  </si>
  <si>
    <t>Pp-373/2024</t>
  </si>
  <si>
    <t>Pp-216/2024</t>
  </si>
  <si>
    <t>Pp-204/2024</t>
  </si>
  <si>
    <t>Pp-203/2024</t>
  </si>
  <si>
    <t>Pp-210/2024</t>
  </si>
  <si>
    <t>Pp-649/2024</t>
  </si>
  <si>
    <t>Pp-426/2024</t>
  </si>
  <si>
    <t>Pp-401/2024</t>
  </si>
  <si>
    <t>Pp-766/2024</t>
  </si>
  <si>
    <t>Pp-234/2024</t>
  </si>
  <si>
    <t>Pp-233/2024</t>
  </si>
  <si>
    <t>Pp-925/2024</t>
  </si>
  <si>
    <t>Pp-1678/2024</t>
  </si>
  <si>
    <t>Pp-1905/2024</t>
  </si>
  <si>
    <t>Pp-1906/2024</t>
  </si>
  <si>
    <t>Pp-1776/2024</t>
  </si>
  <si>
    <t>Pp-1687/2024</t>
  </si>
  <si>
    <t>Pp-1774/2024</t>
  </si>
  <si>
    <t>Pp-1779/2024</t>
  </si>
  <si>
    <t>Pp-1782/2024</t>
  </si>
  <si>
    <t>Pp-1780/2024</t>
  </si>
  <si>
    <t>Pp-1783/2024</t>
  </si>
  <si>
    <t>Pp-1710/2024</t>
  </si>
  <si>
    <t>Pp-1828/2024</t>
  </si>
  <si>
    <t>Pp-1690/2024</t>
  </si>
  <si>
    <t>Pp-1711/2024</t>
  </si>
  <si>
    <t>Pp-2102/2024</t>
  </si>
  <si>
    <t>Pp-1701/2024</t>
  </si>
  <si>
    <t>Pp-1389/2024</t>
  </si>
  <si>
    <t>Pp-1443/2024</t>
  </si>
  <si>
    <t>Pp-1386/2024</t>
  </si>
  <si>
    <t>Pp-1685/2024</t>
  </si>
  <si>
    <t>Pp-1598/2024</t>
  </si>
  <si>
    <t>Pp-1653/2024</t>
  </si>
  <si>
    <t>Pp-1225/2024</t>
  </si>
  <si>
    <t>Pp-2105/2024</t>
  </si>
  <si>
    <t>Pp-1722/2024</t>
  </si>
  <si>
    <t>Pp-1390/2024</t>
  </si>
  <si>
    <t>Pp-1775/2024</t>
  </si>
  <si>
    <t>Pp-1702/2024</t>
  </si>
  <si>
    <t>Pp-1694/2024</t>
  </si>
  <si>
    <t>Pp-1616/2024</t>
  </si>
  <si>
    <t>Pp-1693/2024</t>
  </si>
  <si>
    <t>Pp-1652/2024</t>
  </si>
  <si>
    <t>Pp-759/2024</t>
  </si>
  <si>
    <t>Pp-1545/2023</t>
  </si>
  <si>
    <t>Pp-2622/2023</t>
  </si>
  <si>
    <t>Pp-1406/2024</t>
  </si>
  <si>
    <t>Pp-1764/2023</t>
  </si>
  <si>
    <t>Pp-2613/2023</t>
  </si>
  <si>
    <t>Pp-2170/2023</t>
  </si>
  <si>
    <t>Pp-21/2024</t>
  </si>
  <si>
    <t>Pp-1546/2023</t>
  </si>
  <si>
    <t>Pp-2490/2022</t>
  </si>
  <si>
    <t>Pp-2243/2024</t>
  </si>
  <si>
    <t>Pp-519/2024</t>
  </si>
  <si>
    <t>Pp-1039/2023</t>
  </si>
  <si>
    <t>Pp-271/2024</t>
  </si>
  <si>
    <t>Pp-2187/2024</t>
  </si>
  <si>
    <t>Pp-170/2024</t>
  </si>
  <si>
    <t>Pp-1726/2024</t>
  </si>
  <si>
    <t>Pp-134/2024</t>
  </si>
  <si>
    <t>Pp-743/2024</t>
  </si>
  <si>
    <t>Pp-2053/2024</t>
  </si>
  <si>
    <t>Pp-2200/2023</t>
  </si>
  <si>
    <t>Predmeti iz područja javnog reda i mira i javne sigurnosti</t>
  </si>
  <si>
    <t>Pp-1909/2024</t>
  </si>
  <si>
    <t>Pp-361/2023</t>
  </si>
  <si>
    <t>Pp-1506/2024</t>
  </si>
  <si>
    <t>Pp-2075/2024</t>
  </si>
  <si>
    <t>Pp-1542/2024</t>
  </si>
  <si>
    <t>Pp-1731/2023</t>
  </si>
  <si>
    <t>Pp-1314/2024</t>
  </si>
  <si>
    <t>Pp-1415/2024</t>
  </si>
  <si>
    <t>Pp-1052/2024</t>
  </si>
  <si>
    <t>Pp-142/2025</t>
  </si>
  <si>
    <t>Pp-427/2024</t>
  </si>
  <si>
    <t>Pp-1170/2023</t>
  </si>
  <si>
    <t>Pp-2027/2024</t>
  </si>
  <si>
    <t>Pp-641/2024</t>
  </si>
  <si>
    <t>Pp-590/2024</t>
  </si>
  <si>
    <t>Pp-1347/2024</t>
  </si>
  <si>
    <t>Pp-1725/2024</t>
  </si>
  <si>
    <t>Pp-1136/2024</t>
  </si>
  <si>
    <t>Pp-1800/2024</t>
  </si>
  <si>
    <t>Pp-1712/2024</t>
  </si>
  <si>
    <t>Pp-1803/2024</t>
  </si>
  <si>
    <t>Pp-1832/2024</t>
  </si>
  <si>
    <t>Pp-1864/2024</t>
  </si>
  <si>
    <t>Pp-1985/2024</t>
  </si>
  <si>
    <t>Pp-1835/2024</t>
  </si>
  <si>
    <t>Pp-2003/2024</t>
  </si>
  <si>
    <t>Pp-2091/2024</t>
  </si>
  <si>
    <t>Pp-2152/2024</t>
  </si>
  <si>
    <t>Pp-362/2025</t>
  </si>
  <si>
    <t>Pp-1926/2024</t>
  </si>
  <si>
    <t>Pp-2009/2024</t>
  </si>
  <si>
    <t>Pp-2010/2024</t>
  </si>
  <si>
    <t>Pp-1402/2024</t>
  </si>
  <si>
    <t>Pp-2012/2024</t>
  </si>
  <si>
    <t>Pp-1395/2024</t>
  </si>
  <si>
    <t>Pp-1553/2024</t>
  </si>
  <si>
    <t>Pp-1398/2024</t>
  </si>
  <si>
    <t>Pp-1091/2024</t>
  </si>
  <si>
    <t>Pp-152/2025</t>
  </si>
  <si>
    <t>Pp-1358/2024</t>
  </si>
  <si>
    <t>Pp-96/2025</t>
  </si>
  <si>
    <t>Pp-1222/2024</t>
  </si>
  <si>
    <t>Pp-1199/2023</t>
  </si>
  <si>
    <t>Pp-1167/2024</t>
  </si>
  <si>
    <t>Pp-2778/2023</t>
  </si>
  <si>
    <t>Pp-165/2025</t>
  </si>
  <si>
    <t>Pp-1539/2024</t>
  </si>
  <si>
    <t>Pp-173/2024</t>
  </si>
  <si>
    <t>Pp-582/2023</t>
  </si>
  <si>
    <t>Pp-23/2025</t>
  </si>
  <si>
    <t>Pp-2015/2023</t>
  </si>
  <si>
    <t>Pp-1604/2023</t>
  </si>
  <si>
    <t>Pp-2157/2023</t>
  </si>
  <si>
    <t>Pp-1394/2024</t>
  </si>
  <si>
    <t>Pp-1333/2024</t>
  </si>
  <si>
    <t>Pp-2620/2023</t>
  </si>
  <si>
    <t>Pp-1485/2023</t>
  </si>
  <si>
    <t>Pp-325/2023</t>
  </si>
  <si>
    <t>Pp-2049/2023</t>
  </si>
  <si>
    <t>Pp-1183/2024</t>
  </si>
  <si>
    <t>Pp-986/2024</t>
  </si>
  <si>
    <t>Pp-988/2024</t>
  </si>
  <si>
    <t>Pp-2593/2023</t>
  </si>
  <si>
    <t>Pp-592/2024</t>
  </si>
  <si>
    <t>Pp-1730/2024</t>
  </si>
  <si>
    <t>Pp-701/2023</t>
  </si>
  <si>
    <t>Pp-2082/2024</t>
  </si>
  <si>
    <t>Pp-2146/2024</t>
  </si>
  <si>
    <t>Pp-971/2024</t>
  </si>
  <si>
    <t>Pp-38/2024</t>
  </si>
  <si>
    <t>Pp-366/2025</t>
  </si>
  <si>
    <t>Pp-646/2023</t>
  </si>
  <si>
    <t>Predmeti iz područja zaštite od nasilja u obitelji</t>
  </si>
  <si>
    <t>Pp-143/2025</t>
  </si>
  <si>
    <t>Pp-2987/2023</t>
  </si>
  <si>
    <t>Pp-2226/2024</t>
  </si>
  <si>
    <t>Pp-924/2024</t>
  </si>
  <si>
    <t>Pp-599/2024</t>
  </si>
  <si>
    <t>Pp-1620/2024</t>
  </si>
  <si>
    <t>Pp-1609/2024</t>
  </si>
  <si>
    <t>Pp-2039/2024</t>
  </si>
  <si>
    <t>Pp-260/2025</t>
  </si>
  <si>
    <t>Pp-21/2025</t>
  </si>
  <si>
    <t>Pp-197/2025</t>
  </si>
  <si>
    <t>Prekršajni nalog</t>
  </si>
  <si>
    <t>Pp-1840/2024</t>
  </si>
  <si>
    <t>Predmeti dovršeni procesnim rješenjima</t>
  </si>
  <si>
    <t>Pp Ikp-eu-19/2024</t>
  </si>
  <si>
    <t>Pp-204/2025</t>
  </si>
  <si>
    <t>Pp-182/2025</t>
  </si>
  <si>
    <t>Pp-172/2025</t>
  </si>
  <si>
    <t>Pp-177/2025</t>
  </si>
  <si>
    <t>Pp-2252/2024</t>
  </si>
  <si>
    <t>Pp Prz-30/2024</t>
  </si>
  <si>
    <t>Pp-1018/2024</t>
  </si>
  <si>
    <t>Pp-643/2024</t>
  </si>
  <si>
    <t>Pp-2028/2024</t>
  </si>
  <si>
    <t>Pp-710/2024</t>
  </si>
  <si>
    <t>Pp-2139/2024</t>
  </si>
  <si>
    <t>Pp-1942/2024</t>
  </si>
  <si>
    <t>Pp-93/2025</t>
  </si>
  <si>
    <t>Pp-2087/2024</t>
  </si>
  <si>
    <t>Pp-2046/2024</t>
  </si>
  <si>
    <t>Predmeti pružanja pravne pomoći</t>
  </si>
  <si>
    <t>Pp Pom-75/2024</t>
  </si>
  <si>
    <t>Pp Pom-74/2024</t>
  </si>
  <si>
    <t>Pp Pom-76/2024</t>
  </si>
  <si>
    <t>Pp Pom-79/2024</t>
  </si>
  <si>
    <t>Pp Pom-81/2024</t>
  </si>
  <si>
    <t>Pp Pom-67/2024</t>
  </si>
  <si>
    <t>Pp Pom-55/2024</t>
  </si>
  <si>
    <t>Pp Pom-61/2024</t>
  </si>
  <si>
    <t>Pp Pom-84/2024</t>
  </si>
  <si>
    <t>Pp Pom-6/2025</t>
  </si>
  <si>
    <t>Pp Pom-83/2024</t>
  </si>
  <si>
    <t>Predmeti iz područja priznanja i izvršenja odluka o novčanoj kazni između država članica EU</t>
  </si>
  <si>
    <t>Pp Ikp-eu-30/2024</t>
  </si>
  <si>
    <t>Pp Ikp-eu-1/2025</t>
  </si>
  <si>
    <t>Pp Ikp-eu-32/2024</t>
  </si>
  <si>
    <t>Pp Ikp-eu-33/2024</t>
  </si>
  <si>
    <t>Pp Ikp-eu-34/2024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</si>
</sst>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dd\.mm\.yyyy\."/>
    <numFmt numFmtId="166" formatCode="0.000"/>
  </numFmts>
  <fonts count="12" x14ac:knownFonts="1">
    <font>
      <sz val="11"/>
      <color indexed="8"/>
      <name val="Calibri"/>
      <family val="2"/>
      <charset val="238"/>
    </font>
    <font>
      <sz val="10"/>
      <color indexed="8"/>
      <name val="Arial"/>
      <family val="2"/>
      <charset val="238"/>
    </font>
    <font>
      <sz val="14"/>
      <color indexed="8"/>
      <name val="Arial"/>
      <family val="2"/>
      <charset val="238"/>
    </font>
    <font>
      <sz val="11"/>
      <color indexed="8"/>
      <name val="Arial"/>
      <family val="2"/>
      <charset val="238"/>
    </font>
    <font>
      <sz val="7"/>
      <color indexed="8"/>
      <name val="Arial"/>
      <family val="2"/>
      <charset val="238"/>
    </font>
    <font>
      <sz val="9"/>
      <color indexed="8"/>
      <name val="Arial"/>
      <family val="2"/>
      <charset val="238"/>
    </font>
    <font>
      <sz val="9"/>
      <color indexed="8"/>
      <name val="Arial"/>
      <family val="2"/>
      <charset val="1"/>
    </font>
    <font>
      <sz val="10"/>
      <color indexed="13"/>
      <name val="Arial"/>
      <family val="2"/>
      <charset val="1"/>
    </font>
    <font>
      <sz val="8"/>
      <color indexed="8"/>
      <name val="Arial"/>
      <family val="2"/>
      <charset val="238"/>
    </font>
    <font>
      <sz val="11"/>
      <color indexed="8"/>
      <name val="Calibri"/>
      <family val="2"/>
      <charset val="238"/>
    </font>
    <font>
      <sz val="10"/>
      <color indexed="8"/>
      <name val="Calibri"/>
      <family val="2"/>
      <charset val="238"/>
      <scheme val="minor"/>
    </font>
    <font>
      <b/>
      <u/>
      <sz val="10"/>
      <color indexed="8"/>
      <name val="Calibri"/>
      <family val="2"/>
      <charset val="238"/>
      <scheme val="minor"/>
    </font>
  </fonts>
  <fills count="11">
    <fill>
      <patternFill patternType="none"/>
    </fill>
    <fill>
      <patternFill patternType="gray125"/>
    </fill>
    <fill>
      <patternFill patternType="solid">
        <fgColor indexed="9"/>
        <bgColor indexed="26"/>
      </patternFill>
    </fill>
    <fill>
      <patternFill patternType="solid">
        <fgColor indexed="43"/>
        <bgColor indexed="26"/>
      </patternFill>
    </fill>
    <fill>
      <patternFill patternType="solid">
        <fgColor indexed="42"/>
        <bgColor indexed="27"/>
      </patternFill>
    </fill>
    <fill>
      <patternFill patternType="solid">
        <fgColor indexed="24"/>
        <bgColor indexed="46"/>
      </patternFill>
    </fill>
    <fill>
      <patternFill patternType="solid">
        <fgColor indexed="15"/>
        <bgColor indexed="35"/>
      </patternFill>
    </fill>
    <fill>
      <patternFill patternType="solid">
        <fgColor indexed="10"/>
        <bgColor indexed="60"/>
      </patternFill>
    </fill>
    <fill>
      <patternFill patternType="solid">
        <fgColor rgb="FFFFFF99"/>
        <bgColor indexed="26"/>
      </patternFill>
    </fill>
    <fill>
      <patternFill patternType="solid">
        <fgColor rgb="FFFFFF99"/>
        <bgColor indexed="46"/>
      </patternFill>
    </fill>
    <fill>
      <patternFill patternType="solid">
        <fgColor theme="3" tint="0.39997558519241921"/>
        <bgColor indexed="46"/>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diagonalDown="1">
      <left style="thin">
        <color indexed="64"/>
      </left>
      <right style="thin">
        <color indexed="64"/>
      </right>
      <top style="thin">
        <color indexed="64"/>
      </top>
      <bottom style="thin">
        <color indexed="64"/>
      </bottom>
      <diagonal style="thin">
        <color indexed="8"/>
      </diagonal>
    </border>
    <border>
      <left/>
      <right style="thin">
        <color indexed="64"/>
      </right>
      <top style="thin">
        <color indexed="64"/>
      </top>
      <bottom style="thin">
        <color indexed="64"/>
      </bottom>
      <diagonal/>
    </border>
    <border diagonalDown="1">
      <left style="thin">
        <color indexed="8"/>
      </left>
      <right style="thin">
        <color indexed="8"/>
      </right>
      <top style="thin">
        <color indexed="8"/>
      </top>
      <bottom style="thin">
        <color indexed="8"/>
      </bottom>
      <diagonal style="thin">
        <color indexed="8"/>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right style="thin">
        <color indexed="64"/>
      </right>
      <top style="thin">
        <color indexed="8"/>
      </top>
      <bottom style="thin">
        <color indexed="8"/>
      </bottom>
      <diagonal/>
    </border>
  </borders>
  <cellStyleXfs count="9">
    <xf numFmtId="0" fontId="0" fillId="0" borderId="0"/>
    <xf numFmtId="0" fontId="1" fillId="2" borderId="0">
      <alignment horizontal="left" vertical="top"/>
    </xf>
    <xf numFmtId="0" fontId="2" fillId="2" borderId="0">
      <alignment horizontal="center" vertical="top"/>
    </xf>
    <xf numFmtId="0" fontId="2" fillId="2" borderId="0">
      <alignment horizontal="left" vertical="top"/>
    </xf>
    <xf numFmtId="0" fontId="4" fillId="2" borderId="0">
      <alignment horizontal="center" vertical="center"/>
    </xf>
    <xf numFmtId="0" fontId="4" fillId="3" borderId="0">
      <alignment horizontal="center" vertical="center" textRotation="90"/>
    </xf>
    <xf numFmtId="0" fontId="4" fillId="4" borderId="0">
      <alignment horizontal="center" vertical="center" textRotation="90"/>
    </xf>
    <xf numFmtId="0" fontId="4" fillId="2" borderId="0">
      <alignment horizontal="center" vertical="center" textRotation="90"/>
    </xf>
    <xf numFmtId="9" fontId="9" fillId="0" borderId="0" applyFont="0" applyFill="0" applyBorder="0" applyAlignment="0" applyProtection="0"/>
  </cellStyleXfs>
  <cellXfs count="88">
    <xf numFmtId="0" fontId="0" fillId="0" borderId="0" xfId="0"/>
    <xf numFmtId="0" fontId="0" fillId="0" borderId="0" xfId="0" applyAlignment="1">
      <alignment wrapText="1"/>
    </xf>
    <xf numFmtId="0" fontId="1" fillId="2" borderId="0" xfId="1" applyFont="1" applyBorder="1" applyAlignment="1">
      <alignment horizontal="left" vertical="top" wrapText="1"/>
    </xf>
    <xf numFmtId="0" fontId="2" fillId="2" borderId="0" xfId="3" applyFont="1" applyAlignment="1">
      <alignment horizontal="left" vertical="top" wrapText="1"/>
    </xf>
    <xf numFmtId="0" fontId="0" fillId="0" borderId="0" xfId="0" applyFont="1" applyBorder="1" applyAlignment="1">
      <alignment horizontal="center"/>
    </xf>
    <xf numFmtId="0" fontId="0" fillId="0" borderId="0" xfId="0" applyBorder="1"/>
    <xf numFmtId="0" fontId="5" fillId="3" borderId="1" xfId="5" applyFont="1" applyBorder="1" applyAlignment="1">
      <alignment horizontal="center" vertical="center" textRotation="90" wrapText="1"/>
    </xf>
    <xf numFmtId="0" fontId="5" fillId="5" borderId="1" xfId="5" applyFont="1" applyFill="1" applyBorder="1" applyAlignment="1">
      <alignment horizontal="center" vertical="center" textRotation="90" wrapText="1"/>
    </xf>
    <xf numFmtId="0" fontId="5" fillId="4" borderId="1" xfId="6" applyFont="1" applyBorder="1" applyAlignment="1">
      <alignment horizontal="center" vertical="center" textRotation="90" wrapText="1"/>
    </xf>
    <xf numFmtId="0" fontId="5" fillId="2" borderId="1" xfId="7" applyFont="1" applyBorder="1" applyAlignment="1">
      <alignment horizontal="center" vertical="center" textRotation="90" wrapText="1"/>
    </xf>
    <xf numFmtId="0" fontId="7" fillId="7" borderId="0" xfId="0" applyFont="1" applyFill="1"/>
    <xf numFmtId="0" fontId="7" fillId="7" borderId="0" xfId="0" applyFont="1" applyFill="1" applyAlignment="1">
      <alignment wrapText="1"/>
    </xf>
    <xf numFmtId="0" fontId="5" fillId="2" borderId="1" xfId="7" applyFont="1" applyBorder="1" applyAlignment="1">
      <alignment horizontal="center" vertical="center" textRotation="90" wrapText="1"/>
    </xf>
    <xf numFmtId="0" fontId="2" fillId="2" borderId="0" xfId="2" applyFont="1" applyBorder="1" applyAlignment="1">
      <alignment vertical="top" wrapText="1"/>
    </xf>
    <xf numFmtId="0" fontId="2" fillId="2" borderId="0" xfId="3" applyFont="1" applyBorder="1" applyAlignment="1">
      <alignment horizontal="left" vertical="top" wrapText="1"/>
    </xf>
    <xf numFmtId="0" fontId="1" fillId="2" borderId="0" xfId="1" applyFont="1" applyBorder="1" applyAlignment="1">
      <alignment vertical="top" wrapText="1"/>
    </xf>
    <xf numFmtId="0" fontId="2" fillId="2" borderId="6" xfId="3" applyFont="1" applyBorder="1" applyAlignment="1">
      <alignment horizontal="left" vertical="top" wrapText="1"/>
    </xf>
    <xf numFmtId="0" fontId="5" fillId="2" borderId="1" xfId="7" applyFont="1" applyBorder="1" applyAlignment="1">
      <alignment horizontal="center" vertical="center" textRotation="90" wrapText="1"/>
    </xf>
    <xf numFmtId="0" fontId="8" fillId="3" borderId="7" xfId="5" applyFont="1" applyBorder="1" applyAlignment="1">
      <alignment horizontal="center" vertical="center" wrapText="1"/>
    </xf>
    <xf numFmtId="0" fontId="8" fillId="5" borderId="7" xfId="5" applyFont="1" applyFill="1" applyBorder="1" applyAlignment="1">
      <alignment horizontal="center" vertical="center" wrapText="1"/>
    </xf>
    <xf numFmtId="0" fontId="8" fillId="6" borderId="7" xfId="5" applyFont="1" applyFill="1" applyBorder="1" applyAlignment="1">
      <alignment horizontal="center" vertical="center" wrapText="1"/>
    </xf>
    <xf numFmtId="0" fontId="5" fillId="3" borderId="1" xfId="5" applyFont="1" applyBorder="1" applyAlignment="1">
      <alignment horizontal="center" vertical="center" textRotation="90" wrapText="1"/>
    </xf>
    <xf numFmtId="0" fontId="8" fillId="9" borderId="7" xfId="5" applyFont="1" applyFill="1" applyBorder="1" applyAlignment="1">
      <alignment horizontal="center" vertical="center" wrapText="1"/>
    </xf>
    <xf numFmtId="0" fontId="8" fillId="3" borderId="10" xfId="5" applyFont="1" applyBorder="1" applyAlignment="1">
      <alignment horizontal="center" vertical="center" wrapText="1"/>
    </xf>
    <xf numFmtId="164" fontId="8" fillId="3" borderId="10" xfId="8" applyNumberFormat="1" applyFont="1" applyFill="1" applyBorder="1" applyAlignment="1">
      <alignment horizontal="center" vertical="center" wrapText="1"/>
    </xf>
    <xf numFmtId="164" fontId="8" fillId="3" borderId="7" xfId="5" applyNumberFormat="1" applyFont="1" applyBorder="1" applyAlignment="1">
      <alignment horizontal="center" vertical="center" wrapText="1"/>
    </xf>
    <xf numFmtId="164" fontId="8" fillId="5" borderId="7" xfId="5" applyNumberFormat="1" applyFont="1" applyFill="1" applyBorder="1" applyAlignment="1">
      <alignment horizontal="center" vertical="center" wrapText="1"/>
    </xf>
    <xf numFmtId="164" fontId="8" fillId="9" borderId="7" xfId="5" applyNumberFormat="1" applyFont="1" applyFill="1" applyBorder="1" applyAlignment="1">
      <alignment horizontal="center" vertical="center" wrapText="1"/>
    </xf>
    <xf numFmtId="164" fontId="8" fillId="6" borderId="7" xfId="5" applyNumberFormat="1" applyFont="1" applyFill="1" applyBorder="1" applyAlignment="1">
      <alignment horizontal="center" vertical="center" wrapText="1"/>
    </xf>
    <xf numFmtId="10" fontId="8" fillId="9" borderId="7" xfId="5" applyNumberFormat="1" applyFont="1" applyFill="1" applyBorder="1" applyAlignment="1">
      <alignment horizontal="center" vertical="center" wrapText="1"/>
    </xf>
    <xf numFmtId="0" fontId="10" fillId="2" borderId="0" xfId="3" applyFont="1" applyAlignment="1">
      <alignment horizontal="left" vertical="top"/>
    </xf>
    <xf numFmtId="0" fontId="3" fillId="2" borderId="11" xfId="4"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horizontal="center"/>
    </xf>
    <xf numFmtId="0" fontId="1" fillId="2" borderId="0" xfId="1" applyAlignment="1">
      <alignment vertical="top" wrapText="1"/>
    </xf>
    <xf numFmtId="0" fontId="2" fillId="2" borderId="0" xfId="2" applyAlignment="1">
      <alignment vertical="top" wrapText="1"/>
    </xf>
    <xf numFmtId="0" fontId="2" fillId="2" borderId="0" xfId="3" applyAlignment="1">
      <alignment horizontal="left" vertical="top" wrapText="1"/>
    </xf>
    <xf numFmtId="0" fontId="5" fillId="5" borderId="2" xfId="5" applyFont="1" applyFill="1" applyBorder="1" applyAlignment="1">
      <alignment horizontal="center" vertical="center" textRotation="90" wrapText="1"/>
    </xf>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6" fontId="0" fillId="0" borderId="0" xfId="0" applyNumberFormat="1"/>
    <xf numFmtId="0" fontId="2" fillId="2" borderId="0" xfId="2" applyFont="1" applyBorder="1" applyAlignment="1">
      <alignment horizontal="center" vertical="top" wrapText="1"/>
    </xf>
    <xf numFmtId="0" fontId="0" fillId="0" borderId="0" xfId="0"/>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5" borderId="2" xfId="5" applyFont="1" applyFill="1" applyBorder="1" applyAlignment="1">
      <alignment horizontal="center" vertical="center" textRotation="90" wrapText="1"/>
    </xf>
    <xf numFmtId="0" fontId="5" fillId="5" borderId="8" xfId="5" applyFont="1" applyFill="1" applyBorder="1" applyAlignment="1">
      <alignment horizontal="center" vertical="center" textRotation="90" wrapText="1"/>
    </xf>
    <xf numFmtId="0" fontId="5" fillId="5" borderId="3" xfId="5" applyFont="1" applyFill="1" applyBorder="1" applyAlignment="1">
      <alignment horizontal="center" vertical="center" wrapText="1"/>
    </xf>
    <xf numFmtId="0" fontId="5" fillId="5" borderId="4" xfId="5" applyFont="1" applyFill="1" applyBorder="1" applyAlignment="1">
      <alignment horizontal="center" vertical="center" wrapText="1"/>
    </xf>
    <xf numFmtId="0" fontId="5" fillId="9" borderId="2" xfId="5" applyFont="1" applyFill="1" applyBorder="1" applyAlignment="1">
      <alignment horizontal="center" vertical="center" textRotation="90" wrapText="1"/>
    </xf>
    <xf numFmtId="0" fontId="5" fillId="9" borderId="8" xfId="5" applyFont="1" applyFill="1" applyBorder="1" applyAlignment="1">
      <alignment horizontal="center" vertical="center" textRotation="90" wrapText="1"/>
    </xf>
    <xf numFmtId="0" fontId="5" fillId="10" borderId="3" xfId="5" applyFont="1" applyFill="1" applyBorder="1" applyAlignment="1">
      <alignment horizontal="center" vertical="center" wrapText="1"/>
    </xf>
    <xf numFmtId="0" fontId="5" fillId="10" borderId="4" xfId="5" applyFont="1" applyFill="1" applyBorder="1" applyAlignment="1">
      <alignment horizontal="center" vertical="center" wrapText="1"/>
    </xf>
    <xf numFmtId="0" fontId="5" fillId="6" borderId="1" xfId="5" applyFont="1" applyFill="1" applyBorder="1" applyAlignment="1">
      <alignment horizontal="center" vertical="center" textRotation="90" wrapText="1"/>
    </xf>
    <xf numFmtId="0" fontId="5" fillId="6" borderId="2" xfId="5" applyFont="1" applyFill="1" applyBorder="1" applyAlignment="1">
      <alignment horizontal="center" vertical="center" textRotation="90" wrapText="1"/>
    </xf>
    <xf numFmtId="0" fontId="5" fillId="3" borderId="12" xfId="5" applyFont="1" applyBorder="1" applyAlignment="1">
      <alignment horizontal="center" vertical="center" textRotation="90" wrapText="1"/>
    </xf>
    <xf numFmtId="0" fontId="5" fillId="3" borderId="13" xfId="5" applyFont="1" applyBorder="1" applyAlignment="1">
      <alignment horizontal="center" vertical="center" textRotation="90" wrapText="1"/>
    </xf>
    <xf numFmtId="0" fontId="5" fillId="3" borderId="2" xfId="5" applyFont="1" applyBorder="1" applyAlignment="1">
      <alignment horizontal="center" vertical="center" textRotation="90" wrapText="1"/>
    </xf>
    <xf numFmtId="0" fontId="5" fillId="3" borderId="8" xfId="5" applyFont="1" applyBorder="1" applyAlignment="1">
      <alignment horizontal="center" vertical="center" textRotation="90" wrapText="1"/>
    </xf>
    <xf numFmtId="0" fontId="5" fillId="3" borderId="1" xfId="5" applyFont="1" applyBorder="1" applyAlignment="1">
      <alignment horizontal="center" vertical="center" textRotation="90" wrapText="1"/>
    </xf>
    <xf numFmtId="0" fontId="5" fillId="3" borderId="5" xfId="5" applyFont="1" applyBorder="1" applyAlignment="1">
      <alignment horizontal="center" vertical="center" wrapText="1"/>
    </xf>
    <xf numFmtId="0" fontId="5" fillId="3" borderId="1" xfId="5" applyFont="1" applyBorder="1" applyAlignment="1">
      <alignment horizontal="center" vertical="center" wrapText="1"/>
    </xf>
    <xf numFmtId="0" fontId="5" fillId="5" borderId="1" xfId="5"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5" fillId="2" borderId="7" xfId="7" applyFont="1" applyBorder="1" applyAlignment="1">
      <alignment horizontal="center" vertical="center" textRotation="90" wrapText="1"/>
    </xf>
    <xf numFmtId="0" fontId="3" fillId="2" borderId="9" xfId="4" applyFont="1" applyBorder="1" applyAlignment="1">
      <alignment horizontal="center" vertical="center" wrapText="1"/>
    </xf>
    <xf numFmtId="0" fontId="5" fillId="8" borderId="4" xfId="5" applyFont="1" applyFill="1" applyBorder="1" applyAlignment="1">
      <alignment horizontal="center" vertical="center" wrapText="1"/>
    </xf>
  </cellXfs>
  <cellStyles count="9">
    <cellStyle name="Excel Built-in S0" xfId="1"/>
    <cellStyle name="Excel Built-in S2" xfId="2"/>
    <cellStyle name="Excel Built-in S24" xfId="6"/>
    <cellStyle name="Excel Built-in S25" xfId="7"/>
    <cellStyle name="Excel Built-in S3" xfId="3"/>
    <cellStyle name="Excel Built-in S5" xfId="5"/>
    <cellStyle name="Excel Built-in S6" xfId="4"/>
    <cellStyle name="Normalno" xfId="0" builtinId="0"/>
    <cellStyle name="Postotak" xfId="8"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99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304801</xdr:colOff>
      <xdr:row>39</xdr:row>
      <xdr:rowOff>123825</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0" y="0"/>
          <a:ext cx="8429626" cy="7553325"/>
        </a:xfrm>
        <a:prstGeom prst="rect">
          <a:avLst/>
        </a:prstGeom>
        <a:solidFill>
          <a:sysClr val="window" lastClr="FFFFFF"/>
        </a:solidFill>
        <a:ln>
          <a:gradFill>
            <a:gsLst>
              <a:gs pos="24000">
                <a:srgbClr val="5E9EFF"/>
              </a:gs>
              <a:gs pos="39999">
                <a:srgbClr val="85C2FF"/>
              </a:gs>
              <a:gs pos="70000">
                <a:srgbClr val="C4D6EB"/>
              </a:gs>
              <a:gs pos="100000">
                <a:srgbClr val="FFEBFA"/>
              </a:gs>
            </a:gsLst>
            <a:lin ang="5400000" scaled="0"/>
          </a:gra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Upute i tumačenja pojedinih dijelova izvješća</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no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 Sadržaj datoteke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1. Na prvom listu datoteke nalazi se izračun ispunjenja okvirnih mjerila po rješavatelju s kategorijama određenim prema vrsti postupka na kojoj pojedini rješavatelj radi.</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2. Na drugom listu datoteke nalaze se vrste postupka na kojima pojedini rješavatelj radi, s detaljnim prikazom kategorija iz Okvirnih mjerila koja su na snazi. Korisnik može vidjeti koliko je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a typeface="+mn-ea"/>
              <a:cs typeface="+mn-cs"/>
            </a:rPr>
            <a:t>riješeno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predmeta, </a:t>
          </a:r>
          <a:r>
            <a:rPr kumimoji="0" lang="hr-HR" sz="1100" b="1" i="0" u="sng" strike="noStrike" kern="0" cap="none" spc="0" normalizeH="0" baseline="0" noProof="0">
              <a:ln>
                <a:noFill/>
              </a:ln>
              <a:solidFill>
                <a:sysClr val="windowText" lastClr="000000"/>
              </a:solidFill>
              <a:effectLst/>
              <a:uLnTx/>
              <a:uFillTx/>
              <a:latin typeface="Tw Cen MT" panose="020B0602020104020603" pitchFamily="34" charset="-18"/>
            </a:rPr>
            <a:t>uvećano za težinski faktor</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iz pojedine kategorije Okvirnih mjerila.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3. Na trećem listu datoteke nalazi se popis predmeta koje je pojedini rješavatelj riješio u odabranom periodu s kategorijom u koju određeni predmet ulazi,  imenom rješavatelja,  datumom rješavanja te eventualnim težinskim faktorima prema kojima se predmet vrednuje višestruko.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4. Ukoliko se izvješće generira za 2017. ili za kasniju godinu, četvrti list sadrži dane izostanka pojedinih rješavatelja. Uz svaki dan izostanka navedeno je i oslobođenje koje je rješavatelj imao toga dana te vrijednost koja mu je na račun izostanka priznata u ispunjenju okvirnih mjerila.</a:t>
          </a:r>
          <a:endParaRPr lang="hr-HR">
            <a:effectLst/>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Ako se rješavatelju kroz oslobođenje već priznaje određeni iznos ispunjenja okvirnih mjerila za neki dan izostanka, za taj iznos je potrebno umanjiti vrijednost koja bi mu bila priznata za taj dan izostanka da oslobođenja nema. Na ovaj način se postiže da jedan dan izostanka, računajući i oslobođenje, uvijek vrijedi 0,4545%, tj. 1/220*100%.</a:t>
          </a:r>
          <a:endParaRPr lang="hr-HR">
            <a:effectLst/>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Za 2016. i ranije godine se za izračun ispunjenja okvirnih mjerila koristila drukčija formula pa razrada po pojedinim danima izostanka nije bila potrebna. Zbog toga izvješća za 2016. i ranije godine nemaju list "Izostanci".</a:t>
          </a:r>
          <a:endParaRPr lang="hr-HR">
            <a:effectLst/>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II Korišteni pojmovi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1</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 Broj riješenih predmeta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broj predmeta koje je pojedini rješavatelj riješio u odabranom periodu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2.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Riješenih predmeta s težinskim faktorima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broj predmeta koji se prema pojedinim odredbama Okvirnih mjerila vrednuju višestruko (npr. čl.  1. - Područje kaznenog suđenja te čl. 3. za kaznene i građanske predmete)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3.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Oslobođenje od okvirnih mjerila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postotak oslobođenja od okvirnih mjerila (Okvirna mjerila: čl. 5., čl. 6., čl- 7., čl. 8., čl. 9., čl. 10., čl. 11.). Ovaj postotak se upisuje u administracijskoj aplikaciji za svakog suca, u polje </a:t>
          </a:r>
          <a:r>
            <a:rPr kumimoji="0" lang="hr-HR" sz="1100" b="0" i="1" u="none" strike="noStrike" kern="0" cap="none" spc="0" normalizeH="0" baseline="0" noProof="0">
              <a:ln>
                <a:noFill/>
              </a:ln>
              <a:solidFill>
                <a:sysClr val="windowText" lastClr="000000"/>
              </a:solidFill>
              <a:effectLst/>
              <a:uLnTx/>
              <a:uFillTx/>
              <a:latin typeface="Tw Cen MT" panose="020B0602020104020603" pitchFamily="34" charset="-18"/>
            </a:rPr>
            <a:t>"Oslobođenje od okvirnih mjerila"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4.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Ispunjenje okvirnih mjerila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ispunjenje okvirnih mjerila na temelju riješenih predmeta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5.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Ispunjenje okvirnih mjerila s osobođenjem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ispunjenje okvirnih mjerila "korigirano" za oslobođenje pojedinog suca od okvirnih mjerila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III Napomene</a:t>
          </a: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U stupac ZK predmeti, Sud će kao i do sada upisivati broj riješenih zemljišnoknjižnih predmeta prema kategorijama važećih Okvirnih mjerila, budući se isti ne vode u eSpis aplikaciji. Upisom broja riješenih ZK predmeta u predviđenu kolonu izvješća,  izračun norme će se automatski prilagoditi upisanom broju.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U stupac USKOK, potrebno je upisati broj rješenih predmeta iz područja USKOK-a, ukoliko je Sud za iste nadležan,  budući se takvi predmeti ne vode u eSpis aplikaciji.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*Važno: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-izračun ispunjenja okvirnih mjerila ovisi o parametrima koji se unose u predmet. Moguće je da neki predmeti ostanu nekategorizirani ili da su krivo kategorizirani. Stoga molimo da se prilikom pregleda izvješća obrati posebna pažnja na popis predmeta koje je pojedini sudac riješio, kako biste utvrdili postoje li nekategorizirani ili krivo kategorizirani predmeti. Ukoliko postoje, a smatrate da bi ih trebalo uvrstiti u neku od kategorija Okvirnih mjerila ili ih drukčije kategorizirati, molimo da nam isto javite na adresu elektroničke pošte: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espis@pravosudje.hr.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7"/>
  <sheetViews>
    <sheetView tabSelected="1" workbookViewId="0">
      <selection activeCell="N21" sqref="N21"/>
    </sheetView>
  </sheetViews>
  <sheetFormatPr defaultColWidth="9.140625" defaultRowHeight="15" x14ac:dyDescent="0.25"/>
  <cols>
    <col min="1" max="1" width="38.85546875" customWidth="1"/>
    <col min="2" max="8" width="5.28515625" customWidth="1"/>
    <col min="9" max="14" width="6.42578125" customWidth="1"/>
    <col min="15" max="43" width="9.140625" customWidth="1"/>
    <col min="44" max="16384" width="9.140625" style="1"/>
  </cols>
  <sheetData>
    <row r="1" spans="1:43" ht="14.25" customHeight="1" x14ac:dyDescent="0.25">
      <c r="A1" s="15"/>
      <c r="B1" s="15"/>
      <c r="C1" s="15"/>
      <c r="D1" s="15"/>
      <c r="E1" s="15"/>
      <c r="F1" s="15"/>
      <c r="G1" s="34"/>
      <c r="H1" s="15"/>
      <c r="I1" s="15"/>
      <c r="J1" s="15"/>
      <c r="K1" s="15"/>
      <c r="L1" s="15"/>
      <c r="M1" s="15"/>
      <c r="N1" s="5"/>
      <c r="O1" s="5"/>
      <c r="P1" s="5"/>
      <c r="Q1" s="5"/>
      <c r="R1" s="5"/>
      <c r="S1" s="5"/>
      <c r="T1" s="5"/>
      <c r="U1" s="5"/>
      <c r="V1" s="5"/>
      <c r="W1" s="5"/>
      <c r="X1" s="5"/>
      <c r="Y1" s="5"/>
      <c r="Z1" s="5"/>
      <c r="AA1" s="5"/>
      <c r="AB1" s="5"/>
      <c r="AC1" s="5"/>
      <c r="AD1" s="5"/>
      <c r="AE1" s="5"/>
      <c r="AF1" s="5"/>
      <c r="AG1" s="5"/>
      <c r="AH1" s="5"/>
      <c r="AI1" s="5"/>
      <c r="AJ1" s="5"/>
      <c r="AK1" s="5"/>
      <c r="AL1" s="5"/>
    </row>
    <row r="2" spans="1:43" ht="20.100000000000001" customHeight="1" x14ac:dyDescent="0.25">
      <c r="A2" s="61" t="s">
        <v>0</v>
      </c>
      <c r="B2" s="61"/>
      <c r="C2" s="61"/>
      <c r="D2" s="61"/>
      <c r="E2" s="61"/>
      <c r="F2" s="61"/>
      <c r="G2" s="61"/>
      <c r="H2" s="61"/>
      <c r="I2" s="61"/>
      <c r="J2" s="61"/>
      <c r="K2" s="61"/>
      <c r="L2" s="61"/>
      <c r="M2" s="61"/>
      <c r="N2" s="61"/>
      <c r="O2" s="5"/>
      <c r="P2" s="5"/>
      <c r="Q2" s="5"/>
      <c r="R2" s="5"/>
      <c r="S2" s="5"/>
      <c r="T2" s="5"/>
      <c r="U2" s="5"/>
      <c r="V2" s="5"/>
      <c r="W2" s="5"/>
      <c r="X2" s="5"/>
      <c r="Y2" s="5"/>
      <c r="Z2" s="5"/>
      <c r="AA2" s="5"/>
      <c r="AB2" s="5"/>
      <c r="AC2" s="5"/>
      <c r="AD2" s="5"/>
      <c r="AE2" s="5"/>
      <c r="AF2" s="5"/>
      <c r="AG2" s="5"/>
      <c r="AH2" s="5"/>
      <c r="AI2" s="5"/>
      <c r="AJ2" s="5"/>
      <c r="AK2" s="5"/>
      <c r="AL2" s="5"/>
    </row>
    <row r="3" spans="1:43" ht="14.25" customHeight="1" x14ac:dyDescent="0.25">
      <c r="A3" s="2"/>
      <c r="B3" s="64" t="s">
        <v>1</v>
      </c>
      <c r="C3" s="64"/>
      <c r="D3" s="62" t="s">
        <v>90</v>
      </c>
      <c r="E3" s="63"/>
      <c r="F3" s="33"/>
      <c r="G3" t="s">
        <v>91</v>
      </c>
      <c r="H3" s="32"/>
      <c r="J3" s="3"/>
      <c r="K3" s="3"/>
      <c r="L3" s="3"/>
      <c r="M3" s="3"/>
      <c r="N3" s="3"/>
      <c r="O3" s="5"/>
    </row>
    <row r="4" spans="1:43" ht="18" customHeight="1" x14ac:dyDescent="0.25">
      <c r="A4" s="3"/>
      <c r="B4" s="3"/>
      <c r="C4" s="3"/>
      <c r="D4" s="3"/>
      <c r="E4" s="3"/>
      <c r="F4" s="3"/>
      <c r="G4" s="36"/>
      <c r="H4" s="3"/>
      <c r="I4" s="3"/>
      <c r="J4" s="3"/>
      <c r="K4" s="14"/>
      <c r="L4" s="14"/>
      <c r="M4" s="3"/>
      <c r="N4" s="5"/>
      <c r="O4" s="5"/>
      <c r="AJ4" s="5"/>
      <c r="AK4" s="5"/>
      <c r="AL4" s="5"/>
      <c r="AM4" s="5"/>
      <c r="AN4" s="5"/>
      <c r="AO4" s="5"/>
      <c r="AP4" s="5"/>
      <c r="AQ4" s="5"/>
    </row>
    <row r="5" spans="1:43" ht="15" customHeight="1" x14ac:dyDescent="0.25">
      <c r="A5" s="30" t="s">
        <v>41</v>
      </c>
      <c r="B5" s="3"/>
      <c r="C5" s="3"/>
      <c r="D5" s="3"/>
      <c r="E5" s="3"/>
      <c r="F5" s="3"/>
      <c r="G5" s="36"/>
      <c r="H5" s="3"/>
      <c r="I5" s="3"/>
      <c r="J5" s="3"/>
      <c r="K5" s="3"/>
      <c r="L5" s="3"/>
      <c r="M5" s="3"/>
      <c r="N5" s="16"/>
      <c r="O5" s="5"/>
    </row>
    <row r="6" spans="1:43" ht="144.75" customHeight="1" x14ac:dyDescent="0.25">
      <c r="A6" s="31" t="s">
        <v>42</v>
      </c>
      <c r="B6" s="6" t="s">
        <v>4</v>
      </c>
      <c r="C6" s="7" t="s">
        <v>5</v>
      </c>
      <c r="D6" s="6" t="s">
        <v>6</v>
      </c>
      <c r="E6" s="7" t="s">
        <v>7</v>
      </c>
      <c r="F6" s="21" t="s">
        <v>8</v>
      </c>
      <c r="G6" s="7" t="s">
        <v>64</v>
      </c>
      <c r="H6" s="8" t="s">
        <v>9</v>
      </c>
      <c r="I6" s="9" t="s">
        <v>10</v>
      </c>
      <c r="J6" s="12" t="s">
        <v>11</v>
      </c>
      <c r="K6" s="9" t="s">
        <v>34</v>
      </c>
      <c r="L6" s="17" t="s">
        <v>37</v>
      </c>
      <c r="M6" s="9" t="s">
        <v>35</v>
      </c>
      <c r="N6" s="9" t="s">
        <v>36</v>
      </c>
    </row>
    <row r="7" spans="1:43" x14ac:dyDescent="0.25">
      <c r="A7" t="s">
        <v>92</v>
      </c>
      <c r="B7">
        <f>SUM('Ispunjenje OM - detaljno'!B10+'Ispunjenje OM - detaljno'!C10+'Ispunjenje OM - detaljno'!D10+'Ispunjenje OM - detaljno'!E10+'Ispunjenje OM - detaljno'!F10+'Ispunjenje OM - detaljno'!G10+'Ispunjenje OM - detaljno'!H10+'Ispunjenje OM - detaljno'!I10+'Ispunjenje OM - detaljno'!J10+'Ispunjenje OM - detaljno'!K10+'Ispunjenje OM - detaljno'!L10+'Ispunjenje OM - detaljno'!M10+'Ispunjenje OM - detaljno'!N10+'Ispunjenje OM - detaljno'!O10+'Ispunjenje OM - detaljno'!P10+'Ispunjenje OM - detaljno'!Q10)</f>
        <v>33.700000000000003</v>
      </c>
      <c r="C7">
        <f>SUM('Ispunjenje OM - detaljno'!R10+'Ispunjenje OM - detaljno'!S10+'Ispunjenje OM - detaljno'!T10+'Ispunjenje OM - detaljno'!U10+'Ispunjenje OM - detaljno'!V10+'Ispunjenje OM - detaljno'!W10+'Ispunjenje OM - detaljno'!X10+'Ispunjenje OM - detaljno'!Y10)</f>
        <v>3.6</v>
      </c>
      <c r="D7">
        <f>SUM('Ispunjenje OM - detaljno'!Z10+'Ispunjenje OM - detaljno'!AA10)</f>
        <v>0</v>
      </c>
      <c r="E7">
        <f>SUM('Ispunjenje OM - detaljno'!AB10+'Ispunjenje OM - detaljno'!AC10+'Ispunjenje OM - detaljno'!AD10+'Ispunjenje OM - detaljno'!AE10+'Ispunjenje OM - detaljno'!AF10+'Ispunjenje OM - detaljno'!AG10+'Ispunjenje OM - detaljno'!AH10+'Ispunjenje OM - detaljno'!AI10+'Ispunjenje OM - detaljno'!AJ10+'Ispunjenje OM - detaljno'!AK10+'Ispunjenje OM - detaljno'!AL10+'Ispunjenje OM - detaljno'!AM10)</f>
        <v>1</v>
      </c>
      <c r="F7">
        <f>SUM('Ispunjenje OM - detaljno'!AN10+'Ispunjenje OM - detaljno'!AO10+'Ispunjenje OM - detaljno'!AP10+'Ispunjenje OM - detaljno'!AQ10+'Ispunjenje OM - detaljno'!AR10+'Ispunjenje OM - detaljno'!AS10+'Ispunjenje OM - detaljno'!AT10+'Ispunjenje OM - detaljno'!AU10)</f>
        <v>0</v>
      </c>
      <c r="G7">
        <f>SUM('Ispunjenje OM - detaljno'!AV10+'Ispunjenje OM - detaljno'!AW10+'Ispunjenje OM - detaljno'!AX10+'Ispunjenje OM - detaljno'!AY10+'Ispunjenje OM - detaljno'!AZ10+'Ispunjenje OM - detaljno'!BA10+'Ispunjenje OM - detaljno'!BB10+'Ispunjenje OM - detaljno'!BC10+'Ispunjenje OM - detaljno'!BD10+'Ispunjenje OM - detaljno'!BE10)</f>
        <v>0</v>
      </c>
      <c r="H7">
        <f>SUM('Ispunjenje OM - detaljno'!BF10+'Ispunjenje OM - detaljno'!BG10)</f>
        <v>0</v>
      </c>
      <c r="I7">
        <f>'Ispunjenje OM - detaljno'!BH10</f>
        <v>36</v>
      </c>
      <c r="J7">
        <f>'Ispunjenje OM - detaljno'!BI10</f>
        <v>38.300000000000004</v>
      </c>
      <c r="K7">
        <f>'Ispunjenje OM - detaljno'!BJ10</f>
        <v>0</v>
      </c>
      <c r="L7">
        <f>'Ispunjenje OM - detaljno'!BK10</f>
        <v>220</v>
      </c>
      <c r="M7">
        <f>'Ispunjenje OM - detaljno'!BL10</f>
        <v>15.27</v>
      </c>
      <c r="N7">
        <f>'Ispunjenje OM - detaljno'!BM10</f>
        <v>15.27</v>
      </c>
    </row>
    <row r="8" spans="1:43" x14ac:dyDescent="0.25">
      <c r="A8" t="s">
        <v>93</v>
      </c>
      <c r="B8">
        <f>SUM('Ispunjenje OM - detaljno'!B11+'Ispunjenje OM - detaljno'!C11+'Ispunjenje OM - detaljno'!D11+'Ispunjenje OM - detaljno'!E11+'Ispunjenje OM - detaljno'!F11+'Ispunjenje OM - detaljno'!G11+'Ispunjenje OM - detaljno'!H11+'Ispunjenje OM - detaljno'!I11+'Ispunjenje OM - detaljno'!J11+'Ispunjenje OM - detaljno'!K11+'Ispunjenje OM - detaljno'!L11+'Ispunjenje OM - detaljno'!M11+'Ispunjenje OM - detaljno'!N11+'Ispunjenje OM - detaljno'!O11+'Ispunjenje OM - detaljno'!P11+'Ispunjenje OM - detaljno'!Q11)</f>
        <v>103.39999999999999</v>
      </c>
      <c r="C8">
        <f>SUM('Ispunjenje OM - detaljno'!R11+'Ispunjenje OM - detaljno'!S11+'Ispunjenje OM - detaljno'!T11+'Ispunjenje OM - detaljno'!U11+'Ispunjenje OM - detaljno'!V11+'Ispunjenje OM - detaljno'!W11+'Ispunjenje OM - detaljno'!X11+'Ispunjenje OM - detaljno'!Y11)</f>
        <v>11.6</v>
      </c>
      <c r="D8">
        <f>SUM('Ispunjenje OM - detaljno'!Z11+'Ispunjenje OM - detaljno'!AA11)</f>
        <v>0</v>
      </c>
      <c r="E8">
        <f>SUM('Ispunjenje OM - detaljno'!AB11+'Ispunjenje OM - detaljno'!AC11+'Ispunjenje OM - detaljno'!AD11+'Ispunjenje OM - detaljno'!AE11+'Ispunjenje OM - detaljno'!AF11+'Ispunjenje OM - detaljno'!AG11+'Ispunjenje OM - detaljno'!AH11+'Ispunjenje OM - detaljno'!AI11+'Ispunjenje OM - detaljno'!AJ11+'Ispunjenje OM - detaljno'!AK11+'Ispunjenje OM - detaljno'!AL11+'Ispunjenje OM - detaljno'!AM11)</f>
        <v>1</v>
      </c>
      <c r="F8">
        <f>SUM('Ispunjenje OM - detaljno'!AN11+'Ispunjenje OM - detaljno'!AO11+'Ispunjenje OM - detaljno'!AP11+'Ispunjenje OM - detaljno'!AQ11+'Ispunjenje OM - detaljno'!AR11+'Ispunjenje OM - detaljno'!AS11+'Ispunjenje OM - detaljno'!AT11+'Ispunjenje OM - detaljno'!AU11)</f>
        <v>0</v>
      </c>
      <c r="G8">
        <f>SUM('Ispunjenje OM - detaljno'!AV11+'Ispunjenje OM - detaljno'!AW11+'Ispunjenje OM - detaljno'!AX11+'Ispunjenje OM - detaljno'!AY11+'Ispunjenje OM - detaljno'!AZ11+'Ispunjenje OM - detaljno'!BA11+'Ispunjenje OM - detaljno'!BB11+'Ispunjenje OM - detaljno'!BC11+'Ispunjenje OM - detaljno'!BD11+'Ispunjenje OM - detaljno'!BE11)</f>
        <v>0</v>
      </c>
      <c r="H8">
        <f>SUM('Ispunjenje OM - detaljno'!BF11+'Ispunjenje OM - detaljno'!BG11)</f>
        <v>0</v>
      </c>
      <c r="I8">
        <f>'Ispunjenje OM - detaljno'!BH11</f>
        <v>113</v>
      </c>
      <c r="J8">
        <f>'Ispunjenje OM - detaljno'!BI11</f>
        <v>115.99999999999999</v>
      </c>
      <c r="K8">
        <f>'Ispunjenje OM - detaljno'!BJ11</f>
        <v>20</v>
      </c>
      <c r="L8">
        <f>'Ispunjenje OM - detaljno'!BK11</f>
        <v>220</v>
      </c>
      <c r="M8">
        <f>'Ispunjenje OM - detaljno'!BL11</f>
        <v>40.11</v>
      </c>
      <c r="N8">
        <f>'Ispunjenje OM - detaljno'!BM11</f>
        <v>60.11</v>
      </c>
    </row>
    <row r="9" spans="1:43" x14ac:dyDescent="0.25">
      <c r="A9" t="s">
        <v>94</v>
      </c>
      <c r="B9">
        <f>SUM('Ispunjenje OM - detaljno'!B12+'Ispunjenje OM - detaljno'!C12+'Ispunjenje OM - detaljno'!D12+'Ispunjenje OM - detaljno'!E12+'Ispunjenje OM - detaljno'!F12+'Ispunjenje OM - detaljno'!G12+'Ispunjenje OM - detaljno'!H12+'Ispunjenje OM - detaljno'!I12+'Ispunjenje OM - detaljno'!J12+'Ispunjenje OM - detaljno'!K12+'Ispunjenje OM - detaljno'!L12+'Ispunjenje OM - detaljno'!M12+'Ispunjenje OM - detaljno'!N12+'Ispunjenje OM - detaljno'!O12+'Ispunjenje OM - detaljno'!P12+'Ispunjenje OM - detaljno'!Q12)</f>
        <v>0</v>
      </c>
      <c r="C9">
        <f>SUM('Ispunjenje OM - detaljno'!R12+'Ispunjenje OM - detaljno'!S12+'Ispunjenje OM - detaljno'!T12+'Ispunjenje OM - detaljno'!U12+'Ispunjenje OM - detaljno'!V12+'Ispunjenje OM - detaljno'!W12+'Ispunjenje OM - detaljno'!X12+'Ispunjenje OM - detaljno'!Y12)</f>
        <v>0</v>
      </c>
      <c r="D9">
        <f>SUM('Ispunjenje OM - detaljno'!Z12+'Ispunjenje OM - detaljno'!AA12)</f>
        <v>0</v>
      </c>
      <c r="E9">
        <f>SUM('Ispunjenje OM - detaljno'!AB12+'Ispunjenje OM - detaljno'!AC12+'Ispunjenje OM - detaljno'!AD12+'Ispunjenje OM - detaljno'!AE12+'Ispunjenje OM - detaljno'!AF12+'Ispunjenje OM - detaljno'!AG12+'Ispunjenje OM - detaljno'!AH12+'Ispunjenje OM - detaljno'!AI12+'Ispunjenje OM - detaljno'!AJ12+'Ispunjenje OM - detaljno'!AK12+'Ispunjenje OM - detaljno'!AL12+'Ispunjenje OM - detaljno'!AM12)</f>
        <v>0</v>
      </c>
      <c r="F9">
        <f>SUM('Ispunjenje OM - detaljno'!AN12+'Ispunjenje OM - detaljno'!AO12+'Ispunjenje OM - detaljno'!AP12+'Ispunjenje OM - detaljno'!AQ12+'Ispunjenje OM - detaljno'!AR12+'Ispunjenje OM - detaljno'!AS12+'Ispunjenje OM - detaljno'!AT12+'Ispunjenje OM - detaljno'!AU12)</f>
        <v>0</v>
      </c>
      <c r="G9">
        <f>SUM('Ispunjenje OM - detaljno'!AV12+'Ispunjenje OM - detaljno'!AW12+'Ispunjenje OM - detaljno'!AX12+'Ispunjenje OM - detaljno'!AY12+'Ispunjenje OM - detaljno'!AZ12+'Ispunjenje OM - detaljno'!BA12+'Ispunjenje OM - detaljno'!BB12+'Ispunjenje OM - detaljno'!BC12+'Ispunjenje OM - detaljno'!BD12+'Ispunjenje OM - detaljno'!BE12)</f>
        <v>43</v>
      </c>
      <c r="H9">
        <f>SUM('Ispunjenje OM - detaljno'!BF12+'Ispunjenje OM - detaljno'!BG12)</f>
        <v>0</v>
      </c>
      <c r="I9">
        <f>'Ispunjenje OM - detaljno'!BH12</f>
        <v>43</v>
      </c>
      <c r="J9">
        <f>'Ispunjenje OM - detaljno'!BI12</f>
        <v>43</v>
      </c>
      <c r="K9">
        <f>'Ispunjenje OM - detaljno'!BJ12</f>
        <v>0</v>
      </c>
      <c r="L9">
        <f>'Ispunjenje OM - detaljno'!BK12</f>
        <v>203</v>
      </c>
      <c r="M9">
        <f>'Ispunjenje OM - detaljno'!BL12</f>
        <v>14.02</v>
      </c>
      <c r="N9">
        <f>'Ispunjenje OM - detaljno'!BM12</f>
        <v>14.02</v>
      </c>
    </row>
    <row r="10" spans="1:43" x14ac:dyDescent="0.25">
      <c r="A10" t="s">
        <v>95</v>
      </c>
      <c r="B10">
        <f>SUM('Ispunjenje OM - detaljno'!B13+'Ispunjenje OM - detaljno'!C13+'Ispunjenje OM - detaljno'!D13+'Ispunjenje OM - detaljno'!E13+'Ispunjenje OM - detaljno'!F13+'Ispunjenje OM - detaljno'!G13+'Ispunjenje OM - detaljno'!H13+'Ispunjenje OM - detaljno'!I13+'Ispunjenje OM - detaljno'!J13+'Ispunjenje OM - detaljno'!K13+'Ispunjenje OM - detaljno'!L13+'Ispunjenje OM - detaljno'!M13+'Ispunjenje OM - detaljno'!N13+'Ispunjenje OM - detaljno'!O13+'Ispunjenje OM - detaljno'!P13+'Ispunjenje OM - detaljno'!Q13)</f>
        <v>2</v>
      </c>
      <c r="C10">
        <f>SUM('Ispunjenje OM - detaljno'!R13+'Ispunjenje OM - detaljno'!S13+'Ispunjenje OM - detaljno'!T13+'Ispunjenje OM - detaljno'!U13+'Ispunjenje OM - detaljno'!V13+'Ispunjenje OM - detaljno'!W13+'Ispunjenje OM - detaljno'!X13+'Ispunjenje OM - detaljno'!Y13)</f>
        <v>18</v>
      </c>
      <c r="D10">
        <f>SUM('Ispunjenje OM - detaljno'!Z13+'Ispunjenje OM - detaljno'!AA13)</f>
        <v>1</v>
      </c>
      <c r="E10">
        <f>SUM('Ispunjenje OM - detaljno'!AB13+'Ispunjenje OM - detaljno'!AC13+'Ispunjenje OM - detaljno'!AD13+'Ispunjenje OM - detaljno'!AE13+'Ispunjenje OM - detaljno'!AF13+'Ispunjenje OM - detaljno'!AG13+'Ispunjenje OM - detaljno'!AH13+'Ispunjenje OM - detaljno'!AI13+'Ispunjenje OM - detaljno'!AJ13+'Ispunjenje OM - detaljno'!AK13+'Ispunjenje OM - detaljno'!AL13+'Ispunjenje OM - detaljno'!AM13)</f>
        <v>33</v>
      </c>
      <c r="F10">
        <f>SUM('Ispunjenje OM - detaljno'!AN13+'Ispunjenje OM - detaljno'!AO13+'Ispunjenje OM - detaljno'!AP13+'Ispunjenje OM - detaljno'!AQ13+'Ispunjenje OM - detaljno'!AR13+'Ispunjenje OM - detaljno'!AS13+'Ispunjenje OM - detaljno'!AT13+'Ispunjenje OM - detaljno'!AU13)</f>
        <v>0</v>
      </c>
      <c r="G10">
        <f>SUM('Ispunjenje OM - detaljno'!AV13+'Ispunjenje OM - detaljno'!AW13+'Ispunjenje OM - detaljno'!AX13+'Ispunjenje OM - detaljno'!AY13+'Ispunjenje OM - detaljno'!AZ13+'Ispunjenje OM - detaljno'!BA13+'Ispunjenje OM - detaljno'!BB13+'Ispunjenje OM - detaljno'!BC13+'Ispunjenje OM - detaljno'!BD13+'Ispunjenje OM - detaljno'!BE13)</f>
        <v>0</v>
      </c>
      <c r="H10">
        <f>SUM('Ispunjenje OM - detaljno'!BF13+'Ispunjenje OM - detaljno'!BG13)</f>
        <v>0</v>
      </c>
      <c r="I10">
        <f>'Ispunjenje OM - detaljno'!BH13</f>
        <v>54</v>
      </c>
      <c r="J10">
        <f>'Ispunjenje OM - detaljno'!BI13</f>
        <v>54</v>
      </c>
      <c r="K10">
        <f>'Ispunjenje OM - detaljno'!BJ13</f>
        <v>0</v>
      </c>
      <c r="L10">
        <f>'Ispunjenje OM - detaljno'!BK13</f>
        <v>213</v>
      </c>
      <c r="M10">
        <f>'Ispunjenje OM - detaljno'!BL13</f>
        <v>11.02</v>
      </c>
      <c r="N10">
        <f>'Ispunjenje OM - detaljno'!BM13</f>
        <v>11.02</v>
      </c>
    </row>
    <row r="11" spans="1:43" x14ac:dyDescent="0.25">
      <c r="A11" t="s">
        <v>96</v>
      </c>
      <c r="B11">
        <f>SUM('Ispunjenje OM - detaljno'!B14+'Ispunjenje OM - detaljno'!C14+'Ispunjenje OM - detaljno'!D14+'Ispunjenje OM - detaljno'!E14+'Ispunjenje OM - detaljno'!F14+'Ispunjenje OM - detaljno'!G14+'Ispunjenje OM - detaljno'!H14+'Ispunjenje OM - detaljno'!I14+'Ispunjenje OM - detaljno'!J14+'Ispunjenje OM - detaljno'!K14+'Ispunjenje OM - detaljno'!L14+'Ispunjenje OM - detaljno'!M14+'Ispunjenje OM - detaljno'!N14+'Ispunjenje OM - detaljno'!O14+'Ispunjenje OM - detaljno'!P14+'Ispunjenje OM - detaljno'!Q14)</f>
        <v>0</v>
      </c>
      <c r="C11">
        <f>SUM('Ispunjenje OM - detaljno'!R14+'Ispunjenje OM - detaljno'!S14+'Ispunjenje OM - detaljno'!T14+'Ispunjenje OM - detaljno'!U14+'Ispunjenje OM - detaljno'!V14+'Ispunjenje OM - detaljno'!W14+'Ispunjenje OM - detaljno'!X14+'Ispunjenje OM - detaljno'!Y14)</f>
        <v>0</v>
      </c>
      <c r="D11">
        <f>SUM('Ispunjenje OM - detaljno'!Z14+'Ispunjenje OM - detaljno'!AA14)</f>
        <v>0</v>
      </c>
      <c r="E11">
        <f>SUM('Ispunjenje OM - detaljno'!AB14+'Ispunjenje OM - detaljno'!AC14+'Ispunjenje OM - detaljno'!AD14+'Ispunjenje OM - detaljno'!AE14+'Ispunjenje OM - detaljno'!AF14+'Ispunjenje OM - detaljno'!AG14+'Ispunjenje OM - detaljno'!AH14+'Ispunjenje OM - detaljno'!AI14+'Ispunjenje OM - detaljno'!AJ14+'Ispunjenje OM - detaljno'!AK14+'Ispunjenje OM - detaljno'!AL14+'Ispunjenje OM - detaljno'!AM14)</f>
        <v>0</v>
      </c>
      <c r="F11">
        <f>SUM('Ispunjenje OM - detaljno'!AN14+'Ispunjenje OM - detaljno'!AO14+'Ispunjenje OM - detaljno'!AP14+'Ispunjenje OM - detaljno'!AQ14+'Ispunjenje OM - detaljno'!AR14+'Ispunjenje OM - detaljno'!AS14+'Ispunjenje OM - detaljno'!AT14+'Ispunjenje OM - detaljno'!AU14)</f>
        <v>62.6</v>
      </c>
      <c r="G11">
        <f>SUM('Ispunjenje OM - detaljno'!AV14+'Ispunjenje OM - detaljno'!AW14+'Ispunjenje OM - detaljno'!AX14+'Ispunjenje OM - detaljno'!AY14+'Ispunjenje OM - detaljno'!AZ14+'Ispunjenje OM - detaljno'!BA14+'Ispunjenje OM - detaljno'!BB14+'Ispunjenje OM - detaljno'!BC14+'Ispunjenje OM - detaljno'!BD14+'Ispunjenje OM - detaljno'!BE14)</f>
        <v>0</v>
      </c>
      <c r="H11">
        <f>SUM('Ispunjenje OM - detaljno'!BF14+'Ispunjenje OM - detaljno'!BG14)</f>
        <v>0</v>
      </c>
      <c r="I11">
        <f>'Ispunjenje OM - detaljno'!BH14</f>
        <v>62</v>
      </c>
      <c r="J11">
        <f>'Ispunjenje OM - detaljno'!BI14</f>
        <v>62.6</v>
      </c>
      <c r="K11">
        <f>'Ispunjenje OM - detaljno'!BJ14</f>
        <v>0</v>
      </c>
      <c r="L11">
        <f>'Ispunjenje OM - detaljno'!BK14</f>
        <v>210</v>
      </c>
      <c r="M11">
        <f>'Ispunjenje OM - detaljno'!BL14</f>
        <v>26.21</v>
      </c>
      <c r="N11">
        <f>'Ispunjenje OM - detaljno'!BM14</f>
        <v>26.21</v>
      </c>
    </row>
    <row r="12" spans="1:43" x14ac:dyDescent="0.25">
      <c r="A12" t="s">
        <v>97</v>
      </c>
      <c r="B12">
        <f>SUM('Ispunjenje OM - detaljno'!B15+'Ispunjenje OM - detaljno'!C15+'Ispunjenje OM - detaljno'!D15+'Ispunjenje OM - detaljno'!E15+'Ispunjenje OM - detaljno'!F15+'Ispunjenje OM - detaljno'!G15+'Ispunjenje OM - detaljno'!H15+'Ispunjenje OM - detaljno'!I15+'Ispunjenje OM - detaljno'!J15+'Ispunjenje OM - detaljno'!K15+'Ispunjenje OM - detaljno'!L15+'Ispunjenje OM - detaljno'!M15+'Ispunjenje OM - detaljno'!N15+'Ispunjenje OM - detaljno'!O15+'Ispunjenje OM - detaljno'!P15+'Ispunjenje OM - detaljno'!Q15)</f>
        <v>0</v>
      </c>
      <c r="C12">
        <f>SUM('Ispunjenje OM - detaljno'!R15+'Ispunjenje OM - detaljno'!S15+'Ispunjenje OM - detaljno'!T15+'Ispunjenje OM - detaljno'!U15+'Ispunjenje OM - detaljno'!V15+'Ispunjenje OM - detaljno'!W15+'Ispunjenje OM - detaljno'!X15+'Ispunjenje OM - detaljno'!Y15)</f>
        <v>0</v>
      </c>
      <c r="D12">
        <f>SUM('Ispunjenje OM - detaljno'!Z15+'Ispunjenje OM - detaljno'!AA15)</f>
        <v>0</v>
      </c>
      <c r="E12">
        <f>SUM('Ispunjenje OM - detaljno'!AB15+'Ispunjenje OM - detaljno'!AC15+'Ispunjenje OM - detaljno'!AD15+'Ispunjenje OM - detaljno'!AE15+'Ispunjenje OM - detaljno'!AF15+'Ispunjenje OM - detaljno'!AG15+'Ispunjenje OM - detaljno'!AH15+'Ispunjenje OM - detaljno'!AI15+'Ispunjenje OM - detaljno'!AJ15+'Ispunjenje OM - detaljno'!AK15+'Ispunjenje OM - detaljno'!AL15+'Ispunjenje OM - detaljno'!AM15)</f>
        <v>0</v>
      </c>
      <c r="F12">
        <f>SUM('Ispunjenje OM - detaljno'!AN15+'Ispunjenje OM - detaljno'!AO15+'Ispunjenje OM - detaljno'!AP15+'Ispunjenje OM - detaljno'!AQ15+'Ispunjenje OM - detaljno'!AR15+'Ispunjenje OM - detaljno'!AS15+'Ispunjenje OM - detaljno'!AT15+'Ispunjenje OM - detaljno'!AU15)</f>
        <v>0</v>
      </c>
      <c r="G12">
        <f>SUM('Ispunjenje OM - detaljno'!AV15+'Ispunjenje OM - detaljno'!AW15+'Ispunjenje OM - detaljno'!AX15+'Ispunjenje OM - detaljno'!AY15+'Ispunjenje OM - detaljno'!AZ15+'Ispunjenje OM - detaljno'!BA15+'Ispunjenje OM - detaljno'!BB15+'Ispunjenje OM - detaljno'!BC15+'Ispunjenje OM - detaljno'!BD15+'Ispunjenje OM - detaljno'!BE15)</f>
        <v>132</v>
      </c>
      <c r="H12">
        <f>SUM('Ispunjenje OM - detaljno'!BF15+'Ispunjenje OM - detaljno'!BG15)</f>
        <v>0</v>
      </c>
      <c r="I12">
        <f>'Ispunjenje OM - detaljno'!BH15</f>
        <v>132</v>
      </c>
      <c r="J12">
        <f>'Ispunjenje OM - detaljno'!BI15</f>
        <v>132</v>
      </c>
      <c r="K12">
        <f>'Ispunjenje OM - detaljno'!BJ15</f>
        <v>0</v>
      </c>
      <c r="L12">
        <f>'Ispunjenje OM - detaljno'!BK15</f>
        <v>218</v>
      </c>
      <c r="M12">
        <f>'Ispunjenje OM - detaljno'!BL15</f>
        <v>20.9</v>
      </c>
      <c r="N12">
        <f>'Ispunjenje OM - detaljno'!BM15</f>
        <v>20.9</v>
      </c>
    </row>
    <row r="13" spans="1:43" x14ac:dyDescent="0.25">
      <c r="A13" t="s">
        <v>98</v>
      </c>
      <c r="B13">
        <f>SUM('Ispunjenje OM - detaljno'!B16+'Ispunjenje OM - detaljno'!C16+'Ispunjenje OM - detaljno'!D16+'Ispunjenje OM - detaljno'!E16+'Ispunjenje OM - detaljno'!F16+'Ispunjenje OM - detaljno'!G16+'Ispunjenje OM - detaljno'!H16+'Ispunjenje OM - detaljno'!I16+'Ispunjenje OM - detaljno'!J16+'Ispunjenje OM - detaljno'!K16+'Ispunjenje OM - detaljno'!L16+'Ispunjenje OM - detaljno'!M16+'Ispunjenje OM - detaljno'!N16+'Ispunjenje OM - detaljno'!O16+'Ispunjenje OM - detaljno'!P16+'Ispunjenje OM - detaljno'!Q16)</f>
        <v>0</v>
      </c>
      <c r="C13">
        <f>SUM('Ispunjenje OM - detaljno'!R16+'Ispunjenje OM - detaljno'!S16+'Ispunjenje OM - detaljno'!T16+'Ispunjenje OM - detaljno'!U16+'Ispunjenje OM - detaljno'!V16+'Ispunjenje OM - detaljno'!W16+'Ispunjenje OM - detaljno'!X16+'Ispunjenje OM - detaljno'!Y16)</f>
        <v>0</v>
      </c>
      <c r="D13">
        <f>SUM('Ispunjenje OM - detaljno'!Z16+'Ispunjenje OM - detaljno'!AA16)</f>
        <v>0</v>
      </c>
      <c r="E13">
        <f>SUM('Ispunjenje OM - detaljno'!AB16+'Ispunjenje OM - detaljno'!AC16+'Ispunjenje OM - detaljno'!AD16+'Ispunjenje OM - detaljno'!AE16+'Ispunjenje OM - detaljno'!AF16+'Ispunjenje OM - detaljno'!AG16+'Ispunjenje OM - detaljno'!AH16+'Ispunjenje OM - detaljno'!AI16+'Ispunjenje OM - detaljno'!AJ16+'Ispunjenje OM - detaljno'!AK16+'Ispunjenje OM - detaljno'!AL16+'Ispunjenje OM - detaljno'!AM16)</f>
        <v>0</v>
      </c>
      <c r="F13">
        <f>SUM('Ispunjenje OM - detaljno'!AN16+'Ispunjenje OM - detaljno'!AO16+'Ispunjenje OM - detaljno'!AP16+'Ispunjenje OM - detaljno'!AQ16+'Ispunjenje OM - detaljno'!AR16+'Ispunjenje OM - detaljno'!AS16+'Ispunjenje OM - detaljno'!AT16+'Ispunjenje OM - detaljno'!AU16)</f>
        <v>0</v>
      </c>
      <c r="G13">
        <f>SUM('Ispunjenje OM - detaljno'!AV16+'Ispunjenje OM - detaljno'!AW16+'Ispunjenje OM - detaljno'!AX16+'Ispunjenje OM - detaljno'!AY16+'Ispunjenje OM - detaljno'!AZ16+'Ispunjenje OM - detaljno'!BA16+'Ispunjenje OM - detaljno'!BB16+'Ispunjenje OM - detaljno'!BC16+'Ispunjenje OM - detaljno'!BD16+'Ispunjenje OM - detaljno'!BE16)</f>
        <v>143</v>
      </c>
      <c r="H13">
        <f>SUM('Ispunjenje OM - detaljno'!BF16+'Ispunjenje OM - detaljno'!BG16)</f>
        <v>0</v>
      </c>
      <c r="I13">
        <f>'Ispunjenje OM - detaljno'!BH16</f>
        <v>143</v>
      </c>
      <c r="J13">
        <f>'Ispunjenje OM - detaljno'!BI16</f>
        <v>143</v>
      </c>
      <c r="K13">
        <f>'Ispunjenje OM - detaljno'!BJ16</f>
        <v>20</v>
      </c>
      <c r="L13">
        <f>'Ispunjenje OM - detaljno'!BK16</f>
        <v>218</v>
      </c>
      <c r="M13">
        <f>'Ispunjenje OM - detaljno'!BL16</f>
        <v>22.54</v>
      </c>
      <c r="N13">
        <f>'Ispunjenje OM - detaljno'!BM16</f>
        <v>42.54</v>
      </c>
    </row>
    <row r="14" spans="1:43" x14ac:dyDescent="0.25">
      <c r="A14" t="s">
        <v>99</v>
      </c>
      <c r="B14">
        <f>SUM('Ispunjenje OM - detaljno'!B17+'Ispunjenje OM - detaljno'!C17+'Ispunjenje OM - detaljno'!D17+'Ispunjenje OM - detaljno'!E17+'Ispunjenje OM - detaljno'!F17+'Ispunjenje OM - detaljno'!G17+'Ispunjenje OM - detaljno'!H17+'Ispunjenje OM - detaljno'!I17+'Ispunjenje OM - detaljno'!J17+'Ispunjenje OM - detaljno'!K17+'Ispunjenje OM - detaljno'!L17+'Ispunjenje OM - detaljno'!M17+'Ispunjenje OM - detaljno'!N17+'Ispunjenje OM - detaljno'!O17+'Ispunjenje OM - detaljno'!P17+'Ispunjenje OM - detaljno'!Q17)</f>
        <v>12</v>
      </c>
      <c r="C14">
        <f>SUM('Ispunjenje OM - detaljno'!R17+'Ispunjenje OM - detaljno'!S17+'Ispunjenje OM - detaljno'!T17+'Ispunjenje OM - detaljno'!U17+'Ispunjenje OM - detaljno'!V17+'Ispunjenje OM - detaljno'!W17+'Ispunjenje OM - detaljno'!X17+'Ispunjenje OM - detaljno'!Y17)</f>
        <v>1</v>
      </c>
      <c r="D14">
        <f>SUM('Ispunjenje OM - detaljno'!Z17+'Ispunjenje OM - detaljno'!AA17)</f>
        <v>0</v>
      </c>
      <c r="E14">
        <f>SUM('Ispunjenje OM - detaljno'!AB17+'Ispunjenje OM - detaljno'!AC17+'Ispunjenje OM - detaljno'!AD17+'Ispunjenje OM - detaljno'!AE17+'Ispunjenje OM - detaljno'!AF17+'Ispunjenje OM - detaljno'!AG17+'Ispunjenje OM - detaljno'!AH17+'Ispunjenje OM - detaljno'!AI17+'Ispunjenje OM - detaljno'!AJ17+'Ispunjenje OM - detaljno'!AK17+'Ispunjenje OM - detaljno'!AL17+'Ispunjenje OM - detaljno'!AM17)</f>
        <v>0</v>
      </c>
      <c r="F14">
        <f>SUM('Ispunjenje OM - detaljno'!AN17+'Ispunjenje OM - detaljno'!AO17+'Ispunjenje OM - detaljno'!AP17+'Ispunjenje OM - detaljno'!AQ17+'Ispunjenje OM - detaljno'!AR17+'Ispunjenje OM - detaljno'!AS17+'Ispunjenje OM - detaljno'!AT17+'Ispunjenje OM - detaljno'!AU17)</f>
        <v>0</v>
      </c>
      <c r="G14">
        <f>SUM('Ispunjenje OM - detaljno'!AV17+'Ispunjenje OM - detaljno'!AW17+'Ispunjenje OM - detaljno'!AX17+'Ispunjenje OM - detaljno'!AY17+'Ispunjenje OM - detaljno'!AZ17+'Ispunjenje OM - detaljno'!BA17+'Ispunjenje OM - detaljno'!BB17+'Ispunjenje OM - detaljno'!BC17+'Ispunjenje OM - detaljno'!BD17+'Ispunjenje OM - detaljno'!BE17)</f>
        <v>0</v>
      </c>
      <c r="H14">
        <f>SUM('Ispunjenje OM - detaljno'!BF17+'Ispunjenje OM - detaljno'!BG17)</f>
        <v>0</v>
      </c>
      <c r="I14">
        <f>'Ispunjenje OM - detaljno'!BH17</f>
        <v>13</v>
      </c>
      <c r="J14">
        <f>'Ispunjenje OM - detaljno'!BI17</f>
        <v>13</v>
      </c>
      <c r="K14">
        <f>'Ispunjenje OM - detaljno'!BJ17</f>
        <v>10</v>
      </c>
      <c r="L14">
        <f>'Ispunjenje OM - detaljno'!BK17</f>
        <v>214</v>
      </c>
      <c r="M14">
        <f>'Ispunjenje OM - detaljno'!BL17</f>
        <v>8.1199999999999992</v>
      </c>
      <c r="N14">
        <f>'Ispunjenje OM - detaljno'!BM17</f>
        <v>18.119999999999997</v>
      </c>
    </row>
    <row r="15" spans="1:43" x14ac:dyDescent="0.25">
      <c r="A15" t="s">
        <v>100</v>
      </c>
      <c r="B15">
        <f>SUM('Ispunjenje OM - detaljno'!B18+'Ispunjenje OM - detaljno'!C18+'Ispunjenje OM - detaljno'!D18+'Ispunjenje OM - detaljno'!E18+'Ispunjenje OM - detaljno'!F18+'Ispunjenje OM - detaljno'!G18+'Ispunjenje OM - detaljno'!H18+'Ispunjenje OM - detaljno'!I18+'Ispunjenje OM - detaljno'!J18+'Ispunjenje OM - detaljno'!K18+'Ispunjenje OM - detaljno'!L18+'Ispunjenje OM - detaljno'!M18+'Ispunjenje OM - detaljno'!N18+'Ispunjenje OM - detaljno'!O18+'Ispunjenje OM - detaljno'!P18+'Ispunjenje OM - detaljno'!Q18)</f>
        <v>0</v>
      </c>
      <c r="C15">
        <f>SUM('Ispunjenje OM - detaljno'!R18+'Ispunjenje OM - detaljno'!S18+'Ispunjenje OM - detaljno'!T18+'Ispunjenje OM - detaljno'!U18+'Ispunjenje OM - detaljno'!V18+'Ispunjenje OM - detaljno'!W18+'Ispunjenje OM - detaljno'!X18+'Ispunjenje OM - detaljno'!Y18)</f>
        <v>0</v>
      </c>
      <c r="D15">
        <f>SUM('Ispunjenje OM - detaljno'!Z18+'Ispunjenje OM - detaljno'!AA18)</f>
        <v>0</v>
      </c>
      <c r="E15">
        <f>SUM('Ispunjenje OM - detaljno'!AB18+'Ispunjenje OM - detaljno'!AC18+'Ispunjenje OM - detaljno'!AD18+'Ispunjenje OM - detaljno'!AE18+'Ispunjenje OM - detaljno'!AF18+'Ispunjenje OM - detaljno'!AG18+'Ispunjenje OM - detaljno'!AH18+'Ispunjenje OM - detaljno'!AI18+'Ispunjenje OM - detaljno'!AJ18+'Ispunjenje OM - detaljno'!AK18+'Ispunjenje OM - detaljno'!AL18+'Ispunjenje OM - detaljno'!AM18)</f>
        <v>0</v>
      </c>
      <c r="F15">
        <f>SUM('Ispunjenje OM - detaljno'!AN18+'Ispunjenje OM - detaljno'!AO18+'Ispunjenje OM - detaljno'!AP18+'Ispunjenje OM - detaljno'!AQ18+'Ispunjenje OM - detaljno'!AR18+'Ispunjenje OM - detaljno'!AS18+'Ispunjenje OM - detaljno'!AT18+'Ispunjenje OM - detaljno'!AU18)</f>
        <v>66</v>
      </c>
      <c r="G15">
        <f>SUM('Ispunjenje OM - detaljno'!AV18+'Ispunjenje OM - detaljno'!AW18+'Ispunjenje OM - detaljno'!AX18+'Ispunjenje OM - detaljno'!AY18+'Ispunjenje OM - detaljno'!AZ18+'Ispunjenje OM - detaljno'!BA18+'Ispunjenje OM - detaljno'!BB18+'Ispunjenje OM - detaljno'!BC18+'Ispunjenje OM - detaljno'!BD18+'Ispunjenje OM - detaljno'!BE18)</f>
        <v>0</v>
      </c>
      <c r="H15">
        <f>SUM('Ispunjenje OM - detaljno'!BF18+'Ispunjenje OM - detaljno'!BG18)</f>
        <v>0</v>
      </c>
      <c r="I15">
        <f>'Ispunjenje OM - detaljno'!BH18</f>
        <v>66</v>
      </c>
      <c r="J15">
        <f>'Ispunjenje OM - detaljno'!BI18</f>
        <v>66</v>
      </c>
      <c r="K15">
        <f>'Ispunjenje OM - detaljno'!BJ18</f>
        <v>10</v>
      </c>
      <c r="L15">
        <f>'Ispunjenje OM - detaljno'!BK18</f>
        <v>220</v>
      </c>
      <c r="M15">
        <f>'Ispunjenje OM - detaljno'!BL18</f>
        <v>30</v>
      </c>
      <c r="N15">
        <f>'Ispunjenje OM - detaljno'!BM18</f>
        <v>40</v>
      </c>
    </row>
    <row r="16" spans="1:43" x14ac:dyDescent="0.25">
      <c r="A16" t="s">
        <v>101</v>
      </c>
      <c r="B16">
        <f>SUM('Ispunjenje OM - detaljno'!B19+'Ispunjenje OM - detaljno'!C19+'Ispunjenje OM - detaljno'!D19+'Ispunjenje OM - detaljno'!E19+'Ispunjenje OM - detaljno'!F19+'Ispunjenje OM - detaljno'!G19+'Ispunjenje OM - detaljno'!H19+'Ispunjenje OM - detaljno'!I19+'Ispunjenje OM - detaljno'!J19+'Ispunjenje OM - detaljno'!K19+'Ispunjenje OM - detaljno'!L19+'Ispunjenje OM - detaljno'!M19+'Ispunjenje OM - detaljno'!N19+'Ispunjenje OM - detaljno'!O19+'Ispunjenje OM - detaljno'!P19+'Ispunjenje OM - detaljno'!Q19)</f>
        <v>0</v>
      </c>
      <c r="C16">
        <f>SUM('Ispunjenje OM - detaljno'!R19+'Ispunjenje OM - detaljno'!S19+'Ispunjenje OM - detaljno'!T19+'Ispunjenje OM - detaljno'!U19+'Ispunjenje OM - detaljno'!V19+'Ispunjenje OM - detaljno'!W19+'Ispunjenje OM - detaljno'!X19+'Ispunjenje OM - detaljno'!Y19)</f>
        <v>0</v>
      </c>
      <c r="D16">
        <f>SUM('Ispunjenje OM - detaljno'!Z19+'Ispunjenje OM - detaljno'!AA19)</f>
        <v>0</v>
      </c>
      <c r="E16">
        <f>SUM('Ispunjenje OM - detaljno'!AB19+'Ispunjenje OM - detaljno'!AC19+'Ispunjenje OM - detaljno'!AD19+'Ispunjenje OM - detaljno'!AE19+'Ispunjenje OM - detaljno'!AF19+'Ispunjenje OM - detaljno'!AG19+'Ispunjenje OM - detaljno'!AH19+'Ispunjenje OM - detaljno'!AI19+'Ispunjenje OM - detaljno'!AJ19+'Ispunjenje OM - detaljno'!AK19+'Ispunjenje OM - detaljno'!AL19+'Ispunjenje OM - detaljno'!AM19)</f>
        <v>0</v>
      </c>
      <c r="F16">
        <f>SUM('Ispunjenje OM - detaljno'!AN19+'Ispunjenje OM - detaljno'!AO19+'Ispunjenje OM - detaljno'!AP19+'Ispunjenje OM - detaljno'!AQ19+'Ispunjenje OM - detaljno'!AR19+'Ispunjenje OM - detaljno'!AS19+'Ispunjenje OM - detaljno'!AT19+'Ispunjenje OM - detaljno'!AU19)</f>
        <v>74.2</v>
      </c>
      <c r="G16">
        <f>SUM('Ispunjenje OM - detaljno'!AV19+'Ispunjenje OM - detaljno'!AW19+'Ispunjenje OM - detaljno'!AX19+'Ispunjenje OM - detaljno'!AY19+'Ispunjenje OM - detaljno'!AZ19+'Ispunjenje OM - detaljno'!BA19+'Ispunjenje OM - detaljno'!BB19+'Ispunjenje OM - detaljno'!BC19+'Ispunjenje OM - detaljno'!BD19+'Ispunjenje OM - detaljno'!BE19)</f>
        <v>0</v>
      </c>
      <c r="H16">
        <f>SUM('Ispunjenje OM - detaljno'!BF19+'Ispunjenje OM - detaljno'!BG19)</f>
        <v>0</v>
      </c>
      <c r="I16">
        <f>'Ispunjenje OM - detaljno'!BH19</f>
        <v>73</v>
      </c>
      <c r="J16">
        <f>'Ispunjenje OM - detaljno'!BI19</f>
        <v>74.2</v>
      </c>
      <c r="K16">
        <f>'Ispunjenje OM - detaljno'!BJ19</f>
        <v>0</v>
      </c>
      <c r="L16">
        <f>'Ispunjenje OM - detaljno'!BK19</f>
        <v>220</v>
      </c>
      <c r="M16">
        <f>'Ispunjenje OM - detaljno'!BL19</f>
        <v>30.34</v>
      </c>
      <c r="N16">
        <f>'Ispunjenje OM - detaljno'!BM19</f>
        <v>30.34</v>
      </c>
    </row>
    <row r="17" spans="1:14" x14ac:dyDescent="0.25">
      <c r="A17" t="s">
        <v>102</v>
      </c>
      <c r="B17">
        <f>SUM('Ispunjenje OM - detaljno'!B20+'Ispunjenje OM - detaljno'!C20+'Ispunjenje OM - detaljno'!D20+'Ispunjenje OM - detaljno'!E20+'Ispunjenje OM - detaljno'!F20+'Ispunjenje OM - detaljno'!G20+'Ispunjenje OM - detaljno'!H20+'Ispunjenje OM - detaljno'!I20+'Ispunjenje OM - detaljno'!J20+'Ispunjenje OM - detaljno'!K20+'Ispunjenje OM - detaljno'!L20+'Ispunjenje OM - detaljno'!M20+'Ispunjenje OM - detaljno'!N20+'Ispunjenje OM - detaljno'!O20+'Ispunjenje OM - detaljno'!P20+'Ispunjenje OM - detaljno'!Q20)</f>
        <v>0</v>
      </c>
      <c r="C17">
        <f>SUM('Ispunjenje OM - detaljno'!R20+'Ispunjenje OM - detaljno'!S20+'Ispunjenje OM - detaljno'!T20+'Ispunjenje OM - detaljno'!U20+'Ispunjenje OM - detaljno'!V20+'Ispunjenje OM - detaljno'!W20+'Ispunjenje OM - detaljno'!X20+'Ispunjenje OM - detaljno'!Y20)</f>
        <v>0</v>
      </c>
      <c r="D17">
        <f>SUM('Ispunjenje OM - detaljno'!Z20+'Ispunjenje OM - detaljno'!AA20)</f>
        <v>0</v>
      </c>
      <c r="E17">
        <f>SUM('Ispunjenje OM - detaljno'!AB20+'Ispunjenje OM - detaljno'!AC20+'Ispunjenje OM - detaljno'!AD20+'Ispunjenje OM - detaljno'!AE20+'Ispunjenje OM - detaljno'!AF20+'Ispunjenje OM - detaljno'!AG20+'Ispunjenje OM - detaljno'!AH20+'Ispunjenje OM - detaljno'!AI20+'Ispunjenje OM - detaljno'!AJ20+'Ispunjenje OM - detaljno'!AK20+'Ispunjenje OM - detaljno'!AL20+'Ispunjenje OM - detaljno'!AM20)</f>
        <v>0</v>
      </c>
      <c r="F17">
        <f>SUM('Ispunjenje OM - detaljno'!AN20+'Ispunjenje OM - detaljno'!AO20+'Ispunjenje OM - detaljno'!AP20+'Ispunjenje OM - detaljno'!AQ20+'Ispunjenje OM - detaljno'!AR20+'Ispunjenje OM - detaljno'!AS20+'Ispunjenje OM - detaljno'!AT20+'Ispunjenje OM - detaljno'!AU20)</f>
        <v>0</v>
      </c>
      <c r="G17">
        <f>SUM('Ispunjenje OM - detaljno'!AV20+'Ispunjenje OM - detaljno'!AW20+'Ispunjenje OM - detaljno'!AX20+'Ispunjenje OM - detaljno'!AY20+'Ispunjenje OM - detaljno'!AZ20+'Ispunjenje OM - detaljno'!BA20+'Ispunjenje OM - detaljno'!BB20+'Ispunjenje OM - detaljno'!BC20+'Ispunjenje OM - detaljno'!BD20+'Ispunjenje OM - detaljno'!BE20)</f>
        <v>50.6</v>
      </c>
      <c r="H17">
        <f>SUM('Ispunjenje OM - detaljno'!BF20+'Ispunjenje OM - detaljno'!BG20)</f>
        <v>0</v>
      </c>
      <c r="I17">
        <f>'Ispunjenje OM - detaljno'!BH20</f>
        <v>50</v>
      </c>
      <c r="J17">
        <f>'Ispunjenje OM - detaljno'!BI20</f>
        <v>50.6</v>
      </c>
      <c r="K17">
        <f>'Ispunjenje OM - detaljno'!BJ20</f>
        <v>0</v>
      </c>
      <c r="L17">
        <f>'Ispunjenje OM - detaljno'!BK20</f>
        <v>216</v>
      </c>
      <c r="M17">
        <f>'Ispunjenje OM - detaljno'!BL20</f>
        <v>9.56</v>
      </c>
      <c r="N17">
        <f>'Ispunjenje OM - detaljno'!BM20</f>
        <v>9.56</v>
      </c>
    </row>
    <row r="18" spans="1:14" x14ac:dyDescent="0.25">
      <c r="A18" t="s">
        <v>103</v>
      </c>
      <c r="B18">
        <f>SUM('Ispunjenje OM - detaljno'!B21+'Ispunjenje OM - detaljno'!C21+'Ispunjenje OM - detaljno'!D21+'Ispunjenje OM - detaljno'!E21+'Ispunjenje OM - detaljno'!F21+'Ispunjenje OM - detaljno'!G21+'Ispunjenje OM - detaljno'!H21+'Ispunjenje OM - detaljno'!I21+'Ispunjenje OM - detaljno'!J21+'Ispunjenje OM - detaljno'!K21+'Ispunjenje OM - detaljno'!L21+'Ispunjenje OM - detaljno'!M21+'Ispunjenje OM - detaljno'!N21+'Ispunjenje OM - detaljno'!O21+'Ispunjenje OM - detaljno'!P21+'Ispunjenje OM - detaljno'!Q21)</f>
        <v>32</v>
      </c>
      <c r="C18">
        <f>SUM('Ispunjenje OM - detaljno'!R21+'Ispunjenje OM - detaljno'!S21+'Ispunjenje OM - detaljno'!T21+'Ispunjenje OM - detaljno'!U21+'Ispunjenje OM - detaljno'!V21+'Ispunjenje OM - detaljno'!W21+'Ispunjenje OM - detaljno'!X21+'Ispunjenje OM - detaljno'!Y21)</f>
        <v>4</v>
      </c>
      <c r="D18">
        <f>SUM('Ispunjenje OM - detaljno'!Z21+'Ispunjenje OM - detaljno'!AA21)</f>
        <v>0</v>
      </c>
      <c r="E18">
        <f>SUM('Ispunjenje OM - detaljno'!AB21+'Ispunjenje OM - detaljno'!AC21+'Ispunjenje OM - detaljno'!AD21+'Ispunjenje OM - detaljno'!AE21+'Ispunjenje OM - detaljno'!AF21+'Ispunjenje OM - detaljno'!AG21+'Ispunjenje OM - detaljno'!AH21+'Ispunjenje OM - detaljno'!AI21+'Ispunjenje OM - detaljno'!AJ21+'Ispunjenje OM - detaljno'!AK21+'Ispunjenje OM - detaljno'!AL21+'Ispunjenje OM - detaljno'!AM21)</f>
        <v>0</v>
      </c>
      <c r="F18">
        <f>SUM('Ispunjenje OM - detaljno'!AN21+'Ispunjenje OM - detaljno'!AO21+'Ispunjenje OM - detaljno'!AP21+'Ispunjenje OM - detaljno'!AQ21+'Ispunjenje OM - detaljno'!AR21+'Ispunjenje OM - detaljno'!AS21+'Ispunjenje OM - detaljno'!AT21+'Ispunjenje OM - detaljno'!AU21)</f>
        <v>0</v>
      </c>
      <c r="G18">
        <f>SUM('Ispunjenje OM - detaljno'!AV21+'Ispunjenje OM - detaljno'!AW21+'Ispunjenje OM - detaljno'!AX21+'Ispunjenje OM - detaljno'!AY21+'Ispunjenje OM - detaljno'!AZ21+'Ispunjenje OM - detaljno'!BA21+'Ispunjenje OM - detaljno'!BB21+'Ispunjenje OM - detaljno'!BC21+'Ispunjenje OM - detaljno'!BD21+'Ispunjenje OM - detaljno'!BE21)</f>
        <v>0</v>
      </c>
      <c r="H18">
        <f>SUM('Ispunjenje OM - detaljno'!BF21+'Ispunjenje OM - detaljno'!BG21)</f>
        <v>4</v>
      </c>
      <c r="I18">
        <f>'Ispunjenje OM - detaljno'!BH21</f>
        <v>40</v>
      </c>
      <c r="J18">
        <f>'Ispunjenje OM - detaljno'!BI21</f>
        <v>40</v>
      </c>
      <c r="K18">
        <f>'Ispunjenje OM - detaljno'!BJ21</f>
        <v>25</v>
      </c>
      <c r="L18">
        <f>'Ispunjenje OM - detaljno'!BK21</f>
        <v>220</v>
      </c>
      <c r="M18">
        <f>'Ispunjenje OM - detaljno'!BL21</f>
        <v>11.89</v>
      </c>
      <c r="N18">
        <f>'Ispunjenje OM - detaljno'!BM21</f>
        <v>36.89</v>
      </c>
    </row>
    <row r="19" spans="1:14" x14ac:dyDescent="0.25">
      <c r="A19" t="s">
        <v>104</v>
      </c>
      <c r="B19">
        <f>SUM('Ispunjenje OM - detaljno'!B22+'Ispunjenje OM - detaljno'!C22+'Ispunjenje OM - detaljno'!D22+'Ispunjenje OM - detaljno'!E22+'Ispunjenje OM - detaljno'!F22+'Ispunjenje OM - detaljno'!G22+'Ispunjenje OM - detaljno'!H22+'Ispunjenje OM - detaljno'!I22+'Ispunjenje OM - detaljno'!J22+'Ispunjenje OM - detaljno'!K22+'Ispunjenje OM - detaljno'!L22+'Ispunjenje OM - detaljno'!M22+'Ispunjenje OM - detaljno'!N22+'Ispunjenje OM - detaljno'!O22+'Ispunjenje OM - detaljno'!P22+'Ispunjenje OM - detaljno'!Q22)</f>
        <v>15</v>
      </c>
      <c r="C19">
        <f>SUM('Ispunjenje OM - detaljno'!R22+'Ispunjenje OM - detaljno'!S22+'Ispunjenje OM - detaljno'!T22+'Ispunjenje OM - detaljno'!U22+'Ispunjenje OM - detaljno'!V22+'Ispunjenje OM - detaljno'!W22+'Ispunjenje OM - detaljno'!X22+'Ispunjenje OM - detaljno'!Y22)</f>
        <v>0</v>
      </c>
      <c r="D19">
        <f>SUM('Ispunjenje OM - detaljno'!Z22+'Ispunjenje OM - detaljno'!AA22)</f>
        <v>0</v>
      </c>
      <c r="E19">
        <f>SUM('Ispunjenje OM - detaljno'!AB22+'Ispunjenje OM - detaljno'!AC22+'Ispunjenje OM - detaljno'!AD22+'Ispunjenje OM - detaljno'!AE22+'Ispunjenje OM - detaljno'!AF22+'Ispunjenje OM - detaljno'!AG22+'Ispunjenje OM - detaljno'!AH22+'Ispunjenje OM - detaljno'!AI22+'Ispunjenje OM - detaljno'!AJ22+'Ispunjenje OM - detaljno'!AK22+'Ispunjenje OM - detaljno'!AL22+'Ispunjenje OM - detaljno'!AM22)</f>
        <v>1</v>
      </c>
      <c r="F19">
        <f>SUM('Ispunjenje OM - detaljno'!AN22+'Ispunjenje OM - detaljno'!AO22+'Ispunjenje OM - detaljno'!AP22+'Ispunjenje OM - detaljno'!AQ22+'Ispunjenje OM - detaljno'!AR22+'Ispunjenje OM - detaljno'!AS22+'Ispunjenje OM - detaljno'!AT22+'Ispunjenje OM - detaljno'!AU22)</f>
        <v>0</v>
      </c>
      <c r="G19">
        <f>SUM('Ispunjenje OM - detaljno'!AV22+'Ispunjenje OM - detaljno'!AW22+'Ispunjenje OM - detaljno'!AX22+'Ispunjenje OM - detaljno'!AY22+'Ispunjenje OM - detaljno'!AZ22+'Ispunjenje OM - detaljno'!BA22+'Ispunjenje OM - detaljno'!BB22+'Ispunjenje OM - detaljno'!BC22+'Ispunjenje OM - detaljno'!BD22+'Ispunjenje OM - detaljno'!BE22)</f>
        <v>0</v>
      </c>
      <c r="H19">
        <f>SUM('Ispunjenje OM - detaljno'!BF22+'Ispunjenje OM - detaljno'!BG22)</f>
        <v>0</v>
      </c>
      <c r="I19">
        <f>'Ispunjenje OM - detaljno'!BH22</f>
        <v>16</v>
      </c>
      <c r="J19">
        <f>'Ispunjenje OM - detaljno'!BI22</f>
        <v>16</v>
      </c>
      <c r="K19">
        <f>'Ispunjenje OM - detaljno'!BJ22</f>
        <v>0</v>
      </c>
      <c r="L19">
        <f>'Ispunjenje OM - detaljno'!BK22</f>
        <v>205</v>
      </c>
      <c r="M19">
        <f>'Ispunjenje OM - detaljno'!BL22</f>
        <v>12.74</v>
      </c>
      <c r="N19">
        <f>'Ispunjenje OM - detaljno'!BM22</f>
        <v>12.74</v>
      </c>
    </row>
    <row r="20" spans="1:14" x14ac:dyDescent="0.25">
      <c r="A20" t="s">
        <v>105</v>
      </c>
      <c r="B20">
        <f>SUM('Ispunjenje OM - detaljno'!B23+'Ispunjenje OM - detaljno'!C23+'Ispunjenje OM - detaljno'!D23+'Ispunjenje OM - detaljno'!E23+'Ispunjenje OM - detaljno'!F23+'Ispunjenje OM - detaljno'!G23+'Ispunjenje OM - detaljno'!H23+'Ispunjenje OM - detaljno'!I23+'Ispunjenje OM - detaljno'!J23+'Ispunjenje OM - detaljno'!K23+'Ispunjenje OM - detaljno'!L23+'Ispunjenje OM - detaljno'!M23+'Ispunjenje OM - detaljno'!N23+'Ispunjenje OM - detaljno'!O23+'Ispunjenje OM - detaljno'!P23+'Ispunjenje OM - detaljno'!Q23)</f>
        <v>6</v>
      </c>
      <c r="C20">
        <f>SUM('Ispunjenje OM - detaljno'!R23+'Ispunjenje OM - detaljno'!S23+'Ispunjenje OM - detaljno'!T23+'Ispunjenje OM - detaljno'!U23+'Ispunjenje OM - detaljno'!V23+'Ispunjenje OM - detaljno'!W23+'Ispunjenje OM - detaljno'!X23+'Ispunjenje OM - detaljno'!Y23)</f>
        <v>19</v>
      </c>
      <c r="D20">
        <f>SUM('Ispunjenje OM - detaljno'!Z23+'Ispunjenje OM - detaljno'!AA23)</f>
        <v>4</v>
      </c>
      <c r="E20">
        <f>SUM('Ispunjenje OM - detaljno'!AB23+'Ispunjenje OM - detaljno'!AC23+'Ispunjenje OM - detaljno'!AD23+'Ispunjenje OM - detaljno'!AE23+'Ispunjenje OM - detaljno'!AF23+'Ispunjenje OM - detaljno'!AG23+'Ispunjenje OM - detaljno'!AH23+'Ispunjenje OM - detaljno'!AI23+'Ispunjenje OM - detaljno'!AJ23+'Ispunjenje OM - detaljno'!AK23+'Ispunjenje OM - detaljno'!AL23+'Ispunjenje OM - detaljno'!AM23)</f>
        <v>44.2</v>
      </c>
      <c r="F20">
        <f>SUM('Ispunjenje OM - detaljno'!AN23+'Ispunjenje OM - detaljno'!AO23+'Ispunjenje OM - detaljno'!AP23+'Ispunjenje OM - detaljno'!AQ23+'Ispunjenje OM - detaljno'!AR23+'Ispunjenje OM - detaljno'!AS23+'Ispunjenje OM - detaljno'!AT23+'Ispunjenje OM - detaljno'!AU23)</f>
        <v>0</v>
      </c>
      <c r="G20">
        <f>SUM('Ispunjenje OM - detaljno'!AV23+'Ispunjenje OM - detaljno'!AW23+'Ispunjenje OM - detaljno'!AX23+'Ispunjenje OM - detaljno'!AY23+'Ispunjenje OM - detaljno'!AZ23+'Ispunjenje OM - detaljno'!BA23+'Ispunjenje OM - detaljno'!BB23+'Ispunjenje OM - detaljno'!BC23+'Ispunjenje OM - detaljno'!BD23+'Ispunjenje OM - detaljno'!BE23)</f>
        <v>0</v>
      </c>
      <c r="H20">
        <f>SUM('Ispunjenje OM - detaljno'!BF23+'Ispunjenje OM - detaljno'!BG23)</f>
        <v>7</v>
      </c>
      <c r="I20">
        <f>'Ispunjenje OM - detaljno'!BH23</f>
        <v>79</v>
      </c>
      <c r="J20">
        <f>'Ispunjenje OM - detaljno'!BI23</f>
        <v>80.2</v>
      </c>
      <c r="K20">
        <f>'Ispunjenje OM - detaljno'!BJ23</f>
        <v>0</v>
      </c>
      <c r="L20">
        <f>'Ispunjenje OM - detaljno'!BK23</f>
        <v>213</v>
      </c>
      <c r="M20">
        <f>'Ispunjenje OM - detaljno'!BL23</f>
        <v>15.84</v>
      </c>
      <c r="N20">
        <f>'Ispunjenje OM - detaljno'!BM23</f>
        <v>15.84</v>
      </c>
    </row>
    <row r="21" spans="1:14" x14ac:dyDescent="0.25">
      <c r="A21" t="s">
        <v>106</v>
      </c>
      <c r="B21">
        <f>SUM('Ispunjenje OM - detaljno'!B24+'Ispunjenje OM - detaljno'!C24+'Ispunjenje OM - detaljno'!D24+'Ispunjenje OM - detaljno'!E24+'Ispunjenje OM - detaljno'!F24+'Ispunjenje OM - detaljno'!G24+'Ispunjenje OM - detaljno'!H24+'Ispunjenje OM - detaljno'!I24+'Ispunjenje OM - detaljno'!J24+'Ispunjenje OM - detaljno'!K24+'Ispunjenje OM - detaljno'!L24+'Ispunjenje OM - detaljno'!M24+'Ispunjenje OM - detaljno'!N24+'Ispunjenje OM - detaljno'!O24+'Ispunjenje OM - detaljno'!P24+'Ispunjenje OM - detaljno'!Q24)</f>
        <v>1</v>
      </c>
      <c r="C21">
        <f>SUM('Ispunjenje OM - detaljno'!R24+'Ispunjenje OM - detaljno'!S24+'Ispunjenje OM - detaljno'!T24+'Ispunjenje OM - detaljno'!U24+'Ispunjenje OM - detaljno'!V24+'Ispunjenje OM - detaljno'!W24+'Ispunjenje OM - detaljno'!X24+'Ispunjenje OM - detaljno'!Y24)</f>
        <v>8</v>
      </c>
      <c r="D21">
        <f>SUM('Ispunjenje OM - detaljno'!Z24+'Ispunjenje OM - detaljno'!AA24)</f>
        <v>0</v>
      </c>
      <c r="E21">
        <f>SUM('Ispunjenje OM - detaljno'!AB24+'Ispunjenje OM - detaljno'!AC24+'Ispunjenje OM - detaljno'!AD24+'Ispunjenje OM - detaljno'!AE24+'Ispunjenje OM - detaljno'!AF24+'Ispunjenje OM - detaljno'!AG24+'Ispunjenje OM - detaljno'!AH24+'Ispunjenje OM - detaljno'!AI24+'Ispunjenje OM - detaljno'!AJ24+'Ispunjenje OM - detaljno'!AK24+'Ispunjenje OM - detaljno'!AL24+'Ispunjenje OM - detaljno'!AM24)</f>
        <v>11</v>
      </c>
      <c r="F21">
        <f>SUM('Ispunjenje OM - detaljno'!AN24+'Ispunjenje OM - detaljno'!AO24+'Ispunjenje OM - detaljno'!AP24+'Ispunjenje OM - detaljno'!AQ24+'Ispunjenje OM - detaljno'!AR24+'Ispunjenje OM - detaljno'!AS24+'Ispunjenje OM - detaljno'!AT24+'Ispunjenje OM - detaljno'!AU24)</f>
        <v>0</v>
      </c>
      <c r="G21">
        <f>SUM('Ispunjenje OM - detaljno'!AV24+'Ispunjenje OM - detaljno'!AW24+'Ispunjenje OM - detaljno'!AX24+'Ispunjenje OM - detaljno'!AY24+'Ispunjenje OM - detaljno'!AZ24+'Ispunjenje OM - detaljno'!BA24+'Ispunjenje OM - detaljno'!BB24+'Ispunjenje OM - detaljno'!BC24+'Ispunjenje OM - detaljno'!BD24+'Ispunjenje OM - detaljno'!BE24)</f>
        <v>0</v>
      </c>
      <c r="H21">
        <f>SUM('Ispunjenje OM - detaljno'!BF24+'Ispunjenje OM - detaljno'!BG24)</f>
        <v>1</v>
      </c>
      <c r="I21">
        <f>'Ispunjenje OM - detaljno'!BH24</f>
        <v>21</v>
      </c>
      <c r="J21">
        <f>'Ispunjenje OM - detaljno'!BI24</f>
        <v>21</v>
      </c>
      <c r="K21">
        <f>'Ispunjenje OM - detaljno'!BJ24</f>
        <v>0</v>
      </c>
      <c r="L21">
        <f>'Ispunjenje OM - detaljno'!BK24</f>
        <v>206</v>
      </c>
      <c r="M21">
        <f>'Ispunjenje OM - detaljno'!BL24</f>
        <v>9.82</v>
      </c>
      <c r="N21">
        <f>'Ispunjenje OM - detaljno'!BM24</f>
        <v>9.82</v>
      </c>
    </row>
    <row r="22" spans="1:14" x14ac:dyDescent="0.25">
      <c r="A22" t="s">
        <v>107</v>
      </c>
      <c r="B22">
        <f>SUM('Ispunjenje OM - detaljno'!B25+'Ispunjenje OM - detaljno'!C25+'Ispunjenje OM - detaljno'!D25+'Ispunjenje OM - detaljno'!E25+'Ispunjenje OM - detaljno'!F25+'Ispunjenje OM - detaljno'!G25+'Ispunjenje OM - detaljno'!H25+'Ispunjenje OM - detaljno'!I25+'Ispunjenje OM - detaljno'!J25+'Ispunjenje OM - detaljno'!K25+'Ispunjenje OM - detaljno'!L25+'Ispunjenje OM - detaljno'!M25+'Ispunjenje OM - detaljno'!N25+'Ispunjenje OM - detaljno'!O25+'Ispunjenje OM - detaljno'!P25+'Ispunjenje OM - detaljno'!Q25)</f>
        <v>77.8</v>
      </c>
      <c r="C22">
        <f>SUM('Ispunjenje OM - detaljno'!R25+'Ispunjenje OM - detaljno'!S25+'Ispunjenje OM - detaljno'!T25+'Ispunjenje OM - detaljno'!U25+'Ispunjenje OM - detaljno'!V25+'Ispunjenje OM - detaljno'!W25+'Ispunjenje OM - detaljno'!X25+'Ispunjenje OM - detaljno'!Y25)</f>
        <v>11.6</v>
      </c>
      <c r="D22">
        <f>SUM('Ispunjenje OM - detaljno'!Z25+'Ispunjenje OM - detaljno'!AA25)</f>
        <v>0</v>
      </c>
      <c r="E22">
        <f>SUM('Ispunjenje OM - detaljno'!AB25+'Ispunjenje OM - detaljno'!AC25+'Ispunjenje OM - detaljno'!AD25+'Ispunjenje OM - detaljno'!AE25+'Ispunjenje OM - detaljno'!AF25+'Ispunjenje OM - detaljno'!AG25+'Ispunjenje OM - detaljno'!AH25+'Ispunjenje OM - detaljno'!AI25+'Ispunjenje OM - detaljno'!AJ25+'Ispunjenje OM - detaljno'!AK25+'Ispunjenje OM - detaljno'!AL25+'Ispunjenje OM - detaljno'!AM25)</f>
        <v>0</v>
      </c>
      <c r="F22">
        <f>SUM('Ispunjenje OM - detaljno'!AN25+'Ispunjenje OM - detaljno'!AO25+'Ispunjenje OM - detaljno'!AP25+'Ispunjenje OM - detaljno'!AQ25+'Ispunjenje OM - detaljno'!AR25+'Ispunjenje OM - detaljno'!AS25+'Ispunjenje OM - detaljno'!AT25+'Ispunjenje OM - detaljno'!AU25)</f>
        <v>0</v>
      </c>
      <c r="G22">
        <f>SUM('Ispunjenje OM - detaljno'!AV25+'Ispunjenje OM - detaljno'!AW25+'Ispunjenje OM - detaljno'!AX25+'Ispunjenje OM - detaljno'!AY25+'Ispunjenje OM - detaljno'!AZ25+'Ispunjenje OM - detaljno'!BA25+'Ispunjenje OM - detaljno'!BB25+'Ispunjenje OM - detaljno'!BC25+'Ispunjenje OM - detaljno'!BD25+'Ispunjenje OM - detaljno'!BE25)</f>
        <v>0</v>
      </c>
      <c r="H22">
        <f>SUM('Ispunjenje OM - detaljno'!BF25+'Ispunjenje OM - detaljno'!BG25)</f>
        <v>0</v>
      </c>
      <c r="I22">
        <f>'Ispunjenje OM - detaljno'!BH25</f>
        <v>86</v>
      </c>
      <c r="J22">
        <f>'Ispunjenje OM - detaljno'!BI25</f>
        <v>89.399999999999991</v>
      </c>
      <c r="K22">
        <f>'Ispunjenje OM - detaljno'!BJ25</f>
        <v>10</v>
      </c>
      <c r="L22">
        <f>'Ispunjenje OM - detaljno'!BK25</f>
        <v>219</v>
      </c>
      <c r="M22">
        <f>'Ispunjenje OM - detaljno'!BL25</f>
        <v>30.88</v>
      </c>
      <c r="N22">
        <f>'Ispunjenje OM - detaljno'!BM25</f>
        <v>40.879999999999995</v>
      </c>
    </row>
    <row r="23" spans="1:14" x14ac:dyDescent="0.25">
      <c r="A23" t="s">
        <v>108</v>
      </c>
      <c r="B23">
        <f>SUM('Ispunjenje OM - detaljno'!B26+'Ispunjenje OM - detaljno'!C26+'Ispunjenje OM - detaljno'!D26+'Ispunjenje OM - detaljno'!E26+'Ispunjenje OM - detaljno'!F26+'Ispunjenje OM - detaljno'!G26+'Ispunjenje OM - detaljno'!H26+'Ispunjenje OM - detaljno'!I26+'Ispunjenje OM - detaljno'!J26+'Ispunjenje OM - detaljno'!K26+'Ispunjenje OM - detaljno'!L26+'Ispunjenje OM - detaljno'!M26+'Ispunjenje OM - detaljno'!N26+'Ispunjenje OM - detaljno'!O26+'Ispunjenje OM - detaljno'!P26+'Ispunjenje OM - detaljno'!Q26)</f>
        <v>56.2</v>
      </c>
      <c r="C23">
        <f>SUM('Ispunjenje OM - detaljno'!R26+'Ispunjenje OM - detaljno'!S26+'Ispunjenje OM - detaljno'!T26+'Ispunjenje OM - detaljno'!U26+'Ispunjenje OM - detaljno'!V26+'Ispunjenje OM - detaljno'!W26+'Ispunjenje OM - detaljno'!X26+'Ispunjenje OM - detaljno'!Y26)</f>
        <v>3.6</v>
      </c>
      <c r="D23">
        <f>SUM('Ispunjenje OM - detaljno'!Z26+'Ispunjenje OM - detaljno'!AA26)</f>
        <v>0</v>
      </c>
      <c r="E23">
        <f>SUM('Ispunjenje OM - detaljno'!AB26+'Ispunjenje OM - detaljno'!AC26+'Ispunjenje OM - detaljno'!AD26+'Ispunjenje OM - detaljno'!AE26+'Ispunjenje OM - detaljno'!AF26+'Ispunjenje OM - detaljno'!AG26+'Ispunjenje OM - detaljno'!AH26+'Ispunjenje OM - detaljno'!AI26+'Ispunjenje OM - detaljno'!AJ26+'Ispunjenje OM - detaljno'!AK26+'Ispunjenje OM - detaljno'!AL26+'Ispunjenje OM - detaljno'!AM26)</f>
        <v>0</v>
      </c>
      <c r="F23">
        <f>SUM('Ispunjenje OM - detaljno'!AN26+'Ispunjenje OM - detaljno'!AO26+'Ispunjenje OM - detaljno'!AP26+'Ispunjenje OM - detaljno'!AQ26+'Ispunjenje OM - detaljno'!AR26+'Ispunjenje OM - detaljno'!AS26+'Ispunjenje OM - detaljno'!AT26+'Ispunjenje OM - detaljno'!AU26)</f>
        <v>0</v>
      </c>
      <c r="G23">
        <f>SUM('Ispunjenje OM - detaljno'!AV26+'Ispunjenje OM - detaljno'!AW26+'Ispunjenje OM - detaljno'!AX26+'Ispunjenje OM - detaljno'!AY26+'Ispunjenje OM - detaljno'!AZ26+'Ispunjenje OM - detaljno'!BA26+'Ispunjenje OM - detaljno'!BB26+'Ispunjenje OM - detaljno'!BC26+'Ispunjenje OM - detaljno'!BD26+'Ispunjenje OM - detaljno'!BE26)</f>
        <v>0</v>
      </c>
      <c r="H23">
        <f>SUM('Ispunjenje OM - detaljno'!BF26+'Ispunjenje OM - detaljno'!BG26)</f>
        <v>3</v>
      </c>
      <c r="I23">
        <f>'Ispunjenje OM - detaljno'!BH26</f>
        <v>61</v>
      </c>
      <c r="J23">
        <f>'Ispunjenje OM - detaljno'!BI26</f>
        <v>62.800000000000004</v>
      </c>
      <c r="K23">
        <f>'Ispunjenje OM - detaljno'!BJ26</f>
        <v>5.1095890998840332</v>
      </c>
      <c r="L23">
        <f>'Ispunjenje OM - detaljno'!BK26</f>
        <v>219</v>
      </c>
      <c r="M23">
        <f>'Ispunjenje OM - detaljno'!BL26</f>
        <v>18.46</v>
      </c>
      <c r="N23">
        <f>'Ispunjenje OM - detaljno'!BM26</f>
        <v>23.569589099884034</v>
      </c>
    </row>
    <row r="24" spans="1:14" x14ac:dyDescent="0.25">
      <c r="A24" t="s">
        <v>109</v>
      </c>
      <c r="B24">
        <f>SUM('Ispunjenje OM - detaljno'!B27+'Ispunjenje OM - detaljno'!C27+'Ispunjenje OM - detaljno'!D27+'Ispunjenje OM - detaljno'!E27+'Ispunjenje OM - detaljno'!F27+'Ispunjenje OM - detaljno'!G27+'Ispunjenje OM - detaljno'!H27+'Ispunjenje OM - detaljno'!I27+'Ispunjenje OM - detaljno'!J27+'Ispunjenje OM - detaljno'!K27+'Ispunjenje OM - detaljno'!L27+'Ispunjenje OM - detaljno'!M27+'Ispunjenje OM - detaljno'!N27+'Ispunjenje OM - detaljno'!O27+'Ispunjenje OM - detaljno'!P27+'Ispunjenje OM - detaljno'!Q27)</f>
        <v>0</v>
      </c>
      <c r="C24">
        <f>SUM('Ispunjenje OM - detaljno'!R27+'Ispunjenje OM - detaljno'!S27+'Ispunjenje OM - detaljno'!T27+'Ispunjenje OM - detaljno'!U27+'Ispunjenje OM - detaljno'!V27+'Ispunjenje OM - detaljno'!W27+'Ispunjenje OM - detaljno'!X27+'Ispunjenje OM - detaljno'!Y27)</f>
        <v>0</v>
      </c>
      <c r="D24">
        <f>SUM('Ispunjenje OM - detaljno'!Z27+'Ispunjenje OM - detaljno'!AA27)</f>
        <v>0</v>
      </c>
      <c r="E24">
        <f>SUM('Ispunjenje OM - detaljno'!AB27+'Ispunjenje OM - detaljno'!AC27+'Ispunjenje OM - detaljno'!AD27+'Ispunjenje OM - detaljno'!AE27+'Ispunjenje OM - detaljno'!AF27+'Ispunjenje OM - detaljno'!AG27+'Ispunjenje OM - detaljno'!AH27+'Ispunjenje OM - detaljno'!AI27+'Ispunjenje OM - detaljno'!AJ27+'Ispunjenje OM - detaljno'!AK27+'Ispunjenje OM - detaljno'!AL27+'Ispunjenje OM - detaljno'!AM27)</f>
        <v>0</v>
      </c>
      <c r="F24">
        <f>SUM('Ispunjenje OM - detaljno'!AN27+'Ispunjenje OM - detaljno'!AO27+'Ispunjenje OM - detaljno'!AP27+'Ispunjenje OM - detaljno'!AQ27+'Ispunjenje OM - detaljno'!AR27+'Ispunjenje OM - detaljno'!AS27+'Ispunjenje OM - detaljno'!AT27+'Ispunjenje OM - detaljno'!AU27)</f>
        <v>0</v>
      </c>
      <c r="G24">
        <f>SUM('Ispunjenje OM - detaljno'!AV27+'Ispunjenje OM - detaljno'!AW27+'Ispunjenje OM - detaljno'!AX27+'Ispunjenje OM - detaljno'!AY27+'Ispunjenje OM - detaljno'!AZ27+'Ispunjenje OM - detaljno'!BA27+'Ispunjenje OM - detaljno'!BB27+'Ispunjenje OM - detaljno'!BC27+'Ispunjenje OM - detaljno'!BD27+'Ispunjenje OM - detaljno'!BE27)</f>
        <v>99</v>
      </c>
      <c r="H24">
        <f>SUM('Ispunjenje OM - detaljno'!BF27+'Ispunjenje OM - detaljno'!BG27)</f>
        <v>0</v>
      </c>
      <c r="I24">
        <f>'Ispunjenje OM - detaljno'!BH27</f>
        <v>99</v>
      </c>
      <c r="J24">
        <f>'Ispunjenje OM - detaljno'!BI27</f>
        <v>99</v>
      </c>
      <c r="K24">
        <f>'Ispunjenje OM - detaljno'!BJ27</f>
        <v>5</v>
      </c>
      <c r="L24">
        <f>'Ispunjenje OM - detaljno'!BK27</f>
        <v>220</v>
      </c>
      <c r="M24">
        <f>'Ispunjenje OM - detaljno'!BL27</f>
        <v>13.49</v>
      </c>
      <c r="N24">
        <f>'Ispunjenje OM - detaljno'!BM27</f>
        <v>18.490000000000002</v>
      </c>
    </row>
    <row r="25" spans="1:14" x14ac:dyDescent="0.25">
      <c r="A25" t="s">
        <v>110</v>
      </c>
      <c r="B25">
        <f>SUM('Ispunjenje OM - detaljno'!B28+'Ispunjenje OM - detaljno'!C28+'Ispunjenje OM - detaljno'!D28+'Ispunjenje OM - detaljno'!E28+'Ispunjenje OM - detaljno'!F28+'Ispunjenje OM - detaljno'!G28+'Ispunjenje OM - detaljno'!H28+'Ispunjenje OM - detaljno'!I28+'Ispunjenje OM - detaljno'!J28+'Ispunjenje OM - detaljno'!K28+'Ispunjenje OM - detaljno'!L28+'Ispunjenje OM - detaljno'!M28+'Ispunjenje OM - detaljno'!N28+'Ispunjenje OM - detaljno'!O28+'Ispunjenje OM - detaljno'!P28+'Ispunjenje OM - detaljno'!Q28)</f>
        <v>54.2</v>
      </c>
      <c r="C25">
        <f>SUM('Ispunjenje OM - detaljno'!R28+'Ispunjenje OM - detaljno'!S28+'Ispunjenje OM - detaljno'!T28+'Ispunjenje OM - detaljno'!U28+'Ispunjenje OM - detaljno'!V28+'Ispunjenje OM - detaljno'!W28+'Ispunjenje OM - detaljno'!X28+'Ispunjenje OM - detaljno'!Y28)</f>
        <v>3</v>
      </c>
      <c r="D25">
        <f>SUM('Ispunjenje OM - detaljno'!Z28+'Ispunjenje OM - detaljno'!AA28)</f>
        <v>0</v>
      </c>
      <c r="E25">
        <f>SUM('Ispunjenje OM - detaljno'!AB28+'Ispunjenje OM - detaljno'!AC28+'Ispunjenje OM - detaljno'!AD28+'Ispunjenje OM - detaljno'!AE28+'Ispunjenje OM - detaljno'!AF28+'Ispunjenje OM - detaljno'!AG28+'Ispunjenje OM - detaljno'!AH28+'Ispunjenje OM - detaljno'!AI28+'Ispunjenje OM - detaljno'!AJ28+'Ispunjenje OM - detaljno'!AK28+'Ispunjenje OM - detaljno'!AL28+'Ispunjenje OM - detaljno'!AM28)</f>
        <v>1</v>
      </c>
      <c r="F25">
        <f>SUM('Ispunjenje OM - detaljno'!AN28+'Ispunjenje OM - detaljno'!AO28+'Ispunjenje OM - detaljno'!AP28+'Ispunjenje OM - detaljno'!AQ28+'Ispunjenje OM - detaljno'!AR28+'Ispunjenje OM - detaljno'!AS28+'Ispunjenje OM - detaljno'!AT28+'Ispunjenje OM - detaljno'!AU28)</f>
        <v>0</v>
      </c>
      <c r="G25">
        <f>SUM('Ispunjenje OM - detaljno'!AV28+'Ispunjenje OM - detaljno'!AW28+'Ispunjenje OM - detaljno'!AX28+'Ispunjenje OM - detaljno'!AY28+'Ispunjenje OM - detaljno'!AZ28+'Ispunjenje OM - detaljno'!BA28+'Ispunjenje OM - detaljno'!BB28+'Ispunjenje OM - detaljno'!BC28+'Ispunjenje OM - detaljno'!BD28+'Ispunjenje OM - detaljno'!BE28)</f>
        <v>0</v>
      </c>
      <c r="H25">
        <f>SUM('Ispunjenje OM - detaljno'!BF28+'Ispunjenje OM - detaljno'!BG28)</f>
        <v>0</v>
      </c>
      <c r="I25">
        <f>'Ispunjenje OM - detaljno'!BH28</f>
        <v>57</v>
      </c>
      <c r="J25">
        <f>'Ispunjenje OM - detaljno'!BI28</f>
        <v>58.2</v>
      </c>
      <c r="K25">
        <f>'Ispunjenje OM - detaljno'!BJ28</f>
        <v>20</v>
      </c>
      <c r="L25">
        <f>'Ispunjenje OM - detaljno'!BK28</f>
        <v>217</v>
      </c>
      <c r="M25">
        <f>'Ispunjenje OM - detaljno'!BL28</f>
        <v>17.88</v>
      </c>
      <c r="N25">
        <f>'Ispunjenje OM - detaljno'!BM28</f>
        <v>37.879999999999995</v>
      </c>
    </row>
    <row r="26" spans="1:14" x14ac:dyDescent="0.25">
      <c r="A26" t="s">
        <v>111</v>
      </c>
      <c r="B26">
        <f>SUM('Ispunjenje OM - detaljno'!B29+'Ispunjenje OM - detaljno'!C29+'Ispunjenje OM - detaljno'!D29+'Ispunjenje OM - detaljno'!E29+'Ispunjenje OM - detaljno'!F29+'Ispunjenje OM - detaljno'!G29+'Ispunjenje OM - detaljno'!H29+'Ispunjenje OM - detaljno'!I29+'Ispunjenje OM - detaljno'!J29+'Ispunjenje OM - detaljno'!K29+'Ispunjenje OM - detaljno'!L29+'Ispunjenje OM - detaljno'!M29+'Ispunjenje OM - detaljno'!N29+'Ispunjenje OM - detaljno'!O29+'Ispunjenje OM - detaljno'!P29+'Ispunjenje OM - detaljno'!Q29)</f>
        <v>0</v>
      </c>
      <c r="C26">
        <f>SUM('Ispunjenje OM - detaljno'!R29+'Ispunjenje OM - detaljno'!S29+'Ispunjenje OM - detaljno'!T29+'Ispunjenje OM - detaljno'!U29+'Ispunjenje OM - detaljno'!V29+'Ispunjenje OM - detaljno'!W29+'Ispunjenje OM - detaljno'!X29+'Ispunjenje OM - detaljno'!Y29)</f>
        <v>0</v>
      </c>
      <c r="D26">
        <f>SUM('Ispunjenje OM - detaljno'!Z29+'Ispunjenje OM - detaljno'!AA29)</f>
        <v>0</v>
      </c>
      <c r="E26">
        <f>SUM('Ispunjenje OM - detaljno'!AB29+'Ispunjenje OM - detaljno'!AC29+'Ispunjenje OM - detaljno'!AD29+'Ispunjenje OM - detaljno'!AE29+'Ispunjenje OM - detaljno'!AF29+'Ispunjenje OM - detaljno'!AG29+'Ispunjenje OM - detaljno'!AH29+'Ispunjenje OM - detaljno'!AI29+'Ispunjenje OM - detaljno'!AJ29+'Ispunjenje OM - detaljno'!AK29+'Ispunjenje OM - detaljno'!AL29+'Ispunjenje OM - detaljno'!AM29)</f>
        <v>0</v>
      </c>
      <c r="F26">
        <f>SUM('Ispunjenje OM - detaljno'!AN29+'Ispunjenje OM - detaljno'!AO29+'Ispunjenje OM - detaljno'!AP29+'Ispunjenje OM - detaljno'!AQ29+'Ispunjenje OM - detaljno'!AR29+'Ispunjenje OM - detaljno'!AS29+'Ispunjenje OM - detaljno'!AT29+'Ispunjenje OM - detaljno'!AU29)</f>
        <v>63.6</v>
      </c>
      <c r="G26">
        <f>SUM('Ispunjenje OM - detaljno'!AV29+'Ispunjenje OM - detaljno'!AW29+'Ispunjenje OM - detaljno'!AX29+'Ispunjenje OM - detaljno'!AY29+'Ispunjenje OM - detaljno'!AZ29+'Ispunjenje OM - detaljno'!BA29+'Ispunjenje OM - detaljno'!BB29+'Ispunjenje OM - detaljno'!BC29+'Ispunjenje OM - detaljno'!BD29+'Ispunjenje OM - detaljno'!BE29)</f>
        <v>0</v>
      </c>
      <c r="H26">
        <f>SUM('Ispunjenje OM - detaljno'!BF29+'Ispunjenje OM - detaljno'!BG29)</f>
        <v>0</v>
      </c>
      <c r="I26">
        <f>'Ispunjenje OM - detaljno'!BH29</f>
        <v>63</v>
      </c>
      <c r="J26">
        <f>'Ispunjenje OM - detaljno'!BI29</f>
        <v>63.6</v>
      </c>
      <c r="K26">
        <f>'Ispunjenje OM - detaljno'!BJ29</f>
        <v>5</v>
      </c>
      <c r="L26">
        <f>'Ispunjenje OM - detaljno'!BK29</f>
        <v>218</v>
      </c>
      <c r="M26">
        <f>'Ispunjenje OM - detaljno'!BL29</f>
        <v>24.08</v>
      </c>
      <c r="N26">
        <f>'Ispunjenje OM - detaljno'!BM29</f>
        <v>29.08</v>
      </c>
    </row>
    <row r="27" spans="1:14" x14ac:dyDescent="0.25">
      <c r="A27" t="s">
        <v>112</v>
      </c>
      <c r="B27">
        <f>SUM('Ispunjenje OM - detaljno'!B30+'Ispunjenje OM - detaljno'!C30+'Ispunjenje OM - detaljno'!D30+'Ispunjenje OM - detaljno'!E30+'Ispunjenje OM - detaljno'!F30+'Ispunjenje OM - detaljno'!G30+'Ispunjenje OM - detaljno'!H30+'Ispunjenje OM - detaljno'!I30+'Ispunjenje OM - detaljno'!J30+'Ispunjenje OM - detaljno'!K30+'Ispunjenje OM - detaljno'!L30+'Ispunjenje OM - detaljno'!M30+'Ispunjenje OM - detaljno'!N30+'Ispunjenje OM - detaljno'!O30+'Ispunjenje OM - detaljno'!P30+'Ispunjenje OM - detaljno'!Q30)</f>
        <v>3</v>
      </c>
      <c r="C27">
        <f>SUM('Ispunjenje OM - detaljno'!R30+'Ispunjenje OM - detaljno'!S30+'Ispunjenje OM - detaljno'!T30+'Ispunjenje OM - detaljno'!U30+'Ispunjenje OM - detaljno'!V30+'Ispunjenje OM - detaljno'!W30+'Ispunjenje OM - detaljno'!X30+'Ispunjenje OM - detaljno'!Y30)</f>
        <v>17</v>
      </c>
      <c r="D27">
        <f>SUM('Ispunjenje OM - detaljno'!Z30+'Ispunjenje OM - detaljno'!AA30)</f>
        <v>1</v>
      </c>
      <c r="E27">
        <f>SUM('Ispunjenje OM - detaljno'!AB30+'Ispunjenje OM - detaljno'!AC30+'Ispunjenje OM - detaljno'!AD30+'Ispunjenje OM - detaljno'!AE30+'Ispunjenje OM - detaljno'!AF30+'Ispunjenje OM - detaljno'!AG30+'Ispunjenje OM - detaljno'!AH30+'Ispunjenje OM - detaljno'!AI30+'Ispunjenje OM - detaljno'!AJ30+'Ispunjenje OM - detaljno'!AK30+'Ispunjenje OM - detaljno'!AL30+'Ispunjenje OM - detaljno'!AM30)</f>
        <v>14.6</v>
      </c>
      <c r="F27">
        <f>SUM('Ispunjenje OM - detaljno'!AN30+'Ispunjenje OM - detaljno'!AO30+'Ispunjenje OM - detaljno'!AP30+'Ispunjenje OM - detaljno'!AQ30+'Ispunjenje OM - detaljno'!AR30+'Ispunjenje OM - detaljno'!AS30+'Ispunjenje OM - detaljno'!AT30+'Ispunjenje OM - detaljno'!AU30)</f>
        <v>0</v>
      </c>
      <c r="G27">
        <f>SUM('Ispunjenje OM - detaljno'!AV30+'Ispunjenje OM - detaljno'!AW30+'Ispunjenje OM - detaljno'!AX30+'Ispunjenje OM - detaljno'!AY30+'Ispunjenje OM - detaljno'!AZ30+'Ispunjenje OM - detaljno'!BA30+'Ispunjenje OM - detaljno'!BB30+'Ispunjenje OM - detaljno'!BC30+'Ispunjenje OM - detaljno'!BD30+'Ispunjenje OM - detaljno'!BE30)</f>
        <v>0</v>
      </c>
      <c r="H27">
        <f>SUM('Ispunjenje OM - detaljno'!BF30+'Ispunjenje OM - detaljno'!BG30)</f>
        <v>0</v>
      </c>
      <c r="I27">
        <f>'Ispunjenje OM - detaljno'!BH30</f>
        <v>35</v>
      </c>
      <c r="J27">
        <f>'Ispunjenje OM - detaljno'!BI30</f>
        <v>35.6</v>
      </c>
      <c r="K27">
        <f>'Ispunjenje OM - detaljno'!BJ30</f>
        <v>0</v>
      </c>
      <c r="L27">
        <f>'Ispunjenje OM - detaljno'!BK30</f>
        <v>209</v>
      </c>
      <c r="M27">
        <f>'Ispunjenje OM - detaljno'!BL30</f>
        <v>13.82</v>
      </c>
      <c r="N27">
        <f>'Ispunjenje OM - detaljno'!BM30</f>
        <v>13.82</v>
      </c>
    </row>
    <row r="28" spans="1:14" x14ac:dyDescent="0.25">
      <c r="A28" t="s">
        <v>113</v>
      </c>
      <c r="B28">
        <f>SUM('Ispunjenje OM - detaljno'!B31+'Ispunjenje OM - detaljno'!C31+'Ispunjenje OM - detaljno'!D31+'Ispunjenje OM - detaljno'!E31+'Ispunjenje OM - detaljno'!F31+'Ispunjenje OM - detaljno'!G31+'Ispunjenje OM - detaljno'!H31+'Ispunjenje OM - detaljno'!I31+'Ispunjenje OM - detaljno'!J31+'Ispunjenje OM - detaljno'!K31+'Ispunjenje OM - detaljno'!L31+'Ispunjenje OM - detaljno'!M31+'Ispunjenje OM - detaljno'!N31+'Ispunjenje OM - detaljno'!O31+'Ispunjenje OM - detaljno'!P31+'Ispunjenje OM - detaljno'!Q31)</f>
        <v>7.2</v>
      </c>
      <c r="C28">
        <f>SUM('Ispunjenje OM - detaljno'!R31+'Ispunjenje OM - detaljno'!S31+'Ispunjenje OM - detaljno'!T31+'Ispunjenje OM - detaljno'!U31+'Ispunjenje OM - detaljno'!V31+'Ispunjenje OM - detaljno'!W31+'Ispunjenje OM - detaljno'!X31+'Ispunjenje OM - detaljno'!Y31)</f>
        <v>14</v>
      </c>
      <c r="D28">
        <f>SUM('Ispunjenje OM - detaljno'!Z31+'Ispunjenje OM - detaljno'!AA31)</f>
        <v>2</v>
      </c>
      <c r="E28">
        <f>SUM('Ispunjenje OM - detaljno'!AB31+'Ispunjenje OM - detaljno'!AC31+'Ispunjenje OM - detaljno'!AD31+'Ispunjenje OM - detaljno'!AE31+'Ispunjenje OM - detaljno'!AF31+'Ispunjenje OM - detaljno'!AG31+'Ispunjenje OM - detaljno'!AH31+'Ispunjenje OM - detaljno'!AI31+'Ispunjenje OM - detaljno'!AJ31+'Ispunjenje OM - detaljno'!AK31+'Ispunjenje OM - detaljno'!AL31+'Ispunjenje OM - detaljno'!AM31)</f>
        <v>65</v>
      </c>
      <c r="F28">
        <f>SUM('Ispunjenje OM - detaljno'!AN31+'Ispunjenje OM - detaljno'!AO31+'Ispunjenje OM - detaljno'!AP31+'Ispunjenje OM - detaljno'!AQ31+'Ispunjenje OM - detaljno'!AR31+'Ispunjenje OM - detaljno'!AS31+'Ispunjenje OM - detaljno'!AT31+'Ispunjenje OM - detaljno'!AU31)</f>
        <v>0</v>
      </c>
      <c r="G28">
        <f>SUM('Ispunjenje OM - detaljno'!AV31+'Ispunjenje OM - detaljno'!AW31+'Ispunjenje OM - detaljno'!AX31+'Ispunjenje OM - detaljno'!AY31+'Ispunjenje OM - detaljno'!AZ31+'Ispunjenje OM - detaljno'!BA31+'Ispunjenje OM - detaljno'!BB31+'Ispunjenje OM - detaljno'!BC31+'Ispunjenje OM - detaljno'!BD31+'Ispunjenje OM - detaljno'!BE31)</f>
        <v>0</v>
      </c>
      <c r="H28">
        <f>SUM('Ispunjenje OM - detaljno'!BF31+'Ispunjenje OM - detaljno'!BG31)</f>
        <v>0</v>
      </c>
      <c r="I28">
        <f>'Ispunjenje OM - detaljno'!BH31</f>
        <v>87</v>
      </c>
      <c r="J28">
        <f>'Ispunjenje OM - detaljno'!BI31</f>
        <v>88.2</v>
      </c>
      <c r="K28">
        <f>'Ispunjenje OM - detaljno'!BJ31</f>
        <v>0</v>
      </c>
      <c r="L28">
        <f>'Ispunjenje OM - detaljno'!BK31</f>
        <v>213</v>
      </c>
      <c r="M28">
        <f>'Ispunjenje OM - detaljno'!BL31</f>
        <v>12.35</v>
      </c>
      <c r="N28">
        <f>'Ispunjenje OM - detaljno'!BM31</f>
        <v>12.35</v>
      </c>
    </row>
    <row r="29" spans="1:14" x14ac:dyDescent="0.25">
      <c r="A29" t="s">
        <v>114</v>
      </c>
      <c r="B29">
        <f>SUM('Ispunjenje OM - detaljno'!B32+'Ispunjenje OM - detaljno'!C32+'Ispunjenje OM - detaljno'!D32+'Ispunjenje OM - detaljno'!E32+'Ispunjenje OM - detaljno'!F32+'Ispunjenje OM - detaljno'!G32+'Ispunjenje OM - detaljno'!H32+'Ispunjenje OM - detaljno'!I32+'Ispunjenje OM - detaljno'!J32+'Ispunjenje OM - detaljno'!K32+'Ispunjenje OM - detaljno'!L32+'Ispunjenje OM - detaljno'!M32+'Ispunjenje OM - detaljno'!N32+'Ispunjenje OM - detaljno'!O32+'Ispunjenje OM - detaljno'!P32+'Ispunjenje OM - detaljno'!Q32)</f>
        <v>5</v>
      </c>
      <c r="C29">
        <f>SUM('Ispunjenje OM - detaljno'!R32+'Ispunjenje OM - detaljno'!S32+'Ispunjenje OM - detaljno'!T32+'Ispunjenje OM - detaljno'!U32+'Ispunjenje OM - detaljno'!V32+'Ispunjenje OM - detaljno'!W32+'Ispunjenje OM - detaljno'!X32+'Ispunjenje OM - detaljno'!Y32)</f>
        <v>46.6</v>
      </c>
      <c r="D29">
        <f>SUM('Ispunjenje OM - detaljno'!Z32+'Ispunjenje OM - detaljno'!AA32)</f>
        <v>3.6</v>
      </c>
      <c r="E29">
        <f>SUM('Ispunjenje OM - detaljno'!AB32+'Ispunjenje OM - detaljno'!AC32+'Ispunjenje OM - detaljno'!AD32+'Ispunjenje OM - detaljno'!AE32+'Ispunjenje OM - detaljno'!AF32+'Ispunjenje OM - detaljno'!AG32+'Ispunjenje OM - detaljno'!AH32+'Ispunjenje OM - detaljno'!AI32+'Ispunjenje OM - detaljno'!AJ32+'Ispunjenje OM - detaljno'!AK32+'Ispunjenje OM - detaljno'!AL32+'Ispunjenje OM - detaljno'!AM32)</f>
        <v>20.6</v>
      </c>
      <c r="F29">
        <f>SUM('Ispunjenje OM - detaljno'!AN32+'Ispunjenje OM - detaljno'!AO32+'Ispunjenje OM - detaljno'!AP32+'Ispunjenje OM - detaljno'!AQ32+'Ispunjenje OM - detaljno'!AR32+'Ispunjenje OM - detaljno'!AS32+'Ispunjenje OM - detaljno'!AT32+'Ispunjenje OM - detaljno'!AU32)</f>
        <v>0</v>
      </c>
      <c r="G29">
        <f>SUM('Ispunjenje OM - detaljno'!AV32+'Ispunjenje OM - detaljno'!AW32+'Ispunjenje OM - detaljno'!AX32+'Ispunjenje OM - detaljno'!AY32+'Ispunjenje OM - detaljno'!AZ32+'Ispunjenje OM - detaljno'!BA32+'Ispunjenje OM - detaljno'!BB32+'Ispunjenje OM - detaljno'!BC32+'Ispunjenje OM - detaljno'!BD32+'Ispunjenje OM - detaljno'!BE32)</f>
        <v>0</v>
      </c>
      <c r="H29">
        <f>SUM('Ispunjenje OM - detaljno'!BF32+'Ispunjenje OM - detaljno'!BG32)</f>
        <v>13</v>
      </c>
      <c r="I29">
        <f>'Ispunjenje OM - detaljno'!BH32</f>
        <v>87</v>
      </c>
      <c r="J29">
        <f>'Ispunjenje OM - detaljno'!BI32</f>
        <v>88.800000000000011</v>
      </c>
      <c r="K29">
        <f>'Ispunjenje OM - detaljno'!BJ32</f>
        <v>0</v>
      </c>
      <c r="L29">
        <f>'Ispunjenje OM - detaljno'!BK32</f>
        <v>218</v>
      </c>
      <c r="M29">
        <f>'Ispunjenje OM - detaljno'!BL32</f>
        <v>18.12</v>
      </c>
      <c r="N29">
        <f>'Ispunjenje OM - detaljno'!BM32</f>
        <v>18.12</v>
      </c>
    </row>
    <row r="30" spans="1:14" x14ac:dyDescent="0.25">
      <c r="A30" t="s">
        <v>115</v>
      </c>
      <c r="B30">
        <f>SUM('Ispunjenje OM - detaljno'!B33+'Ispunjenje OM - detaljno'!C33+'Ispunjenje OM - detaljno'!D33+'Ispunjenje OM - detaljno'!E33+'Ispunjenje OM - detaljno'!F33+'Ispunjenje OM - detaljno'!G33+'Ispunjenje OM - detaljno'!H33+'Ispunjenje OM - detaljno'!I33+'Ispunjenje OM - detaljno'!J33+'Ispunjenje OM - detaljno'!K33+'Ispunjenje OM - detaljno'!L33+'Ispunjenje OM - detaljno'!M33+'Ispunjenje OM - detaljno'!N33+'Ispunjenje OM - detaljno'!O33+'Ispunjenje OM - detaljno'!P33+'Ispunjenje OM - detaljno'!Q33)</f>
        <v>41.6</v>
      </c>
      <c r="C30">
        <f>SUM('Ispunjenje OM - detaljno'!R33+'Ispunjenje OM - detaljno'!S33+'Ispunjenje OM - detaljno'!T33+'Ispunjenje OM - detaljno'!U33+'Ispunjenje OM - detaljno'!V33+'Ispunjenje OM - detaljno'!W33+'Ispunjenje OM - detaljno'!X33+'Ispunjenje OM - detaljno'!Y33)</f>
        <v>12.6</v>
      </c>
      <c r="D30">
        <f>SUM('Ispunjenje OM - detaljno'!Z33+'Ispunjenje OM - detaljno'!AA33)</f>
        <v>5.6</v>
      </c>
      <c r="E30">
        <f>SUM('Ispunjenje OM - detaljno'!AB33+'Ispunjenje OM - detaljno'!AC33+'Ispunjenje OM - detaljno'!AD33+'Ispunjenje OM - detaljno'!AE33+'Ispunjenje OM - detaljno'!AF33+'Ispunjenje OM - detaljno'!AG33+'Ispunjenje OM - detaljno'!AH33+'Ispunjenje OM - detaljno'!AI33+'Ispunjenje OM - detaljno'!AJ33+'Ispunjenje OM - detaljno'!AK33+'Ispunjenje OM - detaljno'!AL33+'Ispunjenje OM - detaljno'!AM33)</f>
        <v>0</v>
      </c>
      <c r="F30">
        <f>SUM('Ispunjenje OM - detaljno'!AN33+'Ispunjenje OM - detaljno'!AO33+'Ispunjenje OM - detaljno'!AP33+'Ispunjenje OM - detaljno'!AQ33+'Ispunjenje OM - detaljno'!AR33+'Ispunjenje OM - detaljno'!AS33+'Ispunjenje OM - detaljno'!AT33+'Ispunjenje OM - detaljno'!AU33)</f>
        <v>0</v>
      </c>
      <c r="G30">
        <f>SUM('Ispunjenje OM - detaljno'!AV33+'Ispunjenje OM - detaljno'!AW33+'Ispunjenje OM - detaljno'!AX33+'Ispunjenje OM - detaljno'!AY33+'Ispunjenje OM - detaljno'!AZ33+'Ispunjenje OM - detaljno'!BA33+'Ispunjenje OM - detaljno'!BB33+'Ispunjenje OM - detaljno'!BC33+'Ispunjenje OM - detaljno'!BD33+'Ispunjenje OM - detaljno'!BE33)</f>
        <v>0</v>
      </c>
      <c r="H30">
        <f>SUM('Ispunjenje OM - detaljno'!BF33+'Ispunjenje OM - detaljno'!BG33)</f>
        <v>5</v>
      </c>
      <c r="I30">
        <f>'Ispunjenje OM - detaljno'!BH33</f>
        <v>63</v>
      </c>
      <c r="J30">
        <f>'Ispunjenje OM - detaljno'!BI33</f>
        <v>64.800000000000011</v>
      </c>
      <c r="K30">
        <f>'Ispunjenje OM - detaljno'!BJ33</f>
        <v>100</v>
      </c>
      <c r="L30">
        <f>'Ispunjenje OM - detaljno'!BK33</f>
        <v>219</v>
      </c>
      <c r="M30">
        <f>'Ispunjenje OM - detaljno'!BL33</f>
        <v>15.81</v>
      </c>
      <c r="N30">
        <f>'Ispunjenje OM - detaljno'!BM33</f>
        <v>115.81</v>
      </c>
    </row>
    <row r="31" spans="1:14" x14ac:dyDescent="0.25">
      <c r="A31" t="s">
        <v>116</v>
      </c>
      <c r="B31">
        <f>SUM('Ispunjenje OM - detaljno'!B34+'Ispunjenje OM - detaljno'!C34+'Ispunjenje OM - detaljno'!D34+'Ispunjenje OM - detaljno'!E34+'Ispunjenje OM - detaljno'!F34+'Ispunjenje OM - detaljno'!G34+'Ispunjenje OM - detaljno'!H34+'Ispunjenje OM - detaljno'!I34+'Ispunjenje OM - detaljno'!J34+'Ispunjenje OM - detaljno'!K34+'Ispunjenje OM - detaljno'!L34+'Ispunjenje OM - detaljno'!M34+'Ispunjenje OM - detaljno'!N34+'Ispunjenje OM - detaljno'!O34+'Ispunjenje OM - detaljno'!P34+'Ispunjenje OM - detaljno'!Q34)</f>
        <v>18.600000000000001</v>
      </c>
      <c r="C31">
        <f>SUM('Ispunjenje OM - detaljno'!R34+'Ispunjenje OM - detaljno'!S34+'Ispunjenje OM - detaljno'!T34+'Ispunjenje OM - detaljno'!U34+'Ispunjenje OM - detaljno'!V34+'Ispunjenje OM - detaljno'!W34+'Ispunjenje OM - detaljno'!X34+'Ispunjenje OM - detaljno'!Y34)</f>
        <v>5.6</v>
      </c>
      <c r="D31">
        <f>SUM('Ispunjenje OM - detaljno'!Z34+'Ispunjenje OM - detaljno'!AA34)</f>
        <v>0</v>
      </c>
      <c r="E31">
        <f>SUM('Ispunjenje OM - detaljno'!AB34+'Ispunjenje OM - detaljno'!AC34+'Ispunjenje OM - detaljno'!AD34+'Ispunjenje OM - detaljno'!AE34+'Ispunjenje OM - detaljno'!AF34+'Ispunjenje OM - detaljno'!AG34+'Ispunjenje OM - detaljno'!AH34+'Ispunjenje OM - detaljno'!AI34+'Ispunjenje OM - detaljno'!AJ34+'Ispunjenje OM - detaljno'!AK34+'Ispunjenje OM - detaljno'!AL34+'Ispunjenje OM - detaljno'!AM34)</f>
        <v>0</v>
      </c>
      <c r="F31">
        <f>SUM('Ispunjenje OM - detaljno'!AN34+'Ispunjenje OM - detaljno'!AO34+'Ispunjenje OM - detaljno'!AP34+'Ispunjenje OM - detaljno'!AQ34+'Ispunjenje OM - detaljno'!AR34+'Ispunjenje OM - detaljno'!AS34+'Ispunjenje OM - detaljno'!AT34+'Ispunjenje OM - detaljno'!AU34)</f>
        <v>0</v>
      </c>
      <c r="G31">
        <f>SUM('Ispunjenje OM - detaljno'!AV34+'Ispunjenje OM - detaljno'!AW34+'Ispunjenje OM - detaljno'!AX34+'Ispunjenje OM - detaljno'!AY34+'Ispunjenje OM - detaljno'!AZ34+'Ispunjenje OM - detaljno'!BA34+'Ispunjenje OM - detaljno'!BB34+'Ispunjenje OM - detaljno'!BC34+'Ispunjenje OM - detaljno'!BD34+'Ispunjenje OM - detaljno'!BE34)</f>
        <v>0</v>
      </c>
      <c r="H31">
        <f>SUM('Ispunjenje OM - detaljno'!BF34+'Ispunjenje OM - detaljno'!BG34)</f>
        <v>0</v>
      </c>
      <c r="I31">
        <f>'Ispunjenje OM - detaljno'!BH34</f>
        <v>23</v>
      </c>
      <c r="J31">
        <f>'Ispunjenje OM - detaljno'!BI34</f>
        <v>24.200000000000003</v>
      </c>
      <c r="K31">
        <f>'Ispunjenje OM - detaljno'!BJ34</f>
        <v>36.021919250488281</v>
      </c>
      <c r="L31">
        <f>'Ispunjenje OM - detaljno'!BK34</f>
        <v>220</v>
      </c>
      <c r="M31">
        <f>'Ispunjenje OM - detaljno'!BL34</f>
        <v>9.49</v>
      </c>
      <c r="N31">
        <f>'Ispunjenje OM - detaljno'!BM34</f>
        <v>45.511919250488283</v>
      </c>
    </row>
    <row r="32" spans="1:14" x14ac:dyDescent="0.25">
      <c r="A32" t="s">
        <v>117</v>
      </c>
      <c r="B32">
        <f>SUM('Ispunjenje OM - detaljno'!B35+'Ispunjenje OM - detaljno'!C35+'Ispunjenje OM - detaljno'!D35+'Ispunjenje OM - detaljno'!E35+'Ispunjenje OM - detaljno'!F35+'Ispunjenje OM - detaljno'!G35+'Ispunjenje OM - detaljno'!H35+'Ispunjenje OM - detaljno'!I35+'Ispunjenje OM - detaljno'!J35+'Ispunjenje OM - detaljno'!K35+'Ispunjenje OM - detaljno'!L35+'Ispunjenje OM - detaljno'!M35+'Ispunjenje OM - detaljno'!N35+'Ispunjenje OM - detaljno'!O35+'Ispunjenje OM - detaljno'!P35+'Ispunjenje OM - detaljno'!Q35)</f>
        <v>9</v>
      </c>
      <c r="C32">
        <f>SUM('Ispunjenje OM - detaljno'!R35+'Ispunjenje OM - detaljno'!S35+'Ispunjenje OM - detaljno'!T35+'Ispunjenje OM - detaljno'!U35+'Ispunjenje OM - detaljno'!V35+'Ispunjenje OM - detaljno'!W35+'Ispunjenje OM - detaljno'!X35+'Ispunjenje OM - detaljno'!Y35)</f>
        <v>22</v>
      </c>
      <c r="D32">
        <f>SUM('Ispunjenje OM - detaljno'!Z35+'Ispunjenje OM - detaljno'!AA35)</f>
        <v>1</v>
      </c>
      <c r="E32">
        <f>SUM('Ispunjenje OM - detaljno'!AB35+'Ispunjenje OM - detaljno'!AC35+'Ispunjenje OM - detaljno'!AD35+'Ispunjenje OM - detaljno'!AE35+'Ispunjenje OM - detaljno'!AF35+'Ispunjenje OM - detaljno'!AG35+'Ispunjenje OM - detaljno'!AH35+'Ispunjenje OM - detaljno'!AI35+'Ispunjenje OM - detaljno'!AJ35+'Ispunjenje OM - detaljno'!AK35+'Ispunjenje OM - detaljno'!AL35+'Ispunjenje OM - detaljno'!AM35)</f>
        <v>64.599999999999994</v>
      </c>
      <c r="F32">
        <f>SUM('Ispunjenje OM - detaljno'!AN35+'Ispunjenje OM - detaljno'!AO35+'Ispunjenje OM - detaljno'!AP35+'Ispunjenje OM - detaljno'!AQ35+'Ispunjenje OM - detaljno'!AR35+'Ispunjenje OM - detaljno'!AS35+'Ispunjenje OM - detaljno'!AT35+'Ispunjenje OM - detaljno'!AU35)</f>
        <v>0</v>
      </c>
      <c r="G32">
        <f>SUM('Ispunjenje OM - detaljno'!AV35+'Ispunjenje OM - detaljno'!AW35+'Ispunjenje OM - detaljno'!AX35+'Ispunjenje OM - detaljno'!AY35+'Ispunjenje OM - detaljno'!AZ35+'Ispunjenje OM - detaljno'!BA35+'Ispunjenje OM - detaljno'!BB35+'Ispunjenje OM - detaljno'!BC35+'Ispunjenje OM - detaljno'!BD35+'Ispunjenje OM - detaljno'!BE35)</f>
        <v>0</v>
      </c>
      <c r="H32">
        <f>SUM('Ispunjenje OM - detaljno'!BF35+'Ispunjenje OM - detaljno'!BG35)</f>
        <v>24</v>
      </c>
      <c r="I32">
        <f>'Ispunjenje OM - detaljno'!BH35</f>
        <v>120</v>
      </c>
      <c r="J32">
        <f>'Ispunjenje OM - detaljno'!BI35</f>
        <v>120.6</v>
      </c>
      <c r="K32">
        <f>'Ispunjenje OM - detaljno'!BJ35</f>
        <v>0</v>
      </c>
      <c r="L32">
        <f>'Ispunjenje OM - detaljno'!BK35</f>
        <v>214</v>
      </c>
      <c r="M32">
        <f>'Ispunjenje OM - detaljno'!BL35</f>
        <v>19.600000000000001</v>
      </c>
      <c r="N32">
        <f>'Ispunjenje OM - detaljno'!BM35</f>
        <v>19.600000000000001</v>
      </c>
    </row>
    <row r="33" spans="1:14" x14ac:dyDescent="0.25">
      <c r="A33" t="s">
        <v>118</v>
      </c>
      <c r="B33">
        <f>SUM('Ispunjenje OM - detaljno'!B36+'Ispunjenje OM - detaljno'!C36+'Ispunjenje OM - detaljno'!D36+'Ispunjenje OM - detaljno'!E36+'Ispunjenje OM - detaljno'!F36+'Ispunjenje OM - detaljno'!G36+'Ispunjenje OM - detaljno'!H36+'Ispunjenje OM - detaljno'!I36+'Ispunjenje OM - detaljno'!J36+'Ispunjenje OM - detaljno'!K36+'Ispunjenje OM - detaljno'!L36+'Ispunjenje OM - detaljno'!M36+'Ispunjenje OM - detaljno'!N36+'Ispunjenje OM - detaljno'!O36+'Ispunjenje OM - detaljno'!P36+'Ispunjenje OM - detaljno'!Q36)</f>
        <v>44.6</v>
      </c>
      <c r="C33">
        <f>SUM('Ispunjenje OM - detaljno'!R36+'Ispunjenje OM - detaljno'!S36+'Ispunjenje OM - detaljno'!T36+'Ispunjenje OM - detaljno'!U36+'Ispunjenje OM - detaljno'!V36+'Ispunjenje OM - detaljno'!W36+'Ispunjenje OM - detaljno'!X36+'Ispunjenje OM - detaljno'!Y36)</f>
        <v>4</v>
      </c>
      <c r="D33">
        <f>SUM('Ispunjenje OM - detaljno'!Z36+'Ispunjenje OM - detaljno'!AA36)</f>
        <v>0</v>
      </c>
      <c r="E33">
        <f>SUM('Ispunjenje OM - detaljno'!AB36+'Ispunjenje OM - detaljno'!AC36+'Ispunjenje OM - detaljno'!AD36+'Ispunjenje OM - detaljno'!AE36+'Ispunjenje OM - detaljno'!AF36+'Ispunjenje OM - detaljno'!AG36+'Ispunjenje OM - detaljno'!AH36+'Ispunjenje OM - detaljno'!AI36+'Ispunjenje OM - detaljno'!AJ36+'Ispunjenje OM - detaljno'!AK36+'Ispunjenje OM - detaljno'!AL36+'Ispunjenje OM - detaljno'!AM36)</f>
        <v>0</v>
      </c>
      <c r="F33">
        <f>SUM('Ispunjenje OM - detaljno'!AN36+'Ispunjenje OM - detaljno'!AO36+'Ispunjenje OM - detaljno'!AP36+'Ispunjenje OM - detaljno'!AQ36+'Ispunjenje OM - detaljno'!AR36+'Ispunjenje OM - detaljno'!AS36+'Ispunjenje OM - detaljno'!AT36+'Ispunjenje OM - detaljno'!AU36)</f>
        <v>0</v>
      </c>
      <c r="G33">
        <f>SUM('Ispunjenje OM - detaljno'!AV36+'Ispunjenje OM - detaljno'!AW36+'Ispunjenje OM - detaljno'!AX36+'Ispunjenje OM - detaljno'!AY36+'Ispunjenje OM - detaljno'!AZ36+'Ispunjenje OM - detaljno'!BA36+'Ispunjenje OM - detaljno'!BB36+'Ispunjenje OM - detaljno'!BC36+'Ispunjenje OM - detaljno'!BD36+'Ispunjenje OM - detaljno'!BE36)</f>
        <v>0</v>
      </c>
      <c r="H33">
        <f>SUM('Ispunjenje OM - detaljno'!BF36+'Ispunjenje OM - detaljno'!BG36)</f>
        <v>0</v>
      </c>
      <c r="I33">
        <f>'Ispunjenje OM - detaljno'!BH36</f>
        <v>48</v>
      </c>
      <c r="J33">
        <f>'Ispunjenje OM - detaljno'!BI36</f>
        <v>48.6</v>
      </c>
      <c r="K33">
        <f>'Ispunjenje OM - detaljno'!BJ36</f>
        <v>10</v>
      </c>
      <c r="L33">
        <f>'Ispunjenje OM - detaljno'!BK36</f>
        <v>220</v>
      </c>
      <c r="M33">
        <f>'Ispunjenje OM - detaljno'!BL36</f>
        <v>13.67</v>
      </c>
      <c r="N33">
        <f>'Ispunjenje OM - detaljno'!BM36</f>
        <v>23.67</v>
      </c>
    </row>
    <row r="34" spans="1:14" x14ac:dyDescent="0.25">
      <c r="A34" t="s">
        <v>120</v>
      </c>
      <c r="B34">
        <f>SUM('Ispunjenje OM - detaljno'!B37+'Ispunjenje OM - detaljno'!C37+'Ispunjenje OM - detaljno'!D37+'Ispunjenje OM - detaljno'!E37+'Ispunjenje OM - detaljno'!F37+'Ispunjenje OM - detaljno'!G37+'Ispunjenje OM - detaljno'!H37+'Ispunjenje OM - detaljno'!I37+'Ispunjenje OM - detaljno'!J37+'Ispunjenje OM - detaljno'!K37+'Ispunjenje OM - detaljno'!L37+'Ispunjenje OM - detaljno'!M37+'Ispunjenje OM - detaljno'!N37+'Ispunjenje OM - detaljno'!O37+'Ispunjenje OM - detaljno'!P37+'Ispunjenje OM - detaljno'!Q37)</f>
        <v>1</v>
      </c>
      <c r="C34">
        <f>SUM('Ispunjenje OM - detaljno'!R37+'Ispunjenje OM - detaljno'!S37+'Ispunjenje OM - detaljno'!T37+'Ispunjenje OM - detaljno'!U37+'Ispunjenje OM - detaljno'!V37+'Ispunjenje OM - detaljno'!W37+'Ispunjenje OM - detaljno'!X37+'Ispunjenje OM - detaljno'!Y37)</f>
        <v>11</v>
      </c>
      <c r="D34">
        <f>SUM('Ispunjenje OM - detaljno'!Z37+'Ispunjenje OM - detaljno'!AA37)</f>
        <v>0</v>
      </c>
      <c r="E34">
        <f>SUM('Ispunjenje OM - detaljno'!AB37+'Ispunjenje OM - detaljno'!AC37+'Ispunjenje OM - detaljno'!AD37+'Ispunjenje OM - detaljno'!AE37+'Ispunjenje OM - detaljno'!AF37+'Ispunjenje OM - detaljno'!AG37+'Ispunjenje OM - detaljno'!AH37+'Ispunjenje OM - detaljno'!AI37+'Ispunjenje OM - detaljno'!AJ37+'Ispunjenje OM - detaljno'!AK37+'Ispunjenje OM - detaljno'!AL37+'Ispunjenje OM - detaljno'!AM37)</f>
        <v>92</v>
      </c>
      <c r="F34">
        <f>SUM('Ispunjenje OM - detaljno'!AN37+'Ispunjenje OM - detaljno'!AO37+'Ispunjenje OM - detaljno'!AP37+'Ispunjenje OM - detaljno'!AQ37+'Ispunjenje OM - detaljno'!AR37+'Ispunjenje OM - detaljno'!AS37+'Ispunjenje OM - detaljno'!AT37+'Ispunjenje OM - detaljno'!AU37)</f>
        <v>0</v>
      </c>
      <c r="G34">
        <f>SUM('Ispunjenje OM - detaljno'!AV37+'Ispunjenje OM - detaljno'!AW37+'Ispunjenje OM - detaljno'!AX37+'Ispunjenje OM - detaljno'!AY37+'Ispunjenje OM - detaljno'!AZ37+'Ispunjenje OM - detaljno'!BA37+'Ispunjenje OM - detaljno'!BB37+'Ispunjenje OM - detaljno'!BC37+'Ispunjenje OM - detaljno'!BD37+'Ispunjenje OM - detaljno'!BE37)</f>
        <v>0</v>
      </c>
      <c r="H34">
        <f>SUM('Ispunjenje OM - detaljno'!BF37+'Ispunjenje OM - detaljno'!BG37)</f>
        <v>1</v>
      </c>
      <c r="I34">
        <f>'Ispunjenje OM - detaljno'!BH37</f>
        <v>105</v>
      </c>
      <c r="J34">
        <f>'Ispunjenje OM - detaljno'!BI37</f>
        <v>105</v>
      </c>
      <c r="K34">
        <f>'Ispunjenje OM - detaljno'!BJ37</f>
        <v>0</v>
      </c>
      <c r="L34">
        <f>'Ispunjenje OM - detaljno'!BK37</f>
        <v>220</v>
      </c>
      <c r="M34">
        <f>'Ispunjenje OM - detaljno'!BL37</f>
        <v>8.8000000000000007</v>
      </c>
      <c r="N34">
        <f>'Ispunjenje OM - detaljno'!BM37</f>
        <v>8.8000000000000007</v>
      </c>
    </row>
    <row r="35" spans="1:14" x14ac:dyDescent="0.25">
      <c r="A35" t="s">
        <v>121</v>
      </c>
      <c r="B35">
        <f>SUM('Ispunjenje OM - detaljno'!B38+'Ispunjenje OM - detaljno'!C38+'Ispunjenje OM - detaljno'!D38+'Ispunjenje OM - detaljno'!E38+'Ispunjenje OM - detaljno'!F38+'Ispunjenje OM - detaljno'!G38+'Ispunjenje OM - detaljno'!H38+'Ispunjenje OM - detaljno'!I38+'Ispunjenje OM - detaljno'!J38+'Ispunjenje OM - detaljno'!K38+'Ispunjenje OM - detaljno'!L38+'Ispunjenje OM - detaljno'!M38+'Ispunjenje OM - detaljno'!N38+'Ispunjenje OM - detaljno'!O38+'Ispunjenje OM - detaljno'!P38+'Ispunjenje OM - detaljno'!Q38)</f>
        <v>31.5</v>
      </c>
      <c r="C35">
        <f>SUM('Ispunjenje OM - detaljno'!R38+'Ispunjenje OM - detaljno'!S38+'Ispunjenje OM - detaljno'!T38+'Ispunjenje OM - detaljno'!U38+'Ispunjenje OM - detaljno'!V38+'Ispunjenje OM - detaljno'!W38+'Ispunjenje OM - detaljno'!X38+'Ispunjenje OM - detaljno'!Y38)</f>
        <v>3.6</v>
      </c>
      <c r="D35">
        <f>SUM('Ispunjenje OM - detaljno'!Z38+'Ispunjenje OM - detaljno'!AA38)</f>
        <v>0</v>
      </c>
      <c r="E35">
        <f>SUM('Ispunjenje OM - detaljno'!AB38+'Ispunjenje OM - detaljno'!AC38+'Ispunjenje OM - detaljno'!AD38+'Ispunjenje OM - detaljno'!AE38+'Ispunjenje OM - detaljno'!AF38+'Ispunjenje OM - detaljno'!AG38+'Ispunjenje OM - detaljno'!AH38+'Ispunjenje OM - detaljno'!AI38+'Ispunjenje OM - detaljno'!AJ38+'Ispunjenje OM - detaljno'!AK38+'Ispunjenje OM - detaljno'!AL38+'Ispunjenje OM - detaljno'!AM38)</f>
        <v>0</v>
      </c>
      <c r="F35">
        <f>SUM('Ispunjenje OM - detaljno'!AN38+'Ispunjenje OM - detaljno'!AO38+'Ispunjenje OM - detaljno'!AP38+'Ispunjenje OM - detaljno'!AQ38+'Ispunjenje OM - detaljno'!AR38+'Ispunjenje OM - detaljno'!AS38+'Ispunjenje OM - detaljno'!AT38+'Ispunjenje OM - detaljno'!AU38)</f>
        <v>0</v>
      </c>
      <c r="G35">
        <f>SUM('Ispunjenje OM - detaljno'!AV38+'Ispunjenje OM - detaljno'!AW38+'Ispunjenje OM - detaljno'!AX38+'Ispunjenje OM - detaljno'!AY38+'Ispunjenje OM - detaljno'!AZ38+'Ispunjenje OM - detaljno'!BA38+'Ispunjenje OM - detaljno'!BB38+'Ispunjenje OM - detaljno'!BC38+'Ispunjenje OM - detaljno'!BD38+'Ispunjenje OM - detaljno'!BE38)</f>
        <v>0</v>
      </c>
      <c r="H35">
        <f>SUM('Ispunjenje OM - detaljno'!BF38+'Ispunjenje OM - detaljno'!BG38)</f>
        <v>0</v>
      </c>
      <c r="I35">
        <f>'Ispunjenje OM - detaljno'!BH38</f>
        <v>34</v>
      </c>
      <c r="J35">
        <f>'Ispunjenje OM - detaljno'!BI38</f>
        <v>35.1</v>
      </c>
      <c r="K35">
        <f>'Ispunjenje OM - detaljno'!BJ38</f>
        <v>22</v>
      </c>
      <c r="L35">
        <f>'Ispunjenje OM - detaljno'!BK38</f>
        <v>220</v>
      </c>
      <c r="M35">
        <f>'Ispunjenje OM - detaljno'!BL38</f>
        <v>14.36</v>
      </c>
      <c r="N35">
        <f>'Ispunjenje OM - detaljno'!BM38</f>
        <v>36.36</v>
      </c>
    </row>
    <row r="36" spans="1:14" x14ac:dyDescent="0.25">
      <c r="A36" t="s">
        <v>122</v>
      </c>
      <c r="B36">
        <f>SUM('Ispunjenje OM - detaljno'!B39+'Ispunjenje OM - detaljno'!C39+'Ispunjenje OM - detaljno'!D39+'Ispunjenje OM - detaljno'!E39+'Ispunjenje OM - detaljno'!F39+'Ispunjenje OM - detaljno'!G39+'Ispunjenje OM - detaljno'!H39+'Ispunjenje OM - detaljno'!I39+'Ispunjenje OM - detaljno'!J39+'Ispunjenje OM - detaljno'!K39+'Ispunjenje OM - detaljno'!L39+'Ispunjenje OM - detaljno'!M39+'Ispunjenje OM - detaljno'!N39+'Ispunjenje OM - detaljno'!O39+'Ispunjenje OM - detaljno'!P39+'Ispunjenje OM - detaljno'!Q39)</f>
        <v>2</v>
      </c>
      <c r="C36">
        <f>SUM('Ispunjenje OM - detaljno'!R39+'Ispunjenje OM - detaljno'!S39+'Ispunjenje OM - detaljno'!T39+'Ispunjenje OM - detaljno'!U39+'Ispunjenje OM - detaljno'!V39+'Ispunjenje OM - detaljno'!W39+'Ispunjenje OM - detaljno'!X39+'Ispunjenje OM - detaljno'!Y39)</f>
        <v>21</v>
      </c>
      <c r="D36">
        <f>SUM('Ispunjenje OM - detaljno'!Z39+'Ispunjenje OM - detaljno'!AA39)</f>
        <v>5</v>
      </c>
      <c r="E36">
        <f>SUM('Ispunjenje OM - detaljno'!AB39+'Ispunjenje OM - detaljno'!AC39+'Ispunjenje OM - detaljno'!AD39+'Ispunjenje OM - detaljno'!AE39+'Ispunjenje OM - detaljno'!AF39+'Ispunjenje OM - detaljno'!AG39+'Ispunjenje OM - detaljno'!AH39+'Ispunjenje OM - detaljno'!AI39+'Ispunjenje OM - detaljno'!AJ39+'Ispunjenje OM - detaljno'!AK39+'Ispunjenje OM - detaljno'!AL39+'Ispunjenje OM - detaljno'!AM39)</f>
        <v>177.4</v>
      </c>
      <c r="F36">
        <f>SUM('Ispunjenje OM - detaljno'!AN39+'Ispunjenje OM - detaljno'!AO39+'Ispunjenje OM - detaljno'!AP39+'Ispunjenje OM - detaljno'!AQ39+'Ispunjenje OM - detaljno'!AR39+'Ispunjenje OM - detaljno'!AS39+'Ispunjenje OM - detaljno'!AT39+'Ispunjenje OM - detaljno'!AU39)</f>
        <v>0</v>
      </c>
      <c r="G36">
        <f>SUM('Ispunjenje OM - detaljno'!AV39+'Ispunjenje OM - detaljno'!AW39+'Ispunjenje OM - detaljno'!AX39+'Ispunjenje OM - detaljno'!AY39+'Ispunjenje OM - detaljno'!AZ39+'Ispunjenje OM - detaljno'!BA39+'Ispunjenje OM - detaljno'!BB39+'Ispunjenje OM - detaljno'!BC39+'Ispunjenje OM - detaljno'!BD39+'Ispunjenje OM - detaljno'!BE39)</f>
        <v>0</v>
      </c>
      <c r="H36">
        <f>SUM('Ispunjenje OM - detaljno'!BF39+'Ispunjenje OM - detaljno'!BG39)</f>
        <v>8</v>
      </c>
      <c r="I36">
        <f>'Ispunjenje OM - detaljno'!BH39</f>
        <v>211</v>
      </c>
      <c r="J36">
        <f>'Ispunjenje OM - detaljno'!BI39</f>
        <v>213.4</v>
      </c>
      <c r="K36">
        <f>'Ispunjenje OM - detaljno'!BJ39</f>
        <v>0</v>
      </c>
      <c r="L36">
        <f>'Ispunjenje OM - detaljno'!BK39</f>
        <v>213</v>
      </c>
      <c r="M36">
        <f>'Ispunjenje OM - detaljno'!BL39</f>
        <v>21.75</v>
      </c>
      <c r="N36">
        <f>'Ispunjenje OM - detaljno'!BM39</f>
        <v>21.75</v>
      </c>
    </row>
    <row r="37" spans="1:14" x14ac:dyDescent="0.25">
      <c r="A37" t="s">
        <v>123</v>
      </c>
      <c r="B37">
        <f>SUM('Ispunjenje OM - detaljno'!B40+'Ispunjenje OM - detaljno'!C40+'Ispunjenje OM - detaljno'!D40+'Ispunjenje OM - detaljno'!E40+'Ispunjenje OM - detaljno'!F40+'Ispunjenje OM - detaljno'!G40+'Ispunjenje OM - detaljno'!H40+'Ispunjenje OM - detaljno'!I40+'Ispunjenje OM - detaljno'!J40+'Ispunjenje OM - detaljno'!K40+'Ispunjenje OM - detaljno'!L40+'Ispunjenje OM - detaljno'!M40+'Ispunjenje OM - detaljno'!N40+'Ispunjenje OM - detaljno'!O40+'Ispunjenje OM - detaljno'!P40+'Ispunjenje OM - detaljno'!Q40)</f>
        <v>75</v>
      </c>
      <c r="C37">
        <f>SUM('Ispunjenje OM - detaljno'!R40+'Ispunjenje OM - detaljno'!S40+'Ispunjenje OM - detaljno'!T40+'Ispunjenje OM - detaljno'!U40+'Ispunjenje OM - detaljno'!V40+'Ispunjenje OM - detaljno'!W40+'Ispunjenje OM - detaljno'!X40+'Ispunjenje OM - detaljno'!Y40)</f>
        <v>7</v>
      </c>
      <c r="D37">
        <f>SUM('Ispunjenje OM - detaljno'!Z40+'Ispunjenje OM - detaljno'!AA40)</f>
        <v>0</v>
      </c>
      <c r="E37">
        <f>SUM('Ispunjenje OM - detaljno'!AB40+'Ispunjenje OM - detaljno'!AC40+'Ispunjenje OM - detaljno'!AD40+'Ispunjenje OM - detaljno'!AE40+'Ispunjenje OM - detaljno'!AF40+'Ispunjenje OM - detaljno'!AG40+'Ispunjenje OM - detaljno'!AH40+'Ispunjenje OM - detaljno'!AI40+'Ispunjenje OM - detaljno'!AJ40+'Ispunjenje OM - detaljno'!AK40+'Ispunjenje OM - detaljno'!AL40+'Ispunjenje OM - detaljno'!AM40)</f>
        <v>0</v>
      </c>
      <c r="F37">
        <f>SUM('Ispunjenje OM - detaljno'!AN40+'Ispunjenje OM - detaljno'!AO40+'Ispunjenje OM - detaljno'!AP40+'Ispunjenje OM - detaljno'!AQ40+'Ispunjenje OM - detaljno'!AR40+'Ispunjenje OM - detaljno'!AS40+'Ispunjenje OM - detaljno'!AT40+'Ispunjenje OM - detaljno'!AU40)</f>
        <v>0</v>
      </c>
      <c r="G37">
        <f>SUM('Ispunjenje OM - detaljno'!AV40+'Ispunjenje OM - detaljno'!AW40+'Ispunjenje OM - detaljno'!AX40+'Ispunjenje OM - detaljno'!AY40+'Ispunjenje OM - detaljno'!AZ40+'Ispunjenje OM - detaljno'!BA40+'Ispunjenje OM - detaljno'!BB40+'Ispunjenje OM - detaljno'!BC40+'Ispunjenje OM - detaljno'!BD40+'Ispunjenje OM - detaljno'!BE40)</f>
        <v>0</v>
      </c>
      <c r="H37">
        <f>SUM('Ispunjenje OM - detaljno'!BF40+'Ispunjenje OM - detaljno'!BG40)</f>
        <v>101</v>
      </c>
      <c r="I37">
        <f>'Ispunjenje OM - detaljno'!BH40</f>
        <v>180</v>
      </c>
      <c r="J37">
        <f>'Ispunjenje OM - detaljno'!BI40</f>
        <v>183</v>
      </c>
      <c r="K37">
        <f>'Ispunjenje OM - detaljno'!BJ40</f>
        <v>0</v>
      </c>
      <c r="L37">
        <f>'Ispunjenje OM - detaljno'!BK40</f>
        <v>215</v>
      </c>
      <c r="M37">
        <f>'Ispunjenje OM - detaljno'!BL40</f>
        <v>57.14</v>
      </c>
      <c r="N37">
        <f>'Ispunjenje OM - detaljno'!BM40</f>
        <v>57.14</v>
      </c>
    </row>
  </sheetData>
  <sheetProtection selectLockedCells="1" selectUnlockedCells="1"/>
  <mergeCells count="3">
    <mergeCell ref="A2:N2"/>
    <mergeCell ref="D3:E3"/>
    <mergeCell ref="B3:C3"/>
  </mergeCells>
  <pageMargins left="0.7" right="0.7" top="0.75" bottom="0.75" header="0.3" footer="0.3"/>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40"/>
  <sheetViews>
    <sheetView topLeftCell="Y13" zoomScaleNormal="100" workbookViewId="0">
      <selection activeCell="BE26" sqref="BE26"/>
    </sheetView>
  </sheetViews>
  <sheetFormatPr defaultColWidth="9.140625" defaultRowHeight="15" x14ac:dyDescent="0.25"/>
  <cols>
    <col min="1" max="1" width="38.85546875" customWidth="1"/>
    <col min="2" max="15" width="6.28515625" customWidth="1"/>
    <col min="16" max="16" width="8.5703125" customWidth="1"/>
    <col min="17" max="18" width="6.28515625" customWidth="1"/>
    <col min="19" max="19" width="8.5703125" customWidth="1"/>
    <col min="20" max="20" width="6.5703125" customWidth="1"/>
    <col min="21" max="21" width="7.140625" customWidth="1"/>
    <col min="22" max="22" width="8" customWidth="1"/>
    <col min="23" max="27" width="6.28515625" customWidth="1"/>
    <col min="28" max="28" width="7.140625" customWidth="1"/>
    <col min="29" max="32" width="6.28515625" customWidth="1"/>
    <col min="33" max="33" width="8.85546875" customWidth="1"/>
    <col min="34" max="34" width="6.28515625" customWidth="1"/>
    <col min="35" max="35" width="8.85546875" customWidth="1"/>
    <col min="36" max="37" width="6.28515625" customWidth="1"/>
    <col min="38" max="38" width="8.28515625" customWidth="1"/>
    <col min="39" max="51" width="6.28515625" customWidth="1"/>
    <col min="52" max="52" width="9.5703125" customWidth="1"/>
    <col min="53" max="55" width="6.28515625" customWidth="1"/>
    <col min="56" max="56" width="8.5703125" customWidth="1"/>
    <col min="57" max="59" width="6.28515625" customWidth="1"/>
    <col min="60" max="65" width="6.42578125" customWidth="1"/>
    <col min="66" max="94" width="9.140625" customWidth="1"/>
    <col min="95" max="16384" width="9.140625" style="1"/>
  </cols>
  <sheetData>
    <row r="1" spans="1:94" ht="14.2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34"/>
      <c r="AW1" s="34"/>
      <c r="AX1" s="34"/>
      <c r="AY1" s="34"/>
      <c r="AZ1" s="34"/>
      <c r="BA1" s="34"/>
      <c r="BB1" s="34"/>
      <c r="BC1" s="34"/>
      <c r="BD1" s="34"/>
      <c r="BE1" s="34"/>
      <c r="BF1" s="15"/>
      <c r="BG1" s="15"/>
      <c r="BH1" s="15"/>
      <c r="BI1" s="15"/>
      <c r="BJ1" s="15"/>
      <c r="BK1" s="15"/>
      <c r="BL1" s="15"/>
      <c r="BM1" s="15"/>
    </row>
    <row r="2" spans="1:94" ht="20.100000000000001" customHeight="1" x14ac:dyDescent="0.25">
      <c r="A2" s="61" t="s">
        <v>0</v>
      </c>
      <c r="B2" s="61"/>
      <c r="C2" s="61"/>
      <c r="D2" s="61"/>
      <c r="E2" s="61"/>
      <c r="F2" s="61"/>
      <c r="G2" s="61"/>
      <c r="H2" s="61"/>
      <c r="I2" s="61"/>
      <c r="J2" s="61"/>
      <c r="K2" s="61"/>
      <c r="L2" s="61"/>
      <c r="M2" s="61"/>
      <c r="N2" s="61"/>
      <c r="O2" s="61"/>
      <c r="P2" s="61"/>
      <c r="Q2" s="61"/>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35"/>
      <c r="AW2" s="35"/>
      <c r="AX2" s="35"/>
      <c r="AY2" s="35"/>
      <c r="AZ2" s="35"/>
      <c r="BA2" s="35"/>
      <c r="BB2" s="35"/>
      <c r="BC2" s="35"/>
      <c r="BD2" s="35"/>
      <c r="BE2" s="35"/>
      <c r="BF2" s="13"/>
      <c r="BG2" s="13"/>
      <c r="BH2" s="13"/>
      <c r="BI2" s="13"/>
      <c r="BJ2" s="13"/>
      <c r="BK2" s="13"/>
      <c r="BL2" s="13"/>
      <c r="BM2" s="13"/>
    </row>
    <row r="3" spans="1:94" ht="14.25" customHeight="1" x14ac:dyDescent="0.25">
      <c r="A3" s="15"/>
      <c r="B3" s="64" t="s">
        <v>1</v>
      </c>
      <c r="C3" s="64"/>
      <c r="D3" s="62" t="s">
        <v>90</v>
      </c>
      <c r="E3" s="63"/>
      <c r="F3" s="4" t="s">
        <v>2</v>
      </c>
      <c r="G3" s="62" t="s">
        <v>91</v>
      </c>
      <c r="H3" s="6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6"/>
      <c r="AW3" s="36"/>
      <c r="AX3" s="36"/>
      <c r="AY3" s="36"/>
      <c r="AZ3" s="36"/>
      <c r="BA3" s="36"/>
      <c r="BB3" s="36"/>
      <c r="BC3" s="36"/>
      <c r="BD3" s="36"/>
      <c r="BE3" s="36"/>
      <c r="BF3" s="3"/>
      <c r="BG3" s="3"/>
      <c r="BH3" s="3"/>
      <c r="BI3" s="3"/>
      <c r="BJ3" s="3"/>
      <c r="BK3" s="3"/>
      <c r="BL3" s="3"/>
      <c r="BM3" s="3"/>
    </row>
    <row r="4" spans="1:94" ht="15" customHeight="1" x14ac:dyDescent="0.25">
      <c r="A4" s="30" t="s">
        <v>40</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6"/>
      <c r="AW4" s="36"/>
      <c r="AX4" s="36"/>
      <c r="AY4" s="36"/>
      <c r="AZ4" s="36"/>
      <c r="BA4" s="36"/>
      <c r="BB4" s="36"/>
      <c r="BC4" s="36"/>
      <c r="BD4" s="36"/>
      <c r="BE4" s="36"/>
      <c r="BF4" s="3"/>
      <c r="BG4" s="3"/>
      <c r="BH4" s="3"/>
      <c r="BI4" s="3"/>
      <c r="BJ4" s="3"/>
      <c r="BK4" s="3"/>
      <c r="BL4" s="3"/>
      <c r="BM4" s="3"/>
      <c r="CL4" s="5"/>
      <c r="CM4" s="5"/>
      <c r="CN4" s="5"/>
      <c r="CO4" s="5"/>
      <c r="CP4" s="5"/>
    </row>
    <row r="5" spans="1:94" ht="25.35" customHeight="1" x14ac:dyDescent="0.25">
      <c r="A5" s="86" t="s">
        <v>39</v>
      </c>
      <c r="B5" s="80" t="s">
        <v>4</v>
      </c>
      <c r="C5" s="81"/>
      <c r="D5" s="81"/>
      <c r="E5" s="81"/>
      <c r="F5" s="81"/>
      <c r="G5" s="81"/>
      <c r="H5" s="81"/>
      <c r="I5" s="81"/>
      <c r="J5" s="81"/>
      <c r="K5" s="81"/>
      <c r="L5" s="81"/>
      <c r="M5" s="81"/>
      <c r="N5" s="81"/>
      <c r="O5" s="81"/>
      <c r="P5" s="81"/>
      <c r="Q5" s="81"/>
      <c r="R5" s="82" t="s">
        <v>5</v>
      </c>
      <c r="S5" s="82"/>
      <c r="T5" s="82"/>
      <c r="U5" s="82"/>
      <c r="V5" s="82"/>
      <c r="W5" s="82"/>
      <c r="X5" s="82"/>
      <c r="Y5" s="82"/>
      <c r="Z5" s="81" t="s">
        <v>6</v>
      </c>
      <c r="AA5" s="81"/>
      <c r="AB5" s="67" t="s">
        <v>7</v>
      </c>
      <c r="AC5" s="68"/>
      <c r="AD5" s="68"/>
      <c r="AE5" s="68"/>
      <c r="AF5" s="68"/>
      <c r="AG5" s="68"/>
      <c r="AH5" s="68"/>
      <c r="AI5" s="68"/>
      <c r="AJ5" s="68"/>
      <c r="AK5" s="68"/>
      <c r="AL5" s="68"/>
      <c r="AM5" s="68"/>
      <c r="AN5" s="87" t="s">
        <v>8</v>
      </c>
      <c r="AO5" s="87"/>
      <c r="AP5" s="87"/>
      <c r="AQ5" s="87"/>
      <c r="AR5" s="87"/>
      <c r="AS5" s="87"/>
      <c r="AT5" s="87"/>
      <c r="AU5" s="87"/>
      <c r="AV5" s="67" t="s">
        <v>64</v>
      </c>
      <c r="AW5" s="68"/>
      <c r="AX5" s="68"/>
      <c r="AY5" s="68"/>
      <c r="AZ5" s="68"/>
      <c r="BA5" s="68"/>
      <c r="BB5" s="68"/>
      <c r="BC5" s="68"/>
      <c r="BD5" s="68"/>
      <c r="BE5" s="68"/>
      <c r="BF5" s="83" t="s">
        <v>12</v>
      </c>
      <c r="BG5" s="84"/>
      <c r="BH5" s="85" t="s">
        <v>10</v>
      </c>
      <c r="BI5" s="85" t="s">
        <v>38</v>
      </c>
      <c r="BJ5" s="85" t="s">
        <v>34</v>
      </c>
      <c r="BK5" s="85" t="s">
        <v>37</v>
      </c>
      <c r="BL5" s="85" t="s">
        <v>35</v>
      </c>
      <c r="BM5" s="85" t="s">
        <v>36</v>
      </c>
    </row>
    <row r="6" spans="1:94" ht="47.65" customHeight="1" x14ac:dyDescent="0.25">
      <c r="A6" s="86"/>
      <c r="B6" s="75" t="s">
        <v>49</v>
      </c>
      <c r="C6" s="77" t="s">
        <v>13</v>
      </c>
      <c r="D6" s="77" t="s">
        <v>14</v>
      </c>
      <c r="E6" s="77" t="s">
        <v>71</v>
      </c>
      <c r="F6" s="77" t="s">
        <v>52</v>
      </c>
      <c r="G6" s="77" t="s">
        <v>15</v>
      </c>
      <c r="H6" s="77" t="s">
        <v>16</v>
      </c>
      <c r="I6" s="77" t="s">
        <v>72</v>
      </c>
      <c r="J6" s="77" t="s">
        <v>17</v>
      </c>
      <c r="K6" s="77" t="s">
        <v>73</v>
      </c>
      <c r="L6" s="77" t="s">
        <v>74</v>
      </c>
      <c r="M6" s="77" t="s">
        <v>75</v>
      </c>
      <c r="N6" s="77" t="s">
        <v>76</v>
      </c>
      <c r="O6" s="77" t="s">
        <v>78</v>
      </c>
      <c r="P6" s="77" t="s">
        <v>77</v>
      </c>
      <c r="Q6" s="77" t="s">
        <v>70</v>
      </c>
      <c r="R6" s="65" t="s">
        <v>50</v>
      </c>
      <c r="S6" s="65" t="s">
        <v>18</v>
      </c>
      <c r="T6" s="65" t="s">
        <v>19</v>
      </c>
      <c r="U6" s="65" t="s">
        <v>54</v>
      </c>
      <c r="V6" s="65" t="s">
        <v>55</v>
      </c>
      <c r="W6" s="71" t="s">
        <v>51</v>
      </c>
      <c r="X6" s="72"/>
      <c r="Y6" s="65" t="s">
        <v>69</v>
      </c>
      <c r="Z6" s="79" t="s">
        <v>20</v>
      </c>
      <c r="AA6" s="79" t="s">
        <v>21</v>
      </c>
      <c r="AB6" s="65" t="s">
        <v>56</v>
      </c>
      <c r="AC6" s="65" t="s">
        <v>22</v>
      </c>
      <c r="AD6" s="65" t="s">
        <v>57</v>
      </c>
      <c r="AE6" s="65" t="s">
        <v>23</v>
      </c>
      <c r="AF6" s="65" t="s">
        <v>24</v>
      </c>
      <c r="AG6" s="65" t="s">
        <v>58</v>
      </c>
      <c r="AH6" s="65" t="s">
        <v>25</v>
      </c>
      <c r="AI6" s="65" t="s">
        <v>26</v>
      </c>
      <c r="AJ6" s="65" t="s">
        <v>27</v>
      </c>
      <c r="AK6" s="65" t="s">
        <v>28</v>
      </c>
      <c r="AL6" s="65" t="s">
        <v>59</v>
      </c>
      <c r="AM6" s="65" t="s">
        <v>69</v>
      </c>
      <c r="AN6" s="69" t="s">
        <v>65</v>
      </c>
      <c r="AO6" s="69" t="s">
        <v>66</v>
      </c>
      <c r="AP6" s="69" t="s">
        <v>67</v>
      </c>
      <c r="AQ6" s="69" t="s">
        <v>53</v>
      </c>
      <c r="AR6" s="69" t="s">
        <v>29</v>
      </c>
      <c r="AS6" s="69" t="s">
        <v>68</v>
      </c>
      <c r="AT6" s="69" t="s">
        <v>69</v>
      </c>
      <c r="AU6" s="69" t="s">
        <v>70</v>
      </c>
      <c r="AV6" s="65" t="s">
        <v>79</v>
      </c>
      <c r="AW6" s="65" t="s">
        <v>80</v>
      </c>
      <c r="AX6" s="65" t="s">
        <v>81</v>
      </c>
      <c r="AY6" s="65" t="s">
        <v>82</v>
      </c>
      <c r="AZ6" s="65" t="s">
        <v>83</v>
      </c>
      <c r="BA6" s="65" t="s">
        <v>84</v>
      </c>
      <c r="BB6" s="65" t="s">
        <v>85</v>
      </c>
      <c r="BC6" s="65" t="s">
        <v>86</v>
      </c>
      <c r="BD6" s="65" t="s">
        <v>87</v>
      </c>
      <c r="BE6" s="65" t="s">
        <v>70</v>
      </c>
      <c r="BF6" s="73" t="s">
        <v>60</v>
      </c>
      <c r="BG6" s="73" t="s">
        <v>61</v>
      </c>
      <c r="BH6" s="85"/>
      <c r="BI6" s="85"/>
      <c r="BJ6" s="85"/>
      <c r="BK6" s="85"/>
      <c r="BL6" s="85"/>
      <c r="BM6" s="85"/>
    </row>
    <row r="7" spans="1:94" ht="128.44999999999999" customHeight="1" x14ac:dyDescent="0.25">
      <c r="A7" s="86"/>
      <c r="B7" s="76"/>
      <c r="C7" s="78"/>
      <c r="D7" s="78"/>
      <c r="E7" s="78"/>
      <c r="F7" s="78"/>
      <c r="G7" s="78"/>
      <c r="H7" s="78"/>
      <c r="I7" s="78"/>
      <c r="J7" s="78"/>
      <c r="K7" s="78"/>
      <c r="L7" s="78"/>
      <c r="M7" s="78"/>
      <c r="N7" s="78"/>
      <c r="O7" s="78"/>
      <c r="P7" s="78"/>
      <c r="Q7" s="78"/>
      <c r="R7" s="66"/>
      <c r="S7" s="66"/>
      <c r="T7" s="66"/>
      <c r="U7" s="66"/>
      <c r="V7" s="66"/>
      <c r="W7" s="37" t="s">
        <v>62</v>
      </c>
      <c r="X7" s="37" t="s">
        <v>63</v>
      </c>
      <c r="Y7" s="66"/>
      <c r="Z7" s="77"/>
      <c r="AA7" s="77"/>
      <c r="AB7" s="66"/>
      <c r="AC7" s="66"/>
      <c r="AD7" s="66"/>
      <c r="AE7" s="66"/>
      <c r="AF7" s="66"/>
      <c r="AG7" s="66"/>
      <c r="AH7" s="66"/>
      <c r="AI7" s="66"/>
      <c r="AJ7" s="66"/>
      <c r="AK7" s="66"/>
      <c r="AL7" s="66"/>
      <c r="AM7" s="66"/>
      <c r="AN7" s="70"/>
      <c r="AO7" s="70"/>
      <c r="AP7" s="70"/>
      <c r="AQ7" s="70"/>
      <c r="AR7" s="70"/>
      <c r="AS7" s="70"/>
      <c r="AT7" s="70"/>
      <c r="AU7" s="70"/>
      <c r="AV7" s="66"/>
      <c r="AW7" s="66"/>
      <c r="AX7" s="66"/>
      <c r="AY7" s="66"/>
      <c r="AZ7" s="66"/>
      <c r="BA7" s="66"/>
      <c r="BB7" s="66"/>
      <c r="BC7" s="66"/>
      <c r="BD7" s="66"/>
      <c r="BE7" s="66"/>
      <c r="BF7" s="74"/>
      <c r="BG7" s="74"/>
      <c r="BH7" s="85"/>
      <c r="BI7" s="85"/>
      <c r="BJ7" s="85"/>
      <c r="BK7" s="85"/>
      <c r="BL7" s="85"/>
      <c r="BM7" s="85"/>
    </row>
    <row r="8" spans="1:94" ht="12" customHeight="1" x14ac:dyDescent="0.25">
      <c r="A8" s="86"/>
      <c r="B8" s="23">
        <v>220</v>
      </c>
      <c r="C8" s="18">
        <v>120</v>
      </c>
      <c r="D8" s="18">
        <v>120</v>
      </c>
      <c r="E8" s="18">
        <v>400</v>
      </c>
      <c r="F8" s="18">
        <v>200</v>
      </c>
      <c r="G8" s="18">
        <v>205</v>
      </c>
      <c r="H8" s="18">
        <v>500</v>
      </c>
      <c r="I8" s="18">
        <v>300</v>
      </c>
      <c r="J8" s="18">
        <v>130</v>
      </c>
      <c r="K8" s="18">
        <v>220</v>
      </c>
      <c r="L8" s="18">
        <v>300</v>
      </c>
      <c r="M8" s="18">
        <v>1500</v>
      </c>
      <c r="N8" s="18">
        <v>600</v>
      </c>
      <c r="O8" s="18">
        <v>100</v>
      </c>
      <c r="P8" s="18">
        <v>500</v>
      </c>
      <c r="Q8" s="18">
        <v>90</v>
      </c>
      <c r="R8" s="19">
        <v>240</v>
      </c>
      <c r="S8" s="19">
        <v>200</v>
      </c>
      <c r="T8" s="19">
        <v>1000</v>
      </c>
      <c r="U8" s="19">
        <v>350</v>
      </c>
      <c r="V8" s="19">
        <v>1600</v>
      </c>
      <c r="W8" s="19">
        <v>250</v>
      </c>
      <c r="X8" s="19">
        <v>700</v>
      </c>
      <c r="Y8" s="19">
        <v>1500</v>
      </c>
      <c r="Z8" s="18">
        <v>400</v>
      </c>
      <c r="AA8" s="18">
        <v>650</v>
      </c>
      <c r="AB8" s="19">
        <v>275</v>
      </c>
      <c r="AC8" s="19">
        <v>2000</v>
      </c>
      <c r="AD8" s="19">
        <v>800</v>
      </c>
      <c r="AE8" s="19">
        <v>2100</v>
      </c>
      <c r="AF8" s="19">
        <v>750</v>
      </c>
      <c r="AG8" s="19">
        <v>250</v>
      </c>
      <c r="AH8" s="19">
        <v>2000</v>
      </c>
      <c r="AI8" s="19">
        <v>400</v>
      </c>
      <c r="AJ8" s="19">
        <v>200</v>
      </c>
      <c r="AK8" s="19">
        <v>4000</v>
      </c>
      <c r="AL8" s="19">
        <v>1000</v>
      </c>
      <c r="AM8" s="19">
        <v>1500</v>
      </c>
      <c r="AN8" s="22">
        <v>115</v>
      </c>
      <c r="AO8" s="22">
        <v>300</v>
      </c>
      <c r="AP8" s="22">
        <v>600</v>
      </c>
      <c r="AQ8" s="22">
        <v>250</v>
      </c>
      <c r="AR8" s="22">
        <v>580</v>
      </c>
      <c r="AS8" s="22">
        <v>600</v>
      </c>
      <c r="AT8" s="22">
        <v>1500</v>
      </c>
      <c r="AU8" s="22">
        <v>90</v>
      </c>
      <c r="AV8" s="19">
        <v>700</v>
      </c>
      <c r="AW8" s="19">
        <v>600</v>
      </c>
      <c r="AX8" s="19">
        <v>650</v>
      </c>
      <c r="AY8" s="19">
        <v>300</v>
      </c>
      <c r="AZ8" s="19">
        <v>80</v>
      </c>
      <c r="BA8" s="19">
        <v>1200</v>
      </c>
      <c r="BB8" s="19">
        <v>3200</v>
      </c>
      <c r="BC8" s="19">
        <v>2400</v>
      </c>
      <c r="BD8" s="19">
        <v>450</v>
      </c>
      <c r="BE8" s="19">
        <v>100</v>
      </c>
      <c r="BF8" s="20">
        <v>350</v>
      </c>
      <c r="BG8" s="20">
        <v>4000</v>
      </c>
      <c r="BH8" s="85"/>
      <c r="BI8" s="85"/>
      <c r="BJ8" s="85"/>
      <c r="BK8" s="85"/>
      <c r="BL8" s="85"/>
      <c r="BM8" s="85"/>
    </row>
    <row r="9" spans="1:94" ht="12" customHeight="1" x14ac:dyDescent="0.25">
      <c r="A9" s="86"/>
      <c r="B9" s="24">
        <f t="shared" ref="B9:AG9" si="0">1/B8</f>
        <v>4.5454545454545452E-3</v>
      </c>
      <c r="C9" s="25">
        <f t="shared" si="0"/>
        <v>8.3333333333333332E-3</v>
      </c>
      <c r="D9" s="25">
        <f t="shared" si="0"/>
        <v>8.3333333333333332E-3</v>
      </c>
      <c r="E9" s="25">
        <f t="shared" si="0"/>
        <v>2.5000000000000001E-3</v>
      </c>
      <c r="F9" s="25">
        <f t="shared" si="0"/>
        <v>5.0000000000000001E-3</v>
      </c>
      <c r="G9" s="25">
        <f t="shared" si="0"/>
        <v>4.8780487804878049E-3</v>
      </c>
      <c r="H9" s="25">
        <f t="shared" si="0"/>
        <v>2E-3</v>
      </c>
      <c r="I9" s="25">
        <f t="shared" si="0"/>
        <v>3.3333333333333335E-3</v>
      </c>
      <c r="J9" s="25">
        <f t="shared" si="0"/>
        <v>7.6923076923076927E-3</v>
      </c>
      <c r="K9" s="25">
        <f t="shared" si="0"/>
        <v>4.5454545454545452E-3</v>
      </c>
      <c r="L9" s="25">
        <f t="shared" si="0"/>
        <v>3.3333333333333335E-3</v>
      </c>
      <c r="M9" s="25">
        <f t="shared" si="0"/>
        <v>6.6666666666666664E-4</v>
      </c>
      <c r="N9" s="25">
        <f t="shared" si="0"/>
        <v>1.6666666666666668E-3</v>
      </c>
      <c r="O9" s="25">
        <f t="shared" si="0"/>
        <v>0.01</v>
      </c>
      <c r="P9" s="25">
        <f t="shared" si="0"/>
        <v>2E-3</v>
      </c>
      <c r="Q9" s="25">
        <f t="shared" si="0"/>
        <v>1.1111111111111112E-2</v>
      </c>
      <c r="R9" s="26">
        <f t="shared" si="0"/>
        <v>4.1666666666666666E-3</v>
      </c>
      <c r="S9" s="26">
        <f t="shared" si="0"/>
        <v>5.0000000000000001E-3</v>
      </c>
      <c r="T9" s="26">
        <f t="shared" si="0"/>
        <v>1E-3</v>
      </c>
      <c r="U9" s="26">
        <f t="shared" si="0"/>
        <v>2.8571428571428571E-3</v>
      </c>
      <c r="V9" s="26">
        <f t="shared" si="0"/>
        <v>6.2500000000000001E-4</v>
      </c>
      <c r="W9" s="26">
        <f t="shared" si="0"/>
        <v>4.0000000000000001E-3</v>
      </c>
      <c r="X9" s="26">
        <f t="shared" si="0"/>
        <v>1.4285714285714286E-3</v>
      </c>
      <c r="Y9" s="26">
        <f t="shared" si="0"/>
        <v>6.6666666666666664E-4</v>
      </c>
      <c r="Z9" s="25">
        <f t="shared" si="0"/>
        <v>2.5000000000000001E-3</v>
      </c>
      <c r="AA9" s="25">
        <f t="shared" si="0"/>
        <v>1.5384615384615385E-3</v>
      </c>
      <c r="AB9" s="26">
        <f t="shared" si="0"/>
        <v>3.6363636363636364E-3</v>
      </c>
      <c r="AC9" s="26">
        <f t="shared" si="0"/>
        <v>5.0000000000000001E-4</v>
      </c>
      <c r="AD9" s="26">
        <f t="shared" si="0"/>
        <v>1.25E-3</v>
      </c>
      <c r="AE9" s="26">
        <f t="shared" si="0"/>
        <v>4.7619047619047619E-4</v>
      </c>
      <c r="AF9" s="26">
        <f t="shared" si="0"/>
        <v>1.3333333333333333E-3</v>
      </c>
      <c r="AG9" s="26">
        <f t="shared" si="0"/>
        <v>4.0000000000000001E-3</v>
      </c>
      <c r="AH9" s="26">
        <f t="shared" ref="AH9:BG9" si="1">1/AH8</f>
        <v>5.0000000000000001E-4</v>
      </c>
      <c r="AI9" s="26">
        <f t="shared" si="1"/>
        <v>2.5000000000000001E-3</v>
      </c>
      <c r="AJ9" s="26">
        <f t="shared" si="1"/>
        <v>5.0000000000000001E-3</v>
      </c>
      <c r="AK9" s="26">
        <f t="shared" si="1"/>
        <v>2.5000000000000001E-4</v>
      </c>
      <c r="AL9" s="26">
        <f t="shared" si="1"/>
        <v>1E-3</v>
      </c>
      <c r="AM9" s="26">
        <f t="shared" si="1"/>
        <v>6.6666666666666664E-4</v>
      </c>
      <c r="AN9" s="29">
        <f t="shared" si="1"/>
        <v>8.6956521739130436E-3</v>
      </c>
      <c r="AO9" s="27">
        <f t="shared" si="1"/>
        <v>3.3333333333333335E-3</v>
      </c>
      <c r="AP9" s="27">
        <f t="shared" si="1"/>
        <v>1.6666666666666668E-3</v>
      </c>
      <c r="AQ9" s="27">
        <f t="shared" si="1"/>
        <v>4.0000000000000001E-3</v>
      </c>
      <c r="AR9" s="27">
        <f t="shared" si="1"/>
        <v>1.7241379310344827E-3</v>
      </c>
      <c r="AS9" s="27">
        <f t="shared" si="1"/>
        <v>1.6666666666666668E-3</v>
      </c>
      <c r="AT9" s="27">
        <f t="shared" si="1"/>
        <v>6.6666666666666664E-4</v>
      </c>
      <c r="AU9" s="27">
        <f t="shared" si="1"/>
        <v>1.1111111111111112E-2</v>
      </c>
      <c r="AV9" s="26">
        <f t="shared" si="1"/>
        <v>1.4285714285714286E-3</v>
      </c>
      <c r="AW9" s="26">
        <f t="shared" si="1"/>
        <v>1.6666666666666668E-3</v>
      </c>
      <c r="AX9" s="26">
        <f t="shared" si="1"/>
        <v>1.5384615384615385E-3</v>
      </c>
      <c r="AY9" s="26">
        <f t="shared" si="1"/>
        <v>3.3333333333333335E-3</v>
      </c>
      <c r="AZ9" s="26">
        <f t="shared" si="1"/>
        <v>1.2500000000000001E-2</v>
      </c>
      <c r="BA9" s="26">
        <f t="shared" si="1"/>
        <v>8.3333333333333339E-4</v>
      </c>
      <c r="BB9" s="26">
        <f t="shared" si="1"/>
        <v>3.1250000000000001E-4</v>
      </c>
      <c r="BC9" s="26">
        <f t="shared" si="1"/>
        <v>4.1666666666666669E-4</v>
      </c>
      <c r="BD9" s="26">
        <f t="shared" si="1"/>
        <v>2.2222222222222222E-3</v>
      </c>
      <c r="BE9" s="26">
        <f t="shared" si="1"/>
        <v>0.01</v>
      </c>
      <c r="BF9" s="28">
        <f t="shared" si="1"/>
        <v>2.8571428571428571E-3</v>
      </c>
      <c r="BG9" s="28">
        <f t="shared" si="1"/>
        <v>2.5000000000000001E-4</v>
      </c>
      <c r="BH9" s="85"/>
      <c r="BI9" s="85"/>
      <c r="BJ9" s="85"/>
      <c r="BK9" s="85"/>
      <c r="BL9" s="85"/>
      <c r="BM9" s="85"/>
    </row>
    <row r="10" spans="1:94" x14ac:dyDescent="0.25">
      <c r="A10" t="s">
        <v>92</v>
      </c>
      <c r="F10">
        <v>1</v>
      </c>
      <c r="G10">
        <v>18.7</v>
      </c>
      <c r="H10">
        <v>4</v>
      </c>
      <c r="L10">
        <v>8</v>
      </c>
      <c r="M10">
        <v>2</v>
      </c>
      <c r="S10">
        <v>3.6</v>
      </c>
      <c r="AI10">
        <v>1</v>
      </c>
      <c r="BH10">
        <f>SUM(36+SUM(BF10:BG10))</f>
        <v>36</v>
      </c>
      <c r="BI10">
        <f t="shared" ref="BI10:BI40" si="2">SUM(B10:BG10)</f>
        <v>38.300000000000004</v>
      </c>
      <c r="BJ10">
        <v>0</v>
      </c>
      <c r="BK10">
        <v>220</v>
      </c>
      <c r="BL10">
        <f>ROUND((B10/B8+C10/C8+D10/D8+E10/E8+F10/F8+G10/G8+H10/H8+I10/I8+J10/J8+K10/K8+L10/L8+M10/M8+N10/N8+O10/O8+P10/P8+Q10/Q8+R10/R8+S10/S8+T10/T8+U10/U8+V10/V8+W10/W8+X10/X8+Y10/Y8+Z10/Z8+AA10/AA8+AB10/AB8+AC10/AC8+AD10/AD8+AE10/AE8+AF10/AF8+AG10/AG8+AH10/AH8+AI10/AI8+AJ10/AJ8+AK10/AK8+AL10/AL8+AM10/AM8+AN10/AN8+AO10/AO8+AP10/AP8+AQ10/AQ8+AR10/AR8+AS10/AS8+AT10/AT8+AU10/AU8+AV10/AV8+AW10/AW8+AX10/AX8+AY10/AY8+AZ10/AZ8+BA10/BA8+BB10/BB8+BC10/BC8+BD10/BD8+BE10/BE8+BF10/BF8+BG10/BG8)*100+0,2)</f>
        <v>15.27</v>
      </c>
      <c r="BM10">
        <f t="shared" ref="BM10:BM40" si="3">BJ10+BL10</f>
        <v>15.27</v>
      </c>
    </row>
    <row r="11" spans="1:94" x14ac:dyDescent="0.25">
      <c r="A11" t="s">
        <v>93</v>
      </c>
      <c r="G11">
        <v>39.799999999999997</v>
      </c>
      <c r="H11">
        <v>42</v>
      </c>
      <c r="J11">
        <v>2</v>
      </c>
      <c r="K11">
        <v>2</v>
      </c>
      <c r="L11">
        <v>12.6</v>
      </c>
      <c r="M11">
        <v>3</v>
      </c>
      <c r="N11">
        <v>2</v>
      </c>
      <c r="S11">
        <v>8.6</v>
      </c>
      <c r="T11">
        <v>1</v>
      </c>
      <c r="V11">
        <v>1</v>
      </c>
      <c r="W11">
        <v>1</v>
      </c>
      <c r="AI11">
        <v>1</v>
      </c>
      <c r="BH11">
        <f>SUM(113+SUM(BF11:BG11))</f>
        <v>113</v>
      </c>
      <c r="BI11">
        <f t="shared" si="2"/>
        <v>115.99999999999999</v>
      </c>
      <c r="BJ11">
        <v>20</v>
      </c>
      <c r="BK11">
        <v>220</v>
      </c>
      <c r="BL11">
        <f>ROUND((B11/B8+C11/C8+D11/D8+E11/E8+F11/F8+G11/G8+H11/H8+I11/I8+J11/J8+K11/K8+L11/L8+M11/M8+N11/N8+O11/O8+P11/P8+Q11/Q8+R11/R8+S11/S8+T11/T8+U11/U8+V11/V8+W11/W8+X11/X8+Y11/Y8+Z11/Z8+AA11/AA8+AB11/AB8+AC11/AC8+AD11/AD8+AE11/AE8+AF11/AF8+AG11/AG8+AH11/AH8+AI11/AI8+AJ11/AJ8+AK11/AK8+AL11/AL8+AM11/AM8+AN11/AN8+AO11/AO8+AP11/AP8+AQ11/AQ8+AR11/AR8+AS11/AS8+AT11/AT8+AU11/AU8+AV11/AV8+AW11/AW8+AX11/AX8+AY11/AY8+AZ11/AZ8+BA11/BA8+BB11/BB8+BC11/BC8+BD11/BD8+BE11/BE8+BF11/BF8+BG11/BG8)*100+0,2)</f>
        <v>40.11</v>
      </c>
      <c r="BM11">
        <f t="shared" si="3"/>
        <v>60.11</v>
      </c>
    </row>
    <row r="12" spans="1:94" x14ac:dyDescent="0.25">
      <c r="A12" t="s">
        <v>94</v>
      </c>
      <c r="AV12">
        <v>33</v>
      </c>
      <c r="AW12">
        <v>3</v>
      </c>
      <c r="AX12">
        <v>4</v>
      </c>
      <c r="AY12">
        <v>1</v>
      </c>
      <c r="BA12">
        <v>1</v>
      </c>
      <c r="BC12">
        <v>1</v>
      </c>
      <c r="BH12">
        <f>SUM(43+SUM(BF12:BG12))</f>
        <v>43</v>
      </c>
      <c r="BI12">
        <f t="shared" si="2"/>
        <v>43</v>
      </c>
      <c r="BJ12">
        <v>0</v>
      </c>
      <c r="BK12">
        <v>203</v>
      </c>
      <c r="BL12">
        <f>ROUND((B12/B8+C12/C8+D12/D8+E12/E8+F12/F8+G12/G8+H12/H8+I12/I8+J12/J8+K12/K8+L12/L8+M12/M8+N12/N8+O12/O8+P12/P8+Q12/Q8+R12/R8+S12/S8+T12/T8+U12/U8+V12/V8+W12/W8+X12/X8+Y12/Y8+Z12/Z8+AA12/AA8+AB12/AB8+AC12/AC8+AD12/AD8+AE12/AE8+AF12/AF8+AG12/AG8+AH12/AH8+AI12/AI8+AJ12/AJ8+AK12/AK8+AL12/AL8+AM12/AM8+AN12/AN8+AO12/AO8+AP12/AP8+AQ12/AQ8+AR12/AR8+AS12/AS8+AT12/AT8+AU12/AU8+AV12/AV8+AW12/AW8+AX12/AX8+AY12/AY8+AZ12/AZ8+BA12/BA8+BB12/BB8+BC12/BC8+BD12/BD8+BE12/BE8+BF12/BF8+BG12/BG8)*100+100/220*(17-((0+0+0+0+0+0+0+0+0+0+0+0+0+0+0+0+0)/100)),2)</f>
        <v>14.02</v>
      </c>
      <c r="BM12">
        <f t="shared" si="3"/>
        <v>14.02</v>
      </c>
    </row>
    <row r="13" spans="1:94" x14ac:dyDescent="0.25">
      <c r="A13" t="s">
        <v>95</v>
      </c>
      <c r="G13">
        <v>1</v>
      </c>
      <c r="L13">
        <v>1</v>
      </c>
      <c r="U13">
        <v>2</v>
      </c>
      <c r="V13">
        <v>1</v>
      </c>
      <c r="X13">
        <v>15</v>
      </c>
      <c r="AA13">
        <v>1</v>
      </c>
      <c r="AB13">
        <v>3</v>
      </c>
      <c r="AI13">
        <v>10</v>
      </c>
      <c r="AK13">
        <v>20</v>
      </c>
      <c r="BH13">
        <f>SUM(54+SUM(BF13:BG13))</f>
        <v>54</v>
      </c>
      <c r="BI13">
        <f t="shared" si="2"/>
        <v>54</v>
      </c>
      <c r="BJ13">
        <v>0</v>
      </c>
      <c r="BK13">
        <v>213</v>
      </c>
      <c r="BL13">
        <f>ROUND((B13/B8+C13/C8+D13/D8+E13/E8+F13/F8+G13/G8+H13/H8+I13/I8+J13/J8+K13/K8+L13/L8+M13/M8+N13/N8+O13/O8+P13/P8+Q13/Q8+R13/R8+S13/S8+T13/T8+U13/U8+V13/V8+W13/W8+X13/X8+Y13/Y8+Z13/Z8+AA13/AA8+AB13/AB8+AC13/AC8+AD13/AD8+AE13/AE8+AF13/AF8+AG13/AG8+AH13/AH8+AI13/AI8+AJ13/AJ8+AK13/AK8+AL13/AL8+AM13/AM8+AN13/AN8+AO13/AO8+AP13/AP8+AQ13/AQ8+AR13/AR8+AS13/AS8+AT13/AT8+AU13/AU8+AV13/AV8+AW13/AW8+AX13/AX8+AY13/AY8+AZ13/AZ8+BA13/BA8+BB13/BB8+BC13/BC8+BD13/BD8+BE13/BE8+BF13/BF8+BG13/BG8)*100+100/220*(7-((0+0+0+0+0+0+0)/100)),2)</f>
        <v>11.02</v>
      </c>
      <c r="BM13">
        <f t="shared" si="3"/>
        <v>11.02</v>
      </c>
    </row>
    <row r="14" spans="1:94" x14ac:dyDescent="0.25">
      <c r="A14" t="s">
        <v>96</v>
      </c>
      <c r="AN14">
        <v>8.6</v>
      </c>
      <c r="AP14">
        <v>19</v>
      </c>
      <c r="AQ14">
        <v>22</v>
      </c>
      <c r="AR14">
        <v>9</v>
      </c>
      <c r="AS14">
        <v>4</v>
      </c>
      <c r="BH14">
        <f>SUM(62+SUM(BF14:BG14))</f>
        <v>62</v>
      </c>
      <c r="BI14">
        <f t="shared" si="2"/>
        <v>62.6</v>
      </c>
      <c r="BJ14">
        <v>0</v>
      </c>
      <c r="BK14">
        <v>210</v>
      </c>
      <c r="BL14">
        <f>ROUND((B14/B8+C14/C8+D14/D8+E14/E8+F14/F8+G14/G8+H14/H8+I14/I8+J14/J8+K14/K8+L14/L8+M14/M8+N14/N8+O14/O8+P14/P8+Q14/Q8+R14/R8+S14/S8+T14/T8+U14/U8+V14/V8+W14/W8+X14/X8+Y14/Y8+Z14/Z8+AA14/AA8+AB14/AB8+AC14/AC8+AD14/AD8+AE14/AE8+AF14/AF8+AG14/AG8+AH14/AH8+AI14/AI8+AJ14/AJ8+AK14/AK8+AL14/AL8+AM14/AM8+AN14/AN8+AO14/AO8+AP14/AP8+AQ14/AQ8+AR14/AR8+AS14/AS8+AT14/AT8+AU14/AU8+AV14/AV8+AW14/AW8+AX14/AX8+AY14/AY8+AZ14/AZ8+BA14/BA8+BB14/BB8+BC14/BC8+BD14/BD8+BE14/BE8+BF14/BF8+BG14/BG8)*100+100/220*(10-((0+0+0+0+0+0+0+0+0+0)/100)),2)</f>
        <v>26.21</v>
      </c>
      <c r="BM14">
        <f t="shared" si="3"/>
        <v>26.21</v>
      </c>
    </row>
    <row r="15" spans="1:94" x14ac:dyDescent="0.25">
      <c r="A15" t="s">
        <v>97</v>
      </c>
      <c r="AV15">
        <v>71</v>
      </c>
      <c r="AW15">
        <v>39</v>
      </c>
      <c r="AX15">
        <v>11</v>
      </c>
      <c r="AY15">
        <v>3</v>
      </c>
      <c r="BB15">
        <v>4</v>
      </c>
      <c r="BC15">
        <v>2</v>
      </c>
      <c r="BD15">
        <v>2</v>
      </c>
      <c r="BH15">
        <f>SUM(132+SUM(BF15:BG15))</f>
        <v>132</v>
      </c>
      <c r="BI15">
        <f t="shared" si="2"/>
        <v>132</v>
      </c>
      <c r="BJ15">
        <v>0</v>
      </c>
      <c r="BK15">
        <v>218</v>
      </c>
      <c r="BL15">
        <f>ROUND((B15/B8+C15/C8+D15/D8+E15/E8+F15/F8+G15/G8+H15/H8+I15/I8+J15/J8+K15/K8+L15/L8+M15/M8+N15/N8+O15/O8+P15/P8+Q15/Q8+R15/R8+S15/S8+T15/T8+U15/U8+V15/V8+W15/W8+X15/X8+Y15/Y8+Z15/Z8+AA15/AA8+AB15/AB8+AC15/AC8+AD15/AD8+AE15/AE8+AF15/AF8+AG15/AG8+AH15/AH8+AI15/AI8+AJ15/AJ8+AK15/AK8+AL15/AL8+AM15/AM8+AN15/AN8+AO15/AO8+AP15/AP8+AQ15/AQ8+AR15/AR8+AS15/AS8+AT15/AT8+AU15/AU8+AV15/AV8+AW15/AW8+AX15/AX8+AY15/AY8+AZ15/AZ8+BA15/BA8+BB15/BB8+BC15/BC8+BD15/BD8+BE15/BE8+BF15/BF8+BG15/BG8)*100+100/220*(2-((0+0)/100)),2)</f>
        <v>20.9</v>
      </c>
      <c r="BM15">
        <f t="shared" si="3"/>
        <v>20.9</v>
      </c>
    </row>
    <row r="16" spans="1:94" x14ac:dyDescent="0.25">
      <c r="A16" t="s">
        <v>98</v>
      </c>
      <c r="AV16">
        <v>70</v>
      </c>
      <c r="AW16">
        <v>33</v>
      </c>
      <c r="AX16">
        <v>29</v>
      </c>
      <c r="AY16">
        <v>3</v>
      </c>
      <c r="BB16">
        <v>2</v>
      </c>
      <c r="BC16">
        <v>3</v>
      </c>
      <c r="BD16">
        <v>3</v>
      </c>
      <c r="BH16">
        <f>SUM(143+SUM(BF16:BG16))</f>
        <v>143</v>
      </c>
      <c r="BI16">
        <f t="shared" si="2"/>
        <v>143</v>
      </c>
      <c r="BJ16">
        <v>20</v>
      </c>
      <c r="BK16">
        <v>218</v>
      </c>
      <c r="BL16">
        <f>ROUND((B16/B8+C16/C8+D16/D8+E16/E8+F16/F8+G16/G8+H16/H8+I16/I8+J16/J8+K16/K8+L16/L8+M16/M8+N16/N8+O16/O8+P16/P8+Q16/Q8+R16/R8+S16/S8+T16/T8+U16/U8+V16/V8+W16/W8+X16/X8+Y16/Y8+Z16/Z8+AA16/AA8+AB16/AB8+AC16/AC8+AD16/AD8+AE16/AE8+AF16/AF8+AG16/AG8+AH16/AH8+AI16/AI8+AJ16/AJ8+AK16/AK8+AL16/AL8+AM16/AM8+AN16/AN8+AO16/AO8+AP16/AP8+AQ16/AQ8+AR16/AR8+AS16/AS8+AT16/AT8+AU16/AU8+AV16/AV8+AW16/AW8+AX16/AX8+AY16/AY8+AZ16/AZ8+BA16/BA8+BB16/BB8+BC16/BC8+BD16/BD8+BE16/BE8+BF16/BF8+BG16/BG8)*100+100/220*(2-((20+20)/100)),2)</f>
        <v>22.54</v>
      </c>
      <c r="BM16">
        <f t="shared" si="3"/>
        <v>42.54</v>
      </c>
    </row>
    <row r="17" spans="1:65" x14ac:dyDescent="0.25">
      <c r="A17" t="s">
        <v>99</v>
      </c>
      <c r="G17">
        <v>3</v>
      </c>
      <c r="J17">
        <v>2</v>
      </c>
      <c r="L17">
        <v>6</v>
      </c>
      <c r="N17">
        <v>1</v>
      </c>
      <c r="S17">
        <v>1</v>
      </c>
      <c r="BH17">
        <f>SUM(13+SUM(BF17:BG17))</f>
        <v>13</v>
      </c>
      <c r="BI17">
        <f t="shared" si="2"/>
        <v>13</v>
      </c>
      <c r="BJ17">
        <v>10</v>
      </c>
      <c r="BK17">
        <v>214</v>
      </c>
      <c r="BL17">
        <f>ROUND((B17/B8+C17/C8+D17/D8+E17/E8+F17/F8+G17/G8+H17/H8+I17/I8+J17/J8+K17/K8+L17/L8+M17/M8+N17/N8+O17/O8+P17/P8+Q17/Q8+R17/R8+S17/S8+T17/T8+U17/U8+V17/V8+W17/W8+X17/X8+Y17/Y8+Z17/Z8+AA17/AA8+AB17/AB8+AC17/AC8+AD17/AD8+AE17/AE8+AF17/AF8+AG17/AG8+AH17/AH8+AI17/AI8+AJ17/AJ8+AK17/AK8+AL17/AL8+AM17/AM8+AN17/AN8+AO17/AO8+AP17/AP8+AQ17/AQ8+AR17/AR8+AS17/AS8+AT17/AT8+AU17/AU8+AV17/AV8+AW17/AW8+AX17/AX8+AY17/AY8+AZ17/AZ8+BA17/BA8+BB17/BB8+BC17/BC8+BD17/BD8+BE17/BE8+BF17/BF8+BG17/BG8)*100+100/220*(6-((10+10+10+10+10+10)/100)),2)</f>
        <v>8.1199999999999992</v>
      </c>
      <c r="BM17">
        <f t="shared" si="3"/>
        <v>18.119999999999997</v>
      </c>
    </row>
    <row r="18" spans="1:65" x14ac:dyDescent="0.25">
      <c r="A18" t="s">
        <v>100</v>
      </c>
      <c r="AN18">
        <v>19</v>
      </c>
      <c r="AP18">
        <v>12</v>
      </c>
      <c r="AQ18">
        <v>24</v>
      </c>
      <c r="AR18">
        <v>8</v>
      </c>
      <c r="AS18">
        <v>3</v>
      </c>
      <c r="BH18">
        <f>SUM(66+SUM(BF18:BG18))</f>
        <v>66</v>
      </c>
      <c r="BI18">
        <f t="shared" si="2"/>
        <v>66</v>
      </c>
      <c r="BJ18">
        <v>10</v>
      </c>
      <c r="BK18">
        <v>220</v>
      </c>
      <c r="BL18">
        <f>ROUND((B18/B8+C18/C8+D18/D8+E18/E8+F18/F8+G18/G8+H18/H8+I18/I8+J18/J8+K18/K8+L18/L8+M18/M8+N18/N8+O18/O8+P18/P8+Q18/Q8+R18/R8+S18/S8+T18/T8+U18/U8+V18/V8+W18/W8+X18/X8+Y18/Y8+Z18/Z8+AA18/AA8+AB18/AB8+AC18/AC8+AD18/AD8+AE18/AE8+AF18/AF8+AG18/AG8+AH18/AH8+AI18/AI8+AJ18/AJ8+AK18/AK8+AL18/AL8+AM18/AM8+AN18/AN8+AO18/AO8+AP18/AP8+AQ18/AQ8+AR18/AR8+AS18/AS8+AT18/AT8+AU18/AU8+AV18/AV8+AW18/AW8+AX18/AX8+AY18/AY8+AZ18/AZ8+BA18/BA8+BB18/BB8+BC18/BC8+BD18/BD8+BE18/BE8+BF18/BF8+BG18/BG8)*100+0,2)</f>
        <v>30</v>
      </c>
      <c r="BM18">
        <f t="shared" si="3"/>
        <v>40</v>
      </c>
    </row>
    <row r="19" spans="1:65" x14ac:dyDescent="0.25">
      <c r="A19" t="s">
        <v>101</v>
      </c>
      <c r="AN19">
        <v>14.2</v>
      </c>
      <c r="AP19">
        <v>13</v>
      </c>
      <c r="AQ19">
        <v>34</v>
      </c>
      <c r="AR19">
        <v>11</v>
      </c>
      <c r="AS19">
        <v>2</v>
      </c>
      <c r="BH19">
        <f>SUM(73+SUM(BF19:BG19))</f>
        <v>73</v>
      </c>
      <c r="BI19">
        <f t="shared" si="2"/>
        <v>74.2</v>
      </c>
      <c r="BJ19">
        <v>0</v>
      </c>
      <c r="BK19">
        <v>220</v>
      </c>
      <c r="BL19">
        <f>ROUND((B19/B8+C19/C8+D19/D8+E19/E8+F19/F8+G19/G8+H19/H8+I19/I8+J19/J8+K19/K8+L19/L8+M19/M8+N19/N8+O19/O8+P19/P8+Q19/Q8+R19/R8+S19/S8+T19/T8+U19/U8+V19/V8+W19/W8+X19/X8+Y19/Y8+Z19/Z8+AA19/AA8+AB19/AB8+AC19/AC8+AD19/AD8+AE19/AE8+AF19/AF8+AG19/AG8+AH19/AH8+AI19/AI8+AJ19/AJ8+AK19/AK8+AL19/AL8+AM19/AM8+AN19/AN8+AO19/AO8+AP19/AP8+AQ19/AQ8+AR19/AR8+AS19/AS8+AT19/AT8+AU19/AU8+AV19/AV8+AW19/AW8+AX19/AX8+AY19/AY8+AZ19/AZ8+BA19/BA8+BB19/BB8+BC19/BC8+BD19/BD8+BE19/BE8+BF19/BF8+BG19/BG8)*100+0,2)</f>
        <v>30.34</v>
      </c>
      <c r="BM19">
        <f t="shared" si="3"/>
        <v>30.34</v>
      </c>
    </row>
    <row r="20" spans="1:65" x14ac:dyDescent="0.25">
      <c r="A20" t="s">
        <v>102</v>
      </c>
      <c r="AV20">
        <v>19</v>
      </c>
      <c r="AW20">
        <v>8</v>
      </c>
      <c r="AX20">
        <v>14</v>
      </c>
      <c r="AY20">
        <v>4</v>
      </c>
      <c r="BB20">
        <v>2.6</v>
      </c>
      <c r="BC20">
        <v>3</v>
      </c>
      <c r="BH20">
        <f>SUM(50+SUM(BF20:BG20))</f>
        <v>50</v>
      </c>
      <c r="BI20">
        <f t="shared" si="2"/>
        <v>50.6</v>
      </c>
      <c r="BJ20">
        <v>0</v>
      </c>
      <c r="BK20">
        <v>216</v>
      </c>
      <c r="BL20">
        <f>ROUND((B20/B8+C20/C8+D20/D8+E20/E8+F20/F8+G20/G8+H20/H8+I20/I8+J20/J8+K20/K8+L20/L8+M20/M8+N20/N8+O20/O8+P20/P8+Q20/Q8+R20/R8+S20/S8+T20/T8+U20/U8+V20/V8+W20/W8+X20/X8+Y20/Y8+Z20/Z8+AA20/AA8+AB20/AB8+AC20/AC8+AD20/AD8+AE20/AE8+AF20/AF8+AG20/AG8+AH20/AH8+AI20/AI8+AJ20/AJ8+AK20/AK8+AL20/AL8+AM20/AM8+AN20/AN8+AO20/AO8+AP20/AP8+AQ20/AQ8+AR20/AR8+AS20/AS8+AT20/AT8+AU20/AU8+AV20/AV8+AW20/AW8+AX20/AX8+AY20/AY8+AZ20/AZ8+BA20/BA8+BB20/BB8+BC20/BC8+BD20/BD8+BE20/BE8+BF20/BF8+BG20/BG8)*100+100/220*(4-((0+0+0+0)/100)),2)</f>
        <v>9.56</v>
      </c>
      <c r="BM20">
        <f t="shared" si="3"/>
        <v>9.56</v>
      </c>
    </row>
    <row r="21" spans="1:65" x14ac:dyDescent="0.25">
      <c r="A21" t="s">
        <v>103</v>
      </c>
      <c r="D21">
        <v>1</v>
      </c>
      <c r="G21">
        <v>6</v>
      </c>
      <c r="H21">
        <v>15</v>
      </c>
      <c r="K21">
        <v>1</v>
      </c>
      <c r="L21">
        <v>8</v>
      </c>
      <c r="M21">
        <v>1</v>
      </c>
      <c r="S21">
        <v>1</v>
      </c>
      <c r="T21">
        <v>3</v>
      </c>
      <c r="BF21">
        <v>4</v>
      </c>
      <c r="BH21">
        <f>SUM(36+SUM(BF21:BG21))</f>
        <v>40</v>
      </c>
      <c r="BI21">
        <f t="shared" si="2"/>
        <v>40</v>
      </c>
      <c r="BJ21">
        <v>25</v>
      </c>
      <c r="BK21">
        <v>220</v>
      </c>
      <c r="BL21">
        <f>ROUND((B21/B8+C21/C8+D21/D8+E21/E8+F21/F8+G21/G8+H21/H8+I21/I8+J21/J8+K21/K8+L21/L8+M21/M8+N21/N8+O21/O8+P21/P8+Q21/Q8+R21/R8+S21/S8+T21/T8+U21/U8+V21/V8+W21/W8+X21/X8+Y21/Y8+Z21/Z8+AA21/AA8+AB21/AB8+AC21/AC8+AD21/AD8+AE21/AE8+AF21/AF8+AG21/AG8+AH21/AH8+AI21/AI8+AJ21/AJ8+AK21/AK8+AL21/AL8+AM21/AM8+AN21/AN8+AO21/AO8+AP21/AP8+AQ21/AQ8+AR21/AR8+AS21/AS8+AT21/AT8+AU21/AU8+AV21/AV8+AW21/AW8+AX21/AX8+AY21/AY8+AZ21/AZ8+BA21/BA8+BB21/BB8+BC21/BC8+BD21/BD8+BE21/BE8+BF21/BF8+BG21/BG8)*100+0,2)</f>
        <v>11.89</v>
      </c>
      <c r="BM21">
        <f t="shared" si="3"/>
        <v>36.89</v>
      </c>
    </row>
    <row r="22" spans="1:65" x14ac:dyDescent="0.25">
      <c r="A22" t="s">
        <v>104</v>
      </c>
      <c r="B22">
        <v>1</v>
      </c>
      <c r="G22">
        <v>2</v>
      </c>
      <c r="K22">
        <v>2</v>
      </c>
      <c r="L22">
        <v>10</v>
      </c>
      <c r="AI22">
        <v>1</v>
      </c>
      <c r="BH22">
        <f>SUM(16+SUM(BF22:BG22))</f>
        <v>16</v>
      </c>
      <c r="BI22">
        <f t="shared" si="2"/>
        <v>16</v>
      </c>
      <c r="BJ22">
        <v>0</v>
      </c>
      <c r="BK22">
        <v>205</v>
      </c>
      <c r="BL22">
        <f>ROUND((B22/B8+C22/C8+D22/D8+E22/E8+F22/F8+G22/G8+H22/H8+I22/I8+J22/J8+K22/K8+L22/L8+M22/M8+N22/N8+O22/O8+P22/P8+Q22/Q8+R22/R8+S22/S8+T22/T8+U22/U8+V22/V8+W22/W8+X22/X8+Y22/Y8+Z22/Z8+AA22/AA8+AB22/AB8+AC22/AC8+AD22/AD8+AE22/AE8+AF22/AF8+AG22/AG8+AH22/AH8+AI22/AI8+AJ22/AJ8+AK22/AK8+AL22/AL8+AM22/AM8+AN22/AN8+AO22/AO8+AP22/AP8+AQ22/AQ8+AR22/AR8+AS22/AS8+AT22/AT8+AU22/AU8+AV22/AV8+AW22/AW8+AX22/AX8+AY22/AY8+AZ22/AZ8+BA22/BA8+BB22/BB8+BC22/BC8+BD22/BD8+BE22/BE8+BF22/BF8+BG22/BG8)*100+100/220*(15-((0+0+0+0+0+0+0+0+0+0+0+0+0+0+0)/100)),2)</f>
        <v>12.74</v>
      </c>
      <c r="BM22">
        <f t="shared" si="3"/>
        <v>12.74</v>
      </c>
    </row>
    <row r="23" spans="1:65" x14ac:dyDescent="0.25">
      <c r="A23" t="s">
        <v>105</v>
      </c>
      <c r="G23">
        <v>2</v>
      </c>
      <c r="H23">
        <v>4</v>
      </c>
      <c r="U23">
        <v>11</v>
      </c>
      <c r="V23">
        <v>5</v>
      </c>
      <c r="X23">
        <v>3</v>
      </c>
      <c r="Z23">
        <v>2</v>
      </c>
      <c r="AA23">
        <v>2</v>
      </c>
      <c r="AB23">
        <v>5.2</v>
      </c>
      <c r="AC23">
        <v>1</v>
      </c>
      <c r="AE23">
        <v>1</v>
      </c>
      <c r="AI23">
        <v>8</v>
      </c>
      <c r="AK23">
        <v>29</v>
      </c>
      <c r="BF23">
        <v>5</v>
      </c>
      <c r="BG23">
        <v>2</v>
      </c>
      <c r="BH23">
        <f>SUM(72+SUM(BF23:BG23))</f>
        <v>79</v>
      </c>
      <c r="BI23">
        <f t="shared" si="2"/>
        <v>80.2</v>
      </c>
      <c r="BJ23">
        <v>0</v>
      </c>
      <c r="BK23">
        <v>213</v>
      </c>
      <c r="BL23">
        <f>ROUND((B23/B8+C23/C8+D23/D8+E23/E8+F23/F8+G23/G8+H23/H8+I23/I8+J23/J8+K23/K8+L23/L8+M23/M8+N23/N8+O23/O8+P23/P8+Q23/Q8+R23/R8+S23/S8+T23/T8+U23/U8+V23/V8+W23/W8+X23/X8+Y23/Y8+Z23/Z8+AA23/AA8+AB23/AB8+AC23/AC8+AD23/AD8+AE23/AE8+AF23/AF8+AG23/AG8+AH23/AH8+AI23/AI8+AJ23/AJ8+AK23/AK8+AL23/AL8+AM23/AM8+AN23/AN8+AO23/AO8+AP23/AP8+AQ23/AQ8+AR23/AR8+AS23/AS8+AT23/AT8+AU23/AU8+AV23/AV8+AW23/AW8+AX23/AX8+AY23/AY8+AZ23/AZ8+BA23/BA8+BB23/BB8+BC23/BC8+BD23/BD8+BE23/BE8+BF23/BF8+BG23/BG8)*100+100/220*(7-((0+0+0+0+0+0+0)/100)),2)</f>
        <v>15.84</v>
      </c>
      <c r="BM23">
        <f t="shared" si="3"/>
        <v>15.84</v>
      </c>
    </row>
    <row r="24" spans="1:65" x14ac:dyDescent="0.25">
      <c r="A24" t="s">
        <v>106</v>
      </c>
      <c r="G24">
        <v>1</v>
      </c>
      <c r="U24">
        <v>5</v>
      </c>
      <c r="V24">
        <v>3</v>
      </c>
      <c r="AB24">
        <v>1</v>
      </c>
      <c r="AI24">
        <v>2</v>
      </c>
      <c r="AK24">
        <v>8</v>
      </c>
      <c r="BF24">
        <v>1</v>
      </c>
      <c r="BH24">
        <f>SUM(20+SUM(BF24:BG24))</f>
        <v>21</v>
      </c>
      <c r="BI24">
        <f t="shared" si="2"/>
        <v>21</v>
      </c>
      <c r="BJ24">
        <v>0</v>
      </c>
      <c r="BK24">
        <v>206</v>
      </c>
      <c r="BL24">
        <f>ROUND((B24/B8+C24/C8+D24/D8+E24/E8+F24/F8+G24/G8+H24/H8+I24/I8+J24/J8+K24/K8+L24/L8+M24/M8+N24/N8+O24/O8+P24/P8+Q24/Q8+R24/R8+S24/S8+T24/T8+U24/U8+V24/V8+W24/W8+X24/X8+Y24/Y8+Z24/Z8+AA24/AA8+AB24/AB8+AC24/AC8+AD24/AD8+AE24/AE8+AF24/AF8+AG24/AG8+AH24/AH8+AI24/AI8+AJ24/AJ8+AK24/AK8+AL24/AL8+AM24/AM8+AN24/AN8+AO24/AO8+AP24/AP8+AQ24/AQ8+AR24/AR8+AS24/AS8+AT24/AT8+AU24/AU8+AV24/AV8+AW24/AW8+AX24/AX8+AY24/AY8+AZ24/AZ8+BA24/BA8+BB24/BB8+BC24/BC8+BD24/BD8+BE24/BE8+BF24/BF8+BG24/BG8)*100+100/220*(14-((0+0+0+0+0+0+0+0+0+0+0+0+0+0)/100)),2)</f>
        <v>9.82</v>
      </c>
      <c r="BM24">
        <f t="shared" si="3"/>
        <v>9.82</v>
      </c>
    </row>
    <row r="25" spans="1:65" x14ac:dyDescent="0.25">
      <c r="A25" t="s">
        <v>107</v>
      </c>
      <c r="F25">
        <v>1</v>
      </c>
      <c r="G25">
        <v>15.2</v>
      </c>
      <c r="H25">
        <v>41</v>
      </c>
      <c r="J25">
        <v>6</v>
      </c>
      <c r="L25">
        <v>14.6</v>
      </c>
      <c r="S25">
        <v>7.6</v>
      </c>
      <c r="T25">
        <v>1</v>
      </c>
      <c r="U25">
        <v>2</v>
      </c>
      <c r="W25">
        <v>1</v>
      </c>
      <c r="BH25">
        <f>SUM(86+SUM(BF25:BG25))</f>
        <v>86</v>
      </c>
      <c r="BI25">
        <f t="shared" si="2"/>
        <v>89.399999999999991</v>
      </c>
      <c r="BJ25">
        <v>10</v>
      </c>
      <c r="BK25">
        <v>219</v>
      </c>
      <c r="BL25">
        <f>ROUND((B25/B8+C25/C8+D25/D8+E25/E8+F25/F8+G25/G8+H25/H8+I25/I8+J25/J8+K25/K8+L25/L8+M25/M8+N25/N8+O25/O8+P25/P8+Q25/Q8+R25/R8+S25/S8+T25/T8+U25/U8+V25/V8+W25/W8+X25/X8+Y25/Y8+Z25/Z8+AA25/AA8+AB25/AB8+AC25/AC8+AD25/AD8+AE25/AE8+AF25/AF8+AG25/AG8+AH25/AH8+AI25/AI8+AJ25/AJ8+AK25/AK8+AL25/AL8+AM25/AM8+AN25/AN8+AO25/AO8+AP25/AP8+AQ25/AQ8+AR25/AR8+AS25/AS8+AT25/AT8+AU25/AU8+AV25/AV8+AW25/AW8+AX25/AX8+AY25/AY8+AZ25/AZ8+BA25/BA8+BB25/BB8+BC25/BC8+BD25/BD8+BE25/BE8+BF25/BF8+BG25/BG8)*100+100/220*(1-((10)/100)),2)</f>
        <v>30.88</v>
      </c>
      <c r="BM25">
        <f t="shared" si="3"/>
        <v>40.879999999999995</v>
      </c>
    </row>
    <row r="26" spans="1:65" x14ac:dyDescent="0.25">
      <c r="A26" t="s">
        <v>108</v>
      </c>
      <c r="G26">
        <v>10.199999999999999</v>
      </c>
      <c r="H26">
        <v>35</v>
      </c>
      <c r="L26">
        <v>10</v>
      </c>
      <c r="M26">
        <v>1</v>
      </c>
      <c r="S26">
        <v>3.6</v>
      </c>
      <c r="BF26">
        <v>3</v>
      </c>
      <c r="BH26">
        <f>SUM(58+SUM(BF26:BG26))</f>
        <v>61</v>
      </c>
      <c r="BI26">
        <f t="shared" si="2"/>
        <v>62.800000000000004</v>
      </c>
      <c r="BJ26">
        <v>5.1095890998840332</v>
      </c>
      <c r="BK26">
        <v>219</v>
      </c>
      <c r="BL26">
        <f>ROUND((B26/B8+C26/C8+D26/D8+E26/E8+F26/F8+G26/G8+H26/H8+I26/I8+J26/J8+K26/K8+L26/L8+M26/M8+N26/N8+O26/O8+P26/P8+Q26/Q8+R26/R8+S26/S8+T26/T8+U26/U8+V26/V8+W26/W8+X26/X8+Y26/Y8+Z26/Z8+AA26/AA8+AB26/AB8+AC26/AC8+AD26/AD8+AE26/AE8+AF26/AF8+AG26/AG8+AH26/AH8+AI26/AI8+AJ26/AJ8+AK26/AK8+AL26/AL8+AM26/AM8+AN26/AN8+AO26/AO8+AP26/AP8+AQ26/AQ8+AR26/AR8+AS26/AS8+AT26/AT8+AU26/AU8+AV26/AV8+AW26/AW8+AX26/AX8+AY26/AY8+AZ26/AZ8+BA26/BA8+BB26/BB8+BC26/BC8+BD26/BD8+BE26/BE8+BF26/BF8+BG26/BG8)*100+100/220*(1-((5)/100)),2)</f>
        <v>18.46</v>
      </c>
      <c r="BM26">
        <f t="shared" si="3"/>
        <v>23.569589099884034</v>
      </c>
    </row>
    <row r="27" spans="1:65" x14ac:dyDescent="0.25">
      <c r="A27" t="s">
        <v>109</v>
      </c>
      <c r="AV27">
        <v>63</v>
      </c>
      <c r="AW27">
        <v>12</v>
      </c>
      <c r="AX27">
        <v>14</v>
      </c>
      <c r="BB27">
        <v>8</v>
      </c>
      <c r="BC27">
        <v>2</v>
      </c>
      <c r="BH27">
        <f>SUM(99+SUM(BF27:BG27))</f>
        <v>99</v>
      </c>
      <c r="BI27">
        <f t="shared" si="2"/>
        <v>99</v>
      </c>
      <c r="BJ27">
        <v>5</v>
      </c>
      <c r="BK27">
        <v>220</v>
      </c>
      <c r="BL27">
        <f>ROUND((B27/B8+C27/C8+D27/D8+E27/E8+F27/F8+G27/G8+H27/H8+I27/I8+J27/J8+K27/K8+L27/L8+M27/M8+N27/N8+O27/O8+P27/P8+Q27/Q8+R27/R8+S27/S8+T27/T8+U27/U8+V27/V8+W27/W8+X27/X8+Y27/Y8+Z27/Z8+AA27/AA8+AB27/AB8+AC27/AC8+AD27/AD8+AE27/AE8+AF27/AF8+AG27/AG8+AH27/AH8+AI27/AI8+AJ27/AJ8+AK27/AK8+AL27/AL8+AM27/AM8+AN27/AN8+AO27/AO8+AP27/AP8+AQ27/AQ8+AR27/AR8+AS27/AS8+AT27/AT8+AU27/AU8+AV27/AV8+AW27/AW8+AX27/AX8+AY27/AY8+AZ27/AZ8+BA27/BA8+BB27/BB8+BC27/BC8+BD27/BD8+BE27/BE8+BF27/BF8+BG27/BG8)*100+0,2)</f>
        <v>13.49</v>
      </c>
      <c r="BM27">
        <f t="shared" si="3"/>
        <v>18.490000000000002</v>
      </c>
    </row>
    <row r="28" spans="1:65" x14ac:dyDescent="0.25">
      <c r="A28" t="s">
        <v>110</v>
      </c>
      <c r="G28">
        <v>13.2</v>
      </c>
      <c r="H28">
        <v>29</v>
      </c>
      <c r="L28">
        <v>6</v>
      </c>
      <c r="M28">
        <v>2</v>
      </c>
      <c r="N28">
        <v>4</v>
      </c>
      <c r="S28">
        <v>3</v>
      </c>
      <c r="AI28">
        <v>1</v>
      </c>
      <c r="BH28">
        <f>SUM(57+SUM(BF28:BG28))</f>
        <v>57</v>
      </c>
      <c r="BI28">
        <f t="shared" si="2"/>
        <v>58.2</v>
      </c>
      <c r="BJ28">
        <v>20</v>
      </c>
      <c r="BK28">
        <v>217</v>
      </c>
      <c r="BL28">
        <f>ROUND((B28/B8+C28/C8+D28/D8+E28/E8+F28/F8+G28/G8+H28/H8+I28/I8+J28/J8+K28/K8+L28/L8+M28/M8+N28/N8+O28/O8+P28/P8+Q28/Q8+R28/R8+S28/S8+T28/T8+U28/U8+V28/V8+W28/W8+X28/X8+Y28/Y8+Z28/Z8+AA28/AA8+AB28/AB8+AC28/AC8+AD28/AD8+AE28/AE8+AF28/AF8+AG28/AG8+AH28/AH8+AI28/AI8+AJ28/AJ8+AK28/AK8+AL28/AL8+AM28/AM8+AN28/AN8+AO28/AO8+AP28/AP8+AQ28/AQ8+AR28/AR8+AS28/AS8+AT28/AT8+AU28/AU8+AV28/AV8+AW28/AW8+AX28/AX8+AY28/AY8+AZ28/AZ8+BA28/BA8+BB28/BB8+BC28/BC8+BD28/BD8+BE28/BE8+BF28/BF8+BG28/BG8)*100+100/220*(3-((20+20+20)/100)),2)</f>
        <v>17.88</v>
      </c>
      <c r="BM28">
        <f t="shared" si="3"/>
        <v>37.879999999999995</v>
      </c>
    </row>
    <row r="29" spans="1:65" x14ac:dyDescent="0.25">
      <c r="A29" t="s">
        <v>111</v>
      </c>
      <c r="AN29">
        <v>10.6</v>
      </c>
      <c r="AP29">
        <v>21</v>
      </c>
      <c r="AQ29">
        <v>22</v>
      </c>
      <c r="AR29">
        <v>6</v>
      </c>
      <c r="AS29">
        <v>4</v>
      </c>
      <c r="BH29">
        <f>SUM(63+SUM(BF29:BG29))</f>
        <v>63</v>
      </c>
      <c r="BI29">
        <f t="shared" si="2"/>
        <v>63.6</v>
      </c>
      <c r="BJ29">
        <v>5</v>
      </c>
      <c r="BK29">
        <v>218</v>
      </c>
      <c r="BL29">
        <f>ROUND((B29/B8+C29/C8+D29/D8+E29/E8+F29/F8+G29/G8+H29/H8+I29/I8+J29/J8+K29/K8+L29/L8+M29/M8+N29/N8+O29/O8+P29/P8+Q29/Q8+R29/R8+S29/S8+T29/T8+U29/U8+V29/V8+W29/W8+X29/X8+Y29/Y8+Z29/Z8+AA29/AA8+AB29/AB8+AC29/AC8+AD29/AD8+AE29/AE8+AF29/AF8+AG29/AG8+AH29/AH8+AI29/AI8+AJ29/AJ8+AK29/AK8+AL29/AL8+AM29/AM8+AN29/AN8+AO29/AO8+AP29/AP8+AQ29/AQ8+AR29/AR8+AS29/AS8+AT29/AT8+AU29/AU8+AV29/AV8+AW29/AW8+AX29/AX8+AY29/AY8+AZ29/AZ8+BA29/BA8+BB29/BB8+BC29/BC8+BD29/BD8+BE29/BE8+BF29/BF8+BG29/BG8)*100+100/220*(2-((5+5)/100)),2)</f>
        <v>24.08</v>
      </c>
      <c r="BM29">
        <f t="shared" si="3"/>
        <v>29.08</v>
      </c>
    </row>
    <row r="30" spans="1:65" x14ac:dyDescent="0.25">
      <c r="A30" t="s">
        <v>112</v>
      </c>
      <c r="G30">
        <v>2</v>
      </c>
      <c r="J30">
        <v>1</v>
      </c>
      <c r="U30">
        <v>7</v>
      </c>
      <c r="V30">
        <v>2</v>
      </c>
      <c r="X30">
        <v>8</v>
      </c>
      <c r="AA30">
        <v>1</v>
      </c>
      <c r="AB30">
        <v>3.6</v>
      </c>
      <c r="AC30">
        <v>1</v>
      </c>
      <c r="AE30">
        <v>1</v>
      </c>
      <c r="AI30">
        <v>9</v>
      </c>
      <c r="BH30">
        <f>SUM(35+SUM(BF30:BG30))</f>
        <v>35</v>
      </c>
      <c r="BI30">
        <f t="shared" si="2"/>
        <v>35.6</v>
      </c>
      <c r="BJ30">
        <v>0</v>
      </c>
      <c r="BK30">
        <v>209</v>
      </c>
      <c r="BL30">
        <f>ROUND((B30/B8+C30/C8+D30/D8+E30/E8+F30/F8+G30/G8+H30/H8+I30/I8+J30/J8+K30/K8+L30/L8+M30/M8+N30/N8+O30/O8+P30/P8+Q30/Q8+R30/R8+S30/S8+T30/T8+U30/U8+V30/V8+W30/W8+X30/X8+Y30/Y8+Z30/Z8+AA30/AA8+AB30/AB8+AC30/AC8+AD30/AD8+AE30/AE8+AF30/AF8+AG30/AG8+AH30/AH8+AI30/AI8+AJ30/AJ8+AK30/AK8+AL30/AL8+AM30/AM8+AN30/AN8+AO30/AO8+AP30/AP8+AQ30/AQ8+AR30/AR8+AS30/AS8+AT30/AT8+AU30/AU8+AV30/AV8+AW30/AW8+AX30/AX8+AY30/AY8+AZ30/AZ8+BA30/BA8+BB30/BB8+BC30/BC8+BD30/BD8+BE30/BE8+BF30/BF8+BG30/BG8)*100+100/220*(11-((0+0+0+0+0+0+0+0+0+0+0)/100)),2)</f>
        <v>13.82</v>
      </c>
      <c r="BM30">
        <f t="shared" si="3"/>
        <v>13.82</v>
      </c>
    </row>
    <row r="31" spans="1:65" x14ac:dyDescent="0.25">
      <c r="A31" t="s">
        <v>113</v>
      </c>
      <c r="M31">
        <v>3</v>
      </c>
      <c r="N31">
        <v>4.2</v>
      </c>
      <c r="U31">
        <v>8</v>
      </c>
      <c r="V31">
        <v>6</v>
      </c>
      <c r="AA31">
        <v>2</v>
      </c>
      <c r="AB31">
        <v>4</v>
      </c>
      <c r="AI31">
        <v>10</v>
      </c>
      <c r="AK31">
        <v>50</v>
      </c>
      <c r="AL31">
        <v>1</v>
      </c>
      <c r="BH31">
        <f>SUM(87+SUM(BF31:BG31))</f>
        <v>87</v>
      </c>
      <c r="BI31">
        <f t="shared" si="2"/>
        <v>88.2</v>
      </c>
      <c r="BJ31">
        <v>0</v>
      </c>
      <c r="BK31">
        <v>213</v>
      </c>
      <c r="BL31">
        <f>ROUND((B31/B8+C31/C8+D31/D8+E31/E8+F31/F8+G31/G8+H31/H8+I31/I8+J31/J8+K31/K8+L31/L8+M31/M8+N31/N8+O31/O8+P31/P8+Q31/Q8+R31/R8+S31/S8+T31/T8+U31/U8+V31/V8+W31/W8+X31/X8+Y31/Y8+Z31/Z8+AA31/AA8+AB31/AB8+AC31/AC8+AD31/AD8+AE31/AE8+AF31/AF8+AG31/AG8+AH31/AH8+AI31/AI8+AJ31/AJ8+AK31/AK8+AL31/AL8+AM31/AM8+AN31/AN8+AO31/AO8+AP31/AP8+AQ31/AQ8+AR31/AR8+AS31/AS8+AT31/AT8+AU31/AU8+AV31/AV8+AW31/AW8+AX31/AX8+AY31/AY8+AZ31/AZ8+BA31/BA8+BB31/BB8+BC31/BC8+BD31/BD8+BE31/BE8+BF31/BF8+BG31/BG8)*100+100/220*(7-((0+0+0+0+0+0+0)/100)),2)</f>
        <v>12.35</v>
      </c>
      <c r="BM31">
        <f t="shared" si="3"/>
        <v>12.35</v>
      </c>
    </row>
    <row r="32" spans="1:65" x14ac:dyDescent="0.25">
      <c r="A32" t="s">
        <v>114</v>
      </c>
      <c r="G32">
        <v>1</v>
      </c>
      <c r="L32">
        <v>2</v>
      </c>
      <c r="N32">
        <v>2</v>
      </c>
      <c r="U32">
        <v>11</v>
      </c>
      <c r="V32">
        <v>15</v>
      </c>
      <c r="X32">
        <v>20.6</v>
      </c>
      <c r="Z32">
        <v>3.6</v>
      </c>
      <c r="AB32">
        <v>5.6</v>
      </c>
      <c r="AE32">
        <v>1</v>
      </c>
      <c r="AI32">
        <v>7</v>
      </c>
      <c r="AK32">
        <v>6</v>
      </c>
      <c r="AL32">
        <v>1</v>
      </c>
      <c r="BF32">
        <v>13</v>
      </c>
      <c r="BH32">
        <f>SUM(74+SUM(BF32:BG32))</f>
        <v>87</v>
      </c>
      <c r="BI32">
        <f t="shared" si="2"/>
        <v>88.800000000000011</v>
      </c>
      <c r="BJ32">
        <v>0</v>
      </c>
      <c r="BK32">
        <v>218</v>
      </c>
      <c r="BL32">
        <f>ROUND((B32/B8+C32/C8+D32/D8+E32/E8+F32/F8+G32/G8+H32/H8+I32/I8+J32/J8+K32/K8+L32/L8+M32/M8+N32/N8+O32/O8+P32/P8+Q32/Q8+R32/R8+S32/S8+T32/T8+U32/U8+V32/V8+W32/W8+X32/X8+Y32/Y8+Z32/Z8+AA32/AA8+AB32/AB8+AC32/AC8+AD32/AD8+AE32/AE8+AF32/AF8+AG32/AG8+AH32/AH8+AI32/AI8+AJ32/AJ8+AK32/AK8+AL32/AL8+AM32/AM8+AN32/AN8+AO32/AO8+AP32/AP8+AQ32/AQ8+AR32/AR8+AS32/AS8+AT32/AT8+AU32/AU8+AV32/AV8+AW32/AW8+AX32/AX8+AY32/AY8+AZ32/AZ8+BA32/BA8+BB32/BB8+BC32/BC8+BD32/BD8+BE32/BE8+BF32/BF8+BG32/BG8)*100+100/220*(2-((0+0)/100)),2)</f>
        <v>18.12</v>
      </c>
      <c r="BM32">
        <f t="shared" si="3"/>
        <v>18.12</v>
      </c>
    </row>
    <row r="33" spans="1:65" x14ac:dyDescent="0.25">
      <c r="A33" t="s">
        <v>115</v>
      </c>
      <c r="H33">
        <v>19</v>
      </c>
      <c r="L33">
        <v>21.6</v>
      </c>
      <c r="N33">
        <v>1</v>
      </c>
      <c r="U33">
        <v>6.6</v>
      </c>
      <c r="V33">
        <v>6</v>
      </c>
      <c r="Z33">
        <v>1</v>
      </c>
      <c r="AA33">
        <v>4.5999999999999996</v>
      </c>
      <c r="BF33">
        <v>5</v>
      </c>
      <c r="BH33">
        <f>SUM(58+SUM(BF33:BG33))</f>
        <v>63</v>
      </c>
      <c r="BI33">
        <f t="shared" si="2"/>
        <v>64.800000000000011</v>
      </c>
      <c r="BJ33">
        <v>100</v>
      </c>
      <c r="BK33">
        <v>219</v>
      </c>
      <c r="BL33">
        <f>ROUND((B33/B8+C33/C8+D33/D8+E33/E8+F33/F8+G33/G8+H33/H8+I33/I8+J33/J8+K33/K8+L33/L8+M33/M8+N33/N8+O33/O8+P33/P8+Q33/Q8+R33/R8+S33/S8+T33/T8+U33/U8+V33/V8+W33/W8+X33/X8+Y33/Y8+Z33/Z8+AA33/AA8+AB33/AB8+AC33/AC8+AD33/AD8+AE33/AE8+AF33/AF8+AG33/AG8+AH33/AH8+AI33/AI8+AJ33/AJ8+AK33/AK8+AL33/AL8+AM33/AM8+AN33/AN8+AO33/AO8+AP33/AP8+AQ33/AQ8+AR33/AR8+AS33/AS8+AT33/AT8+AU33/AU8+AV33/AV8+AW33/AW8+AX33/AX8+AY33/AY8+AZ33/AZ8+BA33/BA8+BB33/BB8+BC33/BC8+BD33/BD8+BE33/BE8+BF33/BF8+BG33/BG8)*100+100/220*(1-((100)/100)),2)</f>
        <v>15.81</v>
      </c>
      <c r="BM33">
        <f t="shared" si="3"/>
        <v>115.81</v>
      </c>
    </row>
    <row r="34" spans="1:65" x14ac:dyDescent="0.25">
      <c r="A34" t="s">
        <v>116</v>
      </c>
      <c r="G34">
        <v>6</v>
      </c>
      <c r="H34">
        <v>6</v>
      </c>
      <c r="J34">
        <v>1.6</v>
      </c>
      <c r="L34">
        <v>3</v>
      </c>
      <c r="N34">
        <v>2</v>
      </c>
      <c r="S34">
        <v>5.6</v>
      </c>
      <c r="BH34">
        <f>SUM(23+SUM(BF34:BG34))</f>
        <v>23</v>
      </c>
      <c r="BI34">
        <f t="shared" si="2"/>
        <v>24.200000000000003</v>
      </c>
      <c r="BJ34">
        <v>36.021919250488281</v>
      </c>
      <c r="BK34">
        <v>220</v>
      </c>
      <c r="BL34">
        <f>ROUND((B34/B8+C34/C8+D34/D8+E34/E8+F34/F8+G34/G8+H34/H8+I34/I8+J34/J8+K34/K8+L34/L8+M34/M8+N34/N8+O34/O8+P34/P8+Q34/Q8+R34/R8+S34/S8+T34/T8+U34/U8+V34/V8+W34/W8+X34/X8+Y34/Y8+Z34/Z8+AA34/AA8+AB34/AB8+AC34/AC8+AD34/AD8+AE34/AE8+AF34/AF8+AG34/AG8+AH34/AH8+AI34/AI8+AJ34/AJ8+AK34/AK8+AL34/AL8+AM34/AM8+AN34/AN8+AO34/AO8+AP34/AP8+AQ34/AQ8+AR34/AR8+AS34/AS8+AT34/AT8+AU34/AU8+AV34/AV8+AW34/AW8+AX34/AX8+AY34/AY8+AZ34/AZ8+BA34/BA8+BB34/BB8+BC34/BC8+BD34/BD8+BE34/BE8+BF34/BF8+BG34/BG8)*100+0,2)</f>
        <v>9.49</v>
      </c>
      <c r="BM34">
        <f t="shared" si="3"/>
        <v>45.511919250488283</v>
      </c>
    </row>
    <row r="35" spans="1:65" x14ac:dyDescent="0.25">
      <c r="A35" t="s">
        <v>117</v>
      </c>
      <c r="G35">
        <v>2</v>
      </c>
      <c r="H35">
        <v>5</v>
      </c>
      <c r="L35">
        <v>2</v>
      </c>
      <c r="U35">
        <v>7</v>
      </c>
      <c r="V35">
        <v>6</v>
      </c>
      <c r="X35">
        <v>9</v>
      </c>
      <c r="AA35">
        <v>1</v>
      </c>
      <c r="AB35">
        <v>5.6</v>
      </c>
      <c r="AE35">
        <v>3</v>
      </c>
      <c r="AI35">
        <v>8</v>
      </c>
      <c r="AK35">
        <v>48</v>
      </c>
      <c r="BF35">
        <v>17</v>
      </c>
      <c r="BG35">
        <v>7</v>
      </c>
      <c r="BH35">
        <f>SUM(96+SUM(BF35:BG35))</f>
        <v>120</v>
      </c>
      <c r="BI35">
        <f t="shared" si="2"/>
        <v>120.6</v>
      </c>
      <c r="BJ35">
        <v>0</v>
      </c>
      <c r="BK35">
        <v>214</v>
      </c>
      <c r="BL35">
        <f>ROUND((B35/B8+C35/C8+D35/D8+E35/E8+F35/F8+G35/G8+H35/H8+I35/I8+J35/J8+K35/K8+L35/L8+M35/M8+N35/N8+O35/O8+P35/P8+Q35/Q8+R35/R8+S35/S8+T35/T8+U35/U8+V35/V8+W35/W8+X35/X8+Y35/Y8+Z35/Z8+AA35/AA8+AB35/AB8+AC35/AC8+AD35/AD8+AE35/AE8+AF35/AF8+AG35/AG8+AH35/AH8+AI35/AI8+AJ35/AJ8+AK35/AK8+AL35/AL8+AM35/AM8+AN35/AN8+AO35/AO8+AP35/AP8+AQ35/AQ8+AR35/AR8+AS35/AS8+AT35/AT8+AU35/AU8+AV35/AV8+AW35/AW8+AX35/AX8+AY35/AY8+AZ35/AZ8+BA35/BA8+BB35/BB8+BC35/BC8+BD35/BD8+BE35/BE8+BF35/BF8+BG35/BG8)*100+100/220*(6-((0+0+0+0+0+0)/100)),2)</f>
        <v>19.600000000000001</v>
      </c>
      <c r="BM35">
        <f t="shared" si="3"/>
        <v>19.600000000000001</v>
      </c>
    </row>
    <row r="36" spans="1:65" x14ac:dyDescent="0.25">
      <c r="A36" t="s">
        <v>118</v>
      </c>
      <c r="G36">
        <v>9.6</v>
      </c>
      <c r="H36">
        <v>25</v>
      </c>
      <c r="L36">
        <v>5</v>
      </c>
      <c r="M36">
        <v>3</v>
      </c>
      <c r="N36">
        <v>2</v>
      </c>
      <c r="S36">
        <v>3</v>
      </c>
      <c r="U36">
        <v>1</v>
      </c>
      <c r="BH36">
        <f>SUM(48+SUM(BF36:BG36))</f>
        <v>48</v>
      </c>
      <c r="BI36">
        <f t="shared" si="2"/>
        <v>48.6</v>
      </c>
      <c r="BJ36">
        <v>10</v>
      </c>
      <c r="BK36">
        <v>220</v>
      </c>
      <c r="BL36">
        <f>ROUND((B36/B8+C36/C8+D36/D8+E36/E8+F36/F8+G36/G8+H36/H8+I36/I8+J36/J8+K36/K8+L36/L8+M36/M8+N36/N8+O36/O8+P36/P8+Q36/Q8+R36/R8+S36/S8+T36/T8+U36/U8+V36/V8+W36/W8+X36/X8+Y36/Y8+Z36/Z8+AA36/AA8+AB36/AB8+AC36/AC8+AD36/AD8+AE36/AE8+AF36/AF8+AG36/AG8+AH36/AH8+AI36/AI8+AJ36/AJ8+AK36/AK8+AL36/AL8+AM36/AM8+AN36/AN8+AO36/AO8+AP36/AP8+AQ36/AQ8+AR36/AR8+AS36/AS8+AT36/AT8+AU36/AU8+AV36/AV8+AW36/AW8+AX36/AX8+AY36/AY8+AZ36/AZ8+BA36/BA8+BB36/BB8+BC36/BC8+BD36/BD8+BE36/BE8+BF36/BF8+BG36/BG8)*100+0,2)</f>
        <v>13.67</v>
      </c>
      <c r="BM36">
        <f t="shared" si="3"/>
        <v>23.67</v>
      </c>
    </row>
    <row r="37" spans="1:65" x14ac:dyDescent="0.25">
      <c r="A37" t="s">
        <v>120</v>
      </c>
      <c r="G37">
        <v>1</v>
      </c>
      <c r="U37">
        <v>6</v>
      </c>
      <c r="V37">
        <v>5</v>
      </c>
      <c r="AB37">
        <v>2</v>
      </c>
      <c r="AE37">
        <v>3</v>
      </c>
      <c r="AF37">
        <v>1</v>
      </c>
      <c r="AG37">
        <v>1</v>
      </c>
      <c r="AI37">
        <v>11</v>
      </c>
      <c r="AK37">
        <v>74</v>
      </c>
      <c r="BF37">
        <v>1</v>
      </c>
      <c r="BH37">
        <f>SUM(104+SUM(BF37:BG37))</f>
        <v>105</v>
      </c>
      <c r="BI37">
        <f t="shared" si="2"/>
        <v>105</v>
      </c>
      <c r="BJ37">
        <v>0</v>
      </c>
      <c r="BK37">
        <v>220</v>
      </c>
      <c r="BL37">
        <f>ROUND((B37/B8+C37/C8+D37/D8+E37/E8+F37/F8+G37/G8+H37/H8+I37/I8+J37/J8+K37/K8+L37/L8+M37/M8+N37/N8+O37/O8+P37/P8+Q37/Q8+R37/R8+S37/S8+T37/T8+U37/U8+V37/V8+W37/W8+X37/X8+Y37/Y8+Z37/Z8+AA37/AA8+AB37/AB8+AC37/AC8+AD37/AD8+AE37/AE8+AF37/AF8+AG37/AG8+AH37/AH8+AI37/AI8+AJ37/AJ8+AK37/AK8+AL37/AL8+AM37/AM8+AN37/AN8+AO37/AO8+AP37/AP8+AQ37/AQ8+AR37/AR8+AS37/AS8+AT37/AT8+AU37/AU8+AV37/AV8+AW37/AW8+AX37/AX8+AY37/AY8+AZ37/AZ8+BA37/BA8+BB37/BB8+BC37/BC8+BD37/BD8+BE37/BE8+BF37/BF8+BG37/BG8)*100+0,2)</f>
        <v>8.8000000000000007</v>
      </c>
      <c r="BM37">
        <f t="shared" si="3"/>
        <v>8.8000000000000007</v>
      </c>
    </row>
    <row r="38" spans="1:65" x14ac:dyDescent="0.25">
      <c r="A38" t="s">
        <v>121</v>
      </c>
      <c r="G38">
        <v>6</v>
      </c>
      <c r="H38">
        <v>3</v>
      </c>
      <c r="J38">
        <v>4.5</v>
      </c>
      <c r="L38">
        <v>16</v>
      </c>
      <c r="M38">
        <v>1</v>
      </c>
      <c r="N38">
        <v>1</v>
      </c>
      <c r="S38">
        <v>3.6</v>
      </c>
      <c r="BH38">
        <f>SUM(34+SUM(BF38:BG38))</f>
        <v>34</v>
      </c>
      <c r="BI38">
        <f t="shared" si="2"/>
        <v>35.1</v>
      </c>
      <c r="BJ38">
        <v>22</v>
      </c>
      <c r="BK38">
        <v>220</v>
      </c>
      <c r="BL38">
        <f>ROUND((B38/B8+C38/C8+D38/D8+E38/E8+F38/F8+G38/G8+H38/H8+I38/I8+J38/J8+K38/K8+L38/L8+M38/M8+N38/N8+O38/O8+P38/P8+Q38/Q8+R38/R8+S38/S8+T38/T8+U38/U8+V38/V8+W38/W8+X38/X8+Y38/Y8+Z38/Z8+AA38/AA8+AB38/AB8+AC38/AC8+AD38/AD8+AE38/AE8+AF38/AF8+AG38/AG8+AH38/AH8+AI38/AI8+AJ38/AJ8+AK38/AK8+AL38/AL8+AM38/AM8+AN38/AN8+AO38/AO8+AP38/AP8+AQ38/AQ8+AR38/AR8+AS38/AS8+AT38/AT8+AU38/AU8+AV38/AV8+AW38/AW8+AX38/AX8+AY38/AY8+AZ38/AZ8+BA38/BA8+BB38/BB8+BC38/BC8+BD38/BD8+BE38/BE8+BF38/BF8+BG38/BG8)*100+0,2)</f>
        <v>14.36</v>
      </c>
      <c r="BM38">
        <f t="shared" si="3"/>
        <v>36.36</v>
      </c>
    </row>
    <row r="39" spans="1:65" x14ac:dyDescent="0.25">
      <c r="A39" t="s">
        <v>122</v>
      </c>
      <c r="H39">
        <v>1</v>
      </c>
      <c r="L39">
        <v>1</v>
      </c>
      <c r="U39">
        <v>4</v>
      </c>
      <c r="X39">
        <v>17</v>
      </c>
      <c r="Z39">
        <v>1</v>
      </c>
      <c r="AA39">
        <v>4</v>
      </c>
      <c r="AB39">
        <v>4</v>
      </c>
      <c r="AC39">
        <v>1.6</v>
      </c>
      <c r="AE39">
        <v>6.8</v>
      </c>
      <c r="AI39">
        <v>23</v>
      </c>
      <c r="AK39">
        <v>139</v>
      </c>
      <c r="AL39">
        <v>1</v>
      </c>
      <c r="AM39">
        <v>2</v>
      </c>
      <c r="BF39">
        <v>8</v>
      </c>
      <c r="BH39">
        <f>SUM(203+SUM(BF39:BG39))</f>
        <v>211</v>
      </c>
      <c r="BI39">
        <f t="shared" si="2"/>
        <v>213.4</v>
      </c>
      <c r="BJ39">
        <v>0</v>
      </c>
      <c r="BK39">
        <v>213</v>
      </c>
      <c r="BL39">
        <f>ROUND((B39/B8+C39/C8+D39/D8+E39/E8+F39/F8+G39/G8+H39/H8+I39/I8+J39/J8+K39/K8+L39/L8+M39/M8+N39/N8+O39/O8+P39/P8+Q39/Q8+R39/R8+S39/S8+T39/T8+U39/U8+V39/V8+W39/W8+X39/X8+Y39/Y8+Z39/Z8+AA39/AA8+AB39/AB8+AC39/AC8+AD39/AD8+AE39/AE8+AF39/AF8+AG39/AG8+AH39/AH8+AI39/AI8+AJ39/AJ8+AK39/AK8+AL39/AL8+AM39/AM8+AN39/AN8+AO39/AO8+AP39/AP8+AQ39/AQ8+AR39/AR8+AS39/AS8+AT39/AT8+AU39/AU8+AV39/AV8+AW39/AW8+AX39/AX8+AY39/AY8+AZ39/AZ8+BA39/BA8+BB39/BB8+BC39/BC8+BD39/BD8+BE39/BE8+BF39/BF8+BG39/BG8)*100+100/220*(7-((0+0+0+0+0+0+0)/100)),2)</f>
        <v>21.75</v>
      </c>
      <c r="BM39">
        <f t="shared" si="3"/>
        <v>21.75</v>
      </c>
    </row>
    <row r="40" spans="1:65" x14ac:dyDescent="0.25">
      <c r="A40" t="s">
        <v>123</v>
      </c>
      <c r="G40">
        <v>11.8</v>
      </c>
      <c r="H40">
        <v>32</v>
      </c>
      <c r="J40">
        <v>3.6</v>
      </c>
      <c r="L40">
        <v>24.6</v>
      </c>
      <c r="M40">
        <v>2</v>
      </c>
      <c r="N40">
        <v>1</v>
      </c>
      <c r="R40">
        <v>1</v>
      </c>
      <c r="S40">
        <v>4</v>
      </c>
      <c r="T40">
        <v>1</v>
      </c>
      <c r="Y40">
        <v>1</v>
      </c>
      <c r="BF40">
        <v>101</v>
      </c>
      <c r="BH40">
        <f>SUM(79+SUM(BF40:BG40))</f>
        <v>180</v>
      </c>
      <c r="BI40">
        <f t="shared" si="2"/>
        <v>183</v>
      </c>
      <c r="BJ40">
        <v>0</v>
      </c>
      <c r="BK40">
        <v>215</v>
      </c>
      <c r="BL40">
        <f>ROUND((B40/B8+C40/C8+D40/D8+E40/E8+F40/F8+G40/G8+H40/H8+I40/I8+J40/J8+K40/K8+L40/L8+M40/M8+N40/N8+O40/O8+P40/P8+Q40/Q8+R40/R8+S40/S8+T40/T8+U40/U8+V40/V8+W40/W8+X40/X8+Y40/Y8+Z40/Z8+AA40/AA8+AB40/AB8+AC40/AC8+AD40/AD8+AE40/AE8+AF40/AF8+AG40/AG8+AH40/AH8+AI40/AI8+AJ40/AJ8+AK40/AK8+AL40/AL8+AM40/AM8+AN40/AN8+AO40/AO8+AP40/AP8+AQ40/AQ8+AR40/AR8+AS40/AS8+AT40/AT8+AU40/AU8+AV40/AV8+AW40/AW8+AX40/AX8+AY40/AY8+AZ40/AZ8+BA40/BA8+BB40/BB8+BC40/BC8+BD40/BD8+BE40/BE8+BF40/BF8+BG40/BG8)*100+100/220*(5-((0+0+0+0+0)/100)),2)</f>
        <v>57.14</v>
      </c>
      <c r="BM40">
        <f t="shared" si="3"/>
        <v>57.14</v>
      </c>
    </row>
  </sheetData>
  <sheetProtection selectLockedCells="1" selectUnlockedCells="1"/>
  <mergeCells count="75">
    <mergeCell ref="BG6:BG7"/>
    <mergeCell ref="BF5:BG5"/>
    <mergeCell ref="BL5:BL9"/>
    <mergeCell ref="BM5:BM9"/>
    <mergeCell ref="A5:A9"/>
    <mergeCell ref="BH5:BH9"/>
    <mergeCell ref="BI5:BI9"/>
    <mergeCell ref="BJ5:BJ9"/>
    <mergeCell ref="BK5:BK9"/>
    <mergeCell ref="AN5:AU5"/>
    <mergeCell ref="AC6:AC7"/>
    <mergeCell ref="F6:F7"/>
    <mergeCell ref="G6:G7"/>
    <mergeCell ref="H6:H7"/>
    <mergeCell ref="AD6:AD7"/>
    <mergeCell ref="AG6:AG7"/>
    <mergeCell ref="AB5:AM5"/>
    <mergeCell ref="A2:Q2"/>
    <mergeCell ref="D3:E3"/>
    <mergeCell ref="G3:H3"/>
    <mergeCell ref="AA6:AA7"/>
    <mergeCell ref="D6:D7"/>
    <mergeCell ref="E6:E7"/>
    <mergeCell ref="I6:I7"/>
    <mergeCell ref="Q6:Q7"/>
    <mergeCell ref="S6:S7"/>
    <mergeCell ref="Z6:Z7"/>
    <mergeCell ref="B3:C3"/>
    <mergeCell ref="B5:Q5"/>
    <mergeCell ref="R5:Y5"/>
    <mergeCell ref="Z5:AA5"/>
    <mergeCell ref="V6:V7"/>
    <mergeCell ref="B6:B7"/>
    <mergeCell ref="C6:C7"/>
    <mergeCell ref="T6:T7"/>
    <mergeCell ref="U6:U7"/>
    <mergeCell ref="J6:J7"/>
    <mergeCell ref="K6:K7"/>
    <mergeCell ref="L6:L7"/>
    <mergeCell ref="M6:M7"/>
    <mergeCell ref="N6:N7"/>
    <mergeCell ref="O6:O7"/>
    <mergeCell ref="P6:P7"/>
    <mergeCell ref="W6:X6"/>
    <mergeCell ref="Y6:Y7"/>
    <mergeCell ref="BF6:BF7"/>
    <mergeCell ref="AB6:AB7"/>
    <mergeCell ref="R6:R7"/>
    <mergeCell ref="AN6:AN7"/>
    <mergeCell ref="AP6:AP7"/>
    <mergeCell ref="AQ6:AQ7"/>
    <mergeCell ref="AR6:AR7"/>
    <mergeCell ref="AH6:AH7"/>
    <mergeCell ref="AI6:AI7"/>
    <mergeCell ref="AJ6:AJ7"/>
    <mergeCell ref="AK6:AK7"/>
    <mergeCell ref="AE6:AE7"/>
    <mergeCell ref="AF6:AF7"/>
    <mergeCell ref="AO6:AO7"/>
    <mergeCell ref="AL6:AL7"/>
    <mergeCell ref="AV5:BE5"/>
    <mergeCell ref="AV6:AV7"/>
    <mergeCell ref="AY6:AY7"/>
    <mergeCell ref="AZ6:AZ7"/>
    <mergeCell ref="BA6:BA7"/>
    <mergeCell ref="BB6:BB7"/>
    <mergeCell ref="BC6:BC7"/>
    <mergeCell ref="BD6:BD7"/>
    <mergeCell ref="BE6:BE7"/>
    <mergeCell ref="AW6:AW7"/>
    <mergeCell ref="AX6:AX7"/>
    <mergeCell ref="AS6:AS7"/>
    <mergeCell ref="AT6:AT7"/>
    <mergeCell ref="AU6:AU7"/>
    <mergeCell ref="AM6:AM7"/>
  </mergeCells>
  <pageMargins left="0.7" right="0.7" top="0.75" bottom="0.75"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80"/>
  <sheetViews>
    <sheetView workbookViewId="0">
      <selection activeCell="A2" sqref="A2"/>
    </sheetView>
  </sheetViews>
  <sheetFormatPr defaultRowHeight="15" x14ac:dyDescent="0.25"/>
  <cols>
    <col min="1" max="1" width="18.7109375" customWidth="1"/>
    <col min="2" max="2" width="22.42578125" customWidth="1"/>
    <col min="3" max="3" width="25.28515625" customWidth="1"/>
    <col min="4" max="4" width="18.7109375" customWidth="1"/>
    <col min="5" max="5" width="27.140625" customWidth="1"/>
    <col min="6" max="6" width="38.140625" customWidth="1"/>
    <col min="7" max="7" width="26.140625" customWidth="1"/>
    <col min="8" max="8" width="24.42578125" customWidth="1"/>
    <col min="9" max="9" width="21" customWidth="1"/>
  </cols>
  <sheetData>
    <row r="1" spans="1:9" ht="32.450000000000003" customHeight="1" x14ac:dyDescent="0.25">
      <c r="A1" s="10" t="s">
        <v>30</v>
      </c>
      <c r="B1" s="11" t="s">
        <v>47</v>
      </c>
      <c r="C1" s="10" t="s">
        <v>3</v>
      </c>
      <c r="D1" s="10" t="s">
        <v>31</v>
      </c>
      <c r="E1" s="10" t="s">
        <v>32</v>
      </c>
      <c r="F1" s="11" t="s">
        <v>88</v>
      </c>
      <c r="G1" s="11" t="s">
        <v>33</v>
      </c>
      <c r="H1" s="11" t="s">
        <v>89</v>
      </c>
      <c r="I1" s="11" t="s">
        <v>48</v>
      </c>
    </row>
    <row r="2" spans="1:9" x14ac:dyDescent="0.25">
      <c r="A2" t="s">
        <v>124</v>
      </c>
      <c r="B2" s="60">
        <v>0</v>
      </c>
      <c r="C2" t="s">
        <v>94</v>
      </c>
      <c r="D2" t="s">
        <v>125</v>
      </c>
      <c r="E2" s="59">
        <v>45670</v>
      </c>
      <c r="F2">
        <v>1</v>
      </c>
      <c r="G2">
        <v>1</v>
      </c>
      <c r="H2">
        <v>1</v>
      </c>
      <c r="I2" s="60">
        <f t="shared" ref="I2:I65" si="0">B2*H2</f>
        <v>0</v>
      </c>
    </row>
    <row r="3" spans="1:9" x14ac:dyDescent="0.25">
      <c r="A3" t="s">
        <v>124</v>
      </c>
      <c r="B3" s="60">
        <v>0</v>
      </c>
      <c r="C3" t="s">
        <v>94</v>
      </c>
      <c r="D3" t="s">
        <v>126</v>
      </c>
      <c r="E3" s="59">
        <v>45665</v>
      </c>
      <c r="F3">
        <v>1</v>
      </c>
      <c r="G3">
        <v>1</v>
      </c>
      <c r="H3">
        <v>1</v>
      </c>
      <c r="I3" s="60">
        <f t="shared" si="0"/>
        <v>0</v>
      </c>
    </row>
    <row r="4" spans="1:9" x14ac:dyDescent="0.25">
      <c r="A4" t="s">
        <v>124</v>
      </c>
      <c r="B4" s="60">
        <v>0</v>
      </c>
      <c r="C4" t="s">
        <v>94</v>
      </c>
      <c r="D4" t="s">
        <v>127</v>
      </c>
      <c r="E4" s="59">
        <v>45720</v>
      </c>
      <c r="F4">
        <v>1</v>
      </c>
      <c r="G4">
        <v>1</v>
      </c>
      <c r="H4">
        <v>1</v>
      </c>
      <c r="I4" s="60">
        <f t="shared" si="0"/>
        <v>0</v>
      </c>
    </row>
    <row r="5" spans="1:9" x14ac:dyDescent="0.25">
      <c r="A5" t="s">
        <v>124</v>
      </c>
      <c r="B5" s="60">
        <v>0</v>
      </c>
      <c r="C5" t="s">
        <v>95</v>
      </c>
      <c r="D5" t="s">
        <v>128</v>
      </c>
      <c r="E5" s="59">
        <v>45709</v>
      </c>
      <c r="F5">
        <v>1</v>
      </c>
      <c r="G5">
        <v>1</v>
      </c>
      <c r="H5">
        <v>1</v>
      </c>
      <c r="I5" s="60">
        <f t="shared" si="0"/>
        <v>0</v>
      </c>
    </row>
    <row r="6" spans="1:9" x14ac:dyDescent="0.25">
      <c r="A6" t="s">
        <v>124</v>
      </c>
      <c r="B6" s="60">
        <v>0</v>
      </c>
      <c r="C6" t="s">
        <v>95</v>
      </c>
      <c r="D6" t="s">
        <v>129</v>
      </c>
      <c r="E6" s="59">
        <v>45674</v>
      </c>
      <c r="F6">
        <v>1</v>
      </c>
      <c r="G6">
        <v>1</v>
      </c>
      <c r="H6">
        <v>1</v>
      </c>
      <c r="I6" s="60">
        <f t="shared" si="0"/>
        <v>0</v>
      </c>
    </row>
    <row r="7" spans="1:9" x14ac:dyDescent="0.25">
      <c r="A7" t="s">
        <v>124</v>
      </c>
      <c r="B7" s="60">
        <v>0</v>
      </c>
      <c r="C7" t="s">
        <v>95</v>
      </c>
      <c r="D7" t="s">
        <v>130</v>
      </c>
      <c r="E7" s="59">
        <v>45665</v>
      </c>
      <c r="F7">
        <v>1</v>
      </c>
      <c r="G7">
        <v>1</v>
      </c>
      <c r="H7">
        <v>1</v>
      </c>
      <c r="I7" s="60">
        <f t="shared" si="0"/>
        <v>0</v>
      </c>
    </row>
    <row r="8" spans="1:9" x14ac:dyDescent="0.25">
      <c r="A8" t="s">
        <v>124</v>
      </c>
      <c r="B8" s="60">
        <v>0</v>
      </c>
      <c r="C8" t="s">
        <v>95</v>
      </c>
      <c r="D8" t="s">
        <v>131</v>
      </c>
      <c r="E8" s="59">
        <v>45709</v>
      </c>
      <c r="F8">
        <v>1</v>
      </c>
      <c r="G8">
        <v>1</v>
      </c>
      <c r="H8">
        <v>1</v>
      </c>
      <c r="I8" s="60">
        <f t="shared" si="0"/>
        <v>0</v>
      </c>
    </row>
    <row r="9" spans="1:9" x14ac:dyDescent="0.25">
      <c r="A9" t="s">
        <v>124</v>
      </c>
      <c r="B9" s="60">
        <v>0</v>
      </c>
      <c r="C9" t="s">
        <v>98</v>
      </c>
      <c r="D9" t="s">
        <v>132</v>
      </c>
      <c r="E9" s="59">
        <v>45720</v>
      </c>
      <c r="F9">
        <v>1</v>
      </c>
      <c r="G9">
        <v>1</v>
      </c>
      <c r="H9">
        <v>1</v>
      </c>
      <c r="I9" s="60">
        <f t="shared" si="0"/>
        <v>0</v>
      </c>
    </row>
    <row r="10" spans="1:9" x14ac:dyDescent="0.25">
      <c r="A10" t="s">
        <v>124</v>
      </c>
      <c r="B10" s="60">
        <v>0</v>
      </c>
      <c r="C10" t="s">
        <v>98</v>
      </c>
      <c r="D10" t="s">
        <v>133</v>
      </c>
      <c r="E10" s="59">
        <v>45666</v>
      </c>
      <c r="F10">
        <v>1</v>
      </c>
      <c r="G10">
        <v>1</v>
      </c>
      <c r="H10">
        <v>1</v>
      </c>
      <c r="I10" s="60">
        <f t="shared" si="0"/>
        <v>0</v>
      </c>
    </row>
    <row r="11" spans="1:9" x14ac:dyDescent="0.25">
      <c r="A11" t="s">
        <v>124</v>
      </c>
      <c r="B11" s="60">
        <v>0</v>
      </c>
      <c r="C11" t="s">
        <v>98</v>
      </c>
      <c r="D11" t="s">
        <v>134</v>
      </c>
      <c r="E11" s="59">
        <v>45716</v>
      </c>
      <c r="F11">
        <v>1</v>
      </c>
      <c r="G11">
        <v>1</v>
      </c>
      <c r="H11">
        <v>1</v>
      </c>
      <c r="I11" s="60">
        <f t="shared" si="0"/>
        <v>0</v>
      </c>
    </row>
    <row r="12" spans="1:9" x14ac:dyDescent="0.25">
      <c r="A12" t="s">
        <v>124</v>
      </c>
      <c r="B12" s="60">
        <v>0</v>
      </c>
      <c r="C12" t="s">
        <v>98</v>
      </c>
      <c r="D12" t="s">
        <v>135</v>
      </c>
      <c r="E12" s="59">
        <v>45719</v>
      </c>
      <c r="F12">
        <v>1</v>
      </c>
      <c r="G12">
        <v>1</v>
      </c>
      <c r="H12">
        <v>1</v>
      </c>
      <c r="I12" s="60">
        <f t="shared" si="0"/>
        <v>0</v>
      </c>
    </row>
    <row r="13" spans="1:9" x14ac:dyDescent="0.25">
      <c r="A13" t="s">
        <v>124</v>
      </c>
      <c r="B13" s="60">
        <v>0</v>
      </c>
      <c r="C13" t="s">
        <v>102</v>
      </c>
      <c r="D13" t="s">
        <v>136</v>
      </c>
      <c r="E13" s="59">
        <v>45719</v>
      </c>
      <c r="F13">
        <v>1</v>
      </c>
      <c r="G13">
        <v>1</v>
      </c>
      <c r="H13">
        <v>1</v>
      </c>
      <c r="I13" s="60">
        <f t="shared" si="0"/>
        <v>0</v>
      </c>
    </row>
    <row r="14" spans="1:9" x14ac:dyDescent="0.25">
      <c r="A14" t="s">
        <v>124</v>
      </c>
      <c r="B14" s="60">
        <v>0</v>
      </c>
      <c r="C14" t="s">
        <v>102</v>
      </c>
      <c r="D14" t="s">
        <v>137</v>
      </c>
      <c r="E14" s="59">
        <v>45664</v>
      </c>
      <c r="F14">
        <v>1</v>
      </c>
      <c r="G14">
        <v>1</v>
      </c>
      <c r="H14">
        <v>1</v>
      </c>
      <c r="I14" s="60">
        <f t="shared" si="0"/>
        <v>0</v>
      </c>
    </row>
    <row r="15" spans="1:9" x14ac:dyDescent="0.25">
      <c r="A15" t="s">
        <v>124</v>
      </c>
      <c r="B15" s="60">
        <v>0</v>
      </c>
      <c r="C15" t="s">
        <v>102</v>
      </c>
      <c r="D15" t="s">
        <v>138</v>
      </c>
      <c r="E15" s="59">
        <v>45659</v>
      </c>
      <c r="F15">
        <v>1</v>
      </c>
      <c r="G15">
        <v>1</v>
      </c>
      <c r="H15">
        <v>1</v>
      </c>
      <c r="I15" s="60">
        <f t="shared" si="0"/>
        <v>0</v>
      </c>
    </row>
    <row r="16" spans="1:9" x14ac:dyDescent="0.25">
      <c r="A16" t="s">
        <v>124</v>
      </c>
      <c r="B16" s="60">
        <v>0</v>
      </c>
      <c r="C16" t="s">
        <v>105</v>
      </c>
      <c r="D16" t="s">
        <v>139</v>
      </c>
      <c r="E16" s="59">
        <v>45665</v>
      </c>
      <c r="F16">
        <v>1</v>
      </c>
      <c r="G16">
        <v>1</v>
      </c>
      <c r="H16">
        <v>1</v>
      </c>
      <c r="I16" s="60">
        <f t="shared" si="0"/>
        <v>0</v>
      </c>
    </row>
    <row r="17" spans="1:9" x14ac:dyDescent="0.25">
      <c r="A17" t="s">
        <v>124</v>
      </c>
      <c r="B17" s="60">
        <v>0</v>
      </c>
      <c r="C17" t="s">
        <v>105</v>
      </c>
      <c r="D17" t="s">
        <v>140</v>
      </c>
      <c r="E17" s="59">
        <v>45659</v>
      </c>
      <c r="F17">
        <v>1</v>
      </c>
      <c r="G17">
        <v>1</v>
      </c>
      <c r="H17">
        <v>1</v>
      </c>
      <c r="I17" s="60">
        <f t="shared" si="0"/>
        <v>0</v>
      </c>
    </row>
    <row r="18" spans="1:9" x14ac:dyDescent="0.25">
      <c r="A18" t="s">
        <v>124</v>
      </c>
      <c r="B18" s="60">
        <v>0</v>
      </c>
      <c r="C18" t="s">
        <v>108</v>
      </c>
      <c r="D18" t="s">
        <v>141</v>
      </c>
      <c r="E18" s="59">
        <v>45712</v>
      </c>
      <c r="F18">
        <v>1</v>
      </c>
      <c r="G18">
        <v>1</v>
      </c>
      <c r="H18">
        <v>1</v>
      </c>
      <c r="I18" s="60">
        <f t="shared" si="0"/>
        <v>0</v>
      </c>
    </row>
    <row r="19" spans="1:9" x14ac:dyDescent="0.25">
      <c r="A19" t="s">
        <v>124</v>
      </c>
      <c r="B19" s="60">
        <v>0</v>
      </c>
      <c r="C19" t="s">
        <v>108</v>
      </c>
      <c r="D19" t="s">
        <v>142</v>
      </c>
      <c r="E19" s="59">
        <v>45712</v>
      </c>
      <c r="F19">
        <v>1</v>
      </c>
      <c r="G19">
        <v>1</v>
      </c>
      <c r="H19">
        <v>1</v>
      </c>
      <c r="I19" s="60">
        <f t="shared" si="0"/>
        <v>0</v>
      </c>
    </row>
    <row r="20" spans="1:9" x14ac:dyDescent="0.25">
      <c r="A20" t="s">
        <v>124</v>
      </c>
      <c r="B20" s="60">
        <v>0</v>
      </c>
      <c r="C20" t="s">
        <v>113</v>
      </c>
      <c r="D20" t="s">
        <v>143</v>
      </c>
      <c r="E20" s="59">
        <v>45719</v>
      </c>
      <c r="F20">
        <v>1</v>
      </c>
      <c r="G20">
        <v>1</v>
      </c>
      <c r="H20">
        <v>1</v>
      </c>
      <c r="I20" s="60">
        <f t="shared" si="0"/>
        <v>0</v>
      </c>
    </row>
    <row r="21" spans="1:9" x14ac:dyDescent="0.25">
      <c r="A21" t="s">
        <v>124</v>
      </c>
      <c r="B21" s="60">
        <v>0</v>
      </c>
      <c r="C21" t="s">
        <v>114</v>
      </c>
      <c r="D21" t="s">
        <v>144</v>
      </c>
      <c r="E21" s="59">
        <v>45674</v>
      </c>
      <c r="F21">
        <v>1</v>
      </c>
      <c r="G21">
        <v>1</v>
      </c>
      <c r="H21">
        <v>1</v>
      </c>
      <c r="I21" s="60">
        <f t="shared" si="0"/>
        <v>0</v>
      </c>
    </row>
    <row r="22" spans="1:9" x14ac:dyDescent="0.25">
      <c r="A22" t="s">
        <v>124</v>
      </c>
      <c r="B22" s="60">
        <v>0</v>
      </c>
      <c r="C22" t="s">
        <v>114</v>
      </c>
      <c r="D22" t="s">
        <v>145</v>
      </c>
      <c r="E22" s="59">
        <v>45674</v>
      </c>
      <c r="F22">
        <v>1</v>
      </c>
      <c r="G22">
        <v>1</v>
      </c>
      <c r="H22">
        <v>1</v>
      </c>
      <c r="I22" s="60">
        <f t="shared" si="0"/>
        <v>0</v>
      </c>
    </row>
    <row r="23" spans="1:9" x14ac:dyDescent="0.25">
      <c r="A23" t="s">
        <v>124</v>
      </c>
      <c r="B23" s="60">
        <v>0</v>
      </c>
      <c r="C23" t="s">
        <v>114</v>
      </c>
      <c r="D23" t="s">
        <v>146</v>
      </c>
      <c r="E23" s="59">
        <v>45674</v>
      </c>
      <c r="F23">
        <v>1</v>
      </c>
      <c r="G23">
        <v>1</v>
      </c>
      <c r="H23">
        <v>1</v>
      </c>
      <c r="I23" s="60">
        <f t="shared" si="0"/>
        <v>0</v>
      </c>
    </row>
    <row r="24" spans="1:9" x14ac:dyDescent="0.25">
      <c r="A24" t="s">
        <v>124</v>
      </c>
      <c r="B24" s="60">
        <v>0</v>
      </c>
      <c r="C24" t="s">
        <v>114</v>
      </c>
      <c r="D24" t="s">
        <v>147</v>
      </c>
      <c r="E24" s="59">
        <v>45706</v>
      </c>
      <c r="F24">
        <v>1</v>
      </c>
      <c r="G24">
        <v>1.6</v>
      </c>
      <c r="H24">
        <v>1.6</v>
      </c>
      <c r="I24" s="60">
        <f t="shared" si="0"/>
        <v>0</v>
      </c>
    </row>
    <row r="25" spans="1:9" x14ac:dyDescent="0.25">
      <c r="A25" t="s">
        <v>124</v>
      </c>
      <c r="B25" s="60">
        <v>0</v>
      </c>
      <c r="C25" t="s">
        <v>115</v>
      </c>
      <c r="D25" t="s">
        <v>148</v>
      </c>
      <c r="E25" s="59">
        <v>45708</v>
      </c>
      <c r="F25">
        <v>1</v>
      </c>
      <c r="G25">
        <v>1</v>
      </c>
      <c r="H25">
        <v>1</v>
      </c>
      <c r="I25" s="60">
        <f t="shared" si="0"/>
        <v>0</v>
      </c>
    </row>
    <row r="26" spans="1:9" x14ac:dyDescent="0.25">
      <c r="A26" t="s">
        <v>124</v>
      </c>
      <c r="B26" s="60">
        <v>0</v>
      </c>
      <c r="C26" t="s">
        <v>119</v>
      </c>
      <c r="D26" t="s">
        <v>149</v>
      </c>
      <c r="E26" s="59">
        <v>45688</v>
      </c>
      <c r="F26">
        <v>1</v>
      </c>
      <c r="G26">
        <v>1</v>
      </c>
      <c r="H26">
        <v>1</v>
      </c>
      <c r="I26" s="60">
        <f t="shared" si="0"/>
        <v>0</v>
      </c>
    </row>
    <row r="27" spans="1:9" x14ac:dyDescent="0.25">
      <c r="A27" t="s">
        <v>124</v>
      </c>
      <c r="B27" s="60">
        <v>0</v>
      </c>
      <c r="C27" t="s">
        <v>119</v>
      </c>
      <c r="D27" t="s">
        <v>150</v>
      </c>
      <c r="E27" s="59">
        <v>45688</v>
      </c>
      <c r="F27">
        <v>1</v>
      </c>
      <c r="G27">
        <v>1</v>
      </c>
      <c r="H27">
        <v>1</v>
      </c>
      <c r="I27" s="60">
        <f t="shared" si="0"/>
        <v>0</v>
      </c>
    </row>
    <row r="28" spans="1:9" x14ac:dyDescent="0.25">
      <c r="A28" t="s">
        <v>124</v>
      </c>
      <c r="B28" s="60">
        <v>0</v>
      </c>
      <c r="C28" t="s">
        <v>119</v>
      </c>
      <c r="D28" t="s">
        <v>151</v>
      </c>
      <c r="E28" s="59">
        <v>45688</v>
      </c>
      <c r="F28">
        <v>1</v>
      </c>
      <c r="G28">
        <v>1</v>
      </c>
      <c r="H28">
        <v>1</v>
      </c>
      <c r="I28" s="60">
        <f t="shared" si="0"/>
        <v>0</v>
      </c>
    </row>
    <row r="29" spans="1:9" x14ac:dyDescent="0.25">
      <c r="A29" t="s">
        <v>124</v>
      </c>
      <c r="B29" s="60">
        <v>0</v>
      </c>
      <c r="C29" t="s">
        <v>119</v>
      </c>
      <c r="D29" t="s">
        <v>152</v>
      </c>
      <c r="E29" s="59">
        <v>45688</v>
      </c>
      <c r="F29">
        <v>1</v>
      </c>
      <c r="G29">
        <v>1</v>
      </c>
      <c r="H29">
        <v>1</v>
      </c>
      <c r="I29" s="60">
        <f t="shared" si="0"/>
        <v>0</v>
      </c>
    </row>
    <row r="30" spans="1:9" x14ac:dyDescent="0.25">
      <c r="A30" t="s">
        <v>124</v>
      </c>
      <c r="B30" s="60">
        <v>0</v>
      </c>
      <c r="C30" t="s">
        <v>119</v>
      </c>
      <c r="D30" t="s">
        <v>153</v>
      </c>
      <c r="E30" s="59">
        <v>45688</v>
      </c>
      <c r="F30">
        <v>1</v>
      </c>
      <c r="G30">
        <v>1</v>
      </c>
      <c r="H30">
        <v>1</v>
      </c>
      <c r="I30" s="60">
        <f t="shared" si="0"/>
        <v>0</v>
      </c>
    </row>
    <row r="31" spans="1:9" x14ac:dyDescent="0.25">
      <c r="A31" t="s">
        <v>124</v>
      </c>
      <c r="B31" s="60">
        <v>0</v>
      </c>
      <c r="C31" t="s">
        <v>119</v>
      </c>
      <c r="D31" t="s">
        <v>154</v>
      </c>
      <c r="E31" s="59">
        <v>45688</v>
      </c>
      <c r="F31">
        <v>1</v>
      </c>
      <c r="G31">
        <v>1</v>
      </c>
      <c r="H31">
        <v>1</v>
      </c>
      <c r="I31" s="60">
        <f t="shared" si="0"/>
        <v>0</v>
      </c>
    </row>
    <row r="32" spans="1:9" x14ac:dyDescent="0.25">
      <c r="A32" t="s">
        <v>124</v>
      </c>
      <c r="B32" s="60">
        <v>0</v>
      </c>
      <c r="C32" t="s">
        <v>119</v>
      </c>
      <c r="D32" t="s">
        <v>155</v>
      </c>
      <c r="E32" s="59">
        <v>45688</v>
      </c>
      <c r="F32">
        <v>1</v>
      </c>
      <c r="G32">
        <v>1</v>
      </c>
      <c r="H32">
        <v>1</v>
      </c>
      <c r="I32" s="60">
        <f t="shared" si="0"/>
        <v>0</v>
      </c>
    </row>
    <row r="33" spans="1:9" x14ac:dyDescent="0.25">
      <c r="A33" t="s">
        <v>124</v>
      </c>
      <c r="B33" s="60">
        <v>0</v>
      </c>
      <c r="C33" t="s">
        <v>119</v>
      </c>
      <c r="D33" t="s">
        <v>156</v>
      </c>
      <c r="E33" s="59">
        <v>45688</v>
      </c>
      <c r="F33">
        <v>1</v>
      </c>
      <c r="G33">
        <v>1</v>
      </c>
      <c r="H33">
        <v>1</v>
      </c>
      <c r="I33" s="60">
        <f t="shared" si="0"/>
        <v>0</v>
      </c>
    </row>
    <row r="34" spans="1:9" x14ac:dyDescent="0.25">
      <c r="A34" t="s">
        <v>124</v>
      </c>
      <c r="B34" s="60">
        <v>0</v>
      </c>
      <c r="C34" t="s">
        <v>119</v>
      </c>
      <c r="D34" t="s">
        <v>157</v>
      </c>
      <c r="E34" s="59">
        <v>45688</v>
      </c>
      <c r="F34">
        <v>1</v>
      </c>
      <c r="G34">
        <v>1</v>
      </c>
      <c r="H34">
        <v>1</v>
      </c>
      <c r="I34" s="60">
        <f t="shared" si="0"/>
        <v>0</v>
      </c>
    </row>
    <row r="35" spans="1:9" x14ac:dyDescent="0.25">
      <c r="A35" t="s">
        <v>124</v>
      </c>
      <c r="B35" s="60">
        <v>0</v>
      </c>
      <c r="C35" t="s">
        <v>119</v>
      </c>
      <c r="D35" t="s">
        <v>158</v>
      </c>
      <c r="E35" s="59">
        <v>45688</v>
      </c>
      <c r="F35">
        <v>1</v>
      </c>
      <c r="G35">
        <v>1</v>
      </c>
      <c r="H35">
        <v>1</v>
      </c>
      <c r="I35" s="60">
        <f t="shared" si="0"/>
        <v>0</v>
      </c>
    </row>
    <row r="36" spans="1:9" x14ac:dyDescent="0.25">
      <c r="A36" t="s">
        <v>124</v>
      </c>
      <c r="B36" s="60">
        <v>0</v>
      </c>
      <c r="C36" t="s">
        <v>119</v>
      </c>
      <c r="D36" t="s">
        <v>159</v>
      </c>
      <c r="E36" s="59">
        <v>45687</v>
      </c>
      <c r="F36">
        <v>1</v>
      </c>
      <c r="G36">
        <v>1</v>
      </c>
      <c r="H36">
        <v>1</v>
      </c>
      <c r="I36" s="60">
        <f t="shared" si="0"/>
        <v>0</v>
      </c>
    </row>
    <row r="37" spans="1:9" x14ac:dyDescent="0.25">
      <c r="A37" t="s">
        <v>124</v>
      </c>
      <c r="B37" s="60">
        <v>0</v>
      </c>
      <c r="C37" t="s">
        <v>119</v>
      </c>
      <c r="D37" t="s">
        <v>160</v>
      </c>
      <c r="E37" s="59">
        <v>45687</v>
      </c>
      <c r="F37">
        <v>1</v>
      </c>
      <c r="G37">
        <v>1</v>
      </c>
      <c r="H37">
        <v>1</v>
      </c>
      <c r="I37" s="60">
        <f t="shared" si="0"/>
        <v>0</v>
      </c>
    </row>
    <row r="38" spans="1:9" x14ac:dyDescent="0.25">
      <c r="A38" t="s">
        <v>124</v>
      </c>
      <c r="B38" s="60">
        <v>0</v>
      </c>
      <c r="C38" t="s">
        <v>119</v>
      </c>
      <c r="D38" t="s">
        <v>161</v>
      </c>
      <c r="E38" s="59">
        <v>45688</v>
      </c>
      <c r="F38">
        <v>1</v>
      </c>
      <c r="G38">
        <v>1</v>
      </c>
      <c r="H38">
        <v>1</v>
      </c>
      <c r="I38" s="60">
        <f t="shared" si="0"/>
        <v>0</v>
      </c>
    </row>
    <row r="39" spans="1:9" x14ac:dyDescent="0.25">
      <c r="A39" t="s">
        <v>124</v>
      </c>
      <c r="B39" s="60">
        <v>0</v>
      </c>
      <c r="C39" t="s">
        <v>119</v>
      </c>
      <c r="D39" t="s">
        <v>162</v>
      </c>
      <c r="E39" s="59">
        <v>45688</v>
      </c>
      <c r="F39">
        <v>1</v>
      </c>
      <c r="G39">
        <v>1</v>
      </c>
      <c r="H39">
        <v>1</v>
      </c>
      <c r="I39" s="60">
        <f t="shared" si="0"/>
        <v>0</v>
      </c>
    </row>
    <row r="40" spans="1:9" x14ac:dyDescent="0.25">
      <c r="A40" t="s">
        <v>124</v>
      </c>
      <c r="B40" s="60">
        <v>0</v>
      </c>
      <c r="C40" t="s">
        <v>119</v>
      </c>
      <c r="D40" t="s">
        <v>163</v>
      </c>
      <c r="E40" s="59">
        <v>45688</v>
      </c>
      <c r="F40">
        <v>1</v>
      </c>
      <c r="G40">
        <v>1</v>
      </c>
      <c r="H40">
        <v>1</v>
      </c>
      <c r="I40" s="60">
        <f t="shared" si="0"/>
        <v>0</v>
      </c>
    </row>
    <row r="41" spans="1:9" x14ac:dyDescent="0.25">
      <c r="A41" t="s">
        <v>124</v>
      </c>
      <c r="B41" s="60">
        <v>0</v>
      </c>
      <c r="C41" t="s">
        <v>119</v>
      </c>
      <c r="D41" t="s">
        <v>164</v>
      </c>
      <c r="E41" s="59">
        <v>45688</v>
      </c>
      <c r="F41">
        <v>1</v>
      </c>
      <c r="G41">
        <v>1</v>
      </c>
      <c r="H41">
        <v>1</v>
      </c>
      <c r="I41" s="60">
        <f t="shared" si="0"/>
        <v>0</v>
      </c>
    </row>
    <row r="42" spans="1:9" x14ac:dyDescent="0.25">
      <c r="A42" t="s">
        <v>124</v>
      </c>
      <c r="B42" s="60">
        <v>0</v>
      </c>
      <c r="C42" t="s">
        <v>119</v>
      </c>
      <c r="D42" t="s">
        <v>165</v>
      </c>
      <c r="E42" s="59">
        <v>45687</v>
      </c>
      <c r="F42">
        <v>1</v>
      </c>
      <c r="G42">
        <v>1</v>
      </c>
      <c r="H42">
        <v>1</v>
      </c>
      <c r="I42" s="60">
        <f t="shared" si="0"/>
        <v>0</v>
      </c>
    </row>
    <row r="43" spans="1:9" x14ac:dyDescent="0.25">
      <c r="A43" t="s">
        <v>124</v>
      </c>
      <c r="B43" s="60">
        <v>0</v>
      </c>
      <c r="C43" t="s">
        <v>119</v>
      </c>
      <c r="D43" t="s">
        <v>166</v>
      </c>
      <c r="E43" s="59">
        <v>45687</v>
      </c>
      <c r="F43">
        <v>1</v>
      </c>
      <c r="G43">
        <v>1</v>
      </c>
      <c r="H43">
        <v>1</v>
      </c>
      <c r="I43" s="60">
        <f t="shared" si="0"/>
        <v>0</v>
      </c>
    </row>
    <row r="44" spans="1:9" x14ac:dyDescent="0.25">
      <c r="A44" t="s">
        <v>124</v>
      </c>
      <c r="B44" s="60">
        <v>0</v>
      </c>
      <c r="C44" t="s">
        <v>119</v>
      </c>
      <c r="D44" t="s">
        <v>167</v>
      </c>
      <c r="E44" s="59">
        <v>45687</v>
      </c>
      <c r="F44">
        <v>1</v>
      </c>
      <c r="G44">
        <v>1</v>
      </c>
      <c r="H44">
        <v>1</v>
      </c>
      <c r="I44" s="60">
        <f t="shared" si="0"/>
        <v>0</v>
      </c>
    </row>
    <row r="45" spans="1:9" x14ac:dyDescent="0.25">
      <c r="A45" t="s">
        <v>124</v>
      </c>
      <c r="B45" s="60">
        <v>0</v>
      </c>
      <c r="C45" t="s">
        <v>119</v>
      </c>
      <c r="D45" t="s">
        <v>168</v>
      </c>
      <c r="E45" s="59">
        <v>45687</v>
      </c>
      <c r="F45">
        <v>1</v>
      </c>
      <c r="G45">
        <v>1</v>
      </c>
      <c r="H45">
        <v>1</v>
      </c>
      <c r="I45" s="60">
        <f t="shared" si="0"/>
        <v>0</v>
      </c>
    </row>
    <row r="46" spans="1:9" x14ac:dyDescent="0.25">
      <c r="A46" t="s">
        <v>124</v>
      </c>
      <c r="B46" s="60">
        <v>0</v>
      </c>
      <c r="C46" t="s">
        <v>119</v>
      </c>
      <c r="D46" t="s">
        <v>169</v>
      </c>
      <c r="E46" s="59">
        <v>45687</v>
      </c>
      <c r="F46">
        <v>1</v>
      </c>
      <c r="G46">
        <v>1</v>
      </c>
      <c r="H46">
        <v>1</v>
      </c>
      <c r="I46" s="60">
        <f t="shared" si="0"/>
        <v>0</v>
      </c>
    </row>
    <row r="47" spans="1:9" x14ac:dyDescent="0.25">
      <c r="A47" t="s">
        <v>124</v>
      </c>
      <c r="B47" s="60">
        <v>0</v>
      </c>
      <c r="C47" t="s">
        <v>122</v>
      </c>
      <c r="D47" t="s">
        <v>170</v>
      </c>
      <c r="E47" s="59">
        <v>45673</v>
      </c>
      <c r="F47">
        <v>1</v>
      </c>
      <c r="G47">
        <v>1</v>
      </c>
      <c r="H47">
        <v>1</v>
      </c>
      <c r="I47" s="60">
        <f t="shared" si="0"/>
        <v>0</v>
      </c>
    </row>
    <row r="48" spans="1:9" x14ac:dyDescent="0.25">
      <c r="A48" t="s">
        <v>171</v>
      </c>
      <c r="B48" s="60">
        <f t="shared" ref="B48:B79" si="1">(1/115)*100</f>
        <v>0.86956521739130432</v>
      </c>
      <c r="C48" t="s">
        <v>96</v>
      </c>
      <c r="D48" t="s">
        <v>172</v>
      </c>
      <c r="E48" s="59">
        <v>45681</v>
      </c>
      <c r="F48">
        <v>1</v>
      </c>
      <c r="G48">
        <v>1</v>
      </c>
      <c r="H48">
        <v>1</v>
      </c>
      <c r="I48" s="60">
        <f t="shared" si="0"/>
        <v>0.86956521739130432</v>
      </c>
    </row>
    <row r="49" spans="1:9" x14ac:dyDescent="0.25">
      <c r="A49" t="s">
        <v>171</v>
      </c>
      <c r="B49" s="60">
        <f t="shared" si="1"/>
        <v>0.86956521739130432</v>
      </c>
      <c r="C49" t="s">
        <v>96</v>
      </c>
      <c r="D49" t="s">
        <v>173</v>
      </c>
      <c r="E49" s="59">
        <v>45686</v>
      </c>
      <c r="F49">
        <v>1</v>
      </c>
      <c r="G49">
        <v>1</v>
      </c>
      <c r="H49">
        <v>1</v>
      </c>
      <c r="I49" s="60">
        <f t="shared" si="0"/>
        <v>0.86956521739130432</v>
      </c>
    </row>
    <row r="50" spans="1:9" x14ac:dyDescent="0.25">
      <c r="A50" t="s">
        <v>171</v>
      </c>
      <c r="B50" s="60">
        <f t="shared" si="1"/>
        <v>0.86956521739130432</v>
      </c>
      <c r="C50" t="s">
        <v>96</v>
      </c>
      <c r="D50" t="s">
        <v>174</v>
      </c>
      <c r="E50" s="59">
        <v>45701</v>
      </c>
      <c r="F50">
        <v>1</v>
      </c>
      <c r="G50">
        <v>1</v>
      </c>
      <c r="H50">
        <v>1</v>
      </c>
      <c r="I50" s="60">
        <f t="shared" si="0"/>
        <v>0.86956521739130432</v>
      </c>
    </row>
    <row r="51" spans="1:9" x14ac:dyDescent="0.25">
      <c r="A51" t="s">
        <v>171</v>
      </c>
      <c r="B51" s="60">
        <f t="shared" si="1"/>
        <v>0.86956521739130432</v>
      </c>
      <c r="C51" t="s">
        <v>96</v>
      </c>
      <c r="D51" t="s">
        <v>175</v>
      </c>
      <c r="E51" s="59">
        <v>45700</v>
      </c>
      <c r="F51">
        <v>1</v>
      </c>
      <c r="G51">
        <v>1</v>
      </c>
      <c r="H51">
        <v>1</v>
      </c>
      <c r="I51" s="60">
        <f t="shared" si="0"/>
        <v>0.86956521739130432</v>
      </c>
    </row>
    <row r="52" spans="1:9" x14ac:dyDescent="0.25">
      <c r="A52" t="s">
        <v>171</v>
      </c>
      <c r="B52" s="60">
        <f t="shared" si="1"/>
        <v>0.86956521739130432</v>
      </c>
      <c r="C52" t="s">
        <v>96</v>
      </c>
      <c r="D52" t="s">
        <v>176</v>
      </c>
      <c r="E52" s="59">
        <v>45665</v>
      </c>
      <c r="F52">
        <v>1</v>
      </c>
      <c r="G52">
        <v>1</v>
      </c>
      <c r="H52">
        <v>1</v>
      </c>
      <c r="I52" s="60">
        <f t="shared" si="0"/>
        <v>0.86956521739130432</v>
      </c>
    </row>
    <row r="53" spans="1:9" x14ac:dyDescent="0.25">
      <c r="A53" t="s">
        <v>171</v>
      </c>
      <c r="B53" s="60">
        <f t="shared" si="1"/>
        <v>0.86956521739130432</v>
      </c>
      <c r="C53" t="s">
        <v>96</v>
      </c>
      <c r="D53" t="s">
        <v>177</v>
      </c>
      <c r="E53" s="59">
        <v>45666</v>
      </c>
      <c r="F53">
        <v>1</v>
      </c>
      <c r="G53">
        <v>1.6</v>
      </c>
      <c r="H53">
        <v>1.6</v>
      </c>
      <c r="I53" s="60">
        <f t="shared" si="0"/>
        <v>1.3913043478260869</v>
      </c>
    </row>
    <row r="54" spans="1:9" x14ac:dyDescent="0.25">
      <c r="A54" t="s">
        <v>171</v>
      </c>
      <c r="B54" s="60">
        <f t="shared" si="1"/>
        <v>0.86956521739130432</v>
      </c>
      <c r="C54" t="s">
        <v>96</v>
      </c>
      <c r="D54" t="s">
        <v>178</v>
      </c>
      <c r="E54" s="59">
        <v>45701</v>
      </c>
      <c r="F54">
        <v>1</v>
      </c>
      <c r="G54">
        <v>1</v>
      </c>
      <c r="H54">
        <v>1</v>
      </c>
      <c r="I54" s="60">
        <f t="shared" si="0"/>
        <v>0.86956521739130432</v>
      </c>
    </row>
    <row r="55" spans="1:9" x14ac:dyDescent="0.25">
      <c r="A55" t="s">
        <v>171</v>
      </c>
      <c r="B55" s="60">
        <f t="shared" si="1"/>
        <v>0.86956521739130432</v>
      </c>
      <c r="C55" t="s">
        <v>96</v>
      </c>
      <c r="D55" t="s">
        <v>179</v>
      </c>
      <c r="E55" s="59">
        <v>45692</v>
      </c>
      <c r="F55">
        <v>1</v>
      </c>
      <c r="G55">
        <v>1</v>
      </c>
      <c r="H55">
        <v>1</v>
      </c>
      <c r="I55" s="60">
        <f t="shared" si="0"/>
        <v>0.86956521739130432</v>
      </c>
    </row>
    <row r="56" spans="1:9" x14ac:dyDescent="0.25">
      <c r="A56" t="s">
        <v>171</v>
      </c>
      <c r="B56" s="60">
        <f t="shared" si="1"/>
        <v>0.86956521739130432</v>
      </c>
      <c r="C56" t="s">
        <v>100</v>
      </c>
      <c r="D56" t="s">
        <v>180</v>
      </c>
      <c r="E56" s="59">
        <v>45670</v>
      </c>
      <c r="F56">
        <v>1</v>
      </c>
      <c r="G56">
        <v>1</v>
      </c>
      <c r="H56">
        <v>1</v>
      </c>
      <c r="I56" s="60">
        <f t="shared" si="0"/>
        <v>0.86956521739130432</v>
      </c>
    </row>
    <row r="57" spans="1:9" x14ac:dyDescent="0.25">
      <c r="A57" t="s">
        <v>171</v>
      </c>
      <c r="B57" s="60">
        <f t="shared" si="1"/>
        <v>0.86956521739130432</v>
      </c>
      <c r="C57" t="s">
        <v>100</v>
      </c>
      <c r="D57" t="s">
        <v>181</v>
      </c>
      <c r="E57" s="59">
        <v>45720</v>
      </c>
      <c r="F57">
        <v>1</v>
      </c>
      <c r="G57">
        <v>1</v>
      </c>
      <c r="H57">
        <v>1</v>
      </c>
      <c r="I57" s="60">
        <f t="shared" si="0"/>
        <v>0.86956521739130432</v>
      </c>
    </row>
    <row r="58" spans="1:9" x14ac:dyDescent="0.25">
      <c r="A58" t="s">
        <v>171</v>
      </c>
      <c r="B58" s="60">
        <f t="shared" si="1"/>
        <v>0.86956521739130432</v>
      </c>
      <c r="C58" t="s">
        <v>100</v>
      </c>
      <c r="D58" t="s">
        <v>182</v>
      </c>
      <c r="E58" s="59">
        <v>45659</v>
      </c>
      <c r="F58">
        <v>1</v>
      </c>
      <c r="G58">
        <v>1</v>
      </c>
      <c r="H58">
        <v>1</v>
      </c>
      <c r="I58" s="60">
        <f t="shared" si="0"/>
        <v>0.86956521739130432</v>
      </c>
    </row>
    <row r="59" spans="1:9" x14ac:dyDescent="0.25">
      <c r="A59" t="s">
        <v>171</v>
      </c>
      <c r="B59" s="60">
        <f t="shared" si="1"/>
        <v>0.86956521739130432</v>
      </c>
      <c r="C59" t="s">
        <v>100</v>
      </c>
      <c r="D59" t="s">
        <v>183</v>
      </c>
      <c r="E59" s="59">
        <v>45719</v>
      </c>
      <c r="F59">
        <v>1</v>
      </c>
      <c r="G59">
        <v>1</v>
      </c>
      <c r="H59">
        <v>1</v>
      </c>
      <c r="I59" s="60">
        <f t="shared" si="0"/>
        <v>0.86956521739130432</v>
      </c>
    </row>
    <row r="60" spans="1:9" x14ac:dyDescent="0.25">
      <c r="A60" t="s">
        <v>171</v>
      </c>
      <c r="B60" s="60">
        <f t="shared" si="1"/>
        <v>0.86956521739130432</v>
      </c>
      <c r="C60" t="s">
        <v>100</v>
      </c>
      <c r="D60" t="s">
        <v>184</v>
      </c>
      <c r="E60" s="59">
        <v>45719</v>
      </c>
      <c r="F60">
        <v>1</v>
      </c>
      <c r="G60">
        <v>1</v>
      </c>
      <c r="H60">
        <v>1</v>
      </c>
      <c r="I60" s="60">
        <f t="shared" si="0"/>
        <v>0.86956521739130432</v>
      </c>
    </row>
    <row r="61" spans="1:9" x14ac:dyDescent="0.25">
      <c r="A61" t="s">
        <v>171</v>
      </c>
      <c r="B61" s="60">
        <f t="shared" si="1"/>
        <v>0.86956521739130432</v>
      </c>
      <c r="C61" t="s">
        <v>100</v>
      </c>
      <c r="D61" t="s">
        <v>185</v>
      </c>
      <c r="E61" s="59">
        <v>45719</v>
      </c>
      <c r="F61">
        <v>1</v>
      </c>
      <c r="G61">
        <v>1</v>
      </c>
      <c r="H61">
        <v>1</v>
      </c>
      <c r="I61" s="60">
        <f t="shared" si="0"/>
        <v>0.86956521739130432</v>
      </c>
    </row>
    <row r="62" spans="1:9" x14ac:dyDescent="0.25">
      <c r="A62" t="s">
        <v>171</v>
      </c>
      <c r="B62" s="60">
        <f t="shared" si="1"/>
        <v>0.86956521739130432</v>
      </c>
      <c r="C62" t="s">
        <v>100</v>
      </c>
      <c r="D62" t="s">
        <v>186</v>
      </c>
      <c r="E62" s="59">
        <v>45719</v>
      </c>
      <c r="F62">
        <v>1</v>
      </c>
      <c r="G62">
        <v>1</v>
      </c>
      <c r="H62">
        <v>1</v>
      </c>
      <c r="I62" s="60">
        <f t="shared" si="0"/>
        <v>0.86956521739130432</v>
      </c>
    </row>
    <row r="63" spans="1:9" x14ac:dyDescent="0.25">
      <c r="A63" t="s">
        <v>171</v>
      </c>
      <c r="B63" s="60">
        <f t="shared" si="1"/>
        <v>0.86956521739130432</v>
      </c>
      <c r="C63" t="s">
        <v>100</v>
      </c>
      <c r="D63" t="s">
        <v>187</v>
      </c>
      <c r="E63" s="59">
        <v>45719</v>
      </c>
      <c r="F63">
        <v>1</v>
      </c>
      <c r="G63">
        <v>1</v>
      </c>
      <c r="H63">
        <v>1</v>
      </c>
      <c r="I63" s="60">
        <f t="shared" si="0"/>
        <v>0.86956521739130432</v>
      </c>
    </row>
    <row r="64" spans="1:9" x14ac:dyDescent="0.25">
      <c r="A64" t="s">
        <v>171</v>
      </c>
      <c r="B64" s="60">
        <f t="shared" si="1"/>
        <v>0.86956521739130432</v>
      </c>
      <c r="C64" t="s">
        <v>100</v>
      </c>
      <c r="D64" t="s">
        <v>188</v>
      </c>
      <c r="E64" s="59">
        <v>45719</v>
      </c>
      <c r="F64">
        <v>1</v>
      </c>
      <c r="G64">
        <v>1</v>
      </c>
      <c r="H64">
        <v>1</v>
      </c>
      <c r="I64" s="60">
        <f t="shared" si="0"/>
        <v>0.86956521739130432</v>
      </c>
    </row>
    <row r="65" spans="1:9" x14ac:dyDescent="0.25">
      <c r="A65" t="s">
        <v>171</v>
      </c>
      <c r="B65" s="60">
        <f t="shared" si="1"/>
        <v>0.86956521739130432</v>
      </c>
      <c r="C65" t="s">
        <v>100</v>
      </c>
      <c r="D65" t="s">
        <v>189</v>
      </c>
      <c r="E65" s="59">
        <v>45719</v>
      </c>
      <c r="F65">
        <v>1</v>
      </c>
      <c r="G65">
        <v>1</v>
      </c>
      <c r="H65">
        <v>1</v>
      </c>
      <c r="I65" s="60">
        <f t="shared" si="0"/>
        <v>0.86956521739130432</v>
      </c>
    </row>
    <row r="66" spans="1:9" x14ac:dyDescent="0.25">
      <c r="A66" t="s">
        <v>171</v>
      </c>
      <c r="B66" s="60">
        <f t="shared" si="1"/>
        <v>0.86956521739130432</v>
      </c>
      <c r="C66" t="s">
        <v>100</v>
      </c>
      <c r="D66" t="s">
        <v>190</v>
      </c>
      <c r="E66" s="59">
        <v>45719</v>
      </c>
      <c r="F66">
        <v>1</v>
      </c>
      <c r="G66">
        <v>1</v>
      </c>
      <c r="H66">
        <v>1</v>
      </c>
      <c r="I66" s="60">
        <f t="shared" ref="I66:I129" si="2">B66*H66</f>
        <v>0.86956521739130432</v>
      </c>
    </row>
    <row r="67" spans="1:9" x14ac:dyDescent="0.25">
      <c r="A67" t="s">
        <v>171</v>
      </c>
      <c r="B67" s="60">
        <f t="shared" si="1"/>
        <v>0.86956521739130432</v>
      </c>
      <c r="C67" t="s">
        <v>100</v>
      </c>
      <c r="D67" t="s">
        <v>191</v>
      </c>
      <c r="E67" s="59">
        <v>45707</v>
      </c>
      <c r="F67">
        <v>1</v>
      </c>
      <c r="G67">
        <v>1</v>
      </c>
      <c r="H67">
        <v>1</v>
      </c>
      <c r="I67" s="60">
        <f t="shared" si="2"/>
        <v>0.86956521739130432</v>
      </c>
    </row>
    <row r="68" spans="1:9" x14ac:dyDescent="0.25">
      <c r="A68" t="s">
        <v>171</v>
      </c>
      <c r="B68" s="60">
        <f t="shared" si="1"/>
        <v>0.86956521739130432</v>
      </c>
      <c r="C68" t="s">
        <v>100</v>
      </c>
      <c r="D68" t="s">
        <v>192</v>
      </c>
      <c r="E68" s="59">
        <v>45707</v>
      </c>
      <c r="F68">
        <v>1</v>
      </c>
      <c r="G68">
        <v>1</v>
      </c>
      <c r="H68">
        <v>1</v>
      </c>
      <c r="I68" s="60">
        <f t="shared" si="2"/>
        <v>0.86956521739130432</v>
      </c>
    </row>
    <row r="69" spans="1:9" x14ac:dyDescent="0.25">
      <c r="A69" t="s">
        <v>171</v>
      </c>
      <c r="B69" s="60">
        <f t="shared" si="1"/>
        <v>0.86956521739130432</v>
      </c>
      <c r="C69" t="s">
        <v>100</v>
      </c>
      <c r="D69" t="s">
        <v>193</v>
      </c>
      <c r="E69" s="59">
        <v>45706</v>
      </c>
      <c r="F69">
        <v>1</v>
      </c>
      <c r="G69">
        <v>1</v>
      </c>
      <c r="H69">
        <v>1</v>
      </c>
      <c r="I69" s="60">
        <f t="shared" si="2"/>
        <v>0.86956521739130432</v>
      </c>
    </row>
    <row r="70" spans="1:9" x14ac:dyDescent="0.25">
      <c r="A70" t="s">
        <v>171</v>
      </c>
      <c r="B70" s="60">
        <f t="shared" si="1"/>
        <v>0.86956521739130432</v>
      </c>
      <c r="C70" t="s">
        <v>100</v>
      </c>
      <c r="D70" t="s">
        <v>194</v>
      </c>
      <c r="E70" s="59">
        <v>45706</v>
      </c>
      <c r="F70">
        <v>1</v>
      </c>
      <c r="G70">
        <v>1</v>
      </c>
      <c r="H70">
        <v>1</v>
      </c>
      <c r="I70" s="60">
        <f t="shared" si="2"/>
        <v>0.86956521739130432</v>
      </c>
    </row>
    <row r="71" spans="1:9" x14ac:dyDescent="0.25">
      <c r="A71" t="s">
        <v>171</v>
      </c>
      <c r="B71" s="60">
        <f t="shared" si="1"/>
        <v>0.86956521739130432</v>
      </c>
      <c r="C71" t="s">
        <v>100</v>
      </c>
      <c r="D71" t="s">
        <v>195</v>
      </c>
      <c r="E71" s="59">
        <v>45705</v>
      </c>
      <c r="F71">
        <v>1</v>
      </c>
      <c r="G71">
        <v>1</v>
      </c>
      <c r="H71">
        <v>1</v>
      </c>
      <c r="I71" s="60">
        <f t="shared" si="2"/>
        <v>0.86956521739130432</v>
      </c>
    </row>
    <row r="72" spans="1:9" x14ac:dyDescent="0.25">
      <c r="A72" t="s">
        <v>171</v>
      </c>
      <c r="B72" s="60">
        <f t="shared" si="1"/>
        <v>0.86956521739130432</v>
      </c>
      <c r="C72" t="s">
        <v>100</v>
      </c>
      <c r="D72" t="s">
        <v>196</v>
      </c>
      <c r="E72" s="59">
        <v>45700</v>
      </c>
      <c r="F72">
        <v>1</v>
      </c>
      <c r="G72">
        <v>1</v>
      </c>
      <c r="H72">
        <v>1</v>
      </c>
      <c r="I72" s="60">
        <f t="shared" si="2"/>
        <v>0.86956521739130432</v>
      </c>
    </row>
    <row r="73" spans="1:9" x14ac:dyDescent="0.25">
      <c r="A73" t="s">
        <v>171</v>
      </c>
      <c r="B73" s="60">
        <f t="shared" si="1"/>
        <v>0.86956521739130432</v>
      </c>
      <c r="C73" t="s">
        <v>100</v>
      </c>
      <c r="D73" t="s">
        <v>197</v>
      </c>
      <c r="E73" s="59">
        <v>45693</v>
      </c>
      <c r="F73">
        <v>1</v>
      </c>
      <c r="G73">
        <v>1</v>
      </c>
      <c r="H73">
        <v>1</v>
      </c>
      <c r="I73" s="60">
        <f t="shared" si="2"/>
        <v>0.86956521739130432</v>
      </c>
    </row>
    <row r="74" spans="1:9" x14ac:dyDescent="0.25">
      <c r="A74" t="s">
        <v>171</v>
      </c>
      <c r="B74" s="60">
        <f t="shared" si="1"/>
        <v>0.86956521739130432</v>
      </c>
      <c r="C74" t="s">
        <v>100</v>
      </c>
      <c r="D74" t="s">
        <v>198</v>
      </c>
      <c r="E74" s="59">
        <v>45693</v>
      </c>
      <c r="F74">
        <v>1</v>
      </c>
      <c r="G74">
        <v>1</v>
      </c>
      <c r="H74">
        <v>1</v>
      </c>
      <c r="I74" s="60">
        <f t="shared" si="2"/>
        <v>0.86956521739130432</v>
      </c>
    </row>
    <row r="75" spans="1:9" x14ac:dyDescent="0.25">
      <c r="A75" t="s">
        <v>171</v>
      </c>
      <c r="B75" s="60">
        <f t="shared" si="1"/>
        <v>0.86956521739130432</v>
      </c>
      <c r="C75" t="s">
        <v>101</v>
      </c>
      <c r="D75" t="s">
        <v>199</v>
      </c>
      <c r="E75" s="59">
        <v>45706</v>
      </c>
      <c r="F75">
        <v>1</v>
      </c>
      <c r="G75">
        <v>1</v>
      </c>
      <c r="H75">
        <v>1</v>
      </c>
      <c r="I75" s="60">
        <f t="shared" si="2"/>
        <v>0.86956521739130432</v>
      </c>
    </row>
    <row r="76" spans="1:9" x14ac:dyDescent="0.25">
      <c r="A76" t="s">
        <v>171</v>
      </c>
      <c r="B76" s="60">
        <f t="shared" si="1"/>
        <v>0.86956521739130432</v>
      </c>
      <c r="C76" t="s">
        <v>101</v>
      </c>
      <c r="D76" t="s">
        <v>200</v>
      </c>
      <c r="E76" s="59">
        <v>45684</v>
      </c>
      <c r="F76">
        <v>1</v>
      </c>
      <c r="G76">
        <v>1.6</v>
      </c>
      <c r="H76">
        <v>1.6</v>
      </c>
      <c r="I76" s="60">
        <f t="shared" si="2"/>
        <v>1.3913043478260869</v>
      </c>
    </row>
    <row r="77" spans="1:9" x14ac:dyDescent="0.25">
      <c r="A77" t="s">
        <v>171</v>
      </c>
      <c r="B77" s="60">
        <f t="shared" si="1"/>
        <v>0.86956521739130432</v>
      </c>
      <c r="C77" t="s">
        <v>101</v>
      </c>
      <c r="D77" t="s">
        <v>201</v>
      </c>
      <c r="E77" s="59">
        <v>45685</v>
      </c>
      <c r="F77">
        <v>1</v>
      </c>
      <c r="G77">
        <v>1</v>
      </c>
      <c r="H77">
        <v>1</v>
      </c>
      <c r="I77" s="60">
        <f t="shared" si="2"/>
        <v>0.86956521739130432</v>
      </c>
    </row>
    <row r="78" spans="1:9" x14ac:dyDescent="0.25">
      <c r="A78" t="s">
        <v>171</v>
      </c>
      <c r="B78" s="60">
        <f t="shared" si="1"/>
        <v>0.86956521739130432</v>
      </c>
      <c r="C78" t="s">
        <v>101</v>
      </c>
      <c r="D78" t="s">
        <v>202</v>
      </c>
      <c r="E78" s="59">
        <v>45678</v>
      </c>
      <c r="F78">
        <v>1</v>
      </c>
      <c r="G78">
        <v>1</v>
      </c>
      <c r="H78">
        <v>1</v>
      </c>
      <c r="I78" s="60">
        <f t="shared" si="2"/>
        <v>0.86956521739130432</v>
      </c>
    </row>
    <row r="79" spans="1:9" x14ac:dyDescent="0.25">
      <c r="A79" t="s">
        <v>171</v>
      </c>
      <c r="B79" s="60">
        <f t="shared" si="1"/>
        <v>0.86956521739130432</v>
      </c>
      <c r="C79" t="s">
        <v>101</v>
      </c>
      <c r="D79" t="s">
        <v>203</v>
      </c>
      <c r="E79" s="59">
        <v>45686</v>
      </c>
      <c r="F79">
        <v>1</v>
      </c>
      <c r="G79">
        <v>1</v>
      </c>
      <c r="H79">
        <v>1</v>
      </c>
      <c r="I79" s="60">
        <f t="shared" si="2"/>
        <v>0.86956521739130432</v>
      </c>
    </row>
    <row r="80" spans="1:9" x14ac:dyDescent="0.25">
      <c r="A80" t="s">
        <v>171</v>
      </c>
      <c r="B80" s="60">
        <f t="shared" ref="B80:B97" si="3">(1/115)*100</f>
        <v>0.86956521739130432</v>
      </c>
      <c r="C80" t="s">
        <v>101</v>
      </c>
      <c r="D80" t="s">
        <v>204</v>
      </c>
      <c r="E80" s="59">
        <v>45671</v>
      </c>
      <c r="F80">
        <v>1</v>
      </c>
      <c r="G80">
        <v>1.6</v>
      </c>
      <c r="H80">
        <v>1.6</v>
      </c>
      <c r="I80" s="60">
        <f t="shared" si="2"/>
        <v>1.3913043478260869</v>
      </c>
    </row>
    <row r="81" spans="1:9" x14ac:dyDescent="0.25">
      <c r="A81" t="s">
        <v>171</v>
      </c>
      <c r="B81" s="60">
        <f t="shared" si="3"/>
        <v>0.86956521739130432</v>
      </c>
      <c r="C81" t="s">
        <v>101</v>
      </c>
      <c r="D81" t="s">
        <v>205</v>
      </c>
      <c r="E81" s="59">
        <v>45694</v>
      </c>
      <c r="F81">
        <v>1</v>
      </c>
      <c r="G81">
        <v>1</v>
      </c>
      <c r="H81">
        <v>1</v>
      </c>
      <c r="I81" s="60">
        <f t="shared" si="2"/>
        <v>0.86956521739130432</v>
      </c>
    </row>
    <row r="82" spans="1:9" x14ac:dyDescent="0.25">
      <c r="A82" t="s">
        <v>171</v>
      </c>
      <c r="B82" s="60">
        <f t="shared" si="3"/>
        <v>0.86956521739130432</v>
      </c>
      <c r="C82" t="s">
        <v>101</v>
      </c>
      <c r="D82" t="s">
        <v>206</v>
      </c>
      <c r="E82" s="59">
        <v>45701</v>
      </c>
      <c r="F82">
        <v>1</v>
      </c>
      <c r="G82">
        <v>1</v>
      </c>
      <c r="H82">
        <v>1</v>
      </c>
      <c r="I82" s="60">
        <f t="shared" si="2"/>
        <v>0.86956521739130432</v>
      </c>
    </row>
    <row r="83" spans="1:9" x14ac:dyDescent="0.25">
      <c r="A83" t="s">
        <v>171</v>
      </c>
      <c r="B83" s="60">
        <f t="shared" si="3"/>
        <v>0.86956521739130432</v>
      </c>
      <c r="C83" t="s">
        <v>101</v>
      </c>
      <c r="D83" t="s">
        <v>207</v>
      </c>
      <c r="E83" s="59">
        <v>45693</v>
      </c>
      <c r="F83">
        <v>1</v>
      </c>
      <c r="G83">
        <v>1</v>
      </c>
      <c r="H83">
        <v>1</v>
      </c>
      <c r="I83" s="60">
        <f t="shared" si="2"/>
        <v>0.86956521739130432</v>
      </c>
    </row>
    <row r="84" spans="1:9" x14ac:dyDescent="0.25">
      <c r="A84" t="s">
        <v>171</v>
      </c>
      <c r="B84" s="60">
        <f t="shared" si="3"/>
        <v>0.86956521739130432</v>
      </c>
      <c r="C84" t="s">
        <v>101</v>
      </c>
      <c r="D84" t="s">
        <v>208</v>
      </c>
      <c r="E84" s="59">
        <v>45709</v>
      </c>
      <c r="F84">
        <v>1</v>
      </c>
      <c r="G84">
        <v>1</v>
      </c>
      <c r="H84">
        <v>1</v>
      </c>
      <c r="I84" s="60">
        <f t="shared" si="2"/>
        <v>0.86956521739130432</v>
      </c>
    </row>
    <row r="85" spans="1:9" x14ac:dyDescent="0.25">
      <c r="A85" t="s">
        <v>171</v>
      </c>
      <c r="B85" s="60">
        <f t="shared" si="3"/>
        <v>0.86956521739130432</v>
      </c>
      <c r="C85" t="s">
        <v>101</v>
      </c>
      <c r="D85" t="s">
        <v>209</v>
      </c>
      <c r="E85" s="59">
        <v>45699</v>
      </c>
      <c r="F85">
        <v>1</v>
      </c>
      <c r="G85">
        <v>1</v>
      </c>
      <c r="H85">
        <v>1</v>
      </c>
      <c r="I85" s="60">
        <f t="shared" si="2"/>
        <v>0.86956521739130432</v>
      </c>
    </row>
    <row r="86" spans="1:9" x14ac:dyDescent="0.25">
      <c r="A86" t="s">
        <v>171</v>
      </c>
      <c r="B86" s="60">
        <f t="shared" si="3"/>
        <v>0.86956521739130432</v>
      </c>
      <c r="C86" t="s">
        <v>101</v>
      </c>
      <c r="D86" t="s">
        <v>210</v>
      </c>
      <c r="E86" s="59">
        <v>45659</v>
      </c>
      <c r="F86">
        <v>1</v>
      </c>
      <c r="G86">
        <v>1</v>
      </c>
      <c r="H86">
        <v>1</v>
      </c>
      <c r="I86" s="60">
        <f t="shared" si="2"/>
        <v>0.86956521739130432</v>
      </c>
    </row>
    <row r="87" spans="1:9" x14ac:dyDescent="0.25">
      <c r="A87" t="s">
        <v>171</v>
      </c>
      <c r="B87" s="60">
        <f t="shared" si="3"/>
        <v>0.86956521739130432</v>
      </c>
      <c r="C87" t="s">
        <v>101</v>
      </c>
      <c r="D87" t="s">
        <v>211</v>
      </c>
      <c r="E87" s="59">
        <v>45659</v>
      </c>
      <c r="F87">
        <v>1</v>
      </c>
      <c r="G87">
        <v>1</v>
      </c>
      <c r="H87">
        <v>1</v>
      </c>
      <c r="I87" s="60">
        <f t="shared" si="2"/>
        <v>0.86956521739130432</v>
      </c>
    </row>
    <row r="88" spans="1:9" x14ac:dyDescent="0.25">
      <c r="A88" t="s">
        <v>171</v>
      </c>
      <c r="B88" s="60">
        <f t="shared" si="3"/>
        <v>0.86956521739130432</v>
      </c>
      <c r="C88" t="s">
        <v>111</v>
      </c>
      <c r="D88" t="s">
        <v>212</v>
      </c>
      <c r="E88" s="59">
        <v>45678</v>
      </c>
      <c r="F88">
        <v>1</v>
      </c>
      <c r="G88">
        <v>1</v>
      </c>
      <c r="H88">
        <v>1</v>
      </c>
      <c r="I88" s="60">
        <f t="shared" si="2"/>
        <v>0.86956521739130432</v>
      </c>
    </row>
    <row r="89" spans="1:9" x14ac:dyDescent="0.25">
      <c r="A89" t="s">
        <v>171</v>
      </c>
      <c r="B89" s="60">
        <f t="shared" si="3"/>
        <v>0.86956521739130432</v>
      </c>
      <c r="C89" t="s">
        <v>111</v>
      </c>
      <c r="D89" t="s">
        <v>213</v>
      </c>
      <c r="E89" s="59">
        <v>45712</v>
      </c>
      <c r="F89">
        <v>1</v>
      </c>
      <c r="G89">
        <v>1</v>
      </c>
      <c r="H89">
        <v>1</v>
      </c>
      <c r="I89" s="60">
        <f t="shared" si="2"/>
        <v>0.86956521739130432</v>
      </c>
    </row>
    <row r="90" spans="1:9" x14ac:dyDescent="0.25">
      <c r="A90" t="s">
        <v>171</v>
      </c>
      <c r="B90" s="60">
        <f t="shared" si="3"/>
        <v>0.86956521739130432</v>
      </c>
      <c r="C90" t="s">
        <v>111</v>
      </c>
      <c r="D90" t="s">
        <v>214</v>
      </c>
      <c r="E90" s="59">
        <v>45714</v>
      </c>
      <c r="F90">
        <v>1</v>
      </c>
      <c r="G90">
        <v>1</v>
      </c>
      <c r="H90">
        <v>1</v>
      </c>
      <c r="I90" s="60">
        <f t="shared" si="2"/>
        <v>0.86956521739130432</v>
      </c>
    </row>
    <row r="91" spans="1:9" x14ac:dyDescent="0.25">
      <c r="A91" t="s">
        <v>171</v>
      </c>
      <c r="B91" s="60">
        <f t="shared" si="3"/>
        <v>0.86956521739130432</v>
      </c>
      <c r="C91" t="s">
        <v>111</v>
      </c>
      <c r="D91" t="s">
        <v>215</v>
      </c>
      <c r="E91" s="59">
        <v>45699</v>
      </c>
      <c r="F91">
        <v>1</v>
      </c>
      <c r="G91">
        <v>1</v>
      </c>
      <c r="H91">
        <v>1</v>
      </c>
      <c r="I91" s="60">
        <f t="shared" si="2"/>
        <v>0.86956521739130432</v>
      </c>
    </row>
    <row r="92" spans="1:9" x14ac:dyDescent="0.25">
      <c r="A92" t="s">
        <v>171</v>
      </c>
      <c r="B92" s="60">
        <f t="shared" si="3"/>
        <v>0.86956521739130432</v>
      </c>
      <c r="C92" t="s">
        <v>111</v>
      </c>
      <c r="D92" t="s">
        <v>216</v>
      </c>
      <c r="E92" s="59">
        <v>45708</v>
      </c>
      <c r="F92">
        <v>1</v>
      </c>
      <c r="G92">
        <v>1</v>
      </c>
      <c r="H92">
        <v>1</v>
      </c>
      <c r="I92" s="60">
        <f t="shared" si="2"/>
        <v>0.86956521739130432</v>
      </c>
    </row>
    <row r="93" spans="1:9" x14ac:dyDescent="0.25">
      <c r="A93" t="s">
        <v>171</v>
      </c>
      <c r="B93" s="60">
        <f t="shared" si="3"/>
        <v>0.86956521739130432</v>
      </c>
      <c r="C93" t="s">
        <v>111</v>
      </c>
      <c r="D93" t="s">
        <v>217</v>
      </c>
      <c r="E93" s="59">
        <v>45665</v>
      </c>
      <c r="F93">
        <v>1</v>
      </c>
      <c r="G93">
        <v>1</v>
      </c>
      <c r="H93">
        <v>1</v>
      </c>
      <c r="I93" s="60">
        <f t="shared" si="2"/>
        <v>0.86956521739130432</v>
      </c>
    </row>
    <row r="94" spans="1:9" x14ac:dyDescent="0.25">
      <c r="A94" t="s">
        <v>171</v>
      </c>
      <c r="B94" s="60">
        <f t="shared" si="3"/>
        <v>0.86956521739130432</v>
      </c>
      <c r="C94" t="s">
        <v>111</v>
      </c>
      <c r="D94" t="s">
        <v>218</v>
      </c>
      <c r="E94" s="59">
        <v>45712</v>
      </c>
      <c r="F94">
        <v>1</v>
      </c>
      <c r="G94">
        <v>1</v>
      </c>
      <c r="H94">
        <v>1</v>
      </c>
      <c r="I94" s="60">
        <f t="shared" si="2"/>
        <v>0.86956521739130432</v>
      </c>
    </row>
    <row r="95" spans="1:9" x14ac:dyDescent="0.25">
      <c r="A95" t="s">
        <v>171</v>
      </c>
      <c r="B95" s="60">
        <f t="shared" si="3"/>
        <v>0.86956521739130432</v>
      </c>
      <c r="C95" t="s">
        <v>111</v>
      </c>
      <c r="D95" t="s">
        <v>219</v>
      </c>
      <c r="E95" s="59">
        <v>45708</v>
      </c>
      <c r="F95">
        <v>1</v>
      </c>
      <c r="G95">
        <v>1</v>
      </c>
      <c r="H95">
        <v>1</v>
      </c>
      <c r="I95" s="60">
        <f t="shared" si="2"/>
        <v>0.86956521739130432</v>
      </c>
    </row>
    <row r="96" spans="1:9" x14ac:dyDescent="0.25">
      <c r="A96" t="s">
        <v>171</v>
      </c>
      <c r="B96" s="60">
        <f t="shared" si="3"/>
        <v>0.86956521739130432</v>
      </c>
      <c r="C96" t="s">
        <v>111</v>
      </c>
      <c r="D96" t="s">
        <v>220</v>
      </c>
      <c r="E96" s="59">
        <v>45678</v>
      </c>
      <c r="F96">
        <v>1</v>
      </c>
      <c r="G96">
        <v>1</v>
      </c>
      <c r="H96">
        <v>1</v>
      </c>
      <c r="I96" s="60">
        <f t="shared" si="2"/>
        <v>0.86956521739130432</v>
      </c>
    </row>
    <row r="97" spans="1:9" x14ac:dyDescent="0.25">
      <c r="A97" t="s">
        <v>171</v>
      </c>
      <c r="B97" s="60">
        <f t="shared" si="3"/>
        <v>0.86956521739130432</v>
      </c>
      <c r="C97" t="s">
        <v>111</v>
      </c>
      <c r="D97" t="s">
        <v>221</v>
      </c>
      <c r="E97" s="59">
        <v>45705</v>
      </c>
      <c r="F97">
        <v>1</v>
      </c>
      <c r="G97">
        <v>1.6</v>
      </c>
      <c r="H97">
        <v>1.6</v>
      </c>
      <c r="I97" s="60">
        <f t="shared" si="2"/>
        <v>1.3913043478260869</v>
      </c>
    </row>
    <row r="98" spans="1:9" x14ac:dyDescent="0.25">
      <c r="A98" t="s">
        <v>222</v>
      </c>
      <c r="B98" s="60">
        <f t="shared" ref="B98:B129" si="4">(1/600)*100</f>
        <v>0.16666666666666669</v>
      </c>
      <c r="C98" t="s">
        <v>96</v>
      </c>
      <c r="D98" t="s">
        <v>223</v>
      </c>
      <c r="E98" s="59">
        <v>45667</v>
      </c>
      <c r="F98">
        <v>1</v>
      </c>
      <c r="G98">
        <v>1</v>
      </c>
      <c r="H98">
        <v>1</v>
      </c>
      <c r="I98" s="60">
        <f t="shared" si="2"/>
        <v>0.16666666666666669</v>
      </c>
    </row>
    <row r="99" spans="1:9" x14ac:dyDescent="0.25">
      <c r="A99" t="s">
        <v>222</v>
      </c>
      <c r="B99" s="60">
        <f t="shared" si="4"/>
        <v>0.16666666666666669</v>
      </c>
      <c r="C99" t="s">
        <v>96</v>
      </c>
      <c r="D99" t="s">
        <v>224</v>
      </c>
      <c r="E99" s="59">
        <v>45670</v>
      </c>
      <c r="F99">
        <v>1</v>
      </c>
      <c r="G99">
        <v>1</v>
      </c>
      <c r="H99">
        <v>1</v>
      </c>
      <c r="I99" s="60">
        <f t="shared" si="2"/>
        <v>0.16666666666666669</v>
      </c>
    </row>
    <row r="100" spans="1:9" x14ac:dyDescent="0.25">
      <c r="A100" t="s">
        <v>222</v>
      </c>
      <c r="B100" s="60">
        <f t="shared" si="4"/>
        <v>0.16666666666666669</v>
      </c>
      <c r="C100" t="s">
        <v>96</v>
      </c>
      <c r="D100" t="s">
        <v>225</v>
      </c>
      <c r="E100" s="59">
        <v>45670</v>
      </c>
      <c r="F100">
        <v>1</v>
      </c>
      <c r="G100">
        <v>1</v>
      </c>
      <c r="H100">
        <v>1</v>
      </c>
      <c r="I100" s="60">
        <f t="shared" si="2"/>
        <v>0.16666666666666669</v>
      </c>
    </row>
    <row r="101" spans="1:9" x14ac:dyDescent="0.25">
      <c r="A101" t="s">
        <v>222</v>
      </c>
      <c r="B101" s="60">
        <f t="shared" si="4"/>
        <v>0.16666666666666669</v>
      </c>
      <c r="C101" t="s">
        <v>96</v>
      </c>
      <c r="D101" t="s">
        <v>226</v>
      </c>
      <c r="E101" s="59">
        <v>45670</v>
      </c>
      <c r="F101">
        <v>1</v>
      </c>
      <c r="G101">
        <v>1</v>
      </c>
      <c r="H101">
        <v>1</v>
      </c>
      <c r="I101" s="60">
        <f t="shared" si="2"/>
        <v>0.16666666666666669</v>
      </c>
    </row>
    <row r="102" spans="1:9" x14ac:dyDescent="0.25">
      <c r="A102" t="s">
        <v>222</v>
      </c>
      <c r="B102" s="60">
        <f t="shared" si="4"/>
        <v>0.16666666666666669</v>
      </c>
      <c r="C102" t="s">
        <v>96</v>
      </c>
      <c r="D102" t="s">
        <v>227</v>
      </c>
      <c r="E102" s="59">
        <v>45670</v>
      </c>
      <c r="F102">
        <v>1</v>
      </c>
      <c r="G102">
        <v>1</v>
      </c>
      <c r="H102">
        <v>1</v>
      </c>
      <c r="I102" s="60">
        <f t="shared" si="2"/>
        <v>0.16666666666666669</v>
      </c>
    </row>
    <row r="103" spans="1:9" x14ac:dyDescent="0.25">
      <c r="A103" t="s">
        <v>222</v>
      </c>
      <c r="B103" s="60">
        <f t="shared" si="4"/>
        <v>0.16666666666666669</v>
      </c>
      <c r="C103" t="s">
        <v>96</v>
      </c>
      <c r="D103" t="s">
        <v>228</v>
      </c>
      <c r="E103" s="59">
        <v>45670</v>
      </c>
      <c r="F103">
        <v>1</v>
      </c>
      <c r="G103">
        <v>1</v>
      </c>
      <c r="H103">
        <v>1</v>
      </c>
      <c r="I103" s="60">
        <f t="shared" si="2"/>
        <v>0.16666666666666669</v>
      </c>
    </row>
    <row r="104" spans="1:9" x14ac:dyDescent="0.25">
      <c r="A104" t="s">
        <v>222</v>
      </c>
      <c r="B104" s="60">
        <f t="shared" si="4"/>
        <v>0.16666666666666669</v>
      </c>
      <c r="C104" t="s">
        <v>96</v>
      </c>
      <c r="D104" t="s">
        <v>229</v>
      </c>
      <c r="E104" s="59">
        <v>45670</v>
      </c>
      <c r="F104">
        <v>1</v>
      </c>
      <c r="G104">
        <v>1</v>
      </c>
      <c r="H104">
        <v>1</v>
      </c>
      <c r="I104" s="60">
        <f t="shared" si="2"/>
        <v>0.16666666666666669</v>
      </c>
    </row>
    <row r="105" spans="1:9" x14ac:dyDescent="0.25">
      <c r="A105" t="s">
        <v>222</v>
      </c>
      <c r="B105" s="60">
        <f t="shared" si="4"/>
        <v>0.16666666666666669</v>
      </c>
      <c r="C105" t="s">
        <v>96</v>
      </c>
      <c r="D105" t="s">
        <v>230</v>
      </c>
      <c r="E105" s="59">
        <v>45670</v>
      </c>
      <c r="F105">
        <v>1</v>
      </c>
      <c r="G105">
        <v>1</v>
      </c>
      <c r="H105">
        <v>1</v>
      </c>
      <c r="I105" s="60">
        <f t="shared" si="2"/>
        <v>0.16666666666666669</v>
      </c>
    </row>
    <row r="106" spans="1:9" x14ac:dyDescent="0.25">
      <c r="A106" t="s">
        <v>222</v>
      </c>
      <c r="B106" s="60">
        <f t="shared" si="4"/>
        <v>0.16666666666666669</v>
      </c>
      <c r="C106" t="s">
        <v>96</v>
      </c>
      <c r="D106" t="s">
        <v>231</v>
      </c>
      <c r="E106" s="59">
        <v>45674</v>
      </c>
      <c r="F106">
        <v>1</v>
      </c>
      <c r="G106">
        <v>1</v>
      </c>
      <c r="H106">
        <v>1</v>
      </c>
      <c r="I106" s="60">
        <f t="shared" si="2"/>
        <v>0.16666666666666669</v>
      </c>
    </row>
    <row r="107" spans="1:9" x14ac:dyDescent="0.25">
      <c r="A107" t="s">
        <v>222</v>
      </c>
      <c r="B107" s="60">
        <f t="shared" si="4"/>
        <v>0.16666666666666669</v>
      </c>
      <c r="C107" t="s">
        <v>96</v>
      </c>
      <c r="D107" t="s">
        <v>232</v>
      </c>
      <c r="E107" s="59">
        <v>45680</v>
      </c>
      <c r="F107">
        <v>1</v>
      </c>
      <c r="G107">
        <v>1</v>
      </c>
      <c r="H107">
        <v>1</v>
      </c>
      <c r="I107" s="60">
        <f t="shared" si="2"/>
        <v>0.16666666666666669</v>
      </c>
    </row>
    <row r="108" spans="1:9" x14ac:dyDescent="0.25">
      <c r="A108" t="s">
        <v>222</v>
      </c>
      <c r="B108" s="60">
        <f t="shared" si="4"/>
        <v>0.16666666666666669</v>
      </c>
      <c r="C108" t="s">
        <v>96</v>
      </c>
      <c r="D108" t="s">
        <v>233</v>
      </c>
      <c r="E108" s="59">
        <v>45680</v>
      </c>
      <c r="F108">
        <v>1</v>
      </c>
      <c r="G108">
        <v>1</v>
      </c>
      <c r="H108">
        <v>1</v>
      </c>
      <c r="I108" s="60">
        <f t="shared" si="2"/>
        <v>0.16666666666666669</v>
      </c>
    </row>
    <row r="109" spans="1:9" x14ac:dyDescent="0.25">
      <c r="A109" t="s">
        <v>222</v>
      </c>
      <c r="B109" s="60">
        <f t="shared" si="4"/>
        <v>0.16666666666666669</v>
      </c>
      <c r="C109" t="s">
        <v>96</v>
      </c>
      <c r="D109" t="s">
        <v>234</v>
      </c>
      <c r="E109" s="59">
        <v>45688</v>
      </c>
      <c r="F109">
        <v>1</v>
      </c>
      <c r="G109">
        <v>1</v>
      </c>
      <c r="H109">
        <v>1</v>
      </c>
      <c r="I109" s="60">
        <f t="shared" si="2"/>
        <v>0.16666666666666669</v>
      </c>
    </row>
    <row r="110" spans="1:9" x14ac:dyDescent="0.25">
      <c r="A110" t="s">
        <v>222</v>
      </c>
      <c r="B110" s="60">
        <f t="shared" si="4"/>
        <v>0.16666666666666669</v>
      </c>
      <c r="C110" t="s">
        <v>96</v>
      </c>
      <c r="D110" t="s">
        <v>235</v>
      </c>
      <c r="E110" s="59">
        <v>45688</v>
      </c>
      <c r="F110">
        <v>1</v>
      </c>
      <c r="G110">
        <v>1</v>
      </c>
      <c r="H110">
        <v>1</v>
      </c>
      <c r="I110" s="60">
        <f t="shared" si="2"/>
        <v>0.16666666666666669</v>
      </c>
    </row>
    <row r="111" spans="1:9" x14ac:dyDescent="0.25">
      <c r="A111" t="s">
        <v>222</v>
      </c>
      <c r="B111" s="60">
        <f t="shared" si="4"/>
        <v>0.16666666666666669</v>
      </c>
      <c r="C111" t="s">
        <v>96</v>
      </c>
      <c r="D111" t="s">
        <v>236</v>
      </c>
      <c r="E111" s="59">
        <v>45698</v>
      </c>
      <c r="F111">
        <v>1</v>
      </c>
      <c r="G111">
        <v>1</v>
      </c>
      <c r="H111">
        <v>1</v>
      </c>
      <c r="I111" s="60">
        <f t="shared" si="2"/>
        <v>0.16666666666666669</v>
      </c>
    </row>
    <row r="112" spans="1:9" x14ac:dyDescent="0.25">
      <c r="A112" t="s">
        <v>222</v>
      </c>
      <c r="B112" s="60">
        <f t="shared" si="4"/>
        <v>0.16666666666666669</v>
      </c>
      <c r="C112" t="s">
        <v>96</v>
      </c>
      <c r="D112" t="s">
        <v>237</v>
      </c>
      <c r="E112" s="59">
        <v>45702</v>
      </c>
      <c r="F112">
        <v>1</v>
      </c>
      <c r="G112">
        <v>1</v>
      </c>
      <c r="H112">
        <v>1</v>
      </c>
      <c r="I112" s="60">
        <f t="shared" si="2"/>
        <v>0.16666666666666669</v>
      </c>
    </row>
    <row r="113" spans="1:9" x14ac:dyDescent="0.25">
      <c r="A113" t="s">
        <v>222</v>
      </c>
      <c r="B113" s="60">
        <f t="shared" si="4"/>
        <v>0.16666666666666669</v>
      </c>
      <c r="C113" t="s">
        <v>96</v>
      </c>
      <c r="D113" t="s">
        <v>238</v>
      </c>
      <c r="E113" s="59">
        <v>45702</v>
      </c>
      <c r="F113">
        <v>1</v>
      </c>
      <c r="G113">
        <v>1</v>
      </c>
      <c r="H113">
        <v>1</v>
      </c>
      <c r="I113" s="60">
        <f t="shared" si="2"/>
        <v>0.16666666666666669</v>
      </c>
    </row>
    <row r="114" spans="1:9" x14ac:dyDescent="0.25">
      <c r="A114" t="s">
        <v>222</v>
      </c>
      <c r="B114" s="60">
        <f t="shared" si="4"/>
        <v>0.16666666666666669</v>
      </c>
      <c r="C114" t="s">
        <v>96</v>
      </c>
      <c r="D114" t="s">
        <v>239</v>
      </c>
      <c r="E114" s="59">
        <v>45707</v>
      </c>
      <c r="F114">
        <v>1</v>
      </c>
      <c r="G114">
        <v>1</v>
      </c>
      <c r="H114">
        <v>1</v>
      </c>
      <c r="I114" s="60">
        <f t="shared" si="2"/>
        <v>0.16666666666666669</v>
      </c>
    </row>
    <row r="115" spans="1:9" x14ac:dyDescent="0.25">
      <c r="A115" t="s">
        <v>222</v>
      </c>
      <c r="B115" s="60">
        <f t="shared" si="4"/>
        <v>0.16666666666666669</v>
      </c>
      <c r="C115" t="s">
        <v>96</v>
      </c>
      <c r="D115" t="s">
        <v>240</v>
      </c>
      <c r="E115" s="59">
        <v>45665</v>
      </c>
      <c r="F115">
        <v>1</v>
      </c>
      <c r="G115">
        <v>1</v>
      </c>
      <c r="H115">
        <v>1</v>
      </c>
      <c r="I115" s="60">
        <f t="shared" si="2"/>
        <v>0.16666666666666669</v>
      </c>
    </row>
    <row r="116" spans="1:9" x14ac:dyDescent="0.25">
      <c r="A116" t="s">
        <v>222</v>
      </c>
      <c r="B116" s="60">
        <f t="shared" si="4"/>
        <v>0.16666666666666669</v>
      </c>
      <c r="C116" t="s">
        <v>96</v>
      </c>
      <c r="D116" t="s">
        <v>241</v>
      </c>
      <c r="E116" s="59">
        <v>45667</v>
      </c>
      <c r="F116">
        <v>1</v>
      </c>
      <c r="G116">
        <v>1</v>
      </c>
      <c r="H116">
        <v>1</v>
      </c>
      <c r="I116" s="60">
        <f t="shared" si="2"/>
        <v>0.16666666666666669</v>
      </c>
    </row>
    <row r="117" spans="1:9" x14ac:dyDescent="0.25">
      <c r="A117" t="s">
        <v>222</v>
      </c>
      <c r="B117" s="60">
        <f t="shared" si="4"/>
        <v>0.16666666666666669</v>
      </c>
      <c r="C117" t="s">
        <v>100</v>
      </c>
      <c r="D117" t="s">
        <v>242</v>
      </c>
      <c r="E117" s="59">
        <v>45670</v>
      </c>
      <c r="F117">
        <v>1</v>
      </c>
      <c r="G117">
        <v>1</v>
      </c>
      <c r="H117">
        <v>1</v>
      </c>
      <c r="I117" s="60">
        <f t="shared" si="2"/>
        <v>0.16666666666666669</v>
      </c>
    </row>
    <row r="118" spans="1:9" x14ac:dyDescent="0.25">
      <c r="A118" t="s">
        <v>222</v>
      </c>
      <c r="B118" s="60">
        <f t="shared" si="4"/>
        <v>0.16666666666666669</v>
      </c>
      <c r="C118" t="s">
        <v>100</v>
      </c>
      <c r="D118" t="s">
        <v>243</v>
      </c>
      <c r="E118" s="59">
        <v>45716</v>
      </c>
      <c r="F118">
        <v>1</v>
      </c>
      <c r="G118">
        <v>1</v>
      </c>
      <c r="H118">
        <v>1</v>
      </c>
      <c r="I118" s="60">
        <f t="shared" si="2"/>
        <v>0.16666666666666669</v>
      </c>
    </row>
    <row r="119" spans="1:9" x14ac:dyDescent="0.25">
      <c r="A119" t="s">
        <v>222</v>
      </c>
      <c r="B119" s="60">
        <f t="shared" si="4"/>
        <v>0.16666666666666669</v>
      </c>
      <c r="C119" t="s">
        <v>100</v>
      </c>
      <c r="D119" t="s">
        <v>244</v>
      </c>
      <c r="E119" s="59">
        <v>45671</v>
      </c>
      <c r="F119">
        <v>1</v>
      </c>
      <c r="G119">
        <v>1</v>
      </c>
      <c r="H119">
        <v>1</v>
      </c>
      <c r="I119" s="60">
        <f t="shared" si="2"/>
        <v>0.16666666666666669</v>
      </c>
    </row>
    <row r="120" spans="1:9" x14ac:dyDescent="0.25">
      <c r="A120" t="s">
        <v>222</v>
      </c>
      <c r="B120" s="60">
        <f t="shared" si="4"/>
        <v>0.16666666666666669</v>
      </c>
      <c r="C120" t="s">
        <v>100</v>
      </c>
      <c r="D120" t="s">
        <v>245</v>
      </c>
      <c r="E120" s="59">
        <v>45701</v>
      </c>
      <c r="F120">
        <v>1</v>
      </c>
      <c r="G120">
        <v>1</v>
      </c>
      <c r="H120">
        <v>1</v>
      </c>
      <c r="I120" s="60">
        <f t="shared" si="2"/>
        <v>0.16666666666666669</v>
      </c>
    </row>
    <row r="121" spans="1:9" x14ac:dyDescent="0.25">
      <c r="A121" t="s">
        <v>222</v>
      </c>
      <c r="B121" s="60">
        <f t="shared" si="4"/>
        <v>0.16666666666666669</v>
      </c>
      <c r="C121" t="s">
        <v>100</v>
      </c>
      <c r="D121" t="s">
        <v>246</v>
      </c>
      <c r="E121" s="59">
        <v>45670</v>
      </c>
      <c r="F121">
        <v>1</v>
      </c>
      <c r="G121">
        <v>1</v>
      </c>
      <c r="H121">
        <v>1</v>
      </c>
      <c r="I121" s="60">
        <f t="shared" si="2"/>
        <v>0.16666666666666669</v>
      </c>
    </row>
    <row r="122" spans="1:9" x14ac:dyDescent="0.25">
      <c r="A122" t="s">
        <v>222</v>
      </c>
      <c r="B122" s="60">
        <f t="shared" si="4"/>
        <v>0.16666666666666669</v>
      </c>
      <c r="C122" t="s">
        <v>100</v>
      </c>
      <c r="D122" t="s">
        <v>247</v>
      </c>
      <c r="E122" s="59">
        <v>45671</v>
      </c>
      <c r="F122">
        <v>1</v>
      </c>
      <c r="G122">
        <v>1</v>
      </c>
      <c r="H122">
        <v>1</v>
      </c>
      <c r="I122" s="60">
        <f t="shared" si="2"/>
        <v>0.16666666666666669</v>
      </c>
    </row>
    <row r="123" spans="1:9" x14ac:dyDescent="0.25">
      <c r="A123" t="s">
        <v>222</v>
      </c>
      <c r="B123" s="60">
        <f t="shared" si="4"/>
        <v>0.16666666666666669</v>
      </c>
      <c r="C123" t="s">
        <v>100</v>
      </c>
      <c r="D123" t="s">
        <v>248</v>
      </c>
      <c r="E123" s="59">
        <v>45707</v>
      </c>
      <c r="F123">
        <v>1</v>
      </c>
      <c r="G123">
        <v>1</v>
      </c>
      <c r="H123">
        <v>1</v>
      </c>
      <c r="I123" s="60">
        <f t="shared" si="2"/>
        <v>0.16666666666666669</v>
      </c>
    </row>
    <row r="124" spans="1:9" x14ac:dyDescent="0.25">
      <c r="A124" t="s">
        <v>222</v>
      </c>
      <c r="B124" s="60">
        <f t="shared" si="4"/>
        <v>0.16666666666666669</v>
      </c>
      <c r="C124" t="s">
        <v>100</v>
      </c>
      <c r="D124" t="s">
        <v>249</v>
      </c>
      <c r="E124" s="59">
        <v>45712</v>
      </c>
      <c r="F124">
        <v>1</v>
      </c>
      <c r="G124">
        <v>1</v>
      </c>
      <c r="H124">
        <v>1</v>
      </c>
      <c r="I124" s="60">
        <f t="shared" si="2"/>
        <v>0.16666666666666669</v>
      </c>
    </row>
    <row r="125" spans="1:9" x14ac:dyDescent="0.25">
      <c r="A125" t="s">
        <v>222</v>
      </c>
      <c r="B125" s="60">
        <f t="shared" si="4"/>
        <v>0.16666666666666669</v>
      </c>
      <c r="C125" t="s">
        <v>100</v>
      </c>
      <c r="D125" t="s">
        <v>250</v>
      </c>
      <c r="E125" s="59">
        <v>45670</v>
      </c>
      <c r="F125">
        <v>1</v>
      </c>
      <c r="G125">
        <v>1</v>
      </c>
      <c r="H125">
        <v>1</v>
      </c>
      <c r="I125" s="60">
        <f t="shared" si="2"/>
        <v>0.16666666666666669</v>
      </c>
    </row>
    <row r="126" spans="1:9" x14ac:dyDescent="0.25">
      <c r="A126" t="s">
        <v>222</v>
      </c>
      <c r="B126" s="60">
        <f t="shared" si="4"/>
        <v>0.16666666666666669</v>
      </c>
      <c r="C126" t="s">
        <v>100</v>
      </c>
      <c r="D126" t="s">
        <v>251</v>
      </c>
      <c r="E126" s="59">
        <v>45679</v>
      </c>
      <c r="F126">
        <v>1</v>
      </c>
      <c r="G126">
        <v>1</v>
      </c>
      <c r="H126">
        <v>1</v>
      </c>
      <c r="I126" s="60">
        <f t="shared" si="2"/>
        <v>0.16666666666666669</v>
      </c>
    </row>
    <row r="127" spans="1:9" x14ac:dyDescent="0.25">
      <c r="A127" t="s">
        <v>222</v>
      </c>
      <c r="B127" s="60">
        <f t="shared" si="4"/>
        <v>0.16666666666666669</v>
      </c>
      <c r="C127" t="s">
        <v>100</v>
      </c>
      <c r="D127" t="s">
        <v>252</v>
      </c>
      <c r="E127" s="59">
        <v>45670</v>
      </c>
      <c r="F127">
        <v>1</v>
      </c>
      <c r="G127">
        <v>1</v>
      </c>
      <c r="H127">
        <v>1</v>
      </c>
      <c r="I127" s="60">
        <f t="shared" si="2"/>
        <v>0.16666666666666669</v>
      </c>
    </row>
    <row r="128" spans="1:9" x14ac:dyDescent="0.25">
      <c r="A128" t="s">
        <v>222</v>
      </c>
      <c r="B128" s="60">
        <f t="shared" si="4"/>
        <v>0.16666666666666669</v>
      </c>
      <c r="C128" t="s">
        <v>100</v>
      </c>
      <c r="D128" t="s">
        <v>253</v>
      </c>
      <c r="E128" s="59">
        <v>45694</v>
      </c>
      <c r="F128">
        <v>1</v>
      </c>
      <c r="G128">
        <v>1</v>
      </c>
      <c r="H128">
        <v>1</v>
      </c>
      <c r="I128" s="60">
        <f t="shared" si="2"/>
        <v>0.16666666666666669</v>
      </c>
    </row>
    <row r="129" spans="1:9" x14ac:dyDescent="0.25">
      <c r="A129" t="s">
        <v>222</v>
      </c>
      <c r="B129" s="60">
        <f t="shared" si="4"/>
        <v>0.16666666666666669</v>
      </c>
      <c r="C129" t="s">
        <v>101</v>
      </c>
      <c r="D129" t="s">
        <v>254</v>
      </c>
      <c r="E129" s="59">
        <v>45708</v>
      </c>
      <c r="F129">
        <v>1</v>
      </c>
      <c r="G129">
        <v>1</v>
      </c>
      <c r="H129">
        <v>1</v>
      </c>
      <c r="I129" s="60">
        <f t="shared" si="2"/>
        <v>0.16666666666666669</v>
      </c>
    </row>
    <row r="130" spans="1:9" x14ac:dyDescent="0.25">
      <c r="A130" t="s">
        <v>222</v>
      </c>
      <c r="B130" s="60">
        <f t="shared" ref="B130:B162" si="5">(1/600)*100</f>
        <v>0.16666666666666669</v>
      </c>
      <c r="C130" t="s">
        <v>101</v>
      </c>
      <c r="D130" t="s">
        <v>255</v>
      </c>
      <c r="E130" s="59">
        <v>45673</v>
      </c>
      <c r="F130">
        <v>1</v>
      </c>
      <c r="G130">
        <v>1</v>
      </c>
      <c r="H130">
        <v>1</v>
      </c>
      <c r="I130" s="60">
        <f t="shared" ref="I130:I193" si="6">B130*H130</f>
        <v>0.16666666666666669</v>
      </c>
    </row>
    <row r="131" spans="1:9" x14ac:dyDescent="0.25">
      <c r="A131" t="s">
        <v>222</v>
      </c>
      <c r="B131" s="60">
        <f t="shared" si="5"/>
        <v>0.16666666666666669</v>
      </c>
      <c r="C131" t="s">
        <v>101</v>
      </c>
      <c r="D131" t="s">
        <v>256</v>
      </c>
      <c r="E131" s="59">
        <v>45674</v>
      </c>
      <c r="F131">
        <v>1</v>
      </c>
      <c r="G131">
        <v>1</v>
      </c>
      <c r="H131">
        <v>1</v>
      </c>
      <c r="I131" s="60">
        <f t="shared" si="6"/>
        <v>0.16666666666666669</v>
      </c>
    </row>
    <row r="132" spans="1:9" x14ac:dyDescent="0.25">
      <c r="A132" t="s">
        <v>222</v>
      </c>
      <c r="B132" s="60">
        <f t="shared" si="5"/>
        <v>0.16666666666666669</v>
      </c>
      <c r="C132" t="s">
        <v>101</v>
      </c>
      <c r="D132" t="s">
        <v>257</v>
      </c>
      <c r="E132" s="59">
        <v>45719</v>
      </c>
      <c r="F132">
        <v>1</v>
      </c>
      <c r="G132">
        <v>1</v>
      </c>
      <c r="H132">
        <v>1</v>
      </c>
      <c r="I132" s="60">
        <f t="shared" si="6"/>
        <v>0.16666666666666669</v>
      </c>
    </row>
    <row r="133" spans="1:9" x14ac:dyDescent="0.25">
      <c r="A133" t="s">
        <v>222</v>
      </c>
      <c r="B133" s="60">
        <f t="shared" si="5"/>
        <v>0.16666666666666669</v>
      </c>
      <c r="C133" t="s">
        <v>101</v>
      </c>
      <c r="D133" t="s">
        <v>258</v>
      </c>
      <c r="E133" s="59">
        <v>45678</v>
      </c>
      <c r="F133">
        <v>1</v>
      </c>
      <c r="G133">
        <v>1</v>
      </c>
      <c r="H133">
        <v>1</v>
      </c>
      <c r="I133" s="60">
        <f t="shared" si="6"/>
        <v>0.16666666666666669</v>
      </c>
    </row>
    <row r="134" spans="1:9" x14ac:dyDescent="0.25">
      <c r="A134" t="s">
        <v>222</v>
      </c>
      <c r="B134" s="60">
        <f t="shared" si="5"/>
        <v>0.16666666666666669</v>
      </c>
      <c r="C134" t="s">
        <v>101</v>
      </c>
      <c r="D134" t="s">
        <v>259</v>
      </c>
      <c r="E134" s="59">
        <v>45712</v>
      </c>
      <c r="F134">
        <v>1</v>
      </c>
      <c r="G134">
        <v>1</v>
      </c>
      <c r="H134">
        <v>1</v>
      </c>
      <c r="I134" s="60">
        <f t="shared" si="6"/>
        <v>0.16666666666666669</v>
      </c>
    </row>
    <row r="135" spans="1:9" x14ac:dyDescent="0.25">
      <c r="A135" t="s">
        <v>222</v>
      </c>
      <c r="B135" s="60">
        <f t="shared" si="5"/>
        <v>0.16666666666666669</v>
      </c>
      <c r="C135" t="s">
        <v>101</v>
      </c>
      <c r="D135" t="s">
        <v>260</v>
      </c>
      <c r="E135" s="59">
        <v>45666</v>
      </c>
      <c r="F135">
        <v>1</v>
      </c>
      <c r="G135">
        <v>1</v>
      </c>
      <c r="H135">
        <v>1</v>
      </c>
      <c r="I135" s="60">
        <f t="shared" si="6"/>
        <v>0.16666666666666669</v>
      </c>
    </row>
    <row r="136" spans="1:9" x14ac:dyDescent="0.25">
      <c r="A136" t="s">
        <v>222</v>
      </c>
      <c r="B136" s="60">
        <f t="shared" si="5"/>
        <v>0.16666666666666669</v>
      </c>
      <c r="C136" t="s">
        <v>101</v>
      </c>
      <c r="D136" t="s">
        <v>261</v>
      </c>
      <c r="E136" s="59">
        <v>45680</v>
      </c>
      <c r="F136">
        <v>1</v>
      </c>
      <c r="G136">
        <v>1</v>
      </c>
      <c r="H136">
        <v>1</v>
      </c>
      <c r="I136" s="60">
        <f t="shared" si="6"/>
        <v>0.16666666666666669</v>
      </c>
    </row>
    <row r="137" spans="1:9" x14ac:dyDescent="0.25">
      <c r="A137" t="s">
        <v>222</v>
      </c>
      <c r="B137" s="60">
        <f t="shared" si="5"/>
        <v>0.16666666666666669</v>
      </c>
      <c r="C137" t="s">
        <v>101</v>
      </c>
      <c r="D137" t="s">
        <v>262</v>
      </c>
      <c r="E137" s="59">
        <v>45680</v>
      </c>
      <c r="F137">
        <v>1</v>
      </c>
      <c r="G137">
        <v>1</v>
      </c>
      <c r="H137">
        <v>1</v>
      </c>
      <c r="I137" s="60">
        <f t="shared" si="6"/>
        <v>0.16666666666666669</v>
      </c>
    </row>
    <row r="138" spans="1:9" x14ac:dyDescent="0.25">
      <c r="A138" t="s">
        <v>222</v>
      </c>
      <c r="B138" s="60">
        <f t="shared" si="5"/>
        <v>0.16666666666666669</v>
      </c>
      <c r="C138" t="s">
        <v>101</v>
      </c>
      <c r="D138" t="s">
        <v>263</v>
      </c>
      <c r="E138" s="59">
        <v>45684</v>
      </c>
      <c r="F138">
        <v>1</v>
      </c>
      <c r="G138">
        <v>1</v>
      </c>
      <c r="H138">
        <v>1</v>
      </c>
      <c r="I138" s="60">
        <f t="shared" si="6"/>
        <v>0.16666666666666669</v>
      </c>
    </row>
    <row r="139" spans="1:9" x14ac:dyDescent="0.25">
      <c r="A139" t="s">
        <v>222</v>
      </c>
      <c r="B139" s="60">
        <f t="shared" si="5"/>
        <v>0.16666666666666669</v>
      </c>
      <c r="C139" t="s">
        <v>101</v>
      </c>
      <c r="D139" t="s">
        <v>264</v>
      </c>
      <c r="E139" s="59">
        <v>45701</v>
      </c>
      <c r="F139">
        <v>1</v>
      </c>
      <c r="G139">
        <v>1</v>
      </c>
      <c r="H139">
        <v>1</v>
      </c>
      <c r="I139" s="60">
        <f t="shared" si="6"/>
        <v>0.16666666666666669</v>
      </c>
    </row>
    <row r="140" spans="1:9" x14ac:dyDescent="0.25">
      <c r="A140" t="s">
        <v>222</v>
      </c>
      <c r="B140" s="60">
        <f t="shared" si="5"/>
        <v>0.16666666666666669</v>
      </c>
      <c r="C140" t="s">
        <v>101</v>
      </c>
      <c r="D140" t="s">
        <v>265</v>
      </c>
      <c r="E140" s="59">
        <v>45713</v>
      </c>
      <c r="F140">
        <v>1</v>
      </c>
      <c r="G140">
        <v>1</v>
      </c>
      <c r="H140">
        <v>1</v>
      </c>
      <c r="I140" s="60">
        <f t="shared" si="6"/>
        <v>0.16666666666666669</v>
      </c>
    </row>
    <row r="141" spans="1:9" x14ac:dyDescent="0.25">
      <c r="A141" t="s">
        <v>222</v>
      </c>
      <c r="B141" s="60">
        <f t="shared" si="5"/>
        <v>0.16666666666666669</v>
      </c>
      <c r="C141" t="s">
        <v>101</v>
      </c>
      <c r="D141" t="s">
        <v>266</v>
      </c>
      <c r="E141" s="59">
        <v>45680</v>
      </c>
      <c r="F141">
        <v>1</v>
      </c>
      <c r="G141">
        <v>1</v>
      </c>
      <c r="H141">
        <v>1</v>
      </c>
      <c r="I141" s="60">
        <f t="shared" si="6"/>
        <v>0.16666666666666669</v>
      </c>
    </row>
    <row r="142" spans="1:9" x14ac:dyDescent="0.25">
      <c r="A142" t="s">
        <v>222</v>
      </c>
      <c r="B142" s="60">
        <f t="shared" si="5"/>
        <v>0.16666666666666669</v>
      </c>
      <c r="C142" t="s">
        <v>111</v>
      </c>
      <c r="D142" t="s">
        <v>267</v>
      </c>
      <c r="E142" s="59">
        <v>45667</v>
      </c>
      <c r="F142">
        <v>1</v>
      </c>
      <c r="G142">
        <v>1</v>
      </c>
      <c r="H142">
        <v>1</v>
      </c>
      <c r="I142" s="60">
        <f t="shared" si="6"/>
        <v>0.16666666666666669</v>
      </c>
    </row>
    <row r="143" spans="1:9" x14ac:dyDescent="0.25">
      <c r="A143" t="s">
        <v>222</v>
      </c>
      <c r="B143" s="60">
        <f t="shared" si="5"/>
        <v>0.16666666666666669</v>
      </c>
      <c r="C143" t="s">
        <v>111</v>
      </c>
      <c r="D143" t="s">
        <v>268</v>
      </c>
      <c r="E143" s="59">
        <v>45665</v>
      </c>
      <c r="F143">
        <v>1</v>
      </c>
      <c r="G143">
        <v>1</v>
      </c>
      <c r="H143">
        <v>1</v>
      </c>
      <c r="I143" s="60">
        <f t="shared" si="6"/>
        <v>0.16666666666666669</v>
      </c>
    </row>
    <row r="144" spans="1:9" x14ac:dyDescent="0.25">
      <c r="A144" t="s">
        <v>222</v>
      </c>
      <c r="B144" s="60">
        <f t="shared" si="5"/>
        <v>0.16666666666666669</v>
      </c>
      <c r="C144" t="s">
        <v>111</v>
      </c>
      <c r="D144" t="s">
        <v>269</v>
      </c>
      <c r="E144" s="59">
        <v>45665</v>
      </c>
      <c r="F144">
        <v>1</v>
      </c>
      <c r="G144">
        <v>1</v>
      </c>
      <c r="H144">
        <v>1</v>
      </c>
      <c r="I144" s="60">
        <f t="shared" si="6"/>
        <v>0.16666666666666669</v>
      </c>
    </row>
    <row r="145" spans="1:9" x14ac:dyDescent="0.25">
      <c r="A145" t="s">
        <v>222</v>
      </c>
      <c r="B145" s="60">
        <f t="shared" si="5"/>
        <v>0.16666666666666669</v>
      </c>
      <c r="C145" t="s">
        <v>111</v>
      </c>
      <c r="D145" t="s">
        <v>270</v>
      </c>
      <c r="E145" s="59">
        <v>45665</v>
      </c>
      <c r="F145">
        <v>1</v>
      </c>
      <c r="G145">
        <v>1</v>
      </c>
      <c r="H145">
        <v>1</v>
      </c>
      <c r="I145" s="60">
        <f t="shared" si="6"/>
        <v>0.16666666666666669</v>
      </c>
    </row>
    <row r="146" spans="1:9" x14ac:dyDescent="0.25">
      <c r="A146" t="s">
        <v>222</v>
      </c>
      <c r="B146" s="60">
        <f t="shared" si="5"/>
        <v>0.16666666666666669</v>
      </c>
      <c r="C146" t="s">
        <v>111</v>
      </c>
      <c r="D146" t="s">
        <v>271</v>
      </c>
      <c r="E146" s="59">
        <v>45665</v>
      </c>
      <c r="F146">
        <v>1</v>
      </c>
      <c r="G146">
        <v>1</v>
      </c>
      <c r="H146">
        <v>1</v>
      </c>
      <c r="I146" s="60">
        <f t="shared" si="6"/>
        <v>0.16666666666666669</v>
      </c>
    </row>
    <row r="147" spans="1:9" x14ac:dyDescent="0.25">
      <c r="A147" t="s">
        <v>222</v>
      </c>
      <c r="B147" s="60">
        <f t="shared" si="5"/>
        <v>0.16666666666666669</v>
      </c>
      <c r="C147" t="s">
        <v>111</v>
      </c>
      <c r="D147" t="s">
        <v>272</v>
      </c>
      <c r="E147" s="59">
        <v>45665</v>
      </c>
      <c r="F147">
        <v>1</v>
      </c>
      <c r="G147">
        <v>1</v>
      </c>
      <c r="H147">
        <v>1</v>
      </c>
      <c r="I147" s="60">
        <f t="shared" si="6"/>
        <v>0.16666666666666669</v>
      </c>
    </row>
    <row r="148" spans="1:9" x14ac:dyDescent="0.25">
      <c r="A148" t="s">
        <v>222</v>
      </c>
      <c r="B148" s="60">
        <f t="shared" si="5"/>
        <v>0.16666666666666669</v>
      </c>
      <c r="C148" t="s">
        <v>111</v>
      </c>
      <c r="D148" t="s">
        <v>273</v>
      </c>
      <c r="E148" s="59">
        <v>45665</v>
      </c>
      <c r="F148">
        <v>1</v>
      </c>
      <c r="G148">
        <v>1</v>
      </c>
      <c r="H148">
        <v>1</v>
      </c>
      <c r="I148" s="60">
        <f t="shared" si="6"/>
        <v>0.16666666666666669</v>
      </c>
    </row>
    <row r="149" spans="1:9" x14ac:dyDescent="0.25">
      <c r="A149" t="s">
        <v>222</v>
      </c>
      <c r="B149" s="60">
        <f t="shared" si="5"/>
        <v>0.16666666666666669</v>
      </c>
      <c r="C149" t="s">
        <v>111</v>
      </c>
      <c r="D149" t="s">
        <v>274</v>
      </c>
      <c r="E149" s="59">
        <v>45665</v>
      </c>
      <c r="F149">
        <v>1</v>
      </c>
      <c r="G149">
        <v>1</v>
      </c>
      <c r="H149">
        <v>1</v>
      </c>
      <c r="I149" s="60">
        <f t="shared" si="6"/>
        <v>0.16666666666666669</v>
      </c>
    </row>
    <row r="150" spans="1:9" x14ac:dyDescent="0.25">
      <c r="A150" t="s">
        <v>222</v>
      </c>
      <c r="B150" s="60">
        <f t="shared" si="5"/>
        <v>0.16666666666666669</v>
      </c>
      <c r="C150" t="s">
        <v>111</v>
      </c>
      <c r="D150" t="s">
        <v>275</v>
      </c>
      <c r="E150" s="59">
        <v>45664</v>
      </c>
      <c r="F150">
        <v>1</v>
      </c>
      <c r="G150">
        <v>1</v>
      </c>
      <c r="H150">
        <v>1</v>
      </c>
      <c r="I150" s="60">
        <f t="shared" si="6"/>
        <v>0.16666666666666669</v>
      </c>
    </row>
    <row r="151" spans="1:9" x14ac:dyDescent="0.25">
      <c r="A151" t="s">
        <v>222</v>
      </c>
      <c r="B151" s="60">
        <f t="shared" si="5"/>
        <v>0.16666666666666669</v>
      </c>
      <c r="C151" t="s">
        <v>111</v>
      </c>
      <c r="D151" t="s">
        <v>276</v>
      </c>
      <c r="E151" s="59">
        <v>45716</v>
      </c>
      <c r="F151">
        <v>1</v>
      </c>
      <c r="G151">
        <v>1</v>
      </c>
      <c r="H151">
        <v>1</v>
      </c>
      <c r="I151" s="60">
        <f t="shared" si="6"/>
        <v>0.16666666666666669</v>
      </c>
    </row>
    <row r="152" spans="1:9" x14ac:dyDescent="0.25">
      <c r="A152" t="s">
        <v>222</v>
      </c>
      <c r="B152" s="60">
        <f t="shared" si="5"/>
        <v>0.16666666666666669</v>
      </c>
      <c r="C152" t="s">
        <v>111</v>
      </c>
      <c r="D152" t="s">
        <v>277</v>
      </c>
      <c r="E152" s="59">
        <v>45716</v>
      </c>
      <c r="F152">
        <v>1</v>
      </c>
      <c r="G152">
        <v>1</v>
      </c>
      <c r="H152">
        <v>1</v>
      </c>
      <c r="I152" s="60">
        <f t="shared" si="6"/>
        <v>0.16666666666666669</v>
      </c>
    </row>
    <row r="153" spans="1:9" x14ac:dyDescent="0.25">
      <c r="A153" t="s">
        <v>222</v>
      </c>
      <c r="B153" s="60">
        <f t="shared" si="5"/>
        <v>0.16666666666666669</v>
      </c>
      <c r="C153" t="s">
        <v>111</v>
      </c>
      <c r="D153" t="s">
        <v>278</v>
      </c>
      <c r="E153" s="59">
        <v>45707</v>
      </c>
      <c r="F153">
        <v>1</v>
      </c>
      <c r="G153">
        <v>1</v>
      </c>
      <c r="H153">
        <v>1</v>
      </c>
      <c r="I153" s="60">
        <f t="shared" si="6"/>
        <v>0.16666666666666669</v>
      </c>
    </row>
    <row r="154" spans="1:9" x14ac:dyDescent="0.25">
      <c r="A154" t="s">
        <v>222</v>
      </c>
      <c r="B154" s="60">
        <f t="shared" si="5"/>
        <v>0.16666666666666669</v>
      </c>
      <c r="C154" t="s">
        <v>111</v>
      </c>
      <c r="D154" t="s">
        <v>279</v>
      </c>
      <c r="E154" s="59">
        <v>45706</v>
      </c>
      <c r="F154">
        <v>1</v>
      </c>
      <c r="G154">
        <v>1</v>
      </c>
      <c r="H154">
        <v>1</v>
      </c>
      <c r="I154" s="60">
        <f t="shared" si="6"/>
        <v>0.16666666666666669</v>
      </c>
    </row>
    <row r="155" spans="1:9" x14ac:dyDescent="0.25">
      <c r="A155" t="s">
        <v>222</v>
      </c>
      <c r="B155" s="60">
        <f t="shared" si="5"/>
        <v>0.16666666666666669</v>
      </c>
      <c r="C155" t="s">
        <v>111</v>
      </c>
      <c r="D155" t="s">
        <v>280</v>
      </c>
      <c r="E155" s="59">
        <v>45705</v>
      </c>
      <c r="F155">
        <v>1</v>
      </c>
      <c r="G155">
        <v>1</v>
      </c>
      <c r="H155">
        <v>1</v>
      </c>
      <c r="I155" s="60">
        <f t="shared" si="6"/>
        <v>0.16666666666666669</v>
      </c>
    </row>
    <row r="156" spans="1:9" x14ac:dyDescent="0.25">
      <c r="A156" t="s">
        <v>222</v>
      </c>
      <c r="B156" s="60">
        <f t="shared" si="5"/>
        <v>0.16666666666666669</v>
      </c>
      <c r="C156" t="s">
        <v>111</v>
      </c>
      <c r="D156" t="s">
        <v>281</v>
      </c>
      <c r="E156" s="59">
        <v>45699</v>
      </c>
      <c r="F156">
        <v>1</v>
      </c>
      <c r="G156">
        <v>1</v>
      </c>
      <c r="H156">
        <v>1</v>
      </c>
      <c r="I156" s="60">
        <f t="shared" si="6"/>
        <v>0.16666666666666669</v>
      </c>
    </row>
    <row r="157" spans="1:9" x14ac:dyDescent="0.25">
      <c r="A157" t="s">
        <v>222</v>
      </c>
      <c r="B157" s="60">
        <f t="shared" si="5"/>
        <v>0.16666666666666669</v>
      </c>
      <c r="C157" t="s">
        <v>111</v>
      </c>
      <c r="D157" t="s">
        <v>282</v>
      </c>
      <c r="E157" s="59">
        <v>45699</v>
      </c>
      <c r="F157">
        <v>1</v>
      </c>
      <c r="G157">
        <v>1</v>
      </c>
      <c r="H157">
        <v>1</v>
      </c>
      <c r="I157" s="60">
        <f t="shared" si="6"/>
        <v>0.16666666666666669</v>
      </c>
    </row>
    <row r="158" spans="1:9" x14ac:dyDescent="0.25">
      <c r="A158" t="s">
        <v>222</v>
      </c>
      <c r="B158" s="60">
        <f t="shared" si="5"/>
        <v>0.16666666666666669</v>
      </c>
      <c r="C158" t="s">
        <v>111</v>
      </c>
      <c r="D158" t="s">
        <v>283</v>
      </c>
      <c r="E158" s="59">
        <v>45691</v>
      </c>
      <c r="F158">
        <v>1</v>
      </c>
      <c r="G158">
        <v>1</v>
      </c>
      <c r="H158">
        <v>1</v>
      </c>
      <c r="I158" s="60">
        <f t="shared" si="6"/>
        <v>0.16666666666666669</v>
      </c>
    </row>
    <row r="159" spans="1:9" x14ac:dyDescent="0.25">
      <c r="A159" t="s">
        <v>222</v>
      </c>
      <c r="B159" s="60">
        <f t="shared" si="5"/>
        <v>0.16666666666666669</v>
      </c>
      <c r="C159" t="s">
        <v>111</v>
      </c>
      <c r="D159" t="s">
        <v>284</v>
      </c>
      <c r="E159" s="59">
        <v>45671</v>
      </c>
      <c r="F159">
        <v>1</v>
      </c>
      <c r="G159">
        <v>1</v>
      </c>
      <c r="H159">
        <v>1</v>
      </c>
      <c r="I159" s="60">
        <f t="shared" si="6"/>
        <v>0.16666666666666669</v>
      </c>
    </row>
    <row r="160" spans="1:9" x14ac:dyDescent="0.25">
      <c r="A160" t="s">
        <v>222</v>
      </c>
      <c r="B160" s="60">
        <f t="shared" si="5"/>
        <v>0.16666666666666669</v>
      </c>
      <c r="C160" t="s">
        <v>111</v>
      </c>
      <c r="D160" t="s">
        <v>285</v>
      </c>
      <c r="E160" s="59">
        <v>45667</v>
      </c>
      <c r="F160">
        <v>1</v>
      </c>
      <c r="G160">
        <v>1</v>
      </c>
      <c r="H160">
        <v>1</v>
      </c>
      <c r="I160" s="60">
        <f t="shared" si="6"/>
        <v>0.16666666666666669</v>
      </c>
    </row>
    <row r="161" spans="1:9" x14ac:dyDescent="0.25">
      <c r="A161" t="s">
        <v>222</v>
      </c>
      <c r="B161" s="60">
        <f t="shared" si="5"/>
        <v>0.16666666666666669</v>
      </c>
      <c r="C161" t="s">
        <v>111</v>
      </c>
      <c r="D161" t="s">
        <v>286</v>
      </c>
      <c r="E161" s="59">
        <v>45667</v>
      </c>
      <c r="F161">
        <v>1</v>
      </c>
      <c r="G161">
        <v>1</v>
      </c>
      <c r="H161">
        <v>1</v>
      </c>
      <c r="I161" s="60">
        <f t="shared" si="6"/>
        <v>0.16666666666666669</v>
      </c>
    </row>
    <row r="162" spans="1:9" x14ac:dyDescent="0.25">
      <c r="A162" t="s">
        <v>222</v>
      </c>
      <c r="B162" s="60">
        <f t="shared" si="5"/>
        <v>0.16666666666666669</v>
      </c>
      <c r="C162" t="s">
        <v>111</v>
      </c>
      <c r="D162" t="s">
        <v>287</v>
      </c>
      <c r="E162" s="59">
        <v>45670</v>
      </c>
      <c r="F162">
        <v>1</v>
      </c>
      <c r="G162">
        <v>1</v>
      </c>
      <c r="H162">
        <v>1</v>
      </c>
      <c r="I162" s="60">
        <f t="shared" si="6"/>
        <v>0.16666666666666669</v>
      </c>
    </row>
    <row r="163" spans="1:9" x14ac:dyDescent="0.25">
      <c r="A163" t="s">
        <v>288</v>
      </c>
      <c r="B163" s="60">
        <f t="shared" ref="B163:B194" si="7">(1/250)*100</f>
        <v>0.4</v>
      </c>
      <c r="C163" t="s">
        <v>96</v>
      </c>
      <c r="D163" t="s">
        <v>289</v>
      </c>
      <c r="E163" s="59">
        <v>45685</v>
      </c>
      <c r="F163">
        <v>1</v>
      </c>
      <c r="G163">
        <v>1</v>
      </c>
      <c r="H163">
        <v>1</v>
      </c>
      <c r="I163" s="60">
        <f t="shared" si="6"/>
        <v>0.4</v>
      </c>
    </row>
    <row r="164" spans="1:9" x14ac:dyDescent="0.25">
      <c r="A164" t="s">
        <v>288</v>
      </c>
      <c r="B164" s="60">
        <f t="shared" si="7"/>
        <v>0.4</v>
      </c>
      <c r="C164" t="s">
        <v>96</v>
      </c>
      <c r="D164" t="s">
        <v>290</v>
      </c>
      <c r="E164" s="59">
        <v>45684</v>
      </c>
      <c r="F164">
        <v>1</v>
      </c>
      <c r="G164">
        <v>1</v>
      </c>
      <c r="H164">
        <v>1</v>
      </c>
      <c r="I164" s="60">
        <f t="shared" si="6"/>
        <v>0.4</v>
      </c>
    </row>
    <row r="165" spans="1:9" x14ac:dyDescent="0.25">
      <c r="A165" t="s">
        <v>288</v>
      </c>
      <c r="B165" s="60">
        <f t="shared" si="7"/>
        <v>0.4</v>
      </c>
      <c r="C165" t="s">
        <v>96</v>
      </c>
      <c r="D165" t="s">
        <v>291</v>
      </c>
      <c r="E165" s="59">
        <v>45685</v>
      </c>
      <c r="F165">
        <v>1</v>
      </c>
      <c r="G165">
        <v>1</v>
      </c>
      <c r="H165">
        <v>1</v>
      </c>
      <c r="I165" s="60">
        <f t="shared" si="6"/>
        <v>0.4</v>
      </c>
    </row>
    <row r="166" spans="1:9" x14ac:dyDescent="0.25">
      <c r="A166" t="s">
        <v>288</v>
      </c>
      <c r="B166" s="60">
        <f t="shared" si="7"/>
        <v>0.4</v>
      </c>
      <c r="C166" t="s">
        <v>96</v>
      </c>
      <c r="D166" t="s">
        <v>292</v>
      </c>
      <c r="E166" s="59">
        <v>45685</v>
      </c>
      <c r="F166">
        <v>1</v>
      </c>
      <c r="G166">
        <v>1</v>
      </c>
      <c r="H166">
        <v>1</v>
      </c>
      <c r="I166" s="60">
        <f t="shared" si="6"/>
        <v>0.4</v>
      </c>
    </row>
    <row r="167" spans="1:9" x14ac:dyDescent="0.25">
      <c r="A167" t="s">
        <v>288</v>
      </c>
      <c r="B167" s="60">
        <f t="shared" si="7"/>
        <v>0.4</v>
      </c>
      <c r="C167" t="s">
        <v>96</v>
      </c>
      <c r="D167" t="s">
        <v>293</v>
      </c>
      <c r="E167" s="59">
        <v>45684</v>
      </c>
      <c r="F167">
        <v>1</v>
      </c>
      <c r="G167">
        <v>1</v>
      </c>
      <c r="H167">
        <v>1</v>
      </c>
      <c r="I167" s="60">
        <f t="shared" si="6"/>
        <v>0.4</v>
      </c>
    </row>
    <row r="168" spans="1:9" x14ac:dyDescent="0.25">
      <c r="A168" t="s">
        <v>288</v>
      </c>
      <c r="B168" s="60">
        <f t="shared" si="7"/>
        <v>0.4</v>
      </c>
      <c r="C168" t="s">
        <v>96</v>
      </c>
      <c r="D168" t="s">
        <v>294</v>
      </c>
      <c r="E168" s="59">
        <v>45680</v>
      </c>
      <c r="F168">
        <v>1</v>
      </c>
      <c r="G168">
        <v>1</v>
      </c>
      <c r="H168">
        <v>1</v>
      </c>
      <c r="I168" s="60">
        <f t="shared" si="6"/>
        <v>0.4</v>
      </c>
    </row>
    <row r="169" spans="1:9" x14ac:dyDescent="0.25">
      <c r="A169" t="s">
        <v>288</v>
      </c>
      <c r="B169" s="60">
        <f t="shared" si="7"/>
        <v>0.4</v>
      </c>
      <c r="C169" t="s">
        <v>96</v>
      </c>
      <c r="D169" t="s">
        <v>295</v>
      </c>
      <c r="E169" s="59">
        <v>45679</v>
      </c>
      <c r="F169">
        <v>1</v>
      </c>
      <c r="G169">
        <v>1</v>
      </c>
      <c r="H169">
        <v>1</v>
      </c>
      <c r="I169" s="60">
        <f t="shared" si="6"/>
        <v>0.4</v>
      </c>
    </row>
    <row r="170" spans="1:9" x14ac:dyDescent="0.25">
      <c r="A170" t="s">
        <v>288</v>
      </c>
      <c r="B170" s="60">
        <f t="shared" si="7"/>
        <v>0.4</v>
      </c>
      <c r="C170" t="s">
        <v>96</v>
      </c>
      <c r="D170" t="s">
        <v>296</v>
      </c>
      <c r="E170" s="59">
        <v>45678</v>
      </c>
      <c r="F170">
        <v>1</v>
      </c>
      <c r="G170">
        <v>1</v>
      </c>
      <c r="H170">
        <v>1</v>
      </c>
      <c r="I170" s="60">
        <f t="shared" si="6"/>
        <v>0.4</v>
      </c>
    </row>
    <row r="171" spans="1:9" x14ac:dyDescent="0.25">
      <c r="A171" t="s">
        <v>288</v>
      </c>
      <c r="B171" s="60">
        <f t="shared" si="7"/>
        <v>0.4</v>
      </c>
      <c r="C171" t="s">
        <v>96</v>
      </c>
      <c r="D171" t="s">
        <v>297</v>
      </c>
      <c r="E171" s="59">
        <v>45673</v>
      </c>
      <c r="F171">
        <v>1</v>
      </c>
      <c r="G171">
        <v>1</v>
      </c>
      <c r="H171">
        <v>1</v>
      </c>
      <c r="I171" s="60">
        <f t="shared" si="6"/>
        <v>0.4</v>
      </c>
    </row>
    <row r="172" spans="1:9" x14ac:dyDescent="0.25">
      <c r="A172" t="s">
        <v>288</v>
      </c>
      <c r="B172" s="60">
        <f t="shared" si="7"/>
        <v>0.4</v>
      </c>
      <c r="C172" t="s">
        <v>96</v>
      </c>
      <c r="D172" t="s">
        <v>298</v>
      </c>
      <c r="E172" s="59">
        <v>45672</v>
      </c>
      <c r="F172">
        <v>1</v>
      </c>
      <c r="G172">
        <v>1</v>
      </c>
      <c r="H172">
        <v>1</v>
      </c>
      <c r="I172" s="60">
        <f t="shared" si="6"/>
        <v>0.4</v>
      </c>
    </row>
    <row r="173" spans="1:9" x14ac:dyDescent="0.25">
      <c r="A173" t="s">
        <v>288</v>
      </c>
      <c r="B173" s="60">
        <f t="shared" si="7"/>
        <v>0.4</v>
      </c>
      <c r="C173" t="s">
        <v>96</v>
      </c>
      <c r="D173" t="s">
        <v>299</v>
      </c>
      <c r="E173" s="59">
        <v>45670</v>
      </c>
      <c r="F173">
        <v>1</v>
      </c>
      <c r="G173">
        <v>1</v>
      </c>
      <c r="H173">
        <v>1</v>
      </c>
      <c r="I173" s="60">
        <f t="shared" si="6"/>
        <v>0.4</v>
      </c>
    </row>
    <row r="174" spans="1:9" x14ac:dyDescent="0.25">
      <c r="A174" t="s">
        <v>288</v>
      </c>
      <c r="B174" s="60">
        <f t="shared" si="7"/>
        <v>0.4</v>
      </c>
      <c r="C174" t="s">
        <v>96</v>
      </c>
      <c r="D174" t="s">
        <v>300</v>
      </c>
      <c r="E174" s="59">
        <v>45670</v>
      </c>
      <c r="F174">
        <v>1</v>
      </c>
      <c r="G174">
        <v>1</v>
      </c>
      <c r="H174">
        <v>1</v>
      </c>
      <c r="I174" s="60">
        <f t="shared" si="6"/>
        <v>0.4</v>
      </c>
    </row>
    <row r="175" spans="1:9" x14ac:dyDescent="0.25">
      <c r="A175" t="s">
        <v>288</v>
      </c>
      <c r="B175" s="60">
        <f t="shared" si="7"/>
        <v>0.4</v>
      </c>
      <c r="C175" t="s">
        <v>96</v>
      </c>
      <c r="D175" t="s">
        <v>301</v>
      </c>
      <c r="E175" s="59">
        <v>45670</v>
      </c>
      <c r="F175">
        <v>1</v>
      </c>
      <c r="G175">
        <v>1</v>
      </c>
      <c r="H175">
        <v>1</v>
      </c>
      <c r="I175" s="60">
        <f t="shared" si="6"/>
        <v>0.4</v>
      </c>
    </row>
    <row r="176" spans="1:9" x14ac:dyDescent="0.25">
      <c r="A176" t="s">
        <v>288</v>
      </c>
      <c r="B176" s="60">
        <f t="shared" si="7"/>
        <v>0.4</v>
      </c>
      <c r="C176" t="s">
        <v>96</v>
      </c>
      <c r="D176" t="s">
        <v>302</v>
      </c>
      <c r="E176" s="59">
        <v>45670</v>
      </c>
      <c r="F176">
        <v>1</v>
      </c>
      <c r="G176">
        <v>1</v>
      </c>
      <c r="H176">
        <v>1</v>
      </c>
      <c r="I176" s="60">
        <f t="shared" si="6"/>
        <v>0.4</v>
      </c>
    </row>
    <row r="177" spans="1:9" x14ac:dyDescent="0.25">
      <c r="A177" t="s">
        <v>288</v>
      </c>
      <c r="B177" s="60">
        <f t="shared" si="7"/>
        <v>0.4</v>
      </c>
      <c r="C177" t="s">
        <v>96</v>
      </c>
      <c r="D177" t="s">
        <v>303</v>
      </c>
      <c r="E177" s="59">
        <v>45666</v>
      </c>
      <c r="F177">
        <v>1</v>
      </c>
      <c r="G177">
        <v>1</v>
      </c>
      <c r="H177">
        <v>1</v>
      </c>
      <c r="I177" s="60">
        <f t="shared" si="6"/>
        <v>0.4</v>
      </c>
    </row>
    <row r="178" spans="1:9" x14ac:dyDescent="0.25">
      <c r="A178" t="s">
        <v>288</v>
      </c>
      <c r="B178" s="60">
        <f t="shared" si="7"/>
        <v>0.4</v>
      </c>
      <c r="C178" t="s">
        <v>96</v>
      </c>
      <c r="D178" t="s">
        <v>304</v>
      </c>
      <c r="E178" s="59">
        <v>45705</v>
      </c>
      <c r="F178">
        <v>1</v>
      </c>
      <c r="G178">
        <v>1</v>
      </c>
      <c r="H178">
        <v>1</v>
      </c>
      <c r="I178" s="60">
        <f t="shared" si="6"/>
        <v>0.4</v>
      </c>
    </row>
    <row r="179" spans="1:9" x14ac:dyDescent="0.25">
      <c r="A179" t="s">
        <v>288</v>
      </c>
      <c r="B179" s="60">
        <f t="shared" si="7"/>
        <v>0.4</v>
      </c>
      <c r="C179" t="s">
        <v>96</v>
      </c>
      <c r="D179" t="s">
        <v>305</v>
      </c>
      <c r="E179" s="59">
        <v>45701</v>
      </c>
      <c r="F179">
        <v>1</v>
      </c>
      <c r="G179">
        <v>1</v>
      </c>
      <c r="H179">
        <v>1</v>
      </c>
      <c r="I179" s="60">
        <f t="shared" si="6"/>
        <v>0.4</v>
      </c>
    </row>
    <row r="180" spans="1:9" x14ac:dyDescent="0.25">
      <c r="A180" t="s">
        <v>288</v>
      </c>
      <c r="B180" s="60">
        <f t="shared" si="7"/>
        <v>0.4</v>
      </c>
      <c r="C180" t="s">
        <v>96</v>
      </c>
      <c r="D180" t="s">
        <v>306</v>
      </c>
      <c r="E180" s="59">
        <v>45701</v>
      </c>
      <c r="F180">
        <v>1</v>
      </c>
      <c r="G180">
        <v>1</v>
      </c>
      <c r="H180">
        <v>1</v>
      </c>
      <c r="I180" s="60">
        <f t="shared" si="6"/>
        <v>0.4</v>
      </c>
    </row>
    <row r="181" spans="1:9" x14ac:dyDescent="0.25">
      <c r="A181" t="s">
        <v>288</v>
      </c>
      <c r="B181" s="60">
        <f t="shared" si="7"/>
        <v>0.4</v>
      </c>
      <c r="C181" t="s">
        <v>96</v>
      </c>
      <c r="D181" t="s">
        <v>307</v>
      </c>
      <c r="E181" s="59">
        <v>45700</v>
      </c>
      <c r="F181">
        <v>1</v>
      </c>
      <c r="G181">
        <v>1</v>
      </c>
      <c r="H181">
        <v>1</v>
      </c>
      <c r="I181" s="60">
        <f t="shared" si="6"/>
        <v>0.4</v>
      </c>
    </row>
    <row r="182" spans="1:9" x14ac:dyDescent="0.25">
      <c r="A182" t="s">
        <v>288</v>
      </c>
      <c r="B182" s="60">
        <f t="shared" si="7"/>
        <v>0.4</v>
      </c>
      <c r="C182" t="s">
        <v>96</v>
      </c>
      <c r="D182" t="s">
        <v>308</v>
      </c>
      <c r="E182" s="59">
        <v>45695</v>
      </c>
      <c r="F182">
        <v>1</v>
      </c>
      <c r="G182">
        <v>1</v>
      </c>
      <c r="H182">
        <v>1</v>
      </c>
      <c r="I182" s="60">
        <f t="shared" si="6"/>
        <v>0.4</v>
      </c>
    </row>
    <row r="183" spans="1:9" x14ac:dyDescent="0.25">
      <c r="A183" t="s">
        <v>288</v>
      </c>
      <c r="B183" s="60">
        <f t="shared" si="7"/>
        <v>0.4</v>
      </c>
      <c r="C183" t="s">
        <v>96</v>
      </c>
      <c r="D183" t="s">
        <v>309</v>
      </c>
      <c r="E183" s="59">
        <v>45688</v>
      </c>
      <c r="F183">
        <v>1</v>
      </c>
      <c r="G183">
        <v>1</v>
      </c>
      <c r="H183">
        <v>1</v>
      </c>
      <c r="I183" s="60">
        <f t="shared" si="6"/>
        <v>0.4</v>
      </c>
    </row>
    <row r="184" spans="1:9" x14ac:dyDescent="0.25">
      <c r="A184" t="s">
        <v>288</v>
      </c>
      <c r="B184" s="60">
        <f t="shared" si="7"/>
        <v>0.4</v>
      </c>
      <c r="C184" t="s">
        <v>96</v>
      </c>
      <c r="D184" t="s">
        <v>310</v>
      </c>
      <c r="E184" s="59">
        <v>45688</v>
      </c>
      <c r="F184">
        <v>1</v>
      </c>
      <c r="G184">
        <v>1</v>
      </c>
      <c r="H184">
        <v>1</v>
      </c>
      <c r="I184" s="60">
        <f t="shared" si="6"/>
        <v>0.4</v>
      </c>
    </row>
    <row r="185" spans="1:9" x14ac:dyDescent="0.25">
      <c r="A185" t="s">
        <v>288</v>
      </c>
      <c r="B185" s="60">
        <f t="shared" si="7"/>
        <v>0.4</v>
      </c>
      <c r="C185" t="s">
        <v>100</v>
      </c>
      <c r="D185" t="s">
        <v>311</v>
      </c>
      <c r="E185" s="59">
        <v>45709</v>
      </c>
      <c r="F185">
        <v>1</v>
      </c>
      <c r="G185">
        <v>1</v>
      </c>
      <c r="H185">
        <v>1</v>
      </c>
      <c r="I185" s="60">
        <f t="shared" si="6"/>
        <v>0.4</v>
      </c>
    </row>
    <row r="186" spans="1:9" x14ac:dyDescent="0.25">
      <c r="A186" t="s">
        <v>288</v>
      </c>
      <c r="B186" s="60">
        <f t="shared" si="7"/>
        <v>0.4</v>
      </c>
      <c r="C186" t="s">
        <v>100</v>
      </c>
      <c r="D186" t="s">
        <v>312</v>
      </c>
      <c r="E186" s="59">
        <v>45686</v>
      </c>
      <c r="F186">
        <v>1</v>
      </c>
      <c r="G186">
        <v>1</v>
      </c>
      <c r="H186">
        <v>1</v>
      </c>
      <c r="I186" s="60">
        <f t="shared" si="6"/>
        <v>0.4</v>
      </c>
    </row>
    <row r="187" spans="1:9" x14ac:dyDescent="0.25">
      <c r="A187" t="s">
        <v>288</v>
      </c>
      <c r="B187" s="60">
        <f t="shared" si="7"/>
        <v>0.4</v>
      </c>
      <c r="C187" t="s">
        <v>100</v>
      </c>
      <c r="D187" t="s">
        <v>313</v>
      </c>
      <c r="E187" s="59">
        <v>45713</v>
      </c>
      <c r="F187">
        <v>1</v>
      </c>
      <c r="G187">
        <v>1</v>
      </c>
      <c r="H187">
        <v>1</v>
      </c>
      <c r="I187" s="60">
        <f t="shared" si="6"/>
        <v>0.4</v>
      </c>
    </row>
    <row r="188" spans="1:9" x14ac:dyDescent="0.25">
      <c r="A188" t="s">
        <v>288</v>
      </c>
      <c r="B188" s="60">
        <f t="shared" si="7"/>
        <v>0.4</v>
      </c>
      <c r="C188" t="s">
        <v>100</v>
      </c>
      <c r="D188" t="s">
        <v>314</v>
      </c>
      <c r="E188" s="59">
        <v>45714</v>
      </c>
      <c r="F188">
        <v>1</v>
      </c>
      <c r="G188">
        <v>1</v>
      </c>
      <c r="H188">
        <v>1</v>
      </c>
      <c r="I188" s="60">
        <f t="shared" si="6"/>
        <v>0.4</v>
      </c>
    </row>
    <row r="189" spans="1:9" x14ac:dyDescent="0.25">
      <c r="A189" t="s">
        <v>288</v>
      </c>
      <c r="B189" s="60">
        <f t="shared" si="7"/>
        <v>0.4</v>
      </c>
      <c r="C189" t="s">
        <v>100</v>
      </c>
      <c r="D189" t="s">
        <v>315</v>
      </c>
      <c r="E189" s="59">
        <v>45665</v>
      </c>
      <c r="F189">
        <v>1</v>
      </c>
      <c r="G189">
        <v>1</v>
      </c>
      <c r="H189">
        <v>1</v>
      </c>
      <c r="I189" s="60">
        <f t="shared" si="6"/>
        <v>0.4</v>
      </c>
    </row>
    <row r="190" spans="1:9" x14ac:dyDescent="0.25">
      <c r="A190" t="s">
        <v>288</v>
      </c>
      <c r="B190" s="60">
        <f t="shared" si="7"/>
        <v>0.4</v>
      </c>
      <c r="C190" t="s">
        <v>100</v>
      </c>
      <c r="D190" t="s">
        <v>316</v>
      </c>
      <c r="E190" s="59">
        <v>45705</v>
      </c>
      <c r="F190">
        <v>1</v>
      </c>
      <c r="G190">
        <v>1</v>
      </c>
      <c r="H190">
        <v>1</v>
      </c>
      <c r="I190" s="60">
        <f t="shared" si="6"/>
        <v>0.4</v>
      </c>
    </row>
    <row r="191" spans="1:9" x14ac:dyDescent="0.25">
      <c r="A191" t="s">
        <v>288</v>
      </c>
      <c r="B191" s="60">
        <f t="shared" si="7"/>
        <v>0.4</v>
      </c>
      <c r="C191" t="s">
        <v>100</v>
      </c>
      <c r="D191" t="s">
        <v>317</v>
      </c>
      <c r="E191" s="59">
        <v>45679</v>
      </c>
      <c r="F191">
        <v>1</v>
      </c>
      <c r="G191">
        <v>1</v>
      </c>
      <c r="H191">
        <v>1</v>
      </c>
      <c r="I191" s="60">
        <f t="shared" si="6"/>
        <v>0.4</v>
      </c>
    </row>
    <row r="192" spans="1:9" x14ac:dyDescent="0.25">
      <c r="A192" t="s">
        <v>288</v>
      </c>
      <c r="B192" s="60">
        <f t="shared" si="7"/>
        <v>0.4</v>
      </c>
      <c r="C192" t="s">
        <v>100</v>
      </c>
      <c r="D192" t="s">
        <v>318</v>
      </c>
      <c r="E192" s="59">
        <v>45705</v>
      </c>
      <c r="F192">
        <v>1</v>
      </c>
      <c r="G192">
        <v>1</v>
      </c>
      <c r="H192">
        <v>1</v>
      </c>
      <c r="I192" s="60">
        <f t="shared" si="6"/>
        <v>0.4</v>
      </c>
    </row>
    <row r="193" spans="1:9" x14ac:dyDescent="0.25">
      <c r="A193" t="s">
        <v>288</v>
      </c>
      <c r="B193" s="60">
        <f t="shared" si="7"/>
        <v>0.4</v>
      </c>
      <c r="C193" t="s">
        <v>100</v>
      </c>
      <c r="D193" t="s">
        <v>319</v>
      </c>
      <c r="E193" s="59">
        <v>45705</v>
      </c>
      <c r="F193">
        <v>1</v>
      </c>
      <c r="G193">
        <v>1</v>
      </c>
      <c r="H193">
        <v>1</v>
      </c>
      <c r="I193" s="60">
        <f t="shared" si="6"/>
        <v>0.4</v>
      </c>
    </row>
    <row r="194" spans="1:9" x14ac:dyDescent="0.25">
      <c r="A194" t="s">
        <v>288</v>
      </c>
      <c r="B194" s="60">
        <f t="shared" si="7"/>
        <v>0.4</v>
      </c>
      <c r="C194" t="s">
        <v>100</v>
      </c>
      <c r="D194" t="s">
        <v>320</v>
      </c>
      <c r="E194" s="59">
        <v>45670</v>
      </c>
      <c r="F194">
        <v>1</v>
      </c>
      <c r="G194">
        <v>1</v>
      </c>
      <c r="H194">
        <v>1</v>
      </c>
      <c r="I194" s="60">
        <f t="shared" ref="I194:I257" si="8">B194*H194</f>
        <v>0.4</v>
      </c>
    </row>
    <row r="195" spans="1:9" x14ac:dyDescent="0.25">
      <c r="A195" t="s">
        <v>288</v>
      </c>
      <c r="B195" s="60">
        <f t="shared" ref="B195:B226" si="9">(1/250)*100</f>
        <v>0.4</v>
      </c>
      <c r="C195" t="s">
        <v>100</v>
      </c>
      <c r="D195" t="s">
        <v>321</v>
      </c>
      <c r="E195" s="59">
        <v>45670</v>
      </c>
      <c r="F195">
        <v>1</v>
      </c>
      <c r="G195">
        <v>1</v>
      </c>
      <c r="H195">
        <v>1</v>
      </c>
      <c r="I195" s="60">
        <f t="shared" si="8"/>
        <v>0.4</v>
      </c>
    </row>
    <row r="196" spans="1:9" x14ac:dyDescent="0.25">
      <c r="A196" t="s">
        <v>288</v>
      </c>
      <c r="B196" s="60">
        <f t="shared" si="9"/>
        <v>0.4</v>
      </c>
      <c r="C196" t="s">
        <v>100</v>
      </c>
      <c r="D196" t="s">
        <v>322</v>
      </c>
      <c r="E196" s="59">
        <v>45670</v>
      </c>
      <c r="F196">
        <v>1</v>
      </c>
      <c r="G196">
        <v>1</v>
      </c>
      <c r="H196">
        <v>1</v>
      </c>
      <c r="I196" s="60">
        <f t="shared" si="8"/>
        <v>0.4</v>
      </c>
    </row>
    <row r="197" spans="1:9" x14ac:dyDescent="0.25">
      <c r="A197" t="s">
        <v>288</v>
      </c>
      <c r="B197" s="60">
        <f t="shared" si="9"/>
        <v>0.4</v>
      </c>
      <c r="C197" t="s">
        <v>100</v>
      </c>
      <c r="D197" t="s">
        <v>323</v>
      </c>
      <c r="E197" s="59">
        <v>45698</v>
      </c>
      <c r="F197">
        <v>1</v>
      </c>
      <c r="G197">
        <v>1</v>
      </c>
      <c r="H197">
        <v>1</v>
      </c>
      <c r="I197" s="60">
        <f t="shared" si="8"/>
        <v>0.4</v>
      </c>
    </row>
    <row r="198" spans="1:9" x14ac:dyDescent="0.25">
      <c r="A198" t="s">
        <v>288</v>
      </c>
      <c r="B198" s="60">
        <f t="shared" si="9"/>
        <v>0.4</v>
      </c>
      <c r="C198" t="s">
        <v>100</v>
      </c>
      <c r="D198" t="s">
        <v>324</v>
      </c>
      <c r="E198" s="59">
        <v>45671</v>
      </c>
      <c r="F198">
        <v>1</v>
      </c>
      <c r="G198">
        <v>1</v>
      </c>
      <c r="H198">
        <v>1</v>
      </c>
      <c r="I198" s="60">
        <f t="shared" si="8"/>
        <v>0.4</v>
      </c>
    </row>
    <row r="199" spans="1:9" x14ac:dyDescent="0.25">
      <c r="A199" t="s">
        <v>288</v>
      </c>
      <c r="B199" s="60">
        <f t="shared" si="9"/>
        <v>0.4</v>
      </c>
      <c r="C199" t="s">
        <v>100</v>
      </c>
      <c r="D199" t="s">
        <v>325</v>
      </c>
      <c r="E199" s="59">
        <v>45692</v>
      </c>
      <c r="F199">
        <v>1</v>
      </c>
      <c r="G199">
        <v>1</v>
      </c>
      <c r="H199">
        <v>1</v>
      </c>
      <c r="I199" s="60">
        <f t="shared" si="8"/>
        <v>0.4</v>
      </c>
    </row>
    <row r="200" spans="1:9" x14ac:dyDescent="0.25">
      <c r="A200" t="s">
        <v>288</v>
      </c>
      <c r="B200" s="60">
        <f t="shared" si="9"/>
        <v>0.4</v>
      </c>
      <c r="C200" t="s">
        <v>100</v>
      </c>
      <c r="D200" t="s">
        <v>326</v>
      </c>
      <c r="E200" s="59">
        <v>45692</v>
      </c>
      <c r="F200">
        <v>1</v>
      </c>
      <c r="G200">
        <v>1</v>
      </c>
      <c r="H200">
        <v>1</v>
      </c>
      <c r="I200" s="60">
        <f t="shared" si="8"/>
        <v>0.4</v>
      </c>
    </row>
    <row r="201" spans="1:9" x14ac:dyDescent="0.25">
      <c r="A201" t="s">
        <v>288</v>
      </c>
      <c r="B201" s="60">
        <f t="shared" si="9"/>
        <v>0.4</v>
      </c>
      <c r="C201" t="s">
        <v>100</v>
      </c>
      <c r="D201" t="s">
        <v>327</v>
      </c>
      <c r="E201" s="59">
        <v>45688</v>
      </c>
      <c r="F201">
        <v>1</v>
      </c>
      <c r="G201">
        <v>1</v>
      </c>
      <c r="H201">
        <v>1</v>
      </c>
      <c r="I201" s="60">
        <f t="shared" si="8"/>
        <v>0.4</v>
      </c>
    </row>
    <row r="202" spans="1:9" x14ac:dyDescent="0.25">
      <c r="A202" t="s">
        <v>288</v>
      </c>
      <c r="B202" s="60">
        <f t="shared" si="9"/>
        <v>0.4</v>
      </c>
      <c r="C202" t="s">
        <v>100</v>
      </c>
      <c r="D202" t="s">
        <v>328</v>
      </c>
      <c r="E202" s="59">
        <v>45670</v>
      </c>
      <c r="F202">
        <v>1</v>
      </c>
      <c r="G202">
        <v>1</v>
      </c>
      <c r="H202">
        <v>1</v>
      </c>
      <c r="I202" s="60">
        <f t="shared" si="8"/>
        <v>0.4</v>
      </c>
    </row>
    <row r="203" spans="1:9" x14ac:dyDescent="0.25">
      <c r="A203" t="s">
        <v>288</v>
      </c>
      <c r="B203" s="60">
        <f t="shared" si="9"/>
        <v>0.4</v>
      </c>
      <c r="C203" t="s">
        <v>100</v>
      </c>
      <c r="D203" t="s">
        <v>329</v>
      </c>
      <c r="E203" s="59">
        <v>45670</v>
      </c>
      <c r="F203">
        <v>1</v>
      </c>
      <c r="G203">
        <v>1</v>
      </c>
      <c r="H203">
        <v>1</v>
      </c>
      <c r="I203" s="60">
        <f t="shared" si="8"/>
        <v>0.4</v>
      </c>
    </row>
    <row r="204" spans="1:9" x14ac:dyDescent="0.25">
      <c r="A204" t="s">
        <v>288</v>
      </c>
      <c r="B204" s="60">
        <f t="shared" si="9"/>
        <v>0.4</v>
      </c>
      <c r="C204" t="s">
        <v>100</v>
      </c>
      <c r="D204" t="s">
        <v>330</v>
      </c>
      <c r="E204" s="59">
        <v>45687</v>
      </c>
      <c r="F204">
        <v>1</v>
      </c>
      <c r="G204">
        <v>1</v>
      </c>
      <c r="H204">
        <v>1</v>
      </c>
      <c r="I204" s="60">
        <f t="shared" si="8"/>
        <v>0.4</v>
      </c>
    </row>
    <row r="205" spans="1:9" x14ac:dyDescent="0.25">
      <c r="A205" t="s">
        <v>288</v>
      </c>
      <c r="B205" s="60">
        <f t="shared" si="9"/>
        <v>0.4</v>
      </c>
      <c r="C205" t="s">
        <v>100</v>
      </c>
      <c r="D205" t="s">
        <v>331</v>
      </c>
      <c r="E205" s="59">
        <v>45687</v>
      </c>
      <c r="F205">
        <v>1</v>
      </c>
      <c r="G205">
        <v>1</v>
      </c>
      <c r="H205">
        <v>1</v>
      </c>
      <c r="I205" s="60">
        <f t="shared" si="8"/>
        <v>0.4</v>
      </c>
    </row>
    <row r="206" spans="1:9" x14ac:dyDescent="0.25">
      <c r="A206" t="s">
        <v>288</v>
      </c>
      <c r="B206" s="60">
        <f t="shared" si="9"/>
        <v>0.4</v>
      </c>
      <c r="C206" t="s">
        <v>100</v>
      </c>
      <c r="D206" t="s">
        <v>332</v>
      </c>
      <c r="E206" s="59">
        <v>45686</v>
      </c>
      <c r="F206">
        <v>1</v>
      </c>
      <c r="G206">
        <v>1</v>
      </c>
      <c r="H206">
        <v>1</v>
      </c>
      <c r="I206" s="60">
        <f t="shared" si="8"/>
        <v>0.4</v>
      </c>
    </row>
    <row r="207" spans="1:9" x14ac:dyDescent="0.25">
      <c r="A207" t="s">
        <v>288</v>
      </c>
      <c r="B207" s="60">
        <f t="shared" si="9"/>
        <v>0.4</v>
      </c>
      <c r="C207" t="s">
        <v>100</v>
      </c>
      <c r="D207" t="s">
        <v>333</v>
      </c>
      <c r="E207" s="59">
        <v>45686</v>
      </c>
      <c r="F207">
        <v>1</v>
      </c>
      <c r="G207">
        <v>1</v>
      </c>
      <c r="H207">
        <v>1</v>
      </c>
      <c r="I207" s="60">
        <f t="shared" si="8"/>
        <v>0.4</v>
      </c>
    </row>
    <row r="208" spans="1:9" x14ac:dyDescent="0.25">
      <c r="A208" t="s">
        <v>288</v>
      </c>
      <c r="B208" s="60">
        <f t="shared" si="9"/>
        <v>0.4</v>
      </c>
      <c r="C208" t="s">
        <v>100</v>
      </c>
      <c r="D208" t="s">
        <v>334</v>
      </c>
      <c r="E208" s="59">
        <v>45712</v>
      </c>
      <c r="F208">
        <v>1</v>
      </c>
      <c r="G208">
        <v>1</v>
      </c>
      <c r="H208">
        <v>1</v>
      </c>
      <c r="I208" s="60">
        <f t="shared" si="8"/>
        <v>0.4</v>
      </c>
    </row>
    <row r="209" spans="1:9" x14ac:dyDescent="0.25">
      <c r="A209" t="s">
        <v>288</v>
      </c>
      <c r="B209" s="60">
        <f t="shared" si="9"/>
        <v>0.4</v>
      </c>
      <c r="C209" t="s">
        <v>101</v>
      </c>
      <c r="D209" t="s">
        <v>335</v>
      </c>
      <c r="E209" s="59">
        <v>45685</v>
      </c>
      <c r="F209">
        <v>1</v>
      </c>
      <c r="G209">
        <v>1</v>
      </c>
      <c r="H209">
        <v>1</v>
      </c>
      <c r="I209" s="60">
        <f t="shared" si="8"/>
        <v>0.4</v>
      </c>
    </row>
    <row r="210" spans="1:9" x14ac:dyDescent="0.25">
      <c r="A210" t="s">
        <v>288</v>
      </c>
      <c r="B210" s="60">
        <f t="shared" si="9"/>
        <v>0.4</v>
      </c>
      <c r="C210" t="s">
        <v>101</v>
      </c>
      <c r="D210" t="s">
        <v>336</v>
      </c>
      <c r="E210" s="59">
        <v>45685</v>
      </c>
      <c r="F210">
        <v>1</v>
      </c>
      <c r="G210">
        <v>1</v>
      </c>
      <c r="H210">
        <v>1</v>
      </c>
      <c r="I210" s="60">
        <f t="shared" si="8"/>
        <v>0.4</v>
      </c>
    </row>
    <row r="211" spans="1:9" x14ac:dyDescent="0.25">
      <c r="A211" t="s">
        <v>288</v>
      </c>
      <c r="B211" s="60">
        <f t="shared" si="9"/>
        <v>0.4</v>
      </c>
      <c r="C211" t="s">
        <v>101</v>
      </c>
      <c r="D211" t="s">
        <v>337</v>
      </c>
      <c r="E211" s="59">
        <v>45685</v>
      </c>
      <c r="F211">
        <v>1</v>
      </c>
      <c r="G211">
        <v>1</v>
      </c>
      <c r="H211">
        <v>1</v>
      </c>
      <c r="I211" s="60">
        <f t="shared" si="8"/>
        <v>0.4</v>
      </c>
    </row>
    <row r="212" spans="1:9" x14ac:dyDescent="0.25">
      <c r="A212" t="s">
        <v>288</v>
      </c>
      <c r="B212" s="60">
        <f t="shared" si="9"/>
        <v>0.4</v>
      </c>
      <c r="C212" t="s">
        <v>101</v>
      </c>
      <c r="D212" t="s">
        <v>338</v>
      </c>
      <c r="E212" s="59">
        <v>45687</v>
      </c>
      <c r="F212">
        <v>1</v>
      </c>
      <c r="G212">
        <v>1</v>
      </c>
      <c r="H212">
        <v>1</v>
      </c>
      <c r="I212" s="60">
        <f t="shared" si="8"/>
        <v>0.4</v>
      </c>
    </row>
    <row r="213" spans="1:9" x14ac:dyDescent="0.25">
      <c r="A213" t="s">
        <v>288</v>
      </c>
      <c r="B213" s="60">
        <f t="shared" si="9"/>
        <v>0.4</v>
      </c>
      <c r="C213" t="s">
        <v>101</v>
      </c>
      <c r="D213" t="s">
        <v>339</v>
      </c>
      <c r="E213" s="59">
        <v>45687</v>
      </c>
      <c r="F213">
        <v>1</v>
      </c>
      <c r="G213">
        <v>1</v>
      </c>
      <c r="H213">
        <v>1</v>
      </c>
      <c r="I213" s="60">
        <f t="shared" si="8"/>
        <v>0.4</v>
      </c>
    </row>
    <row r="214" spans="1:9" x14ac:dyDescent="0.25">
      <c r="A214" t="s">
        <v>288</v>
      </c>
      <c r="B214" s="60">
        <f t="shared" si="9"/>
        <v>0.4</v>
      </c>
      <c r="C214" t="s">
        <v>101</v>
      </c>
      <c r="D214" t="s">
        <v>340</v>
      </c>
      <c r="E214" s="59">
        <v>45688</v>
      </c>
      <c r="F214">
        <v>1</v>
      </c>
      <c r="G214">
        <v>1</v>
      </c>
      <c r="H214">
        <v>1</v>
      </c>
      <c r="I214" s="60">
        <f t="shared" si="8"/>
        <v>0.4</v>
      </c>
    </row>
    <row r="215" spans="1:9" x14ac:dyDescent="0.25">
      <c r="A215" t="s">
        <v>288</v>
      </c>
      <c r="B215" s="60">
        <f t="shared" si="9"/>
        <v>0.4</v>
      </c>
      <c r="C215" t="s">
        <v>101</v>
      </c>
      <c r="D215" t="s">
        <v>341</v>
      </c>
      <c r="E215" s="59">
        <v>45691</v>
      </c>
      <c r="F215">
        <v>1</v>
      </c>
      <c r="G215">
        <v>1</v>
      </c>
      <c r="H215">
        <v>1</v>
      </c>
      <c r="I215" s="60">
        <f t="shared" si="8"/>
        <v>0.4</v>
      </c>
    </row>
    <row r="216" spans="1:9" x14ac:dyDescent="0.25">
      <c r="A216" t="s">
        <v>288</v>
      </c>
      <c r="B216" s="60">
        <f t="shared" si="9"/>
        <v>0.4</v>
      </c>
      <c r="C216" t="s">
        <v>101</v>
      </c>
      <c r="D216" t="s">
        <v>342</v>
      </c>
      <c r="E216" s="59">
        <v>45692</v>
      </c>
      <c r="F216">
        <v>1</v>
      </c>
      <c r="G216">
        <v>1</v>
      </c>
      <c r="H216">
        <v>1</v>
      </c>
      <c r="I216" s="60">
        <f t="shared" si="8"/>
        <v>0.4</v>
      </c>
    </row>
    <row r="217" spans="1:9" x14ac:dyDescent="0.25">
      <c r="A217" t="s">
        <v>288</v>
      </c>
      <c r="B217" s="60">
        <f t="shared" si="9"/>
        <v>0.4</v>
      </c>
      <c r="C217" t="s">
        <v>101</v>
      </c>
      <c r="D217" t="s">
        <v>343</v>
      </c>
      <c r="E217" s="59">
        <v>45659</v>
      </c>
      <c r="F217">
        <v>1</v>
      </c>
      <c r="G217">
        <v>1</v>
      </c>
      <c r="H217">
        <v>1</v>
      </c>
      <c r="I217" s="60">
        <f t="shared" si="8"/>
        <v>0.4</v>
      </c>
    </row>
    <row r="218" spans="1:9" x14ac:dyDescent="0.25">
      <c r="A218" t="s">
        <v>288</v>
      </c>
      <c r="B218" s="60">
        <f t="shared" si="9"/>
        <v>0.4</v>
      </c>
      <c r="C218" t="s">
        <v>101</v>
      </c>
      <c r="D218" t="s">
        <v>344</v>
      </c>
      <c r="E218" s="59">
        <v>45659</v>
      </c>
      <c r="F218">
        <v>1</v>
      </c>
      <c r="G218">
        <v>1</v>
      </c>
      <c r="H218">
        <v>1</v>
      </c>
      <c r="I218" s="60">
        <f t="shared" si="8"/>
        <v>0.4</v>
      </c>
    </row>
    <row r="219" spans="1:9" x14ac:dyDescent="0.25">
      <c r="A219" t="s">
        <v>288</v>
      </c>
      <c r="B219" s="60">
        <f t="shared" si="9"/>
        <v>0.4</v>
      </c>
      <c r="C219" t="s">
        <v>101</v>
      </c>
      <c r="D219" t="s">
        <v>345</v>
      </c>
      <c r="E219" s="59">
        <v>45659</v>
      </c>
      <c r="F219">
        <v>1</v>
      </c>
      <c r="G219">
        <v>1</v>
      </c>
      <c r="H219">
        <v>1</v>
      </c>
      <c r="I219" s="60">
        <f t="shared" si="8"/>
        <v>0.4</v>
      </c>
    </row>
    <row r="220" spans="1:9" x14ac:dyDescent="0.25">
      <c r="A220" t="s">
        <v>288</v>
      </c>
      <c r="B220" s="60">
        <f t="shared" si="9"/>
        <v>0.4</v>
      </c>
      <c r="C220" t="s">
        <v>101</v>
      </c>
      <c r="D220" t="s">
        <v>346</v>
      </c>
      <c r="E220" s="59">
        <v>45659</v>
      </c>
      <c r="F220">
        <v>1</v>
      </c>
      <c r="G220">
        <v>1</v>
      </c>
      <c r="H220">
        <v>1</v>
      </c>
      <c r="I220" s="60">
        <f t="shared" si="8"/>
        <v>0.4</v>
      </c>
    </row>
    <row r="221" spans="1:9" x14ac:dyDescent="0.25">
      <c r="A221" t="s">
        <v>288</v>
      </c>
      <c r="B221" s="60">
        <f t="shared" si="9"/>
        <v>0.4</v>
      </c>
      <c r="C221" t="s">
        <v>101</v>
      </c>
      <c r="D221" t="s">
        <v>347</v>
      </c>
      <c r="E221" s="59">
        <v>45659</v>
      </c>
      <c r="F221">
        <v>1</v>
      </c>
      <c r="G221">
        <v>1</v>
      </c>
      <c r="H221">
        <v>1</v>
      </c>
      <c r="I221" s="60">
        <f t="shared" si="8"/>
        <v>0.4</v>
      </c>
    </row>
    <row r="222" spans="1:9" x14ac:dyDescent="0.25">
      <c r="A222" t="s">
        <v>288</v>
      </c>
      <c r="B222" s="60">
        <f t="shared" si="9"/>
        <v>0.4</v>
      </c>
      <c r="C222" t="s">
        <v>101</v>
      </c>
      <c r="D222" t="s">
        <v>348</v>
      </c>
      <c r="E222" s="59">
        <v>45659</v>
      </c>
      <c r="F222">
        <v>1</v>
      </c>
      <c r="G222">
        <v>1</v>
      </c>
      <c r="H222">
        <v>1</v>
      </c>
      <c r="I222" s="60">
        <f t="shared" si="8"/>
        <v>0.4</v>
      </c>
    </row>
    <row r="223" spans="1:9" x14ac:dyDescent="0.25">
      <c r="A223" t="s">
        <v>288</v>
      </c>
      <c r="B223" s="60">
        <f t="shared" si="9"/>
        <v>0.4</v>
      </c>
      <c r="C223" t="s">
        <v>101</v>
      </c>
      <c r="D223" t="s">
        <v>349</v>
      </c>
      <c r="E223" s="59">
        <v>45665</v>
      </c>
      <c r="F223">
        <v>1</v>
      </c>
      <c r="G223">
        <v>1</v>
      </c>
      <c r="H223">
        <v>1</v>
      </c>
      <c r="I223" s="60">
        <f t="shared" si="8"/>
        <v>0.4</v>
      </c>
    </row>
    <row r="224" spans="1:9" x14ac:dyDescent="0.25">
      <c r="A224" t="s">
        <v>288</v>
      </c>
      <c r="B224" s="60">
        <f t="shared" si="9"/>
        <v>0.4</v>
      </c>
      <c r="C224" t="s">
        <v>101</v>
      </c>
      <c r="D224" t="s">
        <v>350</v>
      </c>
      <c r="E224" s="59">
        <v>45702</v>
      </c>
      <c r="F224">
        <v>1</v>
      </c>
      <c r="G224">
        <v>1</v>
      </c>
      <c r="H224">
        <v>1</v>
      </c>
      <c r="I224" s="60">
        <f t="shared" si="8"/>
        <v>0.4</v>
      </c>
    </row>
    <row r="225" spans="1:9" x14ac:dyDescent="0.25">
      <c r="A225" t="s">
        <v>288</v>
      </c>
      <c r="B225" s="60">
        <f t="shared" si="9"/>
        <v>0.4</v>
      </c>
      <c r="C225" t="s">
        <v>101</v>
      </c>
      <c r="D225" t="s">
        <v>351</v>
      </c>
      <c r="E225" s="59">
        <v>45705</v>
      </c>
      <c r="F225">
        <v>1</v>
      </c>
      <c r="G225">
        <v>1</v>
      </c>
      <c r="H225">
        <v>1</v>
      </c>
      <c r="I225" s="60">
        <f t="shared" si="8"/>
        <v>0.4</v>
      </c>
    </row>
    <row r="226" spans="1:9" x14ac:dyDescent="0.25">
      <c r="A226" t="s">
        <v>288</v>
      </c>
      <c r="B226" s="60">
        <f t="shared" si="9"/>
        <v>0.4</v>
      </c>
      <c r="C226" t="s">
        <v>101</v>
      </c>
      <c r="D226" t="s">
        <v>352</v>
      </c>
      <c r="E226" s="59">
        <v>45706</v>
      </c>
      <c r="F226">
        <v>1</v>
      </c>
      <c r="G226">
        <v>1</v>
      </c>
      <c r="H226">
        <v>1</v>
      </c>
      <c r="I226" s="60">
        <f t="shared" si="8"/>
        <v>0.4</v>
      </c>
    </row>
    <row r="227" spans="1:9" x14ac:dyDescent="0.25">
      <c r="A227" t="s">
        <v>288</v>
      </c>
      <c r="B227" s="60">
        <f t="shared" ref="B227:B258" si="10">(1/250)*100</f>
        <v>0.4</v>
      </c>
      <c r="C227" t="s">
        <v>101</v>
      </c>
      <c r="D227" t="s">
        <v>353</v>
      </c>
      <c r="E227" s="59">
        <v>45706</v>
      </c>
      <c r="F227">
        <v>1</v>
      </c>
      <c r="G227">
        <v>1</v>
      </c>
      <c r="H227">
        <v>1</v>
      </c>
      <c r="I227" s="60">
        <f t="shared" si="8"/>
        <v>0.4</v>
      </c>
    </row>
    <row r="228" spans="1:9" x14ac:dyDescent="0.25">
      <c r="A228" t="s">
        <v>288</v>
      </c>
      <c r="B228" s="60">
        <f t="shared" si="10"/>
        <v>0.4</v>
      </c>
      <c r="C228" t="s">
        <v>101</v>
      </c>
      <c r="D228" t="s">
        <v>354</v>
      </c>
      <c r="E228" s="59">
        <v>45706</v>
      </c>
      <c r="F228">
        <v>1</v>
      </c>
      <c r="G228">
        <v>1</v>
      </c>
      <c r="H228">
        <v>1</v>
      </c>
      <c r="I228" s="60">
        <f t="shared" si="8"/>
        <v>0.4</v>
      </c>
    </row>
    <row r="229" spans="1:9" x14ac:dyDescent="0.25">
      <c r="A229" t="s">
        <v>288</v>
      </c>
      <c r="B229" s="60">
        <f t="shared" si="10"/>
        <v>0.4</v>
      </c>
      <c r="C229" t="s">
        <v>101</v>
      </c>
      <c r="D229" t="s">
        <v>355</v>
      </c>
      <c r="E229" s="59">
        <v>45708</v>
      </c>
      <c r="F229">
        <v>1</v>
      </c>
      <c r="G229">
        <v>1</v>
      </c>
      <c r="H229">
        <v>1</v>
      </c>
      <c r="I229" s="60">
        <f t="shared" si="8"/>
        <v>0.4</v>
      </c>
    </row>
    <row r="230" spans="1:9" x14ac:dyDescent="0.25">
      <c r="A230" t="s">
        <v>288</v>
      </c>
      <c r="B230" s="60">
        <f t="shared" si="10"/>
        <v>0.4</v>
      </c>
      <c r="C230" t="s">
        <v>101</v>
      </c>
      <c r="D230" t="s">
        <v>356</v>
      </c>
      <c r="E230" s="59">
        <v>45712</v>
      </c>
      <c r="F230">
        <v>1</v>
      </c>
      <c r="G230">
        <v>1</v>
      </c>
      <c r="H230">
        <v>1</v>
      </c>
      <c r="I230" s="60">
        <f t="shared" si="8"/>
        <v>0.4</v>
      </c>
    </row>
    <row r="231" spans="1:9" x14ac:dyDescent="0.25">
      <c r="A231" t="s">
        <v>288</v>
      </c>
      <c r="B231" s="60">
        <f t="shared" si="10"/>
        <v>0.4</v>
      </c>
      <c r="C231" t="s">
        <v>101</v>
      </c>
      <c r="D231" t="s">
        <v>357</v>
      </c>
      <c r="E231" s="59">
        <v>45716</v>
      </c>
      <c r="F231">
        <v>1</v>
      </c>
      <c r="G231">
        <v>1</v>
      </c>
      <c r="H231">
        <v>1</v>
      </c>
      <c r="I231" s="60">
        <f t="shared" si="8"/>
        <v>0.4</v>
      </c>
    </row>
    <row r="232" spans="1:9" x14ac:dyDescent="0.25">
      <c r="A232" t="s">
        <v>288</v>
      </c>
      <c r="B232" s="60">
        <f t="shared" si="10"/>
        <v>0.4</v>
      </c>
      <c r="C232" t="s">
        <v>101</v>
      </c>
      <c r="D232" t="s">
        <v>358</v>
      </c>
      <c r="E232" s="59">
        <v>45666</v>
      </c>
      <c r="F232">
        <v>1</v>
      </c>
      <c r="G232">
        <v>1</v>
      </c>
      <c r="H232">
        <v>1</v>
      </c>
      <c r="I232" s="60">
        <f t="shared" si="8"/>
        <v>0.4</v>
      </c>
    </row>
    <row r="233" spans="1:9" x14ac:dyDescent="0.25">
      <c r="A233" t="s">
        <v>288</v>
      </c>
      <c r="B233" s="60">
        <f t="shared" si="10"/>
        <v>0.4</v>
      </c>
      <c r="C233" t="s">
        <v>101</v>
      </c>
      <c r="D233" t="s">
        <v>359</v>
      </c>
      <c r="E233" s="59">
        <v>45666</v>
      </c>
      <c r="F233">
        <v>1</v>
      </c>
      <c r="G233">
        <v>1</v>
      </c>
      <c r="H233">
        <v>1</v>
      </c>
      <c r="I233" s="60">
        <f t="shared" si="8"/>
        <v>0.4</v>
      </c>
    </row>
    <row r="234" spans="1:9" x14ac:dyDescent="0.25">
      <c r="A234" t="s">
        <v>288</v>
      </c>
      <c r="B234" s="60">
        <f t="shared" si="10"/>
        <v>0.4</v>
      </c>
      <c r="C234" t="s">
        <v>101</v>
      </c>
      <c r="D234" t="s">
        <v>360</v>
      </c>
      <c r="E234" s="59">
        <v>45667</v>
      </c>
      <c r="F234">
        <v>1</v>
      </c>
      <c r="G234">
        <v>1</v>
      </c>
      <c r="H234">
        <v>1</v>
      </c>
      <c r="I234" s="60">
        <f t="shared" si="8"/>
        <v>0.4</v>
      </c>
    </row>
    <row r="235" spans="1:9" x14ac:dyDescent="0.25">
      <c r="A235" t="s">
        <v>288</v>
      </c>
      <c r="B235" s="60">
        <f t="shared" si="10"/>
        <v>0.4</v>
      </c>
      <c r="C235" t="s">
        <v>101</v>
      </c>
      <c r="D235" t="s">
        <v>361</v>
      </c>
      <c r="E235" s="59">
        <v>45667</v>
      </c>
      <c r="F235">
        <v>1</v>
      </c>
      <c r="G235">
        <v>1</v>
      </c>
      <c r="H235">
        <v>1</v>
      </c>
      <c r="I235" s="60">
        <f t="shared" si="8"/>
        <v>0.4</v>
      </c>
    </row>
    <row r="236" spans="1:9" x14ac:dyDescent="0.25">
      <c r="A236" t="s">
        <v>288</v>
      </c>
      <c r="B236" s="60">
        <f t="shared" si="10"/>
        <v>0.4</v>
      </c>
      <c r="C236" t="s">
        <v>101</v>
      </c>
      <c r="D236" t="s">
        <v>362</v>
      </c>
      <c r="E236" s="59">
        <v>45670</v>
      </c>
      <c r="F236">
        <v>1</v>
      </c>
      <c r="G236">
        <v>1</v>
      </c>
      <c r="H236">
        <v>1</v>
      </c>
      <c r="I236" s="60">
        <f t="shared" si="8"/>
        <v>0.4</v>
      </c>
    </row>
    <row r="237" spans="1:9" x14ac:dyDescent="0.25">
      <c r="A237" t="s">
        <v>288</v>
      </c>
      <c r="B237" s="60">
        <f t="shared" si="10"/>
        <v>0.4</v>
      </c>
      <c r="C237" t="s">
        <v>101</v>
      </c>
      <c r="D237" t="s">
        <v>363</v>
      </c>
      <c r="E237" s="59">
        <v>45671</v>
      </c>
      <c r="F237">
        <v>1</v>
      </c>
      <c r="G237">
        <v>1</v>
      </c>
      <c r="H237">
        <v>1</v>
      </c>
      <c r="I237" s="60">
        <f t="shared" si="8"/>
        <v>0.4</v>
      </c>
    </row>
    <row r="238" spans="1:9" x14ac:dyDescent="0.25">
      <c r="A238" t="s">
        <v>288</v>
      </c>
      <c r="B238" s="60">
        <f t="shared" si="10"/>
        <v>0.4</v>
      </c>
      <c r="C238" t="s">
        <v>101</v>
      </c>
      <c r="D238" t="s">
        <v>364</v>
      </c>
      <c r="E238" s="59">
        <v>45673</v>
      </c>
      <c r="F238">
        <v>1</v>
      </c>
      <c r="G238">
        <v>1</v>
      </c>
      <c r="H238">
        <v>1</v>
      </c>
      <c r="I238" s="60">
        <f t="shared" si="8"/>
        <v>0.4</v>
      </c>
    </row>
    <row r="239" spans="1:9" x14ac:dyDescent="0.25">
      <c r="A239" t="s">
        <v>288</v>
      </c>
      <c r="B239" s="60">
        <f t="shared" si="10"/>
        <v>0.4</v>
      </c>
      <c r="C239" t="s">
        <v>101</v>
      </c>
      <c r="D239" t="s">
        <v>365</v>
      </c>
      <c r="E239" s="59">
        <v>45680</v>
      </c>
      <c r="F239">
        <v>1</v>
      </c>
      <c r="G239">
        <v>1</v>
      </c>
      <c r="H239">
        <v>1</v>
      </c>
      <c r="I239" s="60">
        <f t="shared" si="8"/>
        <v>0.4</v>
      </c>
    </row>
    <row r="240" spans="1:9" x14ac:dyDescent="0.25">
      <c r="A240" t="s">
        <v>288</v>
      </c>
      <c r="B240" s="60">
        <f t="shared" si="10"/>
        <v>0.4</v>
      </c>
      <c r="C240" t="s">
        <v>101</v>
      </c>
      <c r="D240" t="s">
        <v>366</v>
      </c>
      <c r="E240" s="59">
        <v>45680</v>
      </c>
      <c r="F240">
        <v>1</v>
      </c>
      <c r="G240">
        <v>1</v>
      </c>
      <c r="H240">
        <v>1</v>
      </c>
      <c r="I240" s="60">
        <f t="shared" si="8"/>
        <v>0.4</v>
      </c>
    </row>
    <row r="241" spans="1:9" x14ac:dyDescent="0.25">
      <c r="A241" t="s">
        <v>288</v>
      </c>
      <c r="B241" s="60">
        <f t="shared" si="10"/>
        <v>0.4</v>
      </c>
      <c r="C241" t="s">
        <v>101</v>
      </c>
      <c r="D241" t="s">
        <v>367</v>
      </c>
      <c r="E241" s="59">
        <v>45684</v>
      </c>
      <c r="F241">
        <v>1</v>
      </c>
      <c r="G241">
        <v>1</v>
      </c>
      <c r="H241">
        <v>1</v>
      </c>
      <c r="I241" s="60">
        <f t="shared" si="8"/>
        <v>0.4</v>
      </c>
    </row>
    <row r="242" spans="1:9" x14ac:dyDescent="0.25">
      <c r="A242" t="s">
        <v>288</v>
      </c>
      <c r="B242" s="60">
        <f t="shared" si="10"/>
        <v>0.4</v>
      </c>
      <c r="C242" t="s">
        <v>101</v>
      </c>
      <c r="D242" t="s">
        <v>368</v>
      </c>
      <c r="E242" s="59">
        <v>45685</v>
      </c>
      <c r="F242">
        <v>1</v>
      </c>
      <c r="G242">
        <v>1</v>
      </c>
      <c r="H242">
        <v>1</v>
      </c>
      <c r="I242" s="60">
        <f t="shared" si="8"/>
        <v>0.4</v>
      </c>
    </row>
    <row r="243" spans="1:9" x14ac:dyDescent="0.25">
      <c r="A243" t="s">
        <v>288</v>
      </c>
      <c r="B243" s="60">
        <f t="shared" si="10"/>
        <v>0.4</v>
      </c>
      <c r="C243" t="s">
        <v>111</v>
      </c>
      <c r="D243" t="s">
        <v>369</v>
      </c>
      <c r="E243" s="59">
        <v>45694</v>
      </c>
      <c r="F243">
        <v>1</v>
      </c>
      <c r="G243">
        <v>1</v>
      </c>
      <c r="H243">
        <v>1</v>
      </c>
      <c r="I243" s="60">
        <f t="shared" si="8"/>
        <v>0.4</v>
      </c>
    </row>
    <row r="244" spans="1:9" x14ac:dyDescent="0.25">
      <c r="A244" t="s">
        <v>288</v>
      </c>
      <c r="B244" s="60">
        <f t="shared" si="10"/>
        <v>0.4</v>
      </c>
      <c r="C244" t="s">
        <v>111</v>
      </c>
      <c r="D244" t="s">
        <v>370</v>
      </c>
      <c r="E244" s="59">
        <v>45681</v>
      </c>
      <c r="F244">
        <v>1</v>
      </c>
      <c r="G244">
        <v>1</v>
      </c>
      <c r="H244">
        <v>1</v>
      </c>
      <c r="I244" s="60">
        <f t="shared" si="8"/>
        <v>0.4</v>
      </c>
    </row>
    <row r="245" spans="1:9" x14ac:dyDescent="0.25">
      <c r="A245" t="s">
        <v>288</v>
      </c>
      <c r="B245" s="60">
        <f t="shared" si="10"/>
        <v>0.4</v>
      </c>
      <c r="C245" t="s">
        <v>111</v>
      </c>
      <c r="D245" t="s">
        <v>371</v>
      </c>
      <c r="E245" s="59">
        <v>45660</v>
      </c>
      <c r="F245">
        <v>1</v>
      </c>
      <c r="G245">
        <v>1</v>
      </c>
      <c r="H245">
        <v>1</v>
      </c>
      <c r="I245" s="60">
        <f t="shared" si="8"/>
        <v>0.4</v>
      </c>
    </row>
    <row r="246" spans="1:9" x14ac:dyDescent="0.25">
      <c r="A246" t="s">
        <v>288</v>
      </c>
      <c r="B246" s="60">
        <f t="shared" si="10"/>
        <v>0.4</v>
      </c>
      <c r="C246" t="s">
        <v>111</v>
      </c>
      <c r="D246" t="s">
        <v>372</v>
      </c>
      <c r="E246" s="59">
        <v>45660</v>
      </c>
      <c r="F246">
        <v>1</v>
      </c>
      <c r="G246">
        <v>1</v>
      </c>
      <c r="H246">
        <v>1</v>
      </c>
      <c r="I246" s="60">
        <f t="shared" si="8"/>
        <v>0.4</v>
      </c>
    </row>
    <row r="247" spans="1:9" x14ac:dyDescent="0.25">
      <c r="A247" t="s">
        <v>288</v>
      </c>
      <c r="B247" s="60">
        <f t="shared" si="10"/>
        <v>0.4</v>
      </c>
      <c r="C247" t="s">
        <v>111</v>
      </c>
      <c r="D247" t="s">
        <v>373</v>
      </c>
      <c r="E247" s="59">
        <v>45665</v>
      </c>
      <c r="F247">
        <v>1</v>
      </c>
      <c r="G247">
        <v>1</v>
      </c>
      <c r="H247">
        <v>1</v>
      </c>
      <c r="I247" s="60">
        <f t="shared" si="8"/>
        <v>0.4</v>
      </c>
    </row>
    <row r="248" spans="1:9" x14ac:dyDescent="0.25">
      <c r="A248" t="s">
        <v>288</v>
      </c>
      <c r="B248" s="60">
        <f t="shared" si="10"/>
        <v>0.4</v>
      </c>
      <c r="C248" t="s">
        <v>111</v>
      </c>
      <c r="D248" t="s">
        <v>374</v>
      </c>
      <c r="E248" s="59">
        <v>45665</v>
      </c>
      <c r="F248">
        <v>1</v>
      </c>
      <c r="G248">
        <v>1</v>
      </c>
      <c r="H248">
        <v>1</v>
      </c>
      <c r="I248" s="60">
        <f t="shared" si="8"/>
        <v>0.4</v>
      </c>
    </row>
    <row r="249" spans="1:9" x14ac:dyDescent="0.25">
      <c r="A249" t="s">
        <v>288</v>
      </c>
      <c r="B249" s="60">
        <f t="shared" si="10"/>
        <v>0.4</v>
      </c>
      <c r="C249" t="s">
        <v>111</v>
      </c>
      <c r="D249" t="s">
        <v>375</v>
      </c>
      <c r="E249" s="59">
        <v>45665</v>
      </c>
      <c r="F249">
        <v>1</v>
      </c>
      <c r="G249">
        <v>1</v>
      </c>
      <c r="H249">
        <v>1</v>
      </c>
      <c r="I249" s="60">
        <f t="shared" si="8"/>
        <v>0.4</v>
      </c>
    </row>
    <row r="250" spans="1:9" x14ac:dyDescent="0.25">
      <c r="A250" t="s">
        <v>288</v>
      </c>
      <c r="B250" s="60">
        <f t="shared" si="10"/>
        <v>0.4</v>
      </c>
      <c r="C250" t="s">
        <v>111</v>
      </c>
      <c r="D250" t="s">
        <v>376</v>
      </c>
      <c r="E250" s="59">
        <v>45701</v>
      </c>
      <c r="F250">
        <v>1</v>
      </c>
      <c r="G250">
        <v>1</v>
      </c>
      <c r="H250">
        <v>1</v>
      </c>
      <c r="I250" s="60">
        <f t="shared" si="8"/>
        <v>0.4</v>
      </c>
    </row>
    <row r="251" spans="1:9" x14ac:dyDescent="0.25">
      <c r="A251" t="s">
        <v>288</v>
      </c>
      <c r="B251" s="60">
        <f t="shared" si="10"/>
        <v>0.4</v>
      </c>
      <c r="C251" t="s">
        <v>111</v>
      </c>
      <c r="D251" t="s">
        <v>377</v>
      </c>
      <c r="E251" s="59">
        <v>45702</v>
      </c>
      <c r="F251">
        <v>1</v>
      </c>
      <c r="G251">
        <v>1</v>
      </c>
      <c r="H251">
        <v>1</v>
      </c>
      <c r="I251" s="60">
        <f t="shared" si="8"/>
        <v>0.4</v>
      </c>
    </row>
    <row r="252" spans="1:9" x14ac:dyDescent="0.25">
      <c r="A252" t="s">
        <v>288</v>
      </c>
      <c r="B252" s="60">
        <f t="shared" si="10"/>
        <v>0.4</v>
      </c>
      <c r="C252" t="s">
        <v>111</v>
      </c>
      <c r="D252" t="s">
        <v>378</v>
      </c>
      <c r="E252" s="59">
        <v>45702</v>
      </c>
      <c r="F252">
        <v>1</v>
      </c>
      <c r="G252">
        <v>1</v>
      </c>
      <c r="H252">
        <v>1</v>
      </c>
      <c r="I252" s="60">
        <f t="shared" si="8"/>
        <v>0.4</v>
      </c>
    </row>
    <row r="253" spans="1:9" x14ac:dyDescent="0.25">
      <c r="A253" t="s">
        <v>288</v>
      </c>
      <c r="B253" s="60">
        <f t="shared" si="10"/>
        <v>0.4</v>
      </c>
      <c r="C253" t="s">
        <v>111</v>
      </c>
      <c r="D253" t="s">
        <v>379</v>
      </c>
      <c r="E253" s="59">
        <v>45706</v>
      </c>
      <c r="F253">
        <v>1</v>
      </c>
      <c r="G253">
        <v>1</v>
      </c>
      <c r="H253">
        <v>1</v>
      </c>
      <c r="I253" s="60">
        <f t="shared" si="8"/>
        <v>0.4</v>
      </c>
    </row>
    <row r="254" spans="1:9" x14ac:dyDescent="0.25">
      <c r="A254" t="s">
        <v>288</v>
      </c>
      <c r="B254" s="60">
        <f t="shared" si="10"/>
        <v>0.4</v>
      </c>
      <c r="C254" t="s">
        <v>111</v>
      </c>
      <c r="D254" t="s">
        <v>380</v>
      </c>
      <c r="E254" s="59">
        <v>45707</v>
      </c>
      <c r="F254">
        <v>1</v>
      </c>
      <c r="G254">
        <v>1</v>
      </c>
      <c r="H254">
        <v>1</v>
      </c>
      <c r="I254" s="60">
        <f t="shared" si="8"/>
        <v>0.4</v>
      </c>
    </row>
    <row r="255" spans="1:9" x14ac:dyDescent="0.25">
      <c r="A255" t="s">
        <v>288</v>
      </c>
      <c r="B255" s="60">
        <f t="shared" si="10"/>
        <v>0.4</v>
      </c>
      <c r="C255" t="s">
        <v>111</v>
      </c>
      <c r="D255" t="s">
        <v>381</v>
      </c>
      <c r="E255" s="59">
        <v>45712</v>
      </c>
      <c r="F255">
        <v>1</v>
      </c>
      <c r="G255">
        <v>1</v>
      </c>
      <c r="H255">
        <v>1</v>
      </c>
      <c r="I255" s="60">
        <f t="shared" si="8"/>
        <v>0.4</v>
      </c>
    </row>
    <row r="256" spans="1:9" x14ac:dyDescent="0.25">
      <c r="A256" t="s">
        <v>288</v>
      </c>
      <c r="B256" s="60">
        <f t="shared" si="10"/>
        <v>0.4</v>
      </c>
      <c r="C256" t="s">
        <v>111</v>
      </c>
      <c r="D256" t="s">
        <v>382</v>
      </c>
      <c r="E256" s="59">
        <v>45714</v>
      </c>
      <c r="F256">
        <v>1</v>
      </c>
      <c r="G256">
        <v>1</v>
      </c>
      <c r="H256">
        <v>1</v>
      </c>
      <c r="I256" s="60">
        <f t="shared" si="8"/>
        <v>0.4</v>
      </c>
    </row>
    <row r="257" spans="1:9" x14ac:dyDescent="0.25">
      <c r="A257" t="s">
        <v>288</v>
      </c>
      <c r="B257" s="60">
        <f t="shared" si="10"/>
        <v>0.4</v>
      </c>
      <c r="C257" t="s">
        <v>111</v>
      </c>
      <c r="D257" t="s">
        <v>383</v>
      </c>
      <c r="E257" s="59">
        <v>45665</v>
      </c>
      <c r="F257">
        <v>1</v>
      </c>
      <c r="G257">
        <v>1</v>
      </c>
      <c r="H257">
        <v>1</v>
      </c>
      <c r="I257" s="60">
        <f t="shared" si="8"/>
        <v>0.4</v>
      </c>
    </row>
    <row r="258" spans="1:9" x14ac:dyDescent="0.25">
      <c r="A258" t="s">
        <v>288</v>
      </c>
      <c r="B258" s="60">
        <f t="shared" si="10"/>
        <v>0.4</v>
      </c>
      <c r="C258" t="s">
        <v>111</v>
      </c>
      <c r="D258" t="s">
        <v>384</v>
      </c>
      <c r="E258" s="59">
        <v>45670</v>
      </c>
      <c r="F258">
        <v>1</v>
      </c>
      <c r="G258">
        <v>1</v>
      </c>
      <c r="H258">
        <v>1</v>
      </c>
      <c r="I258" s="60">
        <f t="shared" ref="I258:I321" si="11">B258*H258</f>
        <v>0.4</v>
      </c>
    </row>
    <row r="259" spans="1:9" x14ac:dyDescent="0.25">
      <c r="A259" t="s">
        <v>288</v>
      </c>
      <c r="B259" s="60">
        <f t="shared" ref="B259:B264" si="12">(1/250)*100</f>
        <v>0.4</v>
      </c>
      <c r="C259" t="s">
        <v>111</v>
      </c>
      <c r="D259" t="s">
        <v>385</v>
      </c>
      <c r="E259" s="59">
        <v>45671</v>
      </c>
      <c r="F259">
        <v>1</v>
      </c>
      <c r="G259">
        <v>1</v>
      </c>
      <c r="H259">
        <v>1</v>
      </c>
      <c r="I259" s="60">
        <f t="shared" si="11"/>
        <v>0.4</v>
      </c>
    </row>
    <row r="260" spans="1:9" x14ac:dyDescent="0.25">
      <c r="A260" t="s">
        <v>288</v>
      </c>
      <c r="B260" s="60">
        <f t="shared" si="12"/>
        <v>0.4</v>
      </c>
      <c r="C260" t="s">
        <v>111</v>
      </c>
      <c r="D260" t="s">
        <v>386</v>
      </c>
      <c r="E260" s="59">
        <v>45671</v>
      </c>
      <c r="F260">
        <v>1</v>
      </c>
      <c r="G260">
        <v>1</v>
      </c>
      <c r="H260">
        <v>1</v>
      </c>
      <c r="I260" s="60">
        <f t="shared" si="11"/>
        <v>0.4</v>
      </c>
    </row>
    <row r="261" spans="1:9" x14ac:dyDescent="0.25">
      <c r="A261" t="s">
        <v>288</v>
      </c>
      <c r="B261" s="60">
        <f t="shared" si="12"/>
        <v>0.4</v>
      </c>
      <c r="C261" t="s">
        <v>111</v>
      </c>
      <c r="D261" t="s">
        <v>387</v>
      </c>
      <c r="E261" s="59">
        <v>45677</v>
      </c>
      <c r="F261">
        <v>1</v>
      </c>
      <c r="G261">
        <v>1</v>
      </c>
      <c r="H261">
        <v>1</v>
      </c>
      <c r="I261" s="60">
        <f t="shared" si="11"/>
        <v>0.4</v>
      </c>
    </row>
    <row r="262" spans="1:9" x14ac:dyDescent="0.25">
      <c r="A262" t="s">
        <v>288</v>
      </c>
      <c r="B262" s="60">
        <f t="shared" si="12"/>
        <v>0.4</v>
      </c>
      <c r="C262" t="s">
        <v>111</v>
      </c>
      <c r="D262" t="s">
        <v>388</v>
      </c>
      <c r="E262" s="59">
        <v>45678</v>
      </c>
      <c r="F262">
        <v>1</v>
      </c>
      <c r="G262">
        <v>1</v>
      </c>
      <c r="H262">
        <v>1</v>
      </c>
      <c r="I262" s="60">
        <f t="shared" si="11"/>
        <v>0.4</v>
      </c>
    </row>
    <row r="263" spans="1:9" x14ac:dyDescent="0.25">
      <c r="A263" t="s">
        <v>288</v>
      </c>
      <c r="B263" s="60">
        <f t="shared" si="12"/>
        <v>0.4</v>
      </c>
      <c r="C263" t="s">
        <v>111</v>
      </c>
      <c r="D263" t="s">
        <v>389</v>
      </c>
      <c r="E263" s="59">
        <v>45681</v>
      </c>
      <c r="F263">
        <v>1</v>
      </c>
      <c r="G263">
        <v>1</v>
      </c>
      <c r="H263">
        <v>1</v>
      </c>
      <c r="I263" s="60">
        <f t="shared" si="11"/>
        <v>0.4</v>
      </c>
    </row>
    <row r="264" spans="1:9" x14ac:dyDescent="0.25">
      <c r="A264" t="s">
        <v>288</v>
      </c>
      <c r="B264" s="60">
        <f t="shared" si="12"/>
        <v>0.4</v>
      </c>
      <c r="C264" t="s">
        <v>111</v>
      </c>
      <c r="D264" t="s">
        <v>390</v>
      </c>
      <c r="E264" s="59">
        <v>45660</v>
      </c>
      <c r="F264">
        <v>1</v>
      </c>
      <c r="G264">
        <v>1</v>
      </c>
      <c r="H264">
        <v>1</v>
      </c>
      <c r="I264" s="60">
        <f t="shared" si="11"/>
        <v>0.4</v>
      </c>
    </row>
    <row r="265" spans="1:9" x14ac:dyDescent="0.25">
      <c r="A265" t="s">
        <v>391</v>
      </c>
      <c r="B265" s="60">
        <f t="shared" ref="B265:B298" si="13">(1/580)*100</f>
        <v>0.17241379310344829</v>
      </c>
      <c r="C265" t="s">
        <v>96</v>
      </c>
      <c r="D265" t="s">
        <v>392</v>
      </c>
      <c r="E265" s="59">
        <v>45664</v>
      </c>
      <c r="F265">
        <v>1</v>
      </c>
      <c r="G265">
        <v>1</v>
      </c>
      <c r="H265">
        <v>1</v>
      </c>
      <c r="I265" s="60">
        <f t="shared" si="11"/>
        <v>0.17241379310344829</v>
      </c>
    </row>
    <row r="266" spans="1:9" x14ac:dyDescent="0.25">
      <c r="A266" t="s">
        <v>391</v>
      </c>
      <c r="B266" s="60">
        <f t="shared" si="13"/>
        <v>0.17241379310344829</v>
      </c>
      <c r="C266" t="s">
        <v>96</v>
      </c>
      <c r="D266" t="s">
        <v>393</v>
      </c>
      <c r="E266" s="59">
        <v>45664</v>
      </c>
      <c r="F266">
        <v>1</v>
      </c>
      <c r="G266">
        <v>1</v>
      </c>
      <c r="H266">
        <v>1</v>
      </c>
      <c r="I266" s="60">
        <f t="shared" si="11"/>
        <v>0.17241379310344829</v>
      </c>
    </row>
    <row r="267" spans="1:9" x14ac:dyDescent="0.25">
      <c r="A267" t="s">
        <v>391</v>
      </c>
      <c r="B267" s="60">
        <f t="shared" si="13"/>
        <v>0.17241379310344829</v>
      </c>
      <c r="C267" t="s">
        <v>96</v>
      </c>
      <c r="D267" t="s">
        <v>394</v>
      </c>
      <c r="E267" s="59">
        <v>45698</v>
      </c>
      <c r="F267">
        <v>1</v>
      </c>
      <c r="G267">
        <v>1</v>
      </c>
      <c r="H267">
        <v>1</v>
      </c>
      <c r="I267" s="60">
        <f t="shared" si="11"/>
        <v>0.17241379310344829</v>
      </c>
    </row>
    <row r="268" spans="1:9" x14ac:dyDescent="0.25">
      <c r="A268" t="s">
        <v>391</v>
      </c>
      <c r="B268" s="60">
        <f t="shared" si="13"/>
        <v>0.17241379310344829</v>
      </c>
      <c r="C268" t="s">
        <v>96</v>
      </c>
      <c r="D268" t="s">
        <v>395</v>
      </c>
      <c r="E268" s="59">
        <v>45688</v>
      </c>
      <c r="F268">
        <v>1</v>
      </c>
      <c r="G268">
        <v>1</v>
      </c>
      <c r="H268">
        <v>1</v>
      </c>
      <c r="I268" s="60">
        <f t="shared" si="11"/>
        <v>0.17241379310344829</v>
      </c>
    </row>
    <row r="269" spans="1:9" x14ac:dyDescent="0.25">
      <c r="A269" t="s">
        <v>391</v>
      </c>
      <c r="B269" s="60">
        <f t="shared" si="13"/>
        <v>0.17241379310344829</v>
      </c>
      <c r="C269" t="s">
        <v>96</v>
      </c>
      <c r="D269" t="s">
        <v>396</v>
      </c>
      <c r="E269" s="59">
        <v>45664</v>
      </c>
      <c r="F269">
        <v>1</v>
      </c>
      <c r="G269">
        <v>1</v>
      </c>
      <c r="H269">
        <v>1</v>
      </c>
      <c r="I269" s="60">
        <f t="shared" si="11"/>
        <v>0.17241379310344829</v>
      </c>
    </row>
    <row r="270" spans="1:9" x14ac:dyDescent="0.25">
      <c r="A270" t="s">
        <v>391</v>
      </c>
      <c r="B270" s="60">
        <f t="shared" si="13"/>
        <v>0.17241379310344829</v>
      </c>
      <c r="C270" t="s">
        <v>96</v>
      </c>
      <c r="D270" t="s">
        <v>397</v>
      </c>
      <c r="E270" s="59">
        <v>45667</v>
      </c>
      <c r="F270">
        <v>1</v>
      </c>
      <c r="G270">
        <v>1</v>
      </c>
      <c r="H270">
        <v>1</v>
      </c>
      <c r="I270" s="60">
        <f t="shared" si="11"/>
        <v>0.17241379310344829</v>
      </c>
    </row>
    <row r="271" spans="1:9" x14ac:dyDescent="0.25">
      <c r="A271" t="s">
        <v>391</v>
      </c>
      <c r="B271" s="60">
        <f t="shared" si="13"/>
        <v>0.17241379310344829</v>
      </c>
      <c r="C271" t="s">
        <v>96</v>
      </c>
      <c r="D271" t="s">
        <v>398</v>
      </c>
      <c r="E271" s="59">
        <v>45664</v>
      </c>
      <c r="F271">
        <v>1</v>
      </c>
      <c r="G271">
        <v>1</v>
      </c>
      <c r="H271">
        <v>1</v>
      </c>
      <c r="I271" s="60">
        <f t="shared" si="11"/>
        <v>0.17241379310344829</v>
      </c>
    </row>
    <row r="272" spans="1:9" x14ac:dyDescent="0.25">
      <c r="A272" t="s">
        <v>391</v>
      </c>
      <c r="B272" s="60">
        <f t="shared" si="13"/>
        <v>0.17241379310344829</v>
      </c>
      <c r="C272" t="s">
        <v>96</v>
      </c>
      <c r="D272" t="s">
        <v>399</v>
      </c>
      <c r="E272" s="59">
        <v>45664</v>
      </c>
      <c r="F272">
        <v>1</v>
      </c>
      <c r="G272">
        <v>1</v>
      </c>
      <c r="H272">
        <v>1</v>
      </c>
      <c r="I272" s="60">
        <f t="shared" si="11"/>
        <v>0.17241379310344829</v>
      </c>
    </row>
    <row r="273" spans="1:9" x14ac:dyDescent="0.25">
      <c r="A273" t="s">
        <v>391</v>
      </c>
      <c r="B273" s="60">
        <f t="shared" si="13"/>
        <v>0.17241379310344829</v>
      </c>
      <c r="C273" t="s">
        <v>96</v>
      </c>
      <c r="D273" t="s">
        <v>400</v>
      </c>
      <c r="E273" s="59">
        <v>45681</v>
      </c>
      <c r="F273">
        <v>1</v>
      </c>
      <c r="G273">
        <v>1</v>
      </c>
      <c r="H273">
        <v>1</v>
      </c>
      <c r="I273" s="60">
        <f t="shared" si="11"/>
        <v>0.17241379310344829</v>
      </c>
    </row>
    <row r="274" spans="1:9" x14ac:dyDescent="0.25">
      <c r="A274" t="s">
        <v>391</v>
      </c>
      <c r="B274" s="60">
        <f t="shared" si="13"/>
        <v>0.17241379310344829</v>
      </c>
      <c r="C274" t="s">
        <v>100</v>
      </c>
      <c r="D274" t="s">
        <v>401</v>
      </c>
      <c r="E274" s="59">
        <v>45714</v>
      </c>
      <c r="F274">
        <v>1</v>
      </c>
      <c r="G274">
        <v>1</v>
      </c>
      <c r="H274">
        <v>1</v>
      </c>
      <c r="I274" s="60">
        <f t="shared" si="11"/>
        <v>0.17241379310344829</v>
      </c>
    </row>
    <row r="275" spans="1:9" x14ac:dyDescent="0.25">
      <c r="A275" t="s">
        <v>391</v>
      </c>
      <c r="B275" s="60">
        <f t="shared" si="13"/>
        <v>0.17241379310344829</v>
      </c>
      <c r="C275" t="s">
        <v>100</v>
      </c>
      <c r="D275" t="s">
        <v>402</v>
      </c>
      <c r="E275" s="59">
        <v>45659</v>
      </c>
      <c r="F275">
        <v>1</v>
      </c>
      <c r="G275">
        <v>1</v>
      </c>
      <c r="H275">
        <v>1</v>
      </c>
      <c r="I275" s="60">
        <f t="shared" si="11"/>
        <v>0.17241379310344829</v>
      </c>
    </row>
    <row r="276" spans="1:9" x14ac:dyDescent="0.25">
      <c r="A276" t="s">
        <v>391</v>
      </c>
      <c r="B276" s="60">
        <f t="shared" si="13"/>
        <v>0.17241379310344829</v>
      </c>
      <c r="C276" t="s">
        <v>100</v>
      </c>
      <c r="D276" t="s">
        <v>403</v>
      </c>
      <c r="E276" s="59">
        <v>45670</v>
      </c>
      <c r="F276">
        <v>1</v>
      </c>
      <c r="G276">
        <v>1</v>
      </c>
      <c r="H276">
        <v>1</v>
      </c>
      <c r="I276" s="60">
        <f t="shared" si="11"/>
        <v>0.17241379310344829</v>
      </c>
    </row>
    <row r="277" spans="1:9" x14ac:dyDescent="0.25">
      <c r="A277" t="s">
        <v>391</v>
      </c>
      <c r="B277" s="60">
        <f t="shared" si="13"/>
        <v>0.17241379310344829</v>
      </c>
      <c r="C277" t="s">
        <v>100</v>
      </c>
      <c r="D277" t="s">
        <v>404</v>
      </c>
      <c r="E277" s="59">
        <v>45705</v>
      </c>
      <c r="F277">
        <v>1</v>
      </c>
      <c r="G277">
        <v>1</v>
      </c>
      <c r="H277">
        <v>1</v>
      </c>
      <c r="I277" s="60">
        <f t="shared" si="11"/>
        <v>0.17241379310344829</v>
      </c>
    </row>
    <row r="278" spans="1:9" x14ac:dyDescent="0.25">
      <c r="A278" t="s">
        <v>391</v>
      </c>
      <c r="B278" s="60">
        <f t="shared" si="13"/>
        <v>0.17241379310344829</v>
      </c>
      <c r="C278" t="s">
        <v>100</v>
      </c>
      <c r="D278" t="s">
        <v>405</v>
      </c>
      <c r="E278" s="59">
        <v>45700</v>
      </c>
      <c r="F278">
        <v>1</v>
      </c>
      <c r="G278">
        <v>1</v>
      </c>
      <c r="H278">
        <v>1</v>
      </c>
      <c r="I278" s="60">
        <f t="shared" si="11"/>
        <v>0.17241379310344829</v>
      </c>
    </row>
    <row r="279" spans="1:9" x14ac:dyDescent="0.25">
      <c r="A279" t="s">
        <v>391</v>
      </c>
      <c r="B279" s="60">
        <f t="shared" si="13"/>
        <v>0.17241379310344829</v>
      </c>
      <c r="C279" t="s">
        <v>100</v>
      </c>
      <c r="D279" t="s">
        <v>406</v>
      </c>
      <c r="E279" s="59">
        <v>45699</v>
      </c>
      <c r="F279">
        <v>1</v>
      </c>
      <c r="G279">
        <v>1</v>
      </c>
      <c r="H279">
        <v>1</v>
      </c>
      <c r="I279" s="60">
        <f t="shared" si="11"/>
        <v>0.17241379310344829</v>
      </c>
    </row>
    <row r="280" spans="1:9" x14ac:dyDescent="0.25">
      <c r="A280" t="s">
        <v>391</v>
      </c>
      <c r="B280" s="60">
        <f t="shared" si="13"/>
        <v>0.17241379310344829</v>
      </c>
      <c r="C280" t="s">
        <v>100</v>
      </c>
      <c r="D280" t="s">
        <v>407</v>
      </c>
      <c r="E280" s="59">
        <v>45684</v>
      </c>
      <c r="F280">
        <v>1</v>
      </c>
      <c r="G280">
        <v>1</v>
      </c>
      <c r="H280">
        <v>1</v>
      </c>
      <c r="I280" s="60">
        <f t="shared" si="11"/>
        <v>0.17241379310344829</v>
      </c>
    </row>
    <row r="281" spans="1:9" x14ac:dyDescent="0.25">
      <c r="A281" t="s">
        <v>391</v>
      </c>
      <c r="B281" s="60">
        <f t="shared" si="13"/>
        <v>0.17241379310344829</v>
      </c>
      <c r="C281" t="s">
        <v>100</v>
      </c>
      <c r="D281" t="s">
        <v>408</v>
      </c>
      <c r="E281" s="59">
        <v>45671</v>
      </c>
      <c r="F281">
        <v>1</v>
      </c>
      <c r="G281">
        <v>1</v>
      </c>
      <c r="H281">
        <v>1</v>
      </c>
      <c r="I281" s="60">
        <f t="shared" si="11"/>
        <v>0.17241379310344829</v>
      </c>
    </row>
    <row r="282" spans="1:9" x14ac:dyDescent="0.25">
      <c r="A282" t="s">
        <v>391</v>
      </c>
      <c r="B282" s="60">
        <f t="shared" si="13"/>
        <v>0.17241379310344829</v>
      </c>
      <c r="C282" t="s">
        <v>101</v>
      </c>
      <c r="D282" t="s">
        <v>409</v>
      </c>
      <c r="E282" s="59">
        <v>45708</v>
      </c>
      <c r="F282">
        <v>1</v>
      </c>
      <c r="G282">
        <v>1</v>
      </c>
      <c r="H282">
        <v>1</v>
      </c>
      <c r="I282" s="60">
        <f t="shared" si="11"/>
        <v>0.17241379310344829</v>
      </c>
    </row>
    <row r="283" spans="1:9" x14ac:dyDescent="0.25">
      <c r="A283" t="s">
        <v>391</v>
      </c>
      <c r="B283" s="60">
        <f t="shared" si="13"/>
        <v>0.17241379310344829</v>
      </c>
      <c r="C283" t="s">
        <v>101</v>
      </c>
      <c r="D283" t="s">
        <v>410</v>
      </c>
      <c r="E283" s="59">
        <v>45659</v>
      </c>
      <c r="F283">
        <v>1</v>
      </c>
      <c r="G283">
        <v>1</v>
      </c>
      <c r="H283">
        <v>1</v>
      </c>
      <c r="I283" s="60">
        <f t="shared" si="11"/>
        <v>0.17241379310344829</v>
      </c>
    </row>
    <row r="284" spans="1:9" x14ac:dyDescent="0.25">
      <c r="A284" t="s">
        <v>391</v>
      </c>
      <c r="B284" s="60">
        <f t="shared" si="13"/>
        <v>0.17241379310344829</v>
      </c>
      <c r="C284" t="s">
        <v>101</v>
      </c>
      <c r="D284" t="s">
        <v>411</v>
      </c>
      <c r="E284" s="59">
        <v>45684</v>
      </c>
      <c r="F284">
        <v>1</v>
      </c>
      <c r="G284">
        <v>1</v>
      </c>
      <c r="H284">
        <v>1</v>
      </c>
      <c r="I284" s="60">
        <f t="shared" si="11"/>
        <v>0.17241379310344829</v>
      </c>
    </row>
    <row r="285" spans="1:9" x14ac:dyDescent="0.25">
      <c r="A285" t="s">
        <v>391</v>
      </c>
      <c r="B285" s="60">
        <f t="shared" si="13"/>
        <v>0.17241379310344829</v>
      </c>
      <c r="C285" t="s">
        <v>101</v>
      </c>
      <c r="D285" t="s">
        <v>412</v>
      </c>
      <c r="E285" s="59">
        <v>45709</v>
      </c>
      <c r="F285">
        <v>1</v>
      </c>
      <c r="G285">
        <v>1</v>
      </c>
      <c r="H285">
        <v>1</v>
      </c>
      <c r="I285" s="60">
        <f t="shared" si="11"/>
        <v>0.17241379310344829</v>
      </c>
    </row>
    <row r="286" spans="1:9" x14ac:dyDescent="0.25">
      <c r="A286" t="s">
        <v>391</v>
      </c>
      <c r="B286" s="60">
        <f t="shared" si="13"/>
        <v>0.17241379310344829</v>
      </c>
      <c r="C286" t="s">
        <v>101</v>
      </c>
      <c r="D286" t="s">
        <v>413</v>
      </c>
      <c r="E286" s="59">
        <v>45659</v>
      </c>
      <c r="F286">
        <v>1</v>
      </c>
      <c r="G286">
        <v>1</v>
      </c>
      <c r="H286">
        <v>1</v>
      </c>
      <c r="I286" s="60">
        <f t="shared" si="11"/>
        <v>0.17241379310344829</v>
      </c>
    </row>
    <row r="287" spans="1:9" x14ac:dyDescent="0.25">
      <c r="A287" t="s">
        <v>391</v>
      </c>
      <c r="B287" s="60">
        <f t="shared" si="13"/>
        <v>0.17241379310344829</v>
      </c>
      <c r="C287" t="s">
        <v>101</v>
      </c>
      <c r="D287" t="s">
        <v>414</v>
      </c>
      <c r="E287" s="59">
        <v>45666</v>
      </c>
      <c r="F287">
        <v>1</v>
      </c>
      <c r="G287">
        <v>1</v>
      </c>
      <c r="H287">
        <v>1</v>
      </c>
      <c r="I287" s="60">
        <f t="shared" si="11"/>
        <v>0.17241379310344829</v>
      </c>
    </row>
    <row r="288" spans="1:9" x14ac:dyDescent="0.25">
      <c r="A288" t="s">
        <v>391</v>
      </c>
      <c r="B288" s="60">
        <f t="shared" si="13"/>
        <v>0.17241379310344829</v>
      </c>
      <c r="C288" t="s">
        <v>101</v>
      </c>
      <c r="D288" t="s">
        <v>415</v>
      </c>
      <c r="E288" s="59">
        <v>45659</v>
      </c>
      <c r="F288">
        <v>1</v>
      </c>
      <c r="G288">
        <v>1</v>
      </c>
      <c r="H288">
        <v>1</v>
      </c>
      <c r="I288" s="60">
        <f t="shared" si="11"/>
        <v>0.17241379310344829</v>
      </c>
    </row>
    <row r="289" spans="1:9" x14ac:dyDescent="0.25">
      <c r="A289" t="s">
        <v>391</v>
      </c>
      <c r="B289" s="60">
        <f t="shared" si="13"/>
        <v>0.17241379310344829</v>
      </c>
      <c r="C289" t="s">
        <v>101</v>
      </c>
      <c r="D289" t="s">
        <v>416</v>
      </c>
      <c r="E289" s="59">
        <v>45659</v>
      </c>
      <c r="F289">
        <v>1</v>
      </c>
      <c r="G289">
        <v>1</v>
      </c>
      <c r="H289">
        <v>1</v>
      </c>
      <c r="I289" s="60">
        <f t="shared" si="11"/>
        <v>0.17241379310344829</v>
      </c>
    </row>
    <row r="290" spans="1:9" x14ac:dyDescent="0.25">
      <c r="A290" t="s">
        <v>391</v>
      </c>
      <c r="B290" s="60">
        <f t="shared" si="13"/>
        <v>0.17241379310344829</v>
      </c>
      <c r="C290" t="s">
        <v>101</v>
      </c>
      <c r="D290" t="s">
        <v>417</v>
      </c>
      <c r="E290" s="59">
        <v>45706</v>
      </c>
      <c r="F290">
        <v>1</v>
      </c>
      <c r="G290">
        <v>1</v>
      </c>
      <c r="H290">
        <v>1</v>
      </c>
      <c r="I290" s="60">
        <f t="shared" si="11"/>
        <v>0.17241379310344829</v>
      </c>
    </row>
    <row r="291" spans="1:9" x14ac:dyDescent="0.25">
      <c r="A291" t="s">
        <v>391</v>
      </c>
      <c r="B291" s="60">
        <f t="shared" si="13"/>
        <v>0.17241379310344829</v>
      </c>
      <c r="C291" t="s">
        <v>101</v>
      </c>
      <c r="D291" t="s">
        <v>418</v>
      </c>
      <c r="E291" s="59">
        <v>45659</v>
      </c>
      <c r="F291">
        <v>1</v>
      </c>
      <c r="G291">
        <v>1</v>
      </c>
      <c r="H291">
        <v>1</v>
      </c>
      <c r="I291" s="60">
        <f t="shared" si="11"/>
        <v>0.17241379310344829</v>
      </c>
    </row>
    <row r="292" spans="1:9" x14ac:dyDescent="0.25">
      <c r="A292" t="s">
        <v>391</v>
      </c>
      <c r="B292" s="60">
        <f t="shared" si="13"/>
        <v>0.17241379310344829</v>
      </c>
      <c r="C292" t="s">
        <v>101</v>
      </c>
      <c r="D292" t="s">
        <v>419</v>
      </c>
      <c r="E292" s="59">
        <v>45719</v>
      </c>
      <c r="F292">
        <v>1</v>
      </c>
      <c r="G292">
        <v>1</v>
      </c>
      <c r="H292">
        <v>1</v>
      </c>
      <c r="I292" s="60">
        <f t="shared" si="11"/>
        <v>0.17241379310344829</v>
      </c>
    </row>
    <row r="293" spans="1:9" x14ac:dyDescent="0.25">
      <c r="A293" t="s">
        <v>391</v>
      </c>
      <c r="B293" s="60">
        <f t="shared" si="13"/>
        <v>0.17241379310344829</v>
      </c>
      <c r="C293" t="s">
        <v>111</v>
      </c>
      <c r="D293" t="s">
        <v>420</v>
      </c>
      <c r="E293" s="59">
        <v>45714</v>
      </c>
      <c r="F293">
        <v>1</v>
      </c>
      <c r="G293">
        <v>1</v>
      </c>
      <c r="H293">
        <v>1</v>
      </c>
      <c r="I293" s="60">
        <f t="shared" si="11"/>
        <v>0.17241379310344829</v>
      </c>
    </row>
    <row r="294" spans="1:9" x14ac:dyDescent="0.25">
      <c r="A294" t="s">
        <v>391</v>
      </c>
      <c r="B294" s="60">
        <f t="shared" si="13"/>
        <v>0.17241379310344829</v>
      </c>
      <c r="C294" t="s">
        <v>111</v>
      </c>
      <c r="D294" t="s">
        <v>421</v>
      </c>
      <c r="E294" s="59">
        <v>45714</v>
      </c>
      <c r="F294">
        <v>1</v>
      </c>
      <c r="G294">
        <v>1</v>
      </c>
      <c r="H294">
        <v>1</v>
      </c>
      <c r="I294" s="60">
        <f t="shared" si="11"/>
        <v>0.17241379310344829</v>
      </c>
    </row>
    <row r="295" spans="1:9" x14ac:dyDescent="0.25">
      <c r="A295" t="s">
        <v>391</v>
      </c>
      <c r="B295" s="60">
        <f t="shared" si="13"/>
        <v>0.17241379310344829</v>
      </c>
      <c r="C295" t="s">
        <v>111</v>
      </c>
      <c r="D295" t="s">
        <v>422</v>
      </c>
      <c r="E295" s="59">
        <v>45692</v>
      </c>
      <c r="F295">
        <v>1</v>
      </c>
      <c r="G295">
        <v>1</v>
      </c>
      <c r="H295">
        <v>1</v>
      </c>
      <c r="I295" s="60">
        <f t="shared" si="11"/>
        <v>0.17241379310344829</v>
      </c>
    </row>
    <row r="296" spans="1:9" x14ac:dyDescent="0.25">
      <c r="A296" t="s">
        <v>391</v>
      </c>
      <c r="B296" s="60">
        <f t="shared" si="13"/>
        <v>0.17241379310344829</v>
      </c>
      <c r="C296" t="s">
        <v>111</v>
      </c>
      <c r="D296" t="s">
        <v>423</v>
      </c>
      <c r="E296" s="59">
        <v>45691</v>
      </c>
      <c r="F296">
        <v>1</v>
      </c>
      <c r="G296">
        <v>1</v>
      </c>
      <c r="H296">
        <v>1</v>
      </c>
      <c r="I296" s="60">
        <f t="shared" si="11"/>
        <v>0.17241379310344829</v>
      </c>
    </row>
    <row r="297" spans="1:9" x14ac:dyDescent="0.25">
      <c r="A297" t="s">
        <v>391</v>
      </c>
      <c r="B297" s="60">
        <f t="shared" si="13"/>
        <v>0.17241379310344829</v>
      </c>
      <c r="C297" t="s">
        <v>111</v>
      </c>
      <c r="D297" t="s">
        <v>424</v>
      </c>
      <c r="E297" s="59">
        <v>45678</v>
      </c>
      <c r="F297">
        <v>1</v>
      </c>
      <c r="G297">
        <v>1</v>
      </c>
      <c r="H297">
        <v>1</v>
      </c>
      <c r="I297" s="60">
        <f t="shared" si="11"/>
        <v>0.17241379310344829</v>
      </c>
    </row>
    <row r="298" spans="1:9" x14ac:dyDescent="0.25">
      <c r="A298" t="s">
        <v>391</v>
      </c>
      <c r="B298" s="60">
        <f t="shared" si="13"/>
        <v>0.17241379310344829</v>
      </c>
      <c r="C298" t="s">
        <v>111</v>
      </c>
      <c r="D298" t="s">
        <v>425</v>
      </c>
      <c r="E298" s="59">
        <v>45679</v>
      </c>
      <c r="F298">
        <v>1</v>
      </c>
      <c r="G298">
        <v>1</v>
      </c>
      <c r="H298">
        <v>1</v>
      </c>
      <c r="I298" s="60">
        <f t="shared" si="11"/>
        <v>0.17241379310344829</v>
      </c>
    </row>
    <row r="299" spans="1:9" x14ac:dyDescent="0.25">
      <c r="A299" t="s">
        <v>426</v>
      </c>
      <c r="B299" s="60">
        <f t="shared" ref="B299:B311" si="14">(1/600)*100</f>
        <v>0.16666666666666669</v>
      </c>
      <c r="C299" t="s">
        <v>96</v>
      </c>
      <c r="D299" t="s">
        <v>427</v>
      </c>
      <c r="E299" s="59">
        <v>45673</v>
      </c>
      <c r="F299">
        <v>1</v>
      </c>
      <c r="G299">
        <v>1</v>
      </c>
      <c r="H299">
        <v>1</v>
      </c>
      <c r="I299" s="60">
        <f t="shared" si="11"/>
        <v>0.16666666666666669</v>
      </c>
    </row>
    <row r="300" spans="1:9" x14ac:dyDescent="0.25">
      <c r="A300" t="s">
        <v>426</v>
      </c>
      <c r="B300" s="60">
        <f t="shared" si="14"/>
        <v>0.16666666666666669</v>
      </c>
      <c r="C300" t="s">
        <v>96</v>
      </c>
      <c r="D300" t="s">
        <v>428</v>
      </c>
      <c r="E300" s="59">
        <v>45673</v>
      </c>
      <c r="F300">
        <v>1</v>
      </c>
      <c r="G300">
        <v>1</v>
      </c>
      <c r="H300">
        <v>1</v>
      </c>
      <c r="I300" s="60">
        <f t="shared" si="11"/>
        <v>0.16666666666666669</v>
      </c>
    </row>
    <row r="301" spans="1:9" x14ac:dyDescent="0.25">
      <c r="A301" t="s">
        <v>426</v>
      </c>
      <c r="B301" s="60">
        <f t="shared" si="14"/>
        <v>0.16666666666666669</v>
      </c>
      <c r="C301" t="s">
        <v>96</v>
      </c>
      <c r="D301" t="s">
        <v>429</v>
      </c>
      <c r="E301" s="59">
        <v>45702</v>
      </c>
      <c r="F301">
        <v>1</v>
      </c>
      <c r="G301">
        <v>1</v>
      </c>
      <c r="H301">
        <v>1</v>
      </c>
      <c r="I301" s="60">
        <f t="shared" si="11"/>
        <v>0.16666666666666669</v>
      </c>
    </row>
    <row r="302" spans="1:9" x14ac:dyDescent="0.25">
      <c r="A302" t="s">
        <v>426</v>
      </c>
      <c r="B302" s="60">
        <f t="shared" si="14"/>
        <v>0.16666666666666669</v>
      </c>
      <c r="C302" t="s">
        <v>96</v>
      </c>
      <c r="D302" t="s">
        <v>430</v>
      </c>
      <c r="E302" s="59">
        <v>45681</v>
      </c>
      <c r="F302">
        <v>1</v>
      </c>
      <c r="G302">
        <v>1</v>
      </c>
      <c r="H302">
        <v>1</v>
      </c>
      <c r="I302" s="60">
        <f t="shared" si="11"/>
        <v>0.16666666666666669</v>
      </c>
    </row>
    <row r="303" spans="1:9" x14ac:dyDescent="0.25">
      <c r="A303" t="s">
        <v>426</v>
      </c>
      <c r="B303" s="60">
        <f t="shared" si="14"/>
        <v>0.16666666666666669</v>
      </c>
      <c r="C303" t="s">
        <v>100</v>
      </c>
      <c r="D303" t="s">
        <v>431</v>
      </c>
      <c r="E303" s="59">
        <v>45688</v>
      </c>
      <c r="F303">
        <v>1</v>
      </c>
      <c r="G303">
        <v>1</v>
      </c>
      <c r="H303">
        <v>1</v>
      </c>
      <c r="I303" s="60">
        <f t="shared" si="11"/>
        <v>0.16666666666666669</v>
      </c>
    </row>
    <row r="304" spans="1:9" x14ac:dyDescent="0.25">
      <c r="A304" t="s">
        <v>426</v>
      </c>
      <c r="B304" s="60">
        <f t="shared" si="14"/>
        <v>0.16666666666666669</v>
      </c>
      <c r="C304" t="s">
        <v>100</v>
      </c>
      <c r="D304" t="s">
        <v>432</v>
      </c>
      <c r="E304" s="59">
        <v>45700</v>
      </c>
      <c r="F304">
        <v>1</v>
      </c>
      <c r="G304">
        <v>1</v>
      </c>
      <c r="H304">
        <v>1</v>
      </c>
      <c r="I304" s="60">
        <f t="shared" si="11"/>
        <v>0.16666666666666669</v>
      </c>
    </row>
    <row r="305" spans="1:9" x14ac:dyDescent="0.25">
      <c r="A305" t="s">
        <v>426</v>
      </c>
      <c r="B305" s="60">
        <f t="shared" si="14"/>
        <v>0.16666666666666669</v>
      </c>
      <c r="C305" t="s">
        <v>100</v>
      </c>
      <c r="D305" t="s">
        <v>433</v>
      </c>
      <c r="E305" s="59">
        <v>45707</v>
      </c>
      <c r="F305">
        <v>1</v>
      </c>
      <c r="G305">
        <v>1</v>
      </c>
      <c r="H305">
        <v>1</v>
      </c>
      <c r="I305" s="60">
        <f t="shared" si="11"/>
        <v>0.16666666666666669</v>
      </c>
    </row>
    <row r="306" spans="1:9" x14ac:dyDescent="0.25">
      <c r="A306" t="s">
        <v>426</v>
      </c>
      <c r="B306" s="60">
        <f t="shared" si="14"/>
        <v>0.16666666666666669</v>
      </c>
      <c r="C306" t="s">
        <v>101</v>
      </c>
      <c r="D306" t="s">
        <v>434</v>
      </c>
      <c r="E306" s="59">
        <v>45714</v>
      </c>
      <c r="F306">
        <v>1</v>
      </c>
      <c r="G306">
        <v>1</v>
      </c>
      <c r="H306">
        <v>1</v>
      </c>
      <c r="I306" s="60">
        <f t="shared" si="11"/>
        <v>0.16666666666666669</v>
      </c>
    </row>
    <row r="307" spans="1:9" x14ac:dyDescent="0.25">
      <c r="A307" t="s">
        <v>426</v>
      </c>
      <c r="B307" s="60">
        <f t="shared" si="14"/>
        <v>0.16666666666666669</v>
      </c>
      <c r="C307" t="s">
        <v>101</v>
      </c>
      <c r="D307" t="s">
        <v>435</v>
      </c>
      <c r="E307" s="59">
        <v>45659</v>
      </c>
      <c r="F307">
        <v>1</v>
      </c>
      <c r="G307">
        <v>1</v>
      </c>
      <c r="H307">
        <v>1</v>
      </c>
      <c r="I307" s="60">
        <f t="shared" si="11"/>
        <v>0.16666666666666669</v>
      </c>
    </row>
    <row r="308" spans="1:9" x14ac:dyDescent="0.25">
      <c r="A308" t="s">
        <v>426</v>
      </c>
      <c r="B308" s="60">
        <f t="shared" si="14"/>
        <v>0.16666666666666669</v>
      </c>
      <c r="C308" t="s">
        <v>111</v>
      </c>
      <c r="D308" t="s">
        <v>436</v>
      </c>
      <c r="E308" s="59">
        <v>45701</v>
      </c>
      <c r="F308">
        <v>1</v>
      </c>
      <c r="G308">
        <v>1</v>
      </c>
      <c r="H308">
        <v>1</v>
      </c>
      <c r="I308" s="60">
        <f t="shared" si="11"/>
        <v>0.16666666666666669</v>
      </c>
    </row>
    <row r="309" spans="1:9" x14ac:dyDescent="0.25">
      <c r="A309" t="s">
        <v>426</v>
      </c>
      <c r="B309" s="60">
        <f t="shared" si="14"/>
        <v>0.16666666666666669</v>
      </c>
      <c r="C309" t="s">
        <v>111</v>
      </c>
      <c r="D309" t="s">
        <v>437</v>
      </c>
      <c r="E309" s="59">
        <v>45673</v>
      </c>
      <c r="F309">
        <v>1</v>
      </c>
      <c r="G309">
        <v>1</v>
      </c>
      <c r="H309">
        <v>1</v>
      </c>
      <c r="I309" s="60">
        <f t="shared" si="11"/>
        <v>0.16666666666666669</v>
      </c>
    </row>
    <row r="310" spans="1:9" x14ac:dyDescent="0.25">
      <c r="A310" t="s">
        <v>426</v>
      </c>
      <c r="B310" s="60">
        <f t="shared" si="14"/>
        <v>0.16666666666666669</v>
      </c>
      <c r="C310" t="s">
        <v>111</v>
      </c>
      <c r="D310" t="s">
        <v>438</v>
      </c>
      <c r="E310" s="59">
        <v>45701</v>
      </c>
      <c r="F310">
        <v>1</v>
      </c>
      <c r="G310">
        <v>1</v>
      </c>
      <c r="H310">
        <v>1</v>
      </c>
      <c r="I310" s="60">
        <f t="shared" si="11"/>
        <v>0.16666666666666669</v>
      </c>
    </row>
    <row r="311" spans="1:9" x14ac:dyDescent="0.25">
      <c r="A311" t="s">
        <v>426</v>
      </c>
      <c r="B311" s="60">
        <f t="shared" si="14"/>
        <v>0.16666666666666669</v>
      </c>
      <c r="C311" t="s">
        <v>111</v>
      </c>
      <c r="D311" t="s">
        <v>439</v>
      </c>
      <c r="E311" s="59">
        <v>45714</v>
      </c>
      <c r="F311">
        <v>1</v>
      </c>
      <c r="G311">
        <v>1</v>
      </c>
      <c r="H311">
        <v>1</v>
      </c>
      <c r="I311" s="60">
        <f t="shared" si="11"/>
        <v>0.16666666666666669</v>
      </c>
    </row>
    <row r="312" spans="1:9" x14ac:dyDescent="0.25">
      <c r="A312" t="s">
        <v>440</v>
      </c>
      <c r="B312" s="60">
        <f>(1/220)*100</f>
        <v>0.45454545454545453</v>
      </c>
      <c r="C312" t="s">
        <v>104</v>
      </c>
      <c r="D312" t="s">
        <v>441</v>
      </c>
      <c r="E312" s="59">
        <v>45677</v>
      </c>
      <c r="F312">
        <v>1</v>
      </c>
      <c r="G312">
        <v>1</v>
      </c>
      <c r="H312">
        <v>1</v>
      </c>
      <c r="I312" s="60">
        <f t="shared" si="11"/>
        <v>0.45454545454545453</v>
      </c>
    </row>
    <row r="313" spans="1:9" x14ac:dyDescent="0.25">
      <c r="A313" t="s">
        <v>442</v>
      </c>
      <c r="B313" s="60">
        <f>(1/120)*100</f>
        <v>0.83333333333333337</v>
      </c>
      <c r="C313" t="s">
        <v>103</v>
      </c>
      <c r="D313" t="s">
        <v>443</v>
      </c>
      <c r="E313" s="59">
        <v>45712</v>
      </c>
      <c r="F313">
        <v>1</v>
      </c>
      <c r="G313">
        <v>1</v>
      </c>
      <c r="H313">
        <v>1</v>
      </c>
      <c r="I313" s="60">
        <f t="shared" si="11"/>
        <v>0.83333333333333337</v>
      </c>
    </row>
    <row r="314" spans="1:9" x14ac:dyDescent="0.25">
      <c r="A314" t="s">
        <v>444</v>
      </c>
      <c r="B314" s="60">
        <f>(1/200)*100</f>
        <v>0.5</v>
      </c>
      <c r="C314" t="s">
        <v>92</v>
      </c>
      <c r="D314" t="s">
        <v>445</v>
      </c>
      <c r="E314" s="59">
        <v>45687</v>
      </c>
      <c r="F314">
        <v>1</v>
      </c>
      <c r="G314">
        <v>1</v>
      </c>
      <c r="H314">
        <v>1</v>
      </c>
      <c r="I314" s="60">
        <f t="shared" si="11"/>
        <v>0.5</v>
      </c>
    </row>
    <row r="315" spans="1:9" x14ac:dyDescent="0.25">
      <c r="A315" t="s">
        <v>444</v>
      </c>
      <c r="B315" s="60">
        <f>(1/200)*100</f>
        <v>0.5</v>
      </c>
      <c r="C315" t="s">
        <v>107</v>
      </c>
      <c r="D315" t="s">
        <v>446</v>
      </c>
      <c r="E315" s="59">
        <v>45670</v>
      </c>
      <c r="F315">
        <v>1</v>
      </c>
      <c r="G315">
        <v>1</v>
      </c>
      <c r="H315">
        <v>1</v>
      </c>
      <c r="I315" s="60">
        <f t="shared" si="11"/>
        <v>0.5</v>
      </c>
    </row>
    <row r="316" spans="1:9" x14ac:dyDescent="0.25">
      <c r="A316" t="s">
        <v>447</v>
      </c>
      <c r="B316" s="60">
        <f t="shared" ref="B316:B347" si="15">(1/205)*100</f>
        <v>0.48780487804878048</v>
      </c>
      <c r="C316" t="s">
        <v>92</v>
      </c>
      <c r="D316" t="s">
        <v>448</v>
      </c>
      <c r="E316" s="59">
        <v>45671</v>
      </c>
      <c r="F316">
        <v>1</v>
      </c>
      <c r="G316">
        <v>1</v>
      </c>
      <c r="H316">
        <v>1</v>
      </c>
      <c r="I316" s="60">
        <f t="shared" si="11"/>
        <v>0.48780487804878048</v>
      </c>
    </row>
    <row r="317" spans="1:9" x14ac:dyDescent="0.25">
      <c r="A317" t="s">
        <v>447</v>
      </c>
      <c r="B317" s="60">
        <f t="shared" si="15"/>
        <v>0.48780487804878048</v>
      </c>
      <c r="C317" t="s">
        <v>92</v>
      </c>
      <c r="D317" t="s">
        <v>449</v>
      </c>
      <c r="E317" s="59">
        <v>45681</v>
      </c>
      <c r="F317">
        <v>1</v>
      </c>
      <c r="G317">
        <v>1</v>
      </c>
      <c r="H317">
        <v>1</v>
      </c>
      <c r="I317" s="60">
        <f t="shared" si="11"/>
        <v>0.48780487804878048</v>
      </c>
    </row>
    <row r="318" spans="1:9" x14ac:dyDescent="0.25">
      <c r="A318" t="s">
        <v>447</v>
      </c>
      <c r="B318" s="60">
        <f t="shared" si="15"/>
        <v>0.48780487804878048</v>
      </c>
      <c r="C318" t="s">
        <v>92</v>
      </c>
      <c r="D318" t="s">
        <v>450</v>
      </c>
      <c r="E318" s="59">
        <v>45699</v>
      </c>
      <c r="F318">
        <v>1</v>
      </c>
      <c r="G318">
        <v>1</v>
      </c>
      <c r="H318">
        <v>1</v>
      </c>
      <c r="I318" s="60">
        <f t="shared" si="11"/>
        <v>0.48780487804878048</v>
      </c>
    </row>
    <row r="319" spans="1:9" x14ac:dyDescent="0.25">
      <c r="A319" t="s">
        <v>447</v>
      </c>
      <c r="B319" s="60">
        <f t="shared" si="15"/>
        <v>0.48780487804878048</v>
      </c>
      <c r="C319" t="s">
        <v>92</v>
      </c>
      <c r="D319" t="s">
        <v>451</v>
      </c>
      <c r="E319" s="59">
        <v>45700</v>
      </c>
      <c r="F319">
        <v>1</v>
      </c>
      <c r="G319">
        <v>1</v>
      </c>
      <c r="H319">
        <v>1</v>
      </c>
      <c r="I319" s="60">
        <f t="shared" si="11"/>
        <v>0.48780487804878048</v>
      </c>
    </row>
    <row r="320" spans="1:9" x14ac:dyDescent="0.25">
      <c r="A320" t="s">
        <v>447</v>
      </c>
      <c r="B320" s="60">
        <f t="shared" si="15"/>
        <v>0.48780487804878048</v>
      </c>
      <c r="C320" t="s">
        <v>92</v>
      </c>
      <c r="D320" t="s">
        <v>452</v>
      </c>
      <c r="E320" s="59">
        <v>45705</v>
      </c>
      <c r="F320">
        <v>1</v>
      </c>
      <c r="G320">
        <v>1</v>
      </c>
      <c r="H320">
        <v>1</v>
      </c>
      <c r="I320" s="60">
        <f t="shared" si="11"/>
        <v>0.48780487804878048</v>
      </c>
    </row>
    <row r="321" spans="1:9" x14ac:dyDescent="0.25">
      <c r="A321" t="s">
        <v>447</v>
      </c>
      <c r="B321" s="60">
        <f t="shared" si="15"/>
        <v>0.48780487804878048</v>
      </c>
      <c r="C321" t="s">
        <v>92</v>
      </c>
      <c r="D321" t="s">
        <v>453</v>
      </c>
      <c r="E321" s="59">
        <v>45706</v>
      </c>
      <c r="F321">
        <v>1</v>
      </c>
      <c r="G321">
        <v>1</v>
      </c>
      <c r="H321">
        <v>1</v>
      </c>
      <c r="I321" s="60">
        <f t="shared" si="11"/>
        <v>0.48780487804878048</v>
      </c>
    </row>
    <row r="322" spans="1:9" x14ac:dyDescent="0.25">
      <c r="A322" t="s">
        <v>447</v>
      </c>
      <c r="B322" s="60">
        <f t="shared" si="15"/>
        <v>0.48780487804878048</v>
      </c>
      <c r="C322" t="s">
        <v>92</v>
      </c>
      <c r="D322" t="s">
        <v>454</v>
      </c>
      <c r="E322" s="59">
        <v>45707</v>
      </c>
      <c r="F322">
        <v>1.5</v>
      </c>
      <c r="G322">
        <v>1</v>
      </c>
      <c r="H322">
        <v>1.5</v>
      </c>
      <c r="I322" s="60">
        <f t="shared" ref="I322:I385" si="16">B322*H322</f>
        <v>0.73170731707317072</v>
      </c>
    </row>
    <row r="323" spans="1:9" x14ac:dyDescent="0.25">
      <c r="A323" t="s">
        <v>447</v>
      </c>
      <c r="B323" s="60">
        <f t="shared" si="15"/>
        <v>0.48780487804878048</v>
      </c>
      <c r="C323" t="s">
        <v>92</v>
      </c>
      <c r="D323" t="s">
        <v>455</v>
      </c>
      <c r="E323" s="59">
        <v>45709</v>
      </c>
      <c r="F323">
        <v>1</v>
      </c>
      <c r="G323">
        <v>1.6</v>
      </c>
      <c r="H323">
        <v>1.6</v>
      </c>
      <c r="I323" s="60">
        <f t="shared" si="16"/>
        <v>0.78048780487804881</v>
      </c>
    </row>
    <row r="324" spans="1:9" x14ac:dyDescent="0.25">
      <c r="A324" t="s">
        <v>447</v>
      </c>
      <c r="B324" s="60">
        <f t="shared" si="15"/>
        <v>0.48780487804878048</v>
      </c>
      <c r="C324" t="s">
        <v>92</v>
      </c>
      <c r="D324" t="s">
        <v>456</v>
      </c>
      <c r="E324" s="59">
        <v>45670</v>
      </c>
      <c r="F324">
        <v>1</v>
      </c>
      <c r="G324">
        <v>1</v>
      </c>
      <c r="H324">
        <v>1</v>
      </c>
      <c r="I324" s="60">
        <f t="shared" si="16"/>
        <v>0.48780487804878048</v>
      </c>
    </row>
    <row r="325" spans="1:9" x14ac:dyDescent="0.25">
      <c r="A325" t="s">
        <v>447</v>
      </c>
      <c r="B325" s="60">
        <f t="shared" si="15"/>
        <v>0.48780487804878048</v>
      </c>
      <c r="C325" t="s">
        <v>92</v>
      </c>
      <c r="D325" t="s">
        <v>457</v>
      </c>
      <c r="E325" s="59">
        <v>45670</v>
      </c>
      <c r="F325">
        <v>1</v>
      </c>
      <c r="G325">
        <v>1</v>
      </c>
      <c r="H325">
        <v>1</v>
      </c>
      <c r="I325" s="60">
        <f t="shared" si="16"/>
        <v>0.48780487804878048</v>
      </c>
    </row>
    <row r="326" spans="1:9" x14ac:dyDescent="0.25">
      <c r="A326" t="s">
        <v>447</v>
      </c>
      <c r="B326" s="60">
        <f t="shared" si="15"/>
        <v>0.48780487804878048</v>
      </c>
      <c r="C326" t="s">
        <v>92</v>
      </c>
      <c r="D326" t="s">
        <v>458</v>
      </c>
      <c r="E326" s="59">
        <v>45715</v>
      </c>
      <c r="F326">
        <v>1</v>
      </c>
      <c r="G326">
        <v>1</v>
      </c>
      <c r="H326">
        <v>1</v>
      </c>
      <c r="I326" s="60">
        <f t="shared" si="16"/>
        <v>0.48780487804878048</v>
      </c>
    </row>
    <row r="327" spans="1:9" x14ac:dyDescent="0.25">
      <c r="A327" t="s">
        <v>447</v>
      </c>
      <c r="B327" s="60">
        <f t="shared" si="15"/>
        <v>0.48780487804878048</v>
      </c>
      <c r="C327" t="s">
        <v>92</v>
      </c>
      <c r="D327" t="s">
        <v>459</v>
      </c>
      <c r="E327" s="59">
        <v>45715</v>
      </c>
      <c r="F327">
        <v>1</v>
      </c>
      <c r="G327">
        <v>1.6</v>
      </c>
      <c r="H327">
        <v>1.6</v>
      </c>
      <c r="I327" s="60">
        <f t="shared" si="16"/>
        <v>0.78048780487804881</v>
      </c>
    </row>
    <row r="328" spans="1:9" x14ac:dyDescent="0.25">
      <c r="A328" t="s">
        <v>447</v>
      </c>
      <c r="B328" s="60">
        <f t="shared" si="15"/>
        <v>0.48780487804878048</v>
      </c>
      <c r="C328" t="s">
        <v>92</v>
      </c>
      <c r="D328" t="s">
        <v>460</v>
      </c>
      <c r="E328" s="59">
        <v>45720</v>
      </c>
      <c r="F328">
        <v>1</v>
      </c>
      <c r="G328">
        <v>1</v>
      </c>
      <c r="H328">
        <v>1</v>
      </c>
      <c r="I328" s="60">
        <f t="shared" si="16"/>
        <v>0.48780487804878048</v>
      </c>
    </row>
    <row r="329" spans="1:9" x14ac:dyDescent="0.25">
      <c r="A329" t="s">
        <v>447</v>
      </c>
      <c r="B329" s="60">
        <f t="shared" si="15"/>
        <v>0.48780487804878048</v>
      </c>
      <c r="C329" t="s">
        <v>92</v>
      </c>
      <c r="D329" t="s">
        <v>461</v>
      </c>
      <c r="E329" s="59">
        <v>45673</v>
      </c>
      <c r="F329">
        <v>1</v>
      </c>
      <c r="G329">
        <v>1</v>
      </c>
      <c r="H329">
        <v>1</v>
      </c>
      <c r="I329" s="60">
        <f t="shared" si="16"/>
        <v>0.48780487804878048</v>
      </c>
    </row>
    <row r="330" spans="1:9" x14ac:dyDescent="0.25">
      <c r="A330" t="s">
        <v>447</v>
      </c>
      <c r="B330" s="60">
        <f t="shared" si="15"/>
        <v>0.48780487804878048</v>
      </c>
      <c r="C330" t="s">
        <v>92</v>
      </c>
      <c r="D330" t="s">
        <v>462</v>
      </c>
      <c r="E330" s="59">
        <v>45677</v>
      </c>
      <c r="F330">
        <v>1</v>
      </c>
      <c r="G330">
        <v>1</v>
      </c>
      <c r="H330">
        <v>1</v>
      </c>
      <c r="I330" s="60">
        <f t="shared" si="16"/>
        <v>0.48780487804878048</v>
      </c>
    </row>
    <row r="331" spans="1:9" x14ac:dyDescent="0.25">
      <c r="A331" t="s">
        <v>447</v>
      </c>
      <c r="B331" s="60">
        <f t="shared" si="15"/>
        <v>0.48780487804878048</v>
      </c>
      <c r="C331" t="s">
        <v>92</v>
      </c>
      <c r="D331" t="s">
        <v>463</v>
      </c>
      <c r="E331" s="59">
        <v>45681</v>
      </c>
      <c r="F331">
        <v>1</v>
      </c>
      <c r="G331">
        <v>1</v>
      </c>
      <c r="H331">
        <v>1</v>
      </c>
      <c r="I331" s="60">
        <f t="shared" si="16"/>
        <v>0.48780487804878048</v>
      </c>
    </row>
    <row r="332" spans="1:9" x14ac:dyDescent="0.25">
      <c r="A332" t="s">
        <v>447</v>
      </c>
      <c r="B332" s="60">
        <f t="shared" si="15"/>
        <v>0.48780487804878048</v>
      </c>
      <c r="C332" t="s">
        <v>92</v>
      </c>
      <c r="D332" t="s">
        <v>464</v>
      </c>
      <c r="E332" s="59">
        <v>45671</v>
      </c>
      <c r="F332">
        <v>1</v>
      </c>
      <c r="G332">
        <v>1</v>
      </c>
      <c r="H332">
        <v>1</v>
      </c>
      <c r="I332" s="60">
        <f t="shared" si="16"/>
        <v>0.48780487804878048</v>
      </c>
    </row>
    <row r="333" spans="1:9" x14ac:dyDescent="0.25">
      <c r="A333" t="s">
        <v>447</v>
      </c>
      <c r="B333" s="60">
        <f t="shared" si="15"/>
        <v>0.48780487804878048</v>
      </c>
      <c r="C333" t="s">
        <v>93</v>
      </c>
      <c r="D333" t="s">
        <v>465</v>
      </c>
      <c r="E333" s="59">
        <v>45671</v>
      </c>
      <c r="F333">
        <v>1</v>
      </c>
      <c r="G333">
        <v>1</v>
      </c>
      <c r="H333">
        <v>1</v>
      </c>
      <c r="I333" s="60">
        <f t="shared" si="16"/>
        <v>0.48780487804878048</v>
      </c>
    </row>
    <row r="334" spans="1:9" x14ac:dyDescent="0.25">
      <c r="A334" t="s">
        <v>447</v>
      </c>
      <c r="B334" s="60">
        <f t="shared" si="15"/>
        <v>0.48780487804878048</v>
      </c>
      <c r="C334" t="s">
        <v>93</v>
      </c>
      <c r="D334" t="s">
        <v>466</v>
      </c>
      <c r="E334" s="59">
        <v>45673</v>
      </c>
      <c r="F334">
        <v>1</v>
      </c>
      <c r="G334">
        <v>1</v>
      </c>
      <c r="H334">
        <v>1</v>
      </c>
      <c r="I334" s="60">
        <f t="shared" si="16"/>
        <v>0.48780487804878048</v>
      </c>
    </row>
    <row r="335" spans="1:9" x14ac:dyDescent="0.25">
      <c r="A335" t="s">
        <v>447</v>
      </c>
      <c r="B335" s="60">
        <f t="shared" si="15"/>
        <v>0.48780487804878048</v>
      </c>
      <c r="C335" t="s">
        <v>93</v>
      </c>
      <c r="D335" t="s">
        <v>467</v>
      </c>
      <c r="E335" s="59">
        <v>45699</v>
      </c>
      <c r="F335">
        <v>1</v>
      </c>
      <c r="G335">
        <v>1</v>
      </c>
      <c r="H335">
        <v>1</v>
      </c>
      <c r="I335" s="60">
        <f t="shared" si="16"/>
        <v>0.48780487804878048</v>
      </c>
    </row>
    <row r="336" spans="1:9" x14ac:dyDescent="0.25">
      <c r="A336" t="s">
        <v>447</v>
      </c>
      <c r="B336" s="60">
        <f t="shared" si="15"/>
        <v>0.48780487804878048</v>
      </c>
      <c r="C336" t="s">
        <v>93</v>
      </c>
      <c r="D336" t="s">
        <v>468</v>
      </c>
      <c r="E336" s="59">
        <v>45701</v>
      </c>
      <c r="F336">
        <v>1</v>
      </c>
      <c r="G336">
        <v>1</v>
      </c>
      <c r="H336">
        <v>1</v>
      </c>
      <c r="I336" s="60">
        <f t="shared" si="16"/>
        <v>0.48780487804878048</v>
      </c>
    </row>
    <row r="337" spans="1:9" x14ac:dyDescent="0.25">
      <c r="A337" t="s">
        <v>447</v>
      </c>
      <c r="B337" s="60">
        <f t="shared" si="15"/>
        <v>0.48780487804878048</v>
      </c>
      <c r="C337" t="s">
        <v>93</v>
      </c>
      <c r="D337" t="s">
        <v>469</v>
      </c>
      <c r="E337" s="59">
        <v>45702</v>
      </c>
      <c r="F337">
        <v>1</v>
      </c>
      <c r="G337">
        <v>1</v>
      </c>
      <c r="H337">
        <v>1</v>
      </c>
      <c r="I337" s="60">
        <f t="shared" si="16"/>
        <v>0.48780487804878048</v>
      </c>
    </row>
    <row r="338" spans="1:9" x14ac:dyDescent="0.25">
      <c r="A338" t="s">
        <v>447</v>
      </c>
      <c r="B338" s="60">
        <f t="shared" si="15"/>
        <v>0.48780487804878048</v>
      </c>
      <c r="C338" t="s">
        <v>93</v>
      </c>
      <c r="D338" t="s">
        <v>470</v>
      </c>
      <c r="E338" s="59">
        <v>45705</v>
      </c>
      <c r="F338">
        <v>1</v>
      </c>
      <c r="G338">
        <v>1</v>
      </c>
      <c r="H338">
        <v>1</v>
      </c>
      <c r="I338" s="60">
        <f t="shared" si="16"/>
        <v>0.48780487804878048</v>
      </c>
    </row>
    <row r="339" spans="1:9" x14ac:dyDescent="0.25">
      <c r="A339" t="s">
        <v>447</v>
      </c>
      <c r="B339" s="60">
        <f t="shared" si="15"/>
        <v>0.48780487804878048</v>
      </c>
      <c r="C339" t="s">
        <v>93</v>
      </c>
      <c r="D339" t="s">
        <v>471</v>
      </c>
      <c r="E339" s="59">
        <v>45706</v>
      </c>
      <c r="F339">
        <v>1</v>
      </c>
      <c r="G339">
        <v>1</v>
      </c>
      <c r="H339">
        <v>1</v>
      </c>
      <c r="I339" s="60">
        <f t="shared" si="16"/>
        <v>0.48780487804878048</v>
      </c>
    </row>
    <row r="340" spans="1:9" x14ac:dyDescent="0.25">
      <c r="A340" t="s">
        <v>447</v>
      </c>
      <c r="B340" s="60">
        <f t="shared" si="15"/>
        <v>0.48780487804878048</v>
      </c>
      <c r="C340" t="s">
        <v>93</v>
      </c>
      <c r="D340" t="s">
        <v>472</v>
      </c>
      <c r="E340" s="59">
        <v>45708</v>
      </c>
      <c r="F340">
        <v>1</v>
      </c>
      <c r="G340">
        <v>1</v>
      </c>
      <c r="H340">
        <v>1</v>
      </c>
      <c r="I340" s="60">
        <f t="shared" si="16"/>
        <v>0.48780487804878048</v>
      </c>
    </row>
    <row r="341" spans="1:9" x14ac:dyDescent="0.25">
      <c r="A341" t="s">
        <v>447</v>
      </c>
      <c r="B341" s="60">
        <f t="shared" si="15"/>
        <v>0.48780487804878048</v>
      </c>
      <c r="C341" t="s">
        <v>93</v>
      </c>
      <c r="D341" t="s">
        <v>473</v>
      </c>
      <c r="E341" s="59">
        <v>45709</v>
      </c>
      <c r="F341">
        <v>1</v>
      </c>
      <c r="G341">
        <v>1</v>
      </c>
      <c r="H341">
        <v>1</v>
      </c>
      <c r="I341" s="60">
        <f t="shared" si="16"/>
        <v>0.48780487804878048</v>
      </c>
    </row>
    <row r="342" spans="1:9" x14ac:dyDescent="0.25">
      <c r="A342" t="s">
        <v>447</v>
      </c>
      <c r="B342" s="60">
        <f t="shared" si="15"/>
        <v>0.48780487804878048</v>
      </c>
      <c r="C342" t="s">
        <v>93</v>
      </c>
      <c r="D342" t="s">
        <v>474</v>
      </c>
      <c r="E342" s="59">
        <v>45659</v>
      </c>
      <c r="F342">
        <v>1</v>
      </c>
      <c r="G342">
        <v>1</v>
      </c>
      <c r="H342">
        <v>1</v>
      </c>
      <c r="I342" s="60">
        <f t="shared" si="16"/>
        <v>0.48780487804878048</v>
      </c>
    </row>
    <row r="343" spans="1:9" x14ac:dyDescent="0.25">
      <c r="A343" t="s">
        <v>447</v>
      </c>
      <c r="B343" s="60">
        <f t="shared" si="15"/>
        <v>0.48780487804878048</v>
      </c>
      <c r="C343" t="s">
        <v>93</v>
      </c>
      <c r="D343" t="s">
        <v>475</v>
      </c>
      <c r="E343" s="59">
        <v>45659</v>
      </c>
      <c r="F343">
        <v>1</v>
      </c>
      <c r="G343">
        <v>1</v>
      </c>
      <c r="H343">
        <v>1</v>
      </c>
      <c r="I343" s="60">
        <f t="shared" si="16"/>
        <v>0.48780487804878048</v>
      </c>
    </row>
    <row r="344" spans="1:9" x14ac:dyDescent="0.25">
      <c r="A344" t="s">
        <v>447</v>
      </c>
      <c r="B344" s="60">
        <f t="shared" si="15"/>
        <v>0.48780487804878048</v>
      </c>
      <c r="C344" t="s">
        <v>93</v>
      </c>
      <c r="D344" t="s">
        <v>476</v>
      </c>
      <c r="E344" s="59">
        <v>45659</v>
      </c>
      <c r="F344">
        <v>1</v>
      </c>
      <c r="G344">
        <v>1.6</v>
      </c>
      <c r="H344">
        <v>1.6</v>
      </c>
      <c r="I344" s="60">
        <f t="shared" si="16"/>
        <v>0.78048780487804881</v>
      </c>
    </row>
    <row r="345" spans="1:9" x14ac:dyDescent="0.25">
      <c r="A345" t="s">
        <v>447</v>
      </c>
      <c r="B345" s="60">
        <f t="shared" si="15"/>
        <v>0.48780487804878048</v>
      </c>
      <c r="C345" t="s">
        <v>93</v>
      </c>
      <c r="D345" t="s">
        <v>477</v>
      </c>
      <c r="E345" s="59">
        <v>45659</v>
      </c>
      <c r="F345">
        <v>1</v>
      </c>
      <c r="G345">
        <v>1</v>
      </c>
      <c r="H345">
        <v>1</v>
      </c>
      <c r="I345" s="60">
        <f t="shared" si="16"/>
        <v>0.48780487804878048</v>
      </c>
    </row>
    <row r="346" spans="1:9" x14ac:dyDescent="0.25">
      <c r="A346" t="s">
        <v>447</v>
      </c>
      <c r="B346" s="60">
        <f t="shared" si="15"/>
        <v>0.48780487804878048</v>
      </c>
      <c r="C346" t="s">
        <v>93</v>
      </c>
      <c r="D346" t="s">
        <v>478</v>
      </c>
      <c r="E346" s="59">
        <v>45659</v>
      </c>
      <c r="F346">
        <v>1</v>
      </c>
      <c r="G346">
        <v>1</v>
      </c>
      <c r="H346">
        <v>1</v>
      </c>
      <c r="I346" s="60">
        <f t="shared" si="16"/>
        <v>0.48780487804878048</v>
      </c>
    </row>
    <row r="347" spans="1:9" x14ac:dyDescent="0.25">
      <c r="A347" t="s">
        <v>447</v>
      </c>
      <c r="B347" s="60">
        <f t="shared" si="15"/>
        <v>0.48780487804878048</v>
      </c>
      <c r="C347" t="s">
        <v>93</v>
      </c>
      <c r="D347" t="s">
        <v>479</v>
      </c>
      <c r="E347" s="59">
        <v>45659</v>
      </c>
      <c r="F347">
        <v>1</v>
      </c>
      <c r="G347">
        <v>1</v>
      </c>
      <c r="H347">
        <v>1</v>
      </c>
      <c r="I347" s="60">
        <f t="shared" si="16"/>
        <v>0.48780487804878048</v>
      </c>
    </row>
    <row r="348" spans="1:9" x14ac:dyDescent="0.25">
      <c r="A348" t="s">
        <v>447</v>
      </c>
      <c r="B348" s="60">
        <f t="shared" ref="B348:B379" si="17">(1/205)*100</f>
        <v>0.48780487804878048</v>
      </c>
      <c r="C348" t="s">
        <v>93</v>
      </c>
      <c r="D348" t="s">
        <v>480</v>
      </c>
      <c r="E348" s="59">
        <v>45659</v>
      </c>
      <c r="F348">
        <v>1</v>
      </c>
      <c r="G348">
        <v>1</v>
      </c>
      <c r="H348">
        <v>1</v>
      </c>
      <c r="I348" s="60">
        <f t="shared" si="16"/>
        <v>0.48780487804878048</v>
      </c>
    </row>
    <row r="349" spans="1:9" x14ac:dyDescent="0.25">
      <c r="A349" t="s">
        <v>447</v>
      </c>
      <c r="B349" s="60">
        <f t="shared" si="17"/>
        <v>0.48780487804878048</v>
      </c>
      <c r="C349" t="s">
        <v>93</v>
      </c>
      <c r="D349" t="s">
        <v>481</v>
      </c>
      <c r="E349" s="59">
        <v>45659</v>
      </c>
      <c r="F349">
        <v>1</v>
      </c>
      <c r="G349">
        <v>1</v>
      </c>
      <c r="H349">
        <v>1</v>
      </c>
      <c r="I349" s="60">
        <f t="shared" si="16"/>
        <v>0.48780487804878048</v>
      </c>
    </row>
    <row r="350" spans="1:9" x14ac:dyDescent="0.25">
      <c r="A350" t="s">
        <v>447</v>
      </c>
      <c r="B350" s="60">
        <f t="shared" si="17"/>
        <v>0.48780487804878048</v>
      </c>
      <c r="C350" t="s">
        <v>93</v>
      </c>
      <c r="D350" t="s">
        <v>482</v>
      </c>
      <c r="E350" s="59">
        <v>45660</v>
      </c>
      <c r="F350">
        <v>1</v>
      </c>
      <c r="G350">
        <v>1</v>
      </c>
      <c r="H350">
        <v>1</v>
      </c>
      <c r="I350" s="60">
        <f t="shared" si="16"/>
        <v>0.48780487804878048</v>
      </c>
    </row>
    <row r="351" spans="1:9" x14ac:dyDescent="0.25">
      <c r="A351" t="s">
        <v>447</v>
      </c>
      <c r="B351" s="60">
        <f t="shared" si="17"/>
        <v>0.48780487804878048</v>
      </c>
      <c r="C351" t="s">
        <v>93</v>
      </c>
      <c r="D351" t="s">
        <v>483</v>
      </c>
      <c r="E351" s="59">
        <v>45660</v>
      </c>
      <c r="F351">
        <v>1</v>
      </c>
      <c r="G351">
        <v>1</v>
      </c>
      <c r="H351">
        <v>1</v>
      </c>
      <c r="I351" s="60">
        <f t="shared" si="16"/>
        <v>0.48780487804878048</v>
      </c>
    </row>
    <row r="352" spans="1:9" x14ac:dyDescent="0.25">
      <c r="A352" t="s">
        <v>447</v>
      </c>
      <c r="B352" s="60">
        <f t="shared" si="17"/>
        <v>0.48780487804878048</v>
      </c>
      <c r="C352" t="s">
        <v>93</v>
      </c>
      <c r="D352" t="s">
        <v>484</v>
      </c>
      <c r="E352" s="59">
        <v>45660</v>
      </c>
      <c r="F352">
        <v>1</v>
      </c>
      <c r="G352">
        <v>1</v>
      </c>
      <c r="H352">
        <v>1</v>
      </c>
      <c r="I352" s="60">
        <f t="shared" si="16"/>
        <v>0.48780487804878048</v>
      </c>
    </row>
    <row r="353" spans="1:9" x14ac:dyDescent="0.25">
      <c r="A353" t="s">
        <v>447</v>
      </c>
      <c r="B353" s="60">
        <f t="shared" si="17"/>
        <v>0.48780487804878048</v>
      </c>
      <c r="C353" t="s">
        <v>93</v>
      </c>
      <c r="D353" t="s">
        <v>485</v>
      </c>
      <c r="E353" s="59">
        <v>45660</v>
      </c>
      <c r="F353">
        <v>1</v>
      </c>
      <c r="G353">
        <v>1.6</v>
      </c>
      <c r="H353">
        <v>1.6</v>
      </c>
      <c r="I353" s="60">
        <f t="shared" si="16"/>
        <v>0.78048780487804881</v>
      </c>
    </row>
    <row r="354" spans="1:9" x14ac:dyDescent="0.25">
      <c r="A354" t="s">
        <v>447</v>
      </c>
      <c r="B354" s="60">
        <f t="shared" si="17"/>
        <v>0.48780487804878048</v>
      </c>
      <c r="C354" t="s">
        <v>93</v>
      </c>
      <c r="D354" t="s">
        <v>486</v>
      </c>
      <c r="E354" s="59">
        <v>45664</v>
      </c>
      <c r="F354">
        <v>1</v>
      </c>
      <c r="G354">
        <v>1</v>
      </c>
      <c r="H354">
        <v>1</v>
      </c>
      <c r="I354" s="60">
        <f t="shared" si="16"/>
        <v>0.48780487804878048</v>
      </c>
    </row>
    <row r="355" spans="1:9" x14ac:dyDescent="0.25">
      <c r="A355" t="s">
        <v>447</v>
      </c>
      <c r="B355" s="60">
        <f t="shared" si="17"/>
        <v>0.48780487804878048</v>
      </c>
      <c r="C355" t="s">
        <v>93</v>
      </c>
      <c r="D355" t="s">
        <v>487</v>
      </c>
      <c r="E355" s="59">
        <v>45664</v>
      </c>
      <c r="F355">
        <v>1</v>
      </c>
      <c r="G355">
        <v>1</v>
      </c>
      <c r="H355">
        <v>1</v>
      </c>
      <c r="I355" s="60">
        <f t="shared" si="16"/>
        <v>0.48780487804878048</v>
      </c>
    </row>
    <row r="356" spans="1:9" x14ac:dyDescent="0.25">
      <c r="A356" t="s">
        <v>447</v>
      </c>
      <c r="B356" s="60">
        <f t="shared" si="17"/>
        <v>0.48780487804878048</v>
      </c>
      <c r="C356" t="s">
        <v>93</v>
      </c>
      <c r="D356" t="s">
        <v>488</v>
      </c>
      <c r="E356" s="59">
        <v>45666</v>
      </c>
      <c r="F356">
        <v>1</v>
      </c>
      <c r="G356">
        <v>1</v>
      </c>
      <c r="H356">
        <v>1</v>
      </c>
      <c r="I356" s="60">
        <f t="shared" si="16"/>
        <v>0.48780487804878048</v>
      </c>
    </row>
    <row r="357" spans="1:9" x14ac:dyDescent="0.25">
      <c r="A357" t="s">
        <v>447</v>
      </c>
      <c r="B357" s="60">
        <f t="shared" si="17"/>
        <v>0.48780487804878048</v>
      </c>
      <c r="C357" t="s">
        <v>93</v>
      </c>
      <c r="D357" t="s">
        <v>489</v>
      </c>
      <c r="E357" s="59">
        <v>45667</v>
      </c>
      <c r="F357">
        <v>1</v>
      </c>
      <c r="G357">
        <v>1</v>
      </c>
      <c r="H357">
        <v>1</v>
      </c>
      <c r="I357" s="60">
        <f t="shared" si="16"/>
        <v>0.48780487804878048</v>
      </c>
    </row>
    <row r="358" spans="1:9" x14ac:dyDescent="0.25">
      <c r="A358" t="s">
        <v>447</v>
      </c>
      <c r="B358" s="60">
        <f t="shared" si="17"/>
        <v>0.48780487804878048</v>
      </c>
      <c r="C358" t="s">
        <v>93</v>
      </c>
      <c r="D358" t="s">
        <v>490</v>
      </c>
      <c r="E358" s="59">
        <v>45712</v>
      </c>
      <c r="F358">
        <v>1</v>
      </c>
      <c r="G358">
        <v>1</v>
      </c>
      <c r="H358">
        <v>1</v>
      </c>
      <c r="I358" s="60">
        <f t="shared" si="16"/>
        <v>0.48780487804878048</v>
      </c>
    </row>
    <row r="359" spans="1:9" x14ac:dyDescent="0.25">
      <c r="A359" t="s">
        <v>447</v>
      </c>
      <c r="B359" s="60">
        <f t="shared" si="17"/>
        <v>0.48780487804878048</v>
      </c>
      <c r="C359" t="s">
        <v>93</v>
      </c>
      <c r="D359" t="s">
        <v>491</v>
      </c>
      <c r="E359" s="59">
        <v>45715</v>
      </c>
      <c r="F359">
        <v>1</v>
      </c>
      <c r="G359">
        <v>1</v>
      </c>
      <c r="H359">
        <v>1</v>
      </c>
      <c r="I359" s="60">
        <f t="shared" si="16"/>
        <v>0.48780487804878048</v>
      </c>
    </row>
    <row r="360" spans="1:9" x14ac:dyDescent="0.25">
      <c r="A360" t="s">
        <v>447</v>
      </c>
      <c r="B360" s="60">
        <f t="shared" si="17"/>
        <v>0.48780487804878048</v>
      </c>
      <c r="C360" t="s">
        <v>93</v>
      </c>
      <c r="D360" t="s">
        <v>492</v>
      </c>
      <c r="E360" s="59">
        <v>45719</v>
      </c>
      <c r="F360">
        <v>1</v>
      </c>
      <c r="G360">
        <v>1</v>
      </c>
      <c r="H360">
        <v>1</v>
      </c>
      <c r="I360" s="60">
        <f t="shared" si="16"/>
        <v>0.48780487804878048</v>
      </c>
    </row>
    <row r="361" spans="1:9" x14ac:dyDescent="0.25">
      <c r="A361" t="s">
        <v>447</v>
      </c>
      <c r="B361" s="60">
        <f t="shared" si="17"/>
        <v>0.48780487804878048</v>
      </c>
      <c r="C361" t="s">
        <v>93</v>
      </c>
      <c r="D361" t="s">
        <v>493</v>
      </c>
      <c r="E361" s="59">
        <v>45719</v>
      </c>
      <c r="F361">
        <v>1</v>
      </c>
      <c r="G361">
        <v>1</v>
      </c>
      <c r="H361">
        <v>1</v>
      </c>
      <c r="I361" s="60">
        <f t="shared" si="16"/>
        <v>0.48780487804878048</v>
      </c>
    </row>
    <row r="362" spans="1:9" x14ac:dyDescent="0.25">
      <c r="A362" t="s">
        <v>447</v>
      </c>
      <c r="B362" s="60">
        <f t="shared" si="17"/>
        <v>0.48780487804878048</v>
      </c>
      <c r="C362" t="s">
        <v>93</v>
      </c>
      <c r="D362" t="s">
        <v>494</v>
      </c>
      <c r="E362" s="59">
        <v>45719</v>
      </c>
      <c r="F362">
        <v>1</v>
      </c>
      <c r="G362">
        <v>1</v>
      </c>
      <c r="H362">
        <v>1</v>
      </c>
      <c r="I362" s="60">
        <f t="shared" si="16"/>
        <v>0.48780487804878048</v>
      </c>
    </row>
    <row r="363" spans="1:9" x14ac:dyDescent="0.25">
      <c r="A363" t="s">
        <v>447</v>
      </c>
      <c r="B363" s="60">
        <f t="shared" si="17"/>
        <v>0.48780487804878048</v>
      </c>
      <c r="C363" t="s">
        <v>93</v>
      </c>
      <c r="D363" t="s">
        <v>495</v>
      </c>
      <c r="E363" s="59">
        <v>45720</v>
      </c>
      <c r="F363">
        <v>1</v>
      </c>
      <c r="G363">
        <v>1</v>
      </c>
      <c r="H363">
        <v>1</v>
      </c>
      <c r="I363" s="60">
        <f t="shared" si="16"/>
        <v>0.48780487804878048</v>
      </c>
    </row>
    <row r="364" spans="1:9" x14ac:dyDescent="0.25">
      <c r="A364" t="s">
        <v>447</v>
      </c>
      <c r="B364" s="60">
        <f t="shared" si="17"/>
        <v>0.48780487804878048</v>
      </c>
      <c r="C364" t="s">
        <v>93</v>
      </c>
      <c r="D364" t="s">
        <v>496</v>
      </c>
      <c r="E364" s="59">
        <v>45677</v>
      </c>
      <c r="F364">
        <v>1</v>
      </c>
      <c r="G364">
        <v>1.6</v>
      </c>
      <c r="H364">
        <v>1.6</v>
      </c>
      <c r="I364" s="60">
        <f t="shared" si="16"/>
        <v>0.78048780487804881</v>
      </c>
    </row>
    <row r="365" spans="1:9" x14ac:dyDescent="0.25">
      <c r="A365" t="s">
        <v>447</v>
      </c>
      <c r="B365" s="60">
        <f t="shared" si="17"/>
        <v>0.48780487804878048</v>
      </c>
      <c r="C365" t="s">
        <v>93</v>
      </c>
      <c r="D365" t="s">
        <v>497</v>
      </c>
      <c r="E365" s="59">
        <v>45691</v>
      </c>
      <c r="F365">
        <v>1</v>
      </c>
      <c r="G365">
        <v>1</v>
      </c>
      <c r="H365">
        <v>1</v>
      </c>
      <c r="I365" s="60">
        <f t="shared" si="16"/>
        <v>0.48780487804878048</v>
      </c>
    </row>
    <row r="366" spans="1:9" x14ac:dyDescent="0.25">
      <c r="A366" t="s">
        <v>447</v>
      </c>
      <c r="B366" s="60">
        <f t="shared" si="17"/>
        <v>0.48780487804878048</v>
      </c>
      <c r="C366" t="s">
        <v>93</v>
      </c>
      <c r="D366" t="s">
        <v>498</v>
      </c>
      <c r="E366" s="59">
        <v>45692</v>
      </c>
      <c r="F366">
        <v>1</v>
      </c>
      <c r="G366">
        <v>1</v>
      </c>
      <c r="H366">
        <v>1</v>
      </c>
      <c r="I366" s="60">
        <f t="shared" si="16"/>
        <v>0.48780487804878048</v>
      </c>
    </row>
    <row r="367" spans="1:9" x14ac:dyDescent="0.25">
      <c r="A367" t="s">
        <v>447</v>
      </c>
      <c r="B367" s="60">
        <f t="shared" si="17"/>
        <v>0.48780487804878048</v>
      </c>
      <c r="C367" t="s">
        <v>93</v>
      </c>
      <c r="D367" t="s">
        <v>499</v>
      </c>
      <c r="E367" s="59">
        <v>45693</v>
      </c>
      <c r="F367">
        <v>1</v>
      </c>
      <c r="G367">
        <v>1</v>
      </c>
      <c r="H367">
        <v>1</v>
      </c>
      <c r="I367" s="60">
        <f t="shared" si="16"/>
        <v>0.48780487804878048</v>
      </c>
    </row>
    <row r="368" spans="1:9" x14ac:dyDescent="0.25">
      <c r="A368" t="s">
        <v>447</v>
      </c>
      <c r="B368" s="60">
        <f t="shared" si="17"/>
        <v>0.48780487804878048</v>
      </c>
      <c r="C368" t="s">
        <v>93</v>
      </c>
      <c r="D368" t="s">
        <v>500</v>
      </c>
      <c r="E368" s="59">
        <v>45695</v>
      </c>
      <c r="F368">
        <v>1</v>
      </c>
      <c r="G368">
        <v>1</v>
      </c>
      <c r="H368">
        <v>1</v>
      </c>
      <c r="I368" s="60">
        <f t="shared" si="16"/>
        <v>0.48780487804878048</v>
      </c>
    </row>
    <row r="369" spans="1:9" x14ac:dyDescent="0.25">
      <c r="A369" t="s">
        <v>447</v>
      </c>
      <c r="B369" s="60">
        <f t="shared" si="17"/>
        <v>0.48780487804878048</v>
      </c>
      <c r="C369" t="s">
        <v>93</v>
      </c>
      <c r="D369" t="s">
        <v>501</v>
      </c>
      <c r="E369" s="59">
        <v>45695</v>
      </c>
      <c r="F369">
        <v>1</v>
      </c>
      <c r="G369">
        <v>1</v>
      </c>
      <c r="H369">
        <v>1</v>
      </c>
      <c r="I369" s="60">
        <f t="shared" si="16"/>
        <v>0.48780487804878048</v>
      </c>
    </row>
    <row r="370" spans="1:9" x14ac:dyDescent="0.25">
      <c r="A370" t="s">
        <v>447</v>
      </c>
      <c r="B370" s="60">
        <f t="shared" si="17"/>
        <v>0.48780487804878048</v>
      </c>
      <c r="C370" t="s">
        <v>93</v>
      </c>
      <c r="D370" t="s">
        <v>502</v>
      </c>
      <c r="E370" s="59">
        <v>45698</v>
      </c>
      <c r="F370">
        <v>1</v>
      </c>
      <c r="G370">
        <v>1</v>
      </c>
      <c r="H370">
        <v>1</v>
      </c>
      <c r="I370" s="60">
        <f t="shared" si="16"/>
        <v>0.48780487804878048</v>
      </c>
    </row>
    <row r="371" spans="1:9" x14ac:dyDescent="0.25">
      <c r="A371" t="s">
        <v>447</v>
      </c>
      <c r="B371" s="60">
        <f t="shared" si="17"/>
        <v>0.48780487804878048</v>
      </c>
      <c r="C371" t="s">
        <v>95</v>
      </c>
      <c r="D371" t="s">
        <v>503</v>
      </c>
      <c r="E371" s="59">
        <v>45706</v>
      </c>
      <c r="F371">
        <v>1</v>
      </c>
      <c r="G371">
        <v>1</v>
      </c>
      <c r="H371">
        <v>1</v>
      </c>
      <c r="I371" s="60">
        <f t="shared" si="16"/>
        <v>0.48780487804878048</v>
      </c>
    </row>
    <row r="372" spans="1:9" x14ac:dyDescent="0.25">
      <c r="A372" t="s">
        <v>447</v>
      </c>
      <c r="B372" s="60">
        <f t="shared" si="17"/>
        <v>0.48780487804878048</v>
      </c>
      <c r="C372" t="s">
        <v>99</v>
      </c>
      <c r="D372" t="s">
        <v>504</v>
      </c>
      <c r="E372" s="59">
        <v>45701</v>
      </c>
      <c r="F372">
        <v>1</v>
      </c>
      <c r="G372">
        <v>1</v>
      </c>
      <c r="H372">
        <v>1</v>
      </c>
      <c r="I372" s="60">
        <f t="shared" si="16"/>
        <v>0.48780487804878048</v>
      </c>
    </row>
    <row r="373" spans="1:9" x14ac:dyDescent="0.25">
      <c r="A373" t="s">
        <v>447</v>
      </c>
      <c r="B373" s="60">
        <f t="shared" si="17"/>
        <v>0.48780487804878048</v>
      </c>
      <c r="C373" t="s">
        <v>99</v>
      </c>
      <c r="D373" t="s">
        <v>505</v>
      </c>
      <c r="E373" s="59">
        <v>45687</v>
      </c>
      <c r="F373">
        <v>1</v>
      </c>
      <c r="G373">
        <v>1</v>
      </c>
      <c r="H373">
        <v>1</v>
      </c>
      <c r="I373" s="60">
        <f t="shared" si="16"/>
        <v>0.48780487804878048</v>
      </c>
    </row>
    <row r="374" spans="1:9" x14ac:dyDescent="0.25">
      <c r="A374" t="s">
        <v>447</v>
      </c>
      <c r="B374" s="60">
        <f t="shared" si="17"/>
        <v>0.48780487804878048</v>
      </c>
      <c r="C374" t="s">
        <v>99</v>
      </c>
      <c r="D374" t="s">
        <v>506</v>
      </c>
      <c r="E374" s="59">
        <v>45664</v>
      </c>
      <c r="F374">
        <v>1</v>
      </c>
      <c r="G374">
        <v>1</v>
      </c>
      <c r="H374">
        <v>1</v>
      </c>
      <c r="I374" s="60">
        <f t="shared" si="16"/>
        <v>0.48780487804878048</v>
      </c>
    </row>
    <row r="375" spans="1:9" x14ac:dyDescent="0.25">
      <c r="A375" t="s">
        <v>447</v>
      </c>
      <c r="B375" s="60">
        <f t="shared" si="17"/>
        <v>0.48780487804878048</v>
      </c>
      <c r="C375" t="s">
        <v>103</v>
      </c>
      <c r="D375" t="s">
        <v>507</v>
      </c>
      <c r="E375" s="59">
        <v>45698</v>
      </c>
      <c r="F375">
        <v>1</v>
      </c>
      <c r="G375">
        <v>1</v>
      </c>
      <c r="H375">
        <v>1</v>
      </c>
      <c r="I375" s="60">
        <f t="shared" si="16"/>
        <v>0.48780487804878048</v>
      </c>
    </row>
    <row r="376" spans="1:9" x14ac:dyDescent="0.25">
      <c r="A376" t="s">
        <v>447</v>
      </c>
      <c r="B376" s="60">
        <f t="shared" si="17"/>
        <v>0.48780487804878048</v>
      </c>
      <c r="C376" t="s">
        <v>103</v>
      </c>
      <c r="D376" t="s">
        <v>508</v>
      </c>
      <c r="E376" s="59">
        <v>45659</v>
      </c>
      <c r="F376">
        <v>1</v>
      </c>
      <c r="G376">
        <v>1</v>
      </c>
      <c r="H376">
        <v>1</v>
      </c>
      <c r="I376" s="60">
        <f t="shared" si="16"/>
        <v>0.48780487804878048</v>
      </c>
    </row>
    <row r="377" spans="1:9" x14ac:dyDescent="0.25">
      <c r="A377" t="s">
        <v>447</v>
      </c>
      <c r="B377" s="60">
        <f t="shared" si="17"/>
        <v>0.48780487804878048</v>
      </c>
      <c r="C377" t="s">
        <v>103</v>
      </c>
      <c r="D377" t="s">
        <v>509</v>
      </c>
      <c r="E377" s="59">
        <v>45680</v>
      </c>
      <c r="F377">
        <v>1</v>
      </c>
      <c r="G377">
        <v>1</v>
      </c>
      <c r="H377">
        <v>1</v>
      </c>
      <c r="I377" s="60">
        <f t="shared" si="16"/>
        <v>0.48780487804878048</v>
      </c>
    </row>
    <row r="378" spans="1:9" x14ac:dyDescent="0.25">
      <c r="A378" t="s">
        <v>447</v>
      </c>
      <c r="B378" s="60">
        <f t="shared" si="17"/>
        <v>0.48780487804878048</v>
      </c>
      <c r="C378" t="s">
        <v>103</v>
      </c>
      <c r="D378" t="s">
        <v>510</v>
      </c>
      <c r="E378" s="59">
        <v>45688</v>
      </c>
      <c r="F378">
        <v>1</v>
      </c>
      <c r="G378">
        <v>1</v>
      </c>
      <c r="H378">
        <v>1</v>
      </c>
      <c r="I378" s="60">
        <f t="shared" si="16"/>
        <v>0.48780487804878048</v>
      </c>
    </row>
    <row r="379" spans="1:9" x14ac:dyDescent="0.25">
      <c r="A379" t="s">
        <v>447</v>
      </c>
      <c r="B379" s="60">
        <f t="shared" si="17"/>
        <v>0.48780487804878048</v>
      </c>
      <c r="C379" t="s">
        <v>103</v>
      </c>
      <c r="D379" t="s">
        <v>511</v>
      </c>
      <c r="E379" s="59">
        <v>45681</v>
      </c>
      <c r="F379">
        <v>1</v>
      </c>
      <c r="G379">
        <v>1</v>
      </c>
      <c r="H379">
        <v>1</v>
      </c>
      <c r="I379" s="60">
        <f t="shared" si="16"/>
        <v>0.48780487804878048</v>
      </c>
    </row>
    <row r="380" spans="1:9" x14ac:dyDescent="0.25">
      <c r="A380" t="s">
        <v>447</v>
      </c>
      <c r="B380" s="60">
        <f t="shared" ref="B380:B411" si="18">(1/205)*100</f>
        <v>0.48780487804878048</v>
      </c>
      <c r="C380" t="s">
        <v>103</v>
      </c>
      <c r="D380" t="s">
        <v>512</v>
      </c>
      <c r="E380" s="59">
        <v>45681</v>
      </c>
      <c r="F380">
        <v>1</v>
      </c>
      <c r="G380">
        <v>1</v>
      </c>
      <c r="H380">
        <v>1</v>
      </c>
      <c r="I380" s="60">
        <f t="shared" si="16"/>
        <v>0.48780487804878048</v>
      </c>
    </row>
    <row r="381" spans="1:9" x14ac:dyDescent="0.25">
      <c r="A381" t="s">
        <v>447</v>
      </c>
      <c r="B381" s="60">
        <f t="shared" si="18"/>
        <v>0.48780487804878048</v>
      </c>
      <c r="C381" t="s">
        <v>104</v>
      </c>
      <c r="D381" t="s">
        <v>513</v>
      </c>
      <c r="E381" s="59">
        <v>45695</v>
      </c>
      <c r="F381">
        <v>1</v>
      </c>
      <c r="G381">
        <v>1</v>
      </c>
      <c r="H381">
        <v>1</v>
      </c>
      <c r="I381" s="60">
        <f t="shared" si="16"/>
        <v>0.48780487804878048</v>
      </c>
    </row>
    <row r="382" spans="1:9" x14ac:dyDescent="0.25">
      <c r="A382" t="s">
        <v>447</v>
      </c>
      <c r="B382" s="60">
        <f t="shared" si="18"/>
        <v>0.48780487804878048</v>
      </c>
      <c r="C382" t="s">
        <v>104</v>
      </c>
      <c r="D382" t="s">
        <v>514</v>
      </c>
      <c r="E382" s="59">
        <v>45695</v>
      </c>
      <c r="F382">
        <v>1</v>
      </c>
      <c r="G382">
        <v>1</v>
      </c>
      <c r="H382">
        <v>1</v>
      </c>
      <c r="I382" s="60">
        <f t="shared" si="16"/>
        <v>0.48780487804878048</v>
      </c>
    </row>
    <row r="383" spans="1:9" x14ac:dyDescent="0.25">
      <c r="A383" t="s">
        <v>447</v>
      </c>
      <c r="B383" s="60">
        <f t="shared" si="18"/>
        <v>0.48780487804878048</v>
      </c>
      <c r="C383" t="s">
        <v>105</v>
      </c>
      <c r="D383" t="s">
        <v>515</v>
      </c>
      <c r="E383" s="59">
        <v>45714</v>
      </c>
      <c r="F383">
        <v>1</v>
      </c>
      <c r="G383">
        <v>1</v>
      </c>
      <c r="H383">
        <v>1</v>
      </c>
      <c r="I383" s="60">
        <f t="shared" si="16"/>
        <v>0.48780487804878048</v>
      </c>
    </row>
    <row r="384" spans="1:9" x14ac:dyDescent="0.25">
      <c r="A384" t="s">
        <v>447</v>
      </c>
      <c r="B384" s="60">
        <f t="shared" si="18"/>
        <v>0.48780487804878048</v>
      </c>
      <c r="C384" t="s">
        <v>105</v>
      </c>
      <c r="D384" t="s">
        <v>516</v>
      </c>
      <c r="E384" s="59">
        <v>45714</v>
      </c>
      <c r="F384">
        <v>1</v>
      </c>
      <c r="G384">
        <v>1</v>
      </c>
      <c r="H384">
        <v>1</v>
      </c>
      <c r="I384" s="60">
        <f t="shared" si="16"/>
        <v>0.48780487804878048</v>
      </c>
    </row>
    <row r="385" spans="1:9" x14ac:dyDescent="0.25">
      <c r="A385" t="s">
        <v>447</v>
      </c>
      <c r="B385" s="60">
        <f t="shared" si="18"/>
        <v>0.48780487804878048</v>
      </c>
      <c r="C385" t="s">
        <v>106</v>
      </c>
      <c r="D385" t="s">
        <v>517</v>
      </c>
      <c r="E385" s="59">
        <v>45666</v>
      </c>
      <c r="F385">
        <v>1</v>
      </c>
      <c r="G385">
        <v>1</v>
      </c>
      <c r="H385">
        <v>1</v>
      </c>
      <c r="I385" s="60">
        <f t="shared" si="16"/>
        <v>0.48780487804878048</v>
      </c>
    </row>
    <row r="386" spans="1:9" x14ac:dyDescent="0.25">
      <c r="A386" t="s">
        <v>447</v>
      </c>
      <c r="B386" s="60">
        <f t="shared" si="18"/>
        <v>0.48780487804878048</v>
      </c>
      <c r="C386" t="s">
        <v>107</v>
      </c>
      <c r="D386" t="s">
        <v>518</v>
      </c>
      <c r="E386" s="59">
        <v>45670</v>
      </c>
      <c r="F386">
        <v>1</v>
      </c>
      <c r="G386">
        <v>1</v>
      </c>
      <c r="H386">
        <v>1</v>
      </c>
      <c r="I386" s="60">
        <f t="shared" ref="I386:I449" si="19">B386*H386</f>
        <v>0.48780487804878048</v>
      </c>
    </row>
    <row r="387" spans="1:9" x14ac:dyDescent="0.25">
      <c r="A387" t="s">
        <v>447</v>
      </c>
      <c r="B387" s="60">
        <f t="shared" si="18"/>
        <v>0.48780487804878048</v>
      </c>
      <c r="C387" t="s">
        <v>107</v>
      </c>
      <c r="D387" t="s">
        <v>519</v>
      </c>
      <c r="E387" s="59">
        <v>45664</v>
      </c>
      <c r="F387">
        <v>1</v>
      </c>
      <c r="G387">
        <v>1</v>
      </c>
      <c r="H387">
        <v>1</v>
      </c>
      <c r="I387" s="60">
        <f t="shared" si="19"/>
        <v>0.48780487804878048</v>
      </c>
    </row>
    <row r="388" spans="1:9" x14ac:dyDescent="0.25">
      <c r="A388" t="s">
        <v>447</v>
      </c>
      <c r="B388" s="60">
        <f t="shared" si="18"/>
        <v>0.48780487804878048</v>
      </c>
      <c r="C388" t="s">
        <v>107</v>
      </c>
      <c r="D388" t="s">
        <v>520</v>
      </c>
      <c r="E388" s="59">
        <v>45691</v>
      </c>
      <c r="F388">
        <v>1</v>
      </c>
      <c r="G388">
        <v>1</v>
      </c>
      <c r="H388">
        <v>1</v>
      </c>
      <c r="I388" s="60">
        <f t="shared" si="19"/>
        <v>0.48780487804878048</v>
      </c>
    </row>
    <row r="389" spans="1:9" x14ac:dyDescent="0.25">
      <c r="A389" t="s">
        <v>447</v>
      </c>
      <c r="B389" s="60">
        <f t="shared" si="18"/>
        <v>0.48780487804878048</v>
      </c>
      <c r="C389" t="s">
        <v>107</v>
      </c>
      <c r="D389" t="s">
        <v>521</v>
      </c>
      <c r="E389" s="59">
        <v>45716</v>
      </c>
      <c r="F389">
        <v>1.5</v>
      </c>
      <c r="G389">
        <v>1</v>
      </c>
      <c r="H389">
        <v>1.5</v>
      </c>
      <c r="I389" s="60">
        <f t="shared" si="19"/>
        <v>0.73170731707317072</v>
      </c>
    </row>
    <row r="390" spans="1:9" x14ac:dyDescent="0.25">
      <c r="A390" t="s">
        <v>447</v>
      </c>
      <c r="B390" s="60">
        <f t="shared" si="18"/>
        <v>0.48780487804878048</v>
      </c>
      <c r="C390" t="s">
        <v>107</v>
      </c>
      <c r="D390" t="s">
        <v>522</v>
      </c>
      <c r="E390" s="59">
        <v>45712</v>
      </c>
      <c r="F390">
        <v>1</v>
      </c>
      <c r="G390">
        <v>1</v>
      </c>
      <c r="H390">
        <v>1</v>
      </c>
      <c r="I390" s="60">
        <f t="shared" si="19"/>
        <v>0.48780487804878048</v>
      </c>
    </row>
    <row r="391" spans="1:9" x14ac:dyDescent="0.25">
      <c r="A391" t="s">
        <v>447</v>
      </c>
      <c r="B391" s="60">
        <f t="shared" si="18"/>
        <v>0.48780487804878048</v>
      </c>
      <c r="C391" t="s">
        <v>107</v>
      </c>
      <c r="D391" t="s">
        <v>523</v>
      </c>
      <c r="E391" s="59">
        <v>45670</v>
      </c>
      <c r="F391">
        <v>1</v>
      </c>
      <c r="G391">
        <v>1</v>
      </c>
      <c r="H391">
        <v>1</v>
      </c>
      <c r="I391" s="60">
        <f t="shared" si="19"/>
        <v>0.48780487804878048</v>
      </c>
    </row>
    <row r="392" spans="1:9" x14ac:dyDescent="0.25">
      <c r="A392" t="s">
        <v>447</v>
      </c>
      <c r="B392" s="60">
        <f t="shared" si="18"/>
        <v>0.48780487804878048</v>
      </c>
      <c r="C392" t="s">
        <v>107</v>
      </c>
      <c r="D392" t="s">
        <v>524</v>
      </c>
      <c r="E392" s="59">
        <v>45664</v>
      </c>
      <c r="F392">
        <v>1</v>
      </c>
      <c r="G392">
        <v>1.6</v>
      </c>
      <c r="H392">
        <v>1.6</v>
      </c>
      <c r="I392" s="60">
        <f t="shared" si="19"/>
        <v>0.78048780487804881</v>
      </c>
    </row>
    <row r="393" spans="1:9" x14ac:dyDescent="0.25">
      <c r="A393" t="s">
        <v>447</v>
      </c>
      <c r="B393" s="60">
        <f t="shared" si="18"/>
        <v>0.48780487804878048</v>
      </c>
      <c r="C393" t="s">
        <v>107</v>
      </c>
      <c r="D393" t="s">
        <v>525</v>
      </c>
      <c r="E393" s="59">
        <v>45664</v>
      </c>
      <c r="F393">
        <v>1</v>
      </c>
      <c r="G393">
        <v>1</v>
      </c>
      <c r="H393">
        <v>1</v>
      </c>
      <c r="I393" s="60">
        <f t="shared" si="19"/>
        <v>0.48780487804878048</v>
      </c>
    </row>
    <row r="394" spans="1:9" x14ac:dyDescent="0.25">
      <c r="A394" t="s">
        <v>447</v>
      </c>
      <c r="B394" s="60">
        <f t="shared" si="18"/>
        <v>0.48780487804878048</v>
      </c>
      <c r="C394" t="s">
        <v>107</v>
      </c>
      <c r="D394" t="s">
        <v>526</v>
      </c>
      <c r="E394" s="59">
        <v>45664</v>
      </c>
      <c r="F394">
        <v>1</v>
      </c>
      <c r="G394">
        <v>1</v>
      </c>
      <c r="H394">
        <v>1</v>
      </c>
      <c r="I394" s="60">
        <f t="shared" si="19"/>
        <v>0.48780487804878048</v>
      </c>
    </row>
    <row r="395" spans="1:9" x14ac:dyDescent="0.25">
      <c r="A395" t="s">
        <v>447</v>
      </c>
      <c r="B395" s="60">
        <f t="shared" si="18"/>
        <v>0.48780487804878048</v>
      </c>
      <c r="C395" t="s">
        <v>107</v>
      </c>
      <c r="D395" t="s">
        <v>527</v>
      </c>
      <c r="E395" s="59">
        <v>45664</v>
      </c>
      <c r="F395">
        <v>1</v>
      </c>
      <c r="G395">
        <v>1</v>
      </c>
      <c r="H395">
        <v>1</v>
      </c>
      <c r="I395" s="60">
        <f t="shared" si="19"/>
        <v>0.48780487804878048</v>
      </c>
    </row>
    <row r="396" spans="1:9" x14ac:dyDescent="0.25">
      <c r="A396" t="s">
        <v>447</v>
      </c>
      <c r="B396" s="60">
        <f t="shared" si="18"/>
        <v>0.48780487804878048</v>
      </c>
      <c r="C396" t="s">
        <v>107</v>
      </c>
      <c r="D396" t="s">
        <v>528</v>
      </c>
      <c r="E396" s="59">
        <v>45702</v>
      </c>
      <c r="F396">
        <v>1</v>
      </c>
      <c r="G396">
        <v>1.6</v>
      </c>
      <c r="H396">
        <v>1.6</v>
      </c>
      <c r="I396" s="60">
        <f t="shared" si="19"/>
        <v>0.78048780487804881</v>
      </c>
    </row>
    <row r="397" spans="1:9" x14ac:dyDescent="0.25">
      <c r="A397" t="s">
        <v>447</v>
      </c>
      <c r="B397" s="60">
        <f t="shared" si="18"/>
        <v>0.48780487804878048</v>
      </c>
      <c r="C397" t="s">
        <v>107</v>
      </c>
      <c r="D397" t="s">
        <v>529</v>
      </c>
      <c r="E397" s="59">
        <v>45705</v>
      </c>
      <c r="F397">
        <v>1.5</v>
      </c>
      <c r="G397">
        <v>1</v>
      </c>
      <c r="H397">
        <v>1.5</v>
      </c>
      <c r="I397" s="60">
        <f t="shared" si="19"/>
        <v>0.73170731707317072</v>
      </c>
    </row>
    <row r="398" spans="1:9" x14ac:dyDescent="0.25">
      <c r="A398" t="s">
        <v>447</v>
      </c>
      <c r="B398" s="60">
        <f t="shared" si="18"/>
        <v>0.48780487804878048</v>
      </c>
      <c r="C398" t="s">
        <v>107</v>
      </c>
      <c r="D398" t="s">
        <v>530</v>
      </c>
      <c r="E398" s="59">
        <v>45664</v>
      </c>
      <c r="F398">
        <v>1</v>
      </c>
      <c r="G398">
        <v>1</v>
      </c>
      <c r="H398">
        <v>1</v>
      </c>
      <c r="I398" s="60">
        <f t="shared" si="19"/>
        <v>0.48780487804878048</v>
      </c>
    </row>
    <row r="399" spans="1:9" x14ac:dyDescent="0.25">
      <c r="A399" t="s">
        <v>447</v>
      </c>
      <c r="B399" s="60">
        <f t="shared" si="18"/>
        <v>0.48780487804878048</v>
      </c>
      <c r="C399" t="s">
        <v>108</v>
      </c>
      <c r="D399" t="s">
        <v>531</v>
      </c>
      <c r="E399" s="59">
        <v>45679</v>
      </c>
      <c r="F399">
        <v>1</v>
      </c>
      <c r="G399">
        <v>1</v>
      </c>
      <c r="H399">
        <v>1</v>
      </c>
      <c r="I399" s="60">
        <f t="shared" si="19"/>
        <v>0.48780487804878048</v>
      </c>
    </row>
    <row r="400" spans="1:9" x14ac:dyDescent="0.25">
      <c r="A400" t="s">
        <v>447</v>
      </c>
      <c r="B400" s="60">
        <f t="shared" si="18"/>
        <v>0.48780487804878048</v>
      </c>
      <c r="C400" t="s">
        <v>108</v>
      </c>
      <c r="D400" t="s">
        <v>532</v>
      </c>
      <c r="E400" s="59">
        <v>45715</v>
      </c>
      <c r="F400">
        <v>1</v>
      </c>
      <c r="G400">
        <v>1</v>
      </c>
      <c r="H400">
        <v>1</v>
      </c>
      <c r="I400" s="60">
        <f t="shared" si="19"/>
        <v>0.48780487804878048</v>
      </c>
    </row>
    <row r="401" spans="1:9" x14ac:dyDescent="0.25">
      <c r="A401" t="s">
        <v>447</v>
      </c>
      <c r="B401" s="60">
        <f t="shared" si="18"/>
        <v>0.48780487804878048</v>
      </c>
      <c r="C401" t="s">
        <v>108</v>
      </c>
      <c r="D401" t="s">
        <v>533</v>
      </c>
      <c r="E401" s="59">
        <v>45714</v>
      </c>
      <c r="F401">
        <v>1</v>
      </c>
      <c r="G401">
        <v>1</v>
      </c>
      <c r="H401">
        <v>1</v>
      </c>
      <c r="I401" s="60">
        <f t="shared" si="19"/>
        <v>0.48780487804878048</v>
      </c>
    </row>
    <row r="402" spans="1:9" x14ac:dyDescent="0.25">
      <c r="A402" t="s">
        <v>447</v>
      </c>
      <c r="B402" s="60">
        <f t="shared" si="18"/>
        <v>0.48780487804878048</v>
      </c>
      <c r="C402" t="s">
        <v>108</v>
      </c>
      <c r="D402" t="s">
        <v>534</v>
      </c>
      <c r="E402" s="59">
        <v>45674</v>
      </c>
      <c r="F402">
        <v>1</v>
      </c>
      <c r="G402">
        <v>1</v>
      </c>
      <c r="H402">
        <v>1</v>
      </c>
      <c r="I402" s="60">
        <f t="shared" si="19"/>
        <v>0.48780487804878048</v>
      </c>
    </row>
    <row r="403" spans="1:9" x14ac:dyDescent="0.25">
      <c r="A403" t="s">
        <v>447</v>
      </c>
      <c r="B403" s="60">
        <f t="shared" si="18"/>
        <v>0.48780487804878048</v>
      </c>
      <c r="C403" t="s">
        <v>108</v>
      </c>
      <c r="D403" t="s">
        <v>535</v>
      </c>
      <c r="E403" s="59">
        <v>45672</v>
      </c>
      <c r="F403">
        <v>1</v>
      </c>
      <c r="G403">
        <v>1</v>
      </c>
      <c r="H403">
        <v>1</v>
      </c>
      <c r="I403" s="60">
        <f t="shared" si="19"/>
        <v>0.48780487804878048</v>
      </c>
    </row>
    <row r="404" spans="1:9" x14ac:dyDescent="0.25">
      <c r="A404" t="s">
        <v>447</v>
      </c>
      <c r="B404" s="60">
        <f t="shared" si="18"/>
        <v>0.48780487804878048</v>
      </c>
      <c r="C404" t="s">
        <v>108</v>
      </c>
      <c r="D404" t="s">
        <v>536</v>
      </c>
      <c r="E404" s="59">
        <v>45670</v>
      </c>
      <c r="F404">
        <v>1</v>
      </c>
      <c r="G404">
        <v>1.6</v>
      </c>
      <c r="H404">
        <v>1.6</v>
      </c>
      <c r="I404" s="60">
        <f t="shared" si="19"/>
        <v>0.78048780487804881</v>
      </c>
    </row>
    <row r="405" spans="1:9" x14ac:dyDescent="0.25">
      <c r="A405" t="s">
        <v>447</v>
      </c>
      <c r="B405" s="60">
        <f t="shared" si="18"/>
        <v>0.48780487804878048</v>
      </c>
      <c r="C405" t="s">
        <v>108</v>
      </c>
      <c r="D405" t="s">
        <v>537</v>
      </c>
      <c r="E405" s="59">
        <v>45702</v>
      </c>
      <c r="F405">
        <v>1</v>
      </c>
      <c r="G405">
        <v>1.6</v>
      </c>
      <c r="H405">
        <v>1.6</v>
      </c>
      <c r="I405" s="60">
        <f t="shared" si="19"/>
        <v>0.78048780487804881</v>
      </c>
    </row>
    <row r="406" spans="1:9" x14ac:dyDescent="0.25">
      <c r="A406" t="s">
        <v>447</v>
      </c>
      <c r="B406" s="60">
        <f t="shared" si="18"/>
        <v>0.48780487804878048</v>
      </c>
      <c r="C406" t="s">
        <v>108</v>
      </c>
      <c r="D406" t="s">
        <v>538</v>
      </c>
      <c r="E406" s="59">
        <v>45695</v>
      </c>
      <c r="F406">
        <v>1</v>
      </c>
      <c r="G406">
        <v>1</v>
      </c>
      <c r="H406">
        <v>1</v>
      </c>
      <c r="I406" s="60">
        <f t="shared" si="19"/>
        <v>0.48780487804878048</v>
      </c>
    </row>
    <row r="407" spans="1:9" x14ac:dyDescent="0.25">
      <c r="A407" t="s">
        <v>447</v>
      </c>
      <c r="B407" s="60">
        <f t="shared" si="18"/>
        <v>0.48780487804878048</v>
      </c>
      <c r="C407" t="s">
        <v>108</v>
      </c>
      <c r="D407" t="s">
        <v>539</v>
      </c>
      <c r="E407" s="59">
        <v>45716</v>
      </c>
      <c r="F407">
        <v>1</v>
      </c>
      <c r="G407">
        <v>1</v>
      </c>
      <c r="H407">
        <v>1</v>
      </c>
      <c r="I407" s="60">
        <f t="shared" si="19"/>
        <v>0.48780487804878048</v>
      </c>
    </row>
    <row r="408" spans="1:9" x14ac:dyDescent="0.25">
      <c r="A408" t="s">
        <v>447</v>
      </c>
      <c r="B408" s="60">
        <f t="shared" si="18"/>
        <v>0.48780487804878048</v>
      </c>
      <c r="C408" t="s">
        <v>110</v>
      </c>
      <c r="D408" t="s">
        <v>540</v>
      </c>
      <c r="E408" s="59">
        <v>45673</v>
      </c>
      <c r="F408">
        <v>1</v>
      </c>
      <c r="G408">
        <v>1</v>
      </c>
      <c r="H408">
        <v>1</v>
      </c>
      <c r="I408" s="60">
        <f t="shared" si="19"/>
        <v>0.48780487804878048</v>
      </c>
    </row>
    <row r="409" spans="1:9" x14ac:dyDescent="0.25">
      <c r="A409" t="s">
        <v>447</v>
      </c>
      <c r="B409" s="60">
        <f t="shared" si="18"/>
        <v>0.48780487804878048</v>
      </c>
      <c r="C409" t="s">
        <v>110</v>
      </c>
      <c r="D409" t="s">
        <v>541</v>
      </c>
      <c r="E409" s="59">
        <v>45709</v>
      </c>
      <c r="F409">
        <v>1</v>
      </c>
      <c r="G409">
        <v>1</v>
      </c>
      <c r="H409">
        <v>1</v>
      </c>
      <c r="I409" s="60">
        <f t="shared" si="19"/>
        <v>0.48780487804878048</v>
      </c>
    </row>
    <row r="410" spans="1:9" x14ac:dyDescent="0.25">
      <c r="A410" t="s">
        <v>447</v>
      </c>
      <c r="B410" s="60">
        <f t="shared" si="18"/>
        <v>0.48780487804878048</v>
      </c>
      <c r="C410" t="s">
        <v>110</v>
      </c>
      <c r="D410" t="s">
        <v>542</v>
      </c>
      <c r="E410" s="59">
        <v>45670</v>
      </c>
      <c r="F410">
        <v>1</v>
      </c>
      <c r="G410">
        <v>1.6</v>
      </c>
      <c r="H410">
        <v>1.6</v>
      </c>
      <c r="I410" s="60">
        <f t="shared" si="19"/>
        <v>0.78048780487804881</v>
      </c>
    </row>
    <row r="411" spans="1:9" x14ac:dyDescent="0.25">
      <c r="A411" t="s">
        <v>447</v>
      </c>
      <c r="B411" s="60">
        <f t="shared" si="18"/>
        <v>0.48780487804878048</v>
      </c>
      <c r="C411" t="s">
        <v>110</v>
      </c>
      <c r="D411" t="s">
        <v>543</v>
      </c>
      <c r="E411" s="59">
        <v>45712</v>
      </c>
      <c r="F411">
        <v>1</v>
      </c>
      <c r="G411">
        <v>1</v>
      </c>
      <c r="H411">
        <v>1</v>
      </c>
      <c r="I411" s="60">
        <f t="shared" si="19"/>
        <v>0.48780487804878048</v>
      </c>
    </row>
    <row r="412" spans="1:9" x14ac:dyDescent="0.25">
      <c r="A412" t="s">
        <v>447</v>
      </c>
      <c r="B412" s="60">
        <f t="shared" ref="B412:B443" si="20">(1/205)*100</f>
        <v>0.48780487804878048</v>
      </c>
      <c r="C412" t="s">
        <v>110</v>
      </c>
      <c r="D412" t="s">
        <v>544</v>
      </c>
      <c r="E412" s="59">
        <v>45712</v>
      </c>
      <c r="F412">
        <v>1</v>
      </c>
      <c r="G412">
        <v>1</v>
      </c>
      <c r="H412">
        <v>1</v>
      </c>
      <c r="I412" s="60">
        <f t="shared" si="19"/>
        <v>0.48780487804878048</v>
      </c>
    </row>
    <row r="413" spans="1:9" x14ac:dyDescent="0.25">
      <c r="A413" t="s">
        <v>447</v>
      </c>
      <c r="B413" s="60">
        <f t="shared" si="20"/>
        <v>0.48780487804878048</v>
      </c>
      <c r="C413" t="s">
        <v>110</v>
      </c>
      <c r="D413" t="s">
        <v>545</v>
      </c>
      <c r="E413" s="59">
        <v>45698</v>
      </c>
      <c r="F413">
        <v>1</v>
      </c>
      <c r="G413">
        <v>1</v>
      </c>
      <c r="H413">
        <v>1</v>
      </c>
      <c r="I413" s="60">
        <f t="shared" si="19"/>
        <v>0.48780487804878048</v>
      </c>
    </row>
    <row r="414" spans="1:9" x14ac:dyDescent="0.25">
      <c r="A414" t="s">
        <v>447</v>
      </c>
      <c r="B414" s="60">
        <f t="shared" si="20"/>
        <v>0.48780487804878048</v>
      </c>
      <c r="C414" t="s">
        <v>110</v>
      </c>
      <c r="D414" t="s">
        <v>546</v>
      </c>
      <c r="E414" s="59">
        <v>45712</v>
      </c>
      <c r="F414">
        <v>1</v>
      </c>
      <c r="G414">
        <v>1</v>
      </c>
      <c r="H414">
        <v>1</v>
      </c>
      <c r="I414" s="60">
        <f t="shared" si="19"/>
        <v>0.48780487804878048</v>
      </c>
    </row>
    <row r="415" spans="1:9" x14ac:dyDescent="0.25">
      <c r="A415" t="s">
        <v>447</v>
      </c>
      <c r="B415" s="60">
        <f t="shared" si="20"/>
        <v>0.48780487804878048</v>
      </c>
      <c r="C415" t="s">
        <v>110</v>
      </c>
      <c r="D415" t="s">
        <v>547</v>
      </c>
      <c r="E415" s="59">
        <v>45684</v>
      </c>
      <c r="F415">
        <v>1</v>
      </c>
      <c r="G415">
        <v>1</v>
      </c>
      <c r="H415">
        <v>1</v>
      </c>
      <c r="I415" s="60">
        <f t="shared" si="19"/>
        <v>0.48780487804878048</v>
      </c>
    </row>
    <row r="416" spans="1:9" x14ac:dyDescent="0.25">
      <c r="A416" t="s">
        <v>447</v>
      </c>
      <c r="B416" s="60">
        <f t="shared" si="20"/>
        <v>0.48780487804878048</v>
      </c>
      <c r="C416" t="s">
        <v>110</v>
      </c>
      <c r="D416" t="s">
        <v>548</v>
      </c>
      <c r="E416" s="59">
        <v>45691</v>
      </c>
      <c r="F416">
        <v>1</v>
      </c>
      <c r="G416">
        <v>1</v>
      </c>
      <c r="H416">
        <v>1</v>
      </c>
      <c r="I416" s="60">
        <f t="shared" si="19"/>
        <v>0.48780487804878048</v>
      </c>
    </row>
    <row r="417" spans="1:9" x14ac:dyDescent="0.25">
      <c r="A417" t="s">
        <v>447</v>
      </c>
      <c r="B417" s="60">
        <f t="shared" si="20"/>
        <v>0.48780487804878048</v>
      </c>
      <c r="C417" t="s">
        <v>110</v>
      </c>
      <c r="D417" t="s">
        <v>549</v>
      </c>
      <c r="E417" s="59">
        <v>45693</v>
      </c>
      <c r="F417">
        <v>1</v>
      </c>
      <c r="G417">
        <v>1</v>
      </c>
      <c r="H417">
        <v>1</v>
      </c>
      <c r="I417" s="60">
        <f t="shared" si="19"/>
        <v>0.48780487804878048</v>
      </c>
    </row>
    <row r="418" spans="1:9" x14ac:dyDescent="0.25">
      <c r="A418" t="s">
        <v>447</v>
      </c>
      <c r="B418" s="60">
        <f t="shared" si="20"/>
        <v>0.48780487804878048</v>
      </c>
      <c r="C418" t="s">
        <v>110</v>
      </c>
      <c r="D418" t="s">
        <v>550</v>
      </c>
      <c r="E418" s="59">
        <v>45695</v>
      </c>
      <c r="F418">
        <v>1</v>
      </c>
      <c r="G418">
        <v>1.6</v>
      </c>
      <c r="H418">
        <v>1.6</v>
      </c>
      <c r="I418" s="60">
        <f t="shared" si="19"/>
        <v>0.78048780487804881</v>
      </c>
    </row>
    <row r="419" spans="1:9" x14ac:dyDescent="0.25">
      <c r="A419" t="s">
        <v>447</v>
      </c>
      <c r="B419" s="60">
        <f t="shared" si="20"/>
        <v>0.48780487804878048</v>
      </c>
      <c r="C419" t="s">
        <v>110</v>
      </c>
      <c r="D419" t="s">
        <v>551</v>
      </c>
      <c r="E419" s="59">
        <v>45712</v>
      </c>
      <c r="F419">
        <v>1</v>
      </c>
      <c r="G419">
        <v>1</v>
      </c>
      <c r="H419">
        <v>1</v>
      </c>
      <c r="I419" s="60">
        <f t="shared" si="19"/>
        <v>0.48780487804878048</v>
      </c>
    </row>
    <row r="420" spans="1:9" x14ac:dyDescent="0.25">
      <c r="A420" t="s">
        <v>447</v>
      </c>
      <c r="B420" s="60">
        <f t="shared" si="20"/>
        <v>0.48780487804878048</v>
      </c>
      <c r="C420" t="s">
        <v>112</v>
      </c>
      <c r="D420" t="s">
        <v>552</v>
      </c>
      <c r="E420" s="59">
        <v>45685</v>
      </c>
      <c r="F420">
        <v>1</v>
      </c>
      <c r="G420">
        <v>1</v>
      </c>
      <c r="H420">
        <v>1</v>
      </c>
      <c r="I420" s="60">
        <f t="shared" si="19"/>
        <v>0.48780487804878048</v>
      </c>
    </row>
    <row r="421" spans="1:9" x14ac:dyDescent="0.25">
      <c r="A421" t="s">
        <v>447</v>
      </c>
      <c r="B421" s="60">
        <f t="shared" si="20"/>
        <v>0.48780487804878048</v>
      </c>
      <c r="C421" t="s">
        <v>112</v>
      </c>
      <c r="D421" t="s">
        <v>553</v>
      </c>
      <c r="E421" s="59">
        <v>45693</v>
      </c>
      <c r="F421">
        <v>1</v>
      </c>
      <c r="G421">
        <v>1</v>
      </c>
      <c r="H421">
        <v>1</v>
      </c>
      <c r="I421" s="60">
        <f t="shared" si="19"/>
        <v>0.48780487804878048</v>
      </c>
    </row>
    <row r="422" spans="1:9" x14ac:dyDescent="0.25">
      <c r="A422" t="s">
        <v>447</v>
      </c>
      <c r="B422" s="60">
        <f t="shared" si="20"/>
        <v>0.48780487804878048</v>
      </c>
      <c r="C422" t="s">
        <v>114</v>
      </c>
      <c r="D422" t="s">
        <v>554</v>
      </c>
      <c r="E422" s="59">
        <v>45672</v>
      </c>
      <c r="F422">
        <v>1</v>
      </c>
      <c r="G422">
        <v>1</v>
      </c>
      <c r="H422">
        <v>1</v>
      </c>
      <c r="I422" s="60">
        <f t="shared" si="19"/>
        <v>0.48780487804878048</v>
      </c>
    </row>
    <row r="423" spans="1:9" x14ac:dyDescent="0.25">
      <c r="A423" t="s">
        <v>447</v>
      </c>
      <c r="B423" s="60">
        <f t="shared" si="20"/>
        <v>0.48780487804878048</v>
      </c>
      <c r="C423" t="s">
        <v>116</v>
      </c>
      <c r="D423" t="s">
        <v>555</v>
      </c>
      <c r="E423" s="59">
        <v>45673</v>
      </c>
      <c r="F423">
        <v>1</v>
      </c>
      <c r="G423">
        <v>1</v>
      </c>
      <c r="H423">
        <v>1</v>
      </c>
      <c r="I423" s="60">
        <f t="shared" si="19"/>
        <v>0.48780487804878048</v>
      </c>
    </row>
    <row r="424" spans="1:9" x14ac:dyDescent="0.25">
      <c r="A424" t="s">
        <v>447</v>
      </c>
      <c r="B424" s="60">
        <f t="shared" si="20"/>
        <v>0.48780487804878048</v>
      </c>
      <c r="C424" t="s">
        <v>116</v>
      </c>
      <c r="D424" t="s">
        <v>556</v>
      </c>
      <c r="E424" s="59">
        <v>45673</v>
      </c>
      <c r="F424">
        <v>1</v>
      </c>
      <c r="G424">
        <v>1</v>
      </c>
      <c r="H424">
        <v>1</v>
      </c>
      <c r="I424" s="60">
        <f t="shared" si="19"/>
        <v>0.48780487804878048</v>
      </c>
    </row>
    <row r="425" spans="1:9" x14ac:dyDescent="0.25">
      <c r="A425" t="s">
        <v>447</v>
      </c>
      <c r="B425" s="60">
        <f t="shared" si="20"/>
        <v>0.48780487804878048</v>
      </c>
      <c r="C425" t="s">
        <v>116</v>
      </c>
      <c r="D425" t="s">
        <v>557</v>
      </c>
      <c r="E425" s="59">
        <v>45702</v>
      </c>
      <c r="F425">
        <v>1</v>
      </c>
      <c r="G425">
        <v>1</v>
      </c>
      <c r="H425">
        <v>1</v>
      </c>
      <c r="I425" s="60">
        <f t="shared" si="19"/>
        <v>0.48780487804878048</v>
      </c>
    </row>
    <row r="426" spans="1:9" x14ac:dyDescent="0.25">
      <c r="A426" t="s">
        <v>447</v>
      </c>
      <c r="B426" s="60">
        <f t="shared" si="20"/>
        <v>0.48780487804878048</v>
      </c>
      <c r="C426" t="s">
        <v>116</v>
      </c>
      <c r="D426" t="s">
        <v>558</v>
      </c>
      <c r="E426" s="59">
        <v>45702</v>
      </c>
      <c r="F426">
        <v>1</v>
      </c>
      <c r="G426">
        <v>1</v>
      </c>
      <c r="H426">
        <v>1</v>
      </c>
      <c r="I426" s="60">
        <f t="shared" si="19"/>
        <v>0.48780487804878048</v>
      </c>
    </row>
    <row r="427" spans="1:9" x14ac:dyDescent="0.25">
      <c r="A427" t="s">
        <v>447</v>
      </c>
      <c r="B427" s="60">
        <f t="shared" si="20"/>
        <v>0.48780487804878048</v>
      </c>
      <c r="C427" t="s">
        <v>116</v>
      </c>
      <c r="D427" t="s">
        <v>559</v>
      </c>
      <c r="E427" s="59">
        <v>45685</v>
      </c>
      <c r="F427">
        <v>1</v>
      </c>
      <c r="G427">
        <v>1</v>
      </c>
      <c r="H427">
        <v>1</v>
      </c>
      <c r="I427" s="60">
        <f t="shared" si="19"/>
        <v>0.48780487804878048</v>
      </c>
    </row>
    <row r="428" spans="1:9" x14ac:dyDescent="0.25">
      <c r="A428" t="s">
        <v>447</v>
      </c>
      <c r="B428" s="60">
        <f t="shared" si="20"/>
        <v>0.48780487804878048</v>
      </c>
      <c r="C428" t="s">
        <v>116</v>
      </c>
      <c r="D428" t="s">
        <v>560</v>
      </c>
      <c r="E428" s="59">
        <v>45706</v>
      </c>
      <c r="F428">
        <v>1</v>
      </c>
      <c r="G428">
        <v>1</v>
      </c>
      <c r="H428">
        <v>1</v>
      </c>
      <c r="I428" s="60">
        <f t="shared" si="19"/>
        <v>0.48780487804878048</v>
      </c>
    </row>
    <row r="429" spans="1:9" x14ac:dyDescent="0.25">
      <c r="A429" t="s">
        <v>447</v>
      </c>
      <c r="B429" s="60">
        <f t="shared" si="20"/>
        <v>0.48780487804878048</v>
      </c>
      <c r="C429" t="s">
        <v>117</v>
      </c>
      <c r="D429" t="s">
        <v>561</v>
      </c>
      <c r="E429" s="59">
        <v>45686</v>
      </c>
      <c r="F429">
        <v>1</v>
      </c>
      <c r="G429">
        <v>1</v>
      </c>
      <c r="H429">
        <v>1</v>
      </c>
      <c r="I429" s="60">
        <f t="shared" si="19"/>
        <v>0.48780487804878048</v>
      </c>
    </row>
    <row r="430" spans="1:9" x14ac:dyDescent="0.25">
      <c r="A430" t="s">
        <v>447</v>
      </c>
      <c r="B430" s="60">
        <f t="shared" si="20"/>
        <v>0.48780487804878048</v>
      </c>
      <c r="C430" t="s">
        <v>117</v>
      </c>
      <c r="D430" t="s">
        <v>562</v>
      </c>
      <c r="E430" s="59">
        <v>45686</v>
      </c>
      <c r="F430">
        <v>1</v>
      </c>
      <c r="G430">
        <v>1</v>
      </c>
      <c r="H430">
        <v>1</v>
      </c>
      <c r="I430" s="60">
        <f t="shared" si="19"/>
        <v>0.48780487804878048</v>
      </c>
    </row>
    <row r="431" spans="1:9" x14ac:dyDescent="0.25">
      <c r="A431" t="s">
        <v>447</v>
      </c>
      <c r="B431" s="60">
        <f t="shared" si="20"/>
        <v>0.48780487804878048</v>
      </c>
      <c r="C431" t="s">
        <v>118</v>
      </c>
      <c r="D431" t="s">
        <v>563</v>
      </c>
      <c r="E431" s="59">
        <v>45671</v>
      </c>
      <c r="F431">
        <v>1</v>
      </c>
      <c r="G431">
        <v>1</v>
      </c>
      <c r="H431">
        <v>1</v>
      </c>
      <c r="I431" s="60">
        <f t="shared" si="19"/>
        <v>0.48780487804878048</v>
      </c>
    </row>
    <row r="432" spans="1:9" x14ac:dyDescent="0.25">
      <c r="A432" t="s">
        <v>447</v>
      </c>
      <c r="B432" s="60">
        <f t="shared" si="20"/>
        <v>0.48780487804878048</v>
      </c>
      <c r="C432" t="s">
        <v>118</v>
      </c>
      <c r="D432" t="s">
        <v>564</v>
      </c>
      <c r="E432" s="59">
        <v>45671</v>
      </c>
      <c r="F432">
        <v>1</v>
      </c>
      <c r="G432">
        <v>1</v>
      </c>
      <c r="H432">
        <v>1</v>
      </c>
      <c r="I432" s="60">
        <f t="shared" si="19"/>
        <v>0.48780487804878048</v>
      </c>
    </row>
    <row r="433" spans="1:9" x14ac:dyDescent="0.25">
      <c r="A433" t="s">
        <v>447</v>
      </c>
      <c r="B433" s="60">
        <f t="shared" si="20"/>
        <v>0.48780487804878048</v>
      </c>
      <c r="C433" t="s">
        <v>118</v>
      </c>
      <c r="D433" t="s">
        <v>565</v>
      </c>
      <c r="E433" s="59">
        <v>45671</v>
      </c>
      <c r="F433">
        <v>1</v>
      </c>
      <c r="G433">
        <v>1</v>
      </c>
      <c r="H433">
        <v>1</v>
      </c>
      <c r="I433" s="60">
        <f t="shared" si="19"/>
        <v>0.48780487804878048</v>
      </c>
    </row>
    <row r="434" spans="1:9" x14ac:dyDescent="0.25">
      <c r="A434" t="s">
        <v>447</v>
      </c>
      <c r="B434" s="60">
        <f t="shared" si="20"/>
        <v>0.48780487804878048</v>
      </c>
      <c r="C434" t="s">
        <v>118</v>
      </c>
      <c r="D434" t="s">
        <v>566</v>
      </c>
      <c r="E434" s="59">
        <v>45708</v>
      </c>
      <c r="F434">
        <v>1</v>
      </c>
      <c r="G434">
        <v>1</v>
      </c>
      <c r="H434">
        <v>1</v>
      </c>
      <c r="I434" s="60">
        <f t="shared" si="19"/>
        <v>0.48780487804878048</v>
      </c>
    </row>
    <row r="435" spans="1:9" x14ac:dyDescent="0.25">
      <c r="A435" t="s">
        <v>447</v>
      </c>
      <c r="B435" s="60">
        <f t="shared" si="20"/>
        <v>0.48780487804878048</v>
      </c>
      <c r="C435" t="s">
        <v>118</v>
      </c>
      <c r="D435" t="s">
        <v>567</v>
      </c>
      <c r="E435" s="59">
        <v>45692</v>
      </c>
      <c r="F435">
        <v>1</v>
      </c>
      <c r="G435">
        <v>1</v>
      </c>
      <c r="H435">
        <v>1</v>
      </c>
      <c r="I435" s="60">
        <f t="shared" si="19"/>
        <v>0.48780487804878048</v>
      </c>
    </row>
    <row r="436" spans="1:9" x14ac:dyDescent="0.25">
      <c r="A436" t="s">
        <v>447</v>
      </c>
      <c r="B436" s="60">
        <f t="shared" si="20"/>
        <v>0.48780487804878048</v>
      </c>
      <c r="C436" t="s">
        <v>118</v>
      </c>
      <c r="D436" t="s">
        <v>568</v>
      </c>
      <c r="E436" s="59">
        <v>45715</v>
      </c>
      <c r="F436">
        <v>1</v>
      </c>
      <c r="G436">
        <v>1.6</v>
      </c>
      <c r="H436">
        <v>1.6</v>
      </c>
      <c r="I436" s="60">
        <f t="shared" si="19"/>
        <v>0.78048780487804881</v>
      </c>
    </row>
    <row r="437" spans="1:9" x14ac:dyDescent="0.25">
      <c r="A437" t="s">
        <v>447</v>
      </c>
      <c r="B437" s="60">
        <f t="shared" si="20"/>
        <v>0.48780487804878048</v>
      </c>
      <c r="C437" t="s">
        <v>118</v>
      </c>
      <c r="D437" t="s">
        <v>569</v>
      </c>
      <c r="E437" s="59">
        <v>45715</v>
      </c>
      <c r="F437">
        <v>1</v>
      </c>
      <c r="G437">
        <v>1</v>
      </c>
      <c r="H437">
        <v>1</v>
      </c>
      <c r="I437" s="60">
        <f t="shared" si="19"/>
        <v>0.48780487804878048</v>
      </c>
    </row>
    <row r="438" spans="1:9" x14ac:dyDescent="0.25">
      <c r="A438" t="s">
        <v>447</v>
      </c>
      <c r="B438" s="60">
        <f t="shared" si="20"/>
        <v>0.48780487804878048</v>
      </c>
      <c r="C438" t="s">
        <v>118</v>
      </c>
      <c r="D438" t="s">
        <v>570</v>
      </c>
      <c r="E438" s="59">
        <v>45715</v>
      </c>
      <c r="F438">
        <v>1</v>
      </c>
      <c r="G438">
        <v>1</v>
      </c>
      <c r="H438">
        <v>1</v>
      </c>
      <c r="I438" s="60">
        <f t="shared" si="19"/>
        <v>0.48780487804878048</v>
      </c>
    </row>
    <row r="439" spans="1:9" x14ac:dyDescent="0.25">
      <c r="A439" t="s">
        <v>447</v>
      </c>
      <c r="B439" s="60">
        <f t="shared" si="20"/>
        <v>0.48780487804878048</v>
      </c>
      <c r="C439" t="s">
        <v>118</v>
      </c>
      <c r="D439" t="s">
        <v>571</v>
      </c>
      <c r="E439" s="59">
        <v>45670</v>
      </c>
      <c r="F439">
        <v>1</v>
      </c>
      <c r="G439">
        <v>1</v>
      </c>
      <c r="H439">
        <v>1</v>
      </c>
      <c r="I439" s="60">
        <f t="shared" si="19"/>
        <v>0.48780487804878048</v>
      </c>
    </row>
    <row r="440" spans="1:9" x14ac:dyDescent="0.25">
      <c r="A440" t="s">
        <v>447</v>
      </c>
      <c r="B440" s="60">
        <f t="shared" si="20"/>
        <v>0.48780487804878048</v>
      </c>
      <c r="C440" t="s">
        <v>120</v>
      </c>
      <c r="D440" t="s">
        <v>572</v>
      </c>
      <c r="E440" s="59">
        <v>45699</v>
      </c>
      <c r="F440">
        <v>1</v>
      </c>
      <c r="G440">
        <v>1</v>
      </c>
      <c r="H440">
        <v>1</v>
      </c>
      <c r="I440" s="60">
        <f t="shared" si="19"/>
        <v>0.48780487804878048</v>
      </c>
    </row>
    <row r="441" spans="1:9" x14ac:dyDescent="0.25">
      <c r="A441" t="s">
        <v>447</v>
      </c>
      <c r="B441" s="60">
        <f t="shared" si="20"/>
        <v>0.48780487804878048</v>
      </c>
      <c r="C441" t="s">
        <v>121</v>
      </c>
      <c r="D441" t="s">
        <v>573</v>
      </c>
      <c r="E441" s="59">
        <v>45719</v>
      </c>
      <c r="F441">
        <v>1</v>
      </c>
      <c r="G441">
        <v>1</v>
      </c>
      <c r="H441">
        <v>1</v>
      </c>
      <c r="I441" s="60">
        <f t="shared" si="19"/>
        <v>0.48780487804878048</v>
      </c>
    </row>
    <row r="442" spans="1:9" x14ac:dyDescent="0.25">
      <c r="A442" t="s">
        <v>447</v>
      </c>
      <c r="B442" s="60">
        <f t="shared" si="20"/>
        <v>0.48780487804878048</v>
      </c>
      <c r="C442" t="s">
        <v>121</v>
      </c>
      <c r="D442" t="s">
        <v>574</v>
      </c>
      <c r="E442" s="59">
        <v>45719</v>
      </c>
      <c r="F442">
        <v>1</v>
      </c>
      <c r="G442">
        <v>1</v>
      </c>
      <c r="H442">
        <v>1</v>
      </c>
      <c r="I442" s="60">
        <f t="shared" si="19"/>
        <v>0.48780487804878048</v>
      </c>
    </row>
    <row r="443" spans="1:9" x14ac:dyDescent="0.25">
      <c r="A443" t="s">
        <v>447</v>
      </c>
      <c r="B443" s="60">
        <f t="shared" si="20"/>
        <v>0.48780487804878048</v>
      </c>
      <c r="C443" t="s">
        <v>121</v>
      </c>
      <c r="D443" t="s">
        <v>575</v>
      </c>
      <c r="E443" s="59">
        <v>45688</v>
      </c>
      <c r="F443">
        <v>1</v>
      </c>
      <c r="G443">
        <v>1</v>
      </c>
      <c r="H443">
        <v>1</v>
      </c>
      <c r="I443" s="60">
        <f t="shared" si="19"/>
        <v>0.48780487804878048</v>
      </c>
    </row>
    <row r="444" spans="1:9" x14ac:dyDescent="0.25">
      <c r="A444" t="s">
        <v>447</v>
      </c>
      <c r="B444" s="60">
        <f t="shared" ref="B444:B456" si="21">(1/205)*100</f>
        <v>0.48780487804878048</v>
      </c>
      <c r="C444" t="s">
        <v>121</v>
      </c>
      <c r="D444" t="s">
        <v>576</v>
      </c>
      <c r="E444" s="59">
        <v>45680</v>
      </c>
      <c r="F444">
        <v>1</v>
      </c>
      <c r="G444">
        <v>1</v>
      </c>
      <c r="H444">
        <v>1</v>
      </c>
      <c r="I444" s="60">
        <f t="shared" si="19"/>
        <v>0.48780487804878048</v>
      </c>
    </row>
    <row r="445" spans="1:9" x14ac:dyDescent="0.25">
      <c r="A445" t="s">
        <v>447</v>
      </c>
      <c r="B445" s="60">
        <f t="shared" si="21"/>
        <v>0.48780487804878048</v>
      </c>
      <c r="C445" t="s">
        <v>121</v>
      </c>
      <c r="D445" t="s">
        <v>577</v>
      </c>
      <c r="E445" s="59">
        <v>45680</v>
      </c>
      <c r="F445">
        <v>1</v>
      </c>
      <c r="G445">
        <v>1</v>
      </c>
      <c r="H445">
        <v>1</v>
      </c>
      <c r="I445" s="60">
        <f t="shared" si="19"/>
        <v>0.48780487804878048</v>
      </c>
    </row>
    <row r="446" spans="1:9" x14ac:dyDescent="0.25">
      <c r="A446" t="s">
        <v>447</v>
      </c>
      <c r="B446" s="60">
        <f t="shared" si="21"/>
        <v>0.48780487804878048</v>
      </c>
      <c r="C446" t="s">
        <v>121</v>
      </c>
      <c r="D446" t="s">
        <v>578</v>
      </c>
      <c r="E446" s="59">
        <v>45680</v>
      </c>
      <c r="F446">
        <v>1</v>
      </c>
      <c r="G446">
        <v>1</v>
      </c>
      <c r="H446">
        <v>1</v>
      </c>
      <c r="I446" s="60">
        <f t="shared" si="19"/>
        <v>0.48780487804878048</v>
      </c>
    </row>
    <row r="447" spans="1:9" x14ac:dyDescent="0.25">
      <c r="A447" t="s">
        <v>447</v>
      </c>
      <c r="B447" s="60">
        <f t="shared" si="21"/>
        <v>0.48780487804878048</v>
      </c>
      <c r="C447" t="s">
        <v>123</v>
      </c>
      <c r="D447" t="s">
        <v>579</v>
      </c>
      <c r="E447" s="59">
        <v>45664</v>
      </c>
      <c r="F447">
        <v>1</v>
      </c>
      <c r="G447">
        <v>1</v>
      </c>
      <c r="H447">
        <v>1</v>
      </c>
      <c r="I447" s="60">
        <f t="shared" si="19"/>
        <v>0.48780487804878048</v>
      </c>
    </row>
    <row r="448" spans="1:9" x14ac:dyDescent="0.25">
      <c r="A448" t="s">
        <v>447</v>
      </c>
      <c r="B448" s="60">
        <f t="shared" si="21"/>
        <v>0.48780487804878048</v>
      </c>
      <c r="C448" t="s">
        <v>123</v>
      </c>
      <c r="D448" t="s">
        <v>580</v>
      </c>
      <c r="E448" s="59">
        <v>45664</v>
      </c>
      <c r="F448">
        <v>1</v>
      </c>
      <c r="G448">
        <v>1</v>
      </c>
      <c r="H448">
        <v>1</v>
      </c>
      <c r="I448" s="60">
        <f t="shared" si="19"/>
        <v>0.48780487804878048</v>
      </c>
    </row>
    <row r="449" spans="1:9" x14ac:dyDescent="0.25">
      <c r="A449" t="s">
        <v>447</v>
      </c>
      <c r="B449" s="60">
        <f t="shared" si="21"/>
        <v>0.48780487804878048</v>
      </c>
      <c r="C449" t="s">
        <v>123</v>
      </c>
      <c r="D449" t="s">
        <v>581</v>
      </c>
      <c r="E449" s="59">
        <v>45664</v>
      </c>
      <c r="F449">
        <v>1</v>
      </c>
      <c r="G449">
        <v>1.6</v>
      </c>
      <c r="H449">
        <v>1.6</v>
      </c>
      <c r="I449" s="60">
        <f t="shared" si="19"/>
        <v>0.78048780487804881</v>
      </c>
    </row>
    <row r="450" spans="1:9" x14ac:dyDescent="0.25">
      <c r="A450" t="s">
        <v>447</v>
      </c>
      <c r="B450" s="60">
        <f t="shared" si="21"/>
        <v>0.48780487804878048</v>
      </c>
      <c r="C450" t="s">
        <v>123</v>
      </c>
      <c r="D450" t="s">
        <v>582</v>
      </c>
      <c r="E450" s="59">
        <v>45664</v>
      </c>
      <c r="F450">
        <v>1</v>
      </c>
      <c r="G450">
        <v>1.6</v>
      </c>
      <c r="H450">
        <v>1.6</v>
      </c>
      <c r="I450" s="60">
        <f t="shared" ref="I450:I513" si="22">B450*H450</f>
        <v>0.78048780487804881</v>
      </c>
    </row>
    <row r="451" spans="1:9" x14ac:dyDescent="0.25">
      <c r="A451" t="s">
        <v>447</v>
      </c>
      <c r="B451" s="60">
        <f t="shared" si="21"/>
        <v>0.48780487804878048</v>
      </c>
      <c r="C451" t="s">
        <v>123</v>
      </c>
      <c r="D451" t="s">
        <v>583</v>
      </c>
      <c r="E451" s="59">
        <v>45693</v>
      </c>
      <c r="F451">
        <v>1</v>
      </c>
      <c r="G451">
        <v>1.6</v>
      </c>
      <c r="H451">
        <v>1.6</v>
      </c>
      <c r="I451" s="60">
        <f t="shared" si="22"/>
        <v>0.78048780487804881</v>
      </c>
    </row>
    <row r="452" spans="1:9" x14ac:dyDescent="0.25">
      <c r="A452" t="s">
        <v>447</v>
      </c>
      <c r="B452" s="60">
        <f t="shared" si="21"/>
        <v>0.48780487804878048</v>
      </c>
      <c r="C452" t="s">
        <v>123</v>
      </c>
      <c r="D452" t="s">
        <v>584</v>
      </c>
      <c r="E452" s="59">
        <v>45664</v>
      </c>
      <c r="F452">
        <v>1</v>
      </c>
      <c r="G452">
        <v>1</v>
      </c>
      <c r="H452">
        <v>1</v>
      </c>
      <c r="I452" s="60">
        <f t="shared" si="22"/>
        <v>0.48780487804878048</v>
      </c>
    </row>
    <row r="453" spans="1:9" x14ac:dyDescent="0.25">
      <c r="A453" t="s">
        <v>447</v>
      </c>
      <c r="B453" s="60">
        <f t="shared" si="21"/>
        <v>0.48780487804878048</v>
      </c>
      <c r="C453" t="s">
        <v>123</v>
      </c>
      <c r="D453" t="s">
        <v>585</v>
      </c>
      <c r="E453" s="59">
        <v>45667</v>
      </c>
      <c r="F453">
        <v>1</v>
      </c>
      <c r="G453">
        <v>1</v>
      </c>
      <c r="H453">
        <v>1</v>
      </c>
      <c r="I453" s="60">
        <f t="shared" si="22"/>
        <v>0.48780487804878048</v>
      </c>
    </row>
    <row r="454" spans="1:9" x14ac:dyDescent="0.25">
      <c r="A454" t="s">
        <v>447</v>
      </c>
      <c r="B454" s="60">
        <f t="shared" si="21"/>
        <v>0.48780487804878048</v>
      </c>
      <c r="C454" t="s">
        <v>123</v>
      </c>
      <c r="D454" t="s">
        <v>586</v>
      </c>
      <c r="E454" s="59">
        <v>45670</v>
      </c>
      <c r="F454">
        <v>1</v>
      </c>
      <c r="G454">
        <v>1</v>
      </c>
      <c r="H454">
        <v>1</v>
      </c>
      <c r="I454" s="60">
        <f t="shared" si="22"/>
        <v>0.48780487804878048</v>
      </c>
    </row>
    <row r="455" spans="1:9" x14ac:dyDescent="0.25">
      <c r="A455" t="s">
        <v>447</v>
      </c>
      <c r="B455" s="60">
        <f t="shared" si="21"/>
        <v>0.48780487804878048</v>
      </c>
      <c r="C455" t="s">
        <v>123</v>
      </c>
      <c r="D455" t="s">
        <v>587</v>
      </c>
      <c r="E455" s="59">
        <v>45693</v>
      </c>
      <c r="F455">
        <v>1</v>
      </c>
      <c r="G455">
        <v>1</v>
      </c>
      <c r="H455">
        <v>1</v>
      </c>
      <c r="I455" s="60">
        <f t="shared" si="22"/>
        <v>0.48780487804878048</v>
      </c>
    </row>
    <row r="456" spans="1:9" x14ac:dyDescent="0.25">
      <c r="A456" t="s">
        <v>447</v>
      </c>
      <c r="B456" s="60">
        <f t="shared" si="21"/>
        <v>0.48780487804878048</v>
      </c>
      <c r="C456" t="s">
        <v>123</v>
      </c>
      <c r="D456" t="s">
        <v>588</v>
      </c>
      <c r="E456" s="59">
        <v>45664</v>
      </c>
      <c r="F456">
        <v>1</v>
      </c>
      <c r="G456">
        <v>1</v>
      </c>
      <c r="H456">
        <v>1</v>
      </c>
      <c r="I456" s="60">
        <f t="shared" si="22"/>
        <v>0.48780487804878048</v>
      </c>
    </row>
    <row r="457" spans="1:9" x14ac:dyDescent="0.25">
      <c r="A457" t="s">
        <v>589</v>
      </c>
      <c r="B457" s="60">
        <f t="shared" ref="B457:B520" si="23">(1/500)*100</f>
        <v>0.2</v>
      </c>
      <c r="C457" t="s">
        <v>92</v>
      </c>
      <c r="D457" t="s">
        <v>590</v>
      </c>
      <c r="E457" s="59">
        <v>45659</v>
      </c>
      <c r="F457">
        <v>1</v>
      </c>
      <c r="G457">
        <v>1</v>
      </c>
      <c r="H457">
        <v>1</v>
      </c>
      <c r="I457" s="60">
        <f t="shared" si="22"/>
        <v>0.2</v>
      </c>
    </row>
    <row r="458" spans="1:9" x14ac:dyDescent="0.25">
      <c r="A458" t="s">
        <v>589</v>
      </c>
      <c r="B458" s="60">
        <f t="shared" si="23"/>
        <v>0.2</v>
      </c>
      <c r="C458" t="s">
        <v>92</v>
      </c>
      <c r="D458" t="s">
        <v>591</v>
      </c>
      <c r="E458" s="59">
        <v>45659</v>
      </c>
      <c r="F458">
        <v>1</v>
      </c>
      <c r="G458">
        <v>1</v>
      </c>
      <c r="H458">
        <v>1</v>
      </c>
      <c r="I458" s="60">
        <f t="shared" si="22"/>
        <v>0.2</v>
      </c>
    </row>
    <row r="459" spans="1:9" x14ac:dyDescent="0.25">
      <c r="A459" t="s">
        <v>589</v>
      </c>
      <c r="B459" s="60">
        <f t="shared" si="23"/>
        <v>0.2</v>
      </c>
      <c r="C459" t="s">
        <v>92</v>
      </c>
      <c r="D459" t="s">
        <v>592</v>
      </c>
      <c r="E459" s="59">
        <v>45659</v>
      </c>
      <c r="F459">
        <v>1</v>
      </c>
      <c r="G459">
        <v>1</v>
      </c>
      <c r="H459">
        <v>1</v>
      </c>
      <c r="I459" s="60">
        <f t="shared" si="22"/>
        <v>0.2</v>
      </c>
    </row>
    <row r="460" spans="1:9" x14ac:dyDescent="0.25">
      <c r="A460" t="s">
        <v>589</v>
      </c>
      <c r="B460" s="60">
        <f t="shared" si="23"/>
        <v>0.2</v>
      </c>
      <c r="C460" t="s">
        <v>92</v>
      </c>
      <c r="D460" t="s">
        <v>593</v>
      </c>
      <c r="E460" s="59">
        <v>45659</v>
      </c>
      <c r="F460">
        <v>1</v>
      </c>
      <c r="G460">
        <v>1</v>
      </c>
      <c r="H460">
        <v>1</v>
      </c>
      <c r="I460" s="60">
        <f t="shared" si="22"/>
        <v>0.2</v>
      </c>
    </row>
    <row r="461" spans="1:9" x14ac:dyDescent="0.25">
      <c r="A461" t="s">
        <v>589</v>
      </c>
      <c r="B461" s="60">
        <f t="shared" si="23"/>
        <v>0.2</v>
      </c>
      <c r="C461" t="s">
        <v>93</v>
      </c>
      <c r="D461" t="s">
        <v>594</v>
      </c>
      <c r="E461" s="59">
        <v>45659</v>
      </c>
      <c r="F461">
        <v>1</v>
      </c>
      <c r="G461">
        <v>1</v>
      </c>
      <c r="H461">
        <v>1</v>
      </c>
      <c r="I461" s="60">
        <f t="shared" si="22"/>
        <v>0.2</v>
      </c>
    </row>
    <row r="462" spans="1:9" x14ac:dyDescent="0.25">
      <c r="A462" t="s">
        <v>589</v>
      </c>
      <c r="B462" s="60">
        <f t="shared" si="23"/>
        <v>0.2</v>
      </c>
      <c r="C462" t="s">
        <v>93</v>
      </c>
      <c r="D462" t="s">
        <v>595</v>
      </c>
      <c r="E462" s="59">
        <v>45659</v>
      </c>
      <c r="F462">
        <v>1</v>
      </c>
      <c r="G462">
        <v>1</v>
      </c>
      <c r="H462">
        <v>1</v>
      </c>
      <c r="I462" s="60">
        <f t="shared" si="22"/>
        <v>0.2</v>
      </c>
    </row>
    <row r="463" spans="1:9" x14ac:dyDescent="0.25">
      <c r="A463" t="s">
        <v>589</v>
      </c>
      <c r="B463" s="60">
        <f t="shared" si="23"/>
        <v>0.2</v>
      </c>
      <c r="C463" t="s">
        <v>93</v>
      </c>
      <c r="D463" t="s">
        <v>596</v>
      </c>
      <c r="E463" s="59">
        <v>45659</v>
      </c>
      <c r="F463">
        <v>1</v>
      </c>
      <c r="G463">
        <v>1</v>
      </c>
      <c r="H463">
        <v>1</v>
      </c>
      <c r="I463" s="60">
        <f t="shared" si="22"/>
        <v>0.2</v>
      </c>
    </row>
    <row r="464" spans="1:9" x14ac:dyDescent="0.25">
      <c r="A464" t="s">
        <v>589</v>
      </c>
      <c r="B464" s="60">
        <f t="shared" si="23"/>
        <v>0.2</v>
      </c>
      <c r="C464" t="s">
        <v>93</v>
      </c>
      <c r="D464" t="s">
        <v>597</v>
      </c>
      <c r="E464" s="59">
        <v>45659</v>
      </c>
      <c r="F464">
        <v>1</v>
      </c>
      <c r="G464">
        <v>1</v>
      </c>
      <c r="H464">
        <v>1</v>
      </c>
      <c r="I464" s="60">
        <f t="shared" si="22"/>
        <v>0.2</v>
      </c>
    </row>
    <row r="465" spans="1:9" x14ac:dyDescent="0.25">
      <c r="A465" t="s">
        <v>589</v>
      </c>
      <c r="B465" s="60">
        <f t="shared" si="23"/>
        <v>0.2</v>
      </c>
      <c r="C465" t="s">
        <v>93</v>
      </c>
      <c r="D465" t="s">
        <v>598</v>
      </c>
      <c r="E465" s="59">
        <v>45659</v>
      </c>
      <c r="F465">
        <v>1</v>
      </c>
      <c r="G465">
        <v>1</v>
      </c>
      <c r="H465">
        <v>1</v>
      </c>
      <c r="I465" s="60">
        <f t="shared" si="22"/>
        <v>0.2</v>
      </c>
    </row>
    <row r="466" spans="1:9" x14ac:dyDescent="0.25">
      <c r="A466" t="s">
        <v>589</v>
      </c>
      <c r="B466" s="60">
        <f t="shared" si="23"/>
        <v>0.2</v>
      </c>
      <c r="C466" t="s">
        <v>93</v>
      </c>
      <c r="D466" t="s">
        <v>599</v>
      </c>
      <c r="E466" s="59">
        <v>45659</v>
      </c>
      <c r="F466">
        <v>1</v>
      </c>
      <c r="G466">
        <v>1</v>
      </c>
      <c r="H466">
        <v>1</v>
      </c>
      <c r="I466" s="60">
        <f t="shared" si="22"/>
        <v>0.2</v>
      </c>
    </row>
    <row r="467" spans="1:9" x14ac:dyDescent="0.25">
      <c r="A467" t="s">
        <v>589</v>
      </c>
      <c r="B467" s="60">
        <f t="shared" si="23"/>
        <v>0.2</v>
      </c>
      <c r="C467" t="s">
        <v>93</v>
      </c>
      <c r="D467" t="s">
        <v>600</v>
      </c>
      <c r="E467" s="59">
        <v>45659</v>
      </c>
      <c r="F467">
        <v>1</v>
      </c>
      <c r="G467">
        <v>1</v>
      </c>
      <c r="H467">
        <v>1</v>
      </c>
      <c r="I467" s="60">
        <f t="shared" si="22"/>
        <v>0.2</v>
      </c>
    </row>
    <row r="468" spans="1:9" x14ac:dyDescent="0.25">
      <c r="A468" t="s">
        <v>589</v>
      </c>
      <c r="B468" s="60">
        <f t="shared" si="23"/>
        <v>0.2</v>
      </c>
      <c r="C468" t="s">
        <v>93</v>
      </c>
      <c r="D468" t="s">
        <v>601</v>
      </c>
      <c r="E468" s="59">
        <v>45659</v>
      </c>
      <c r="F468">
        <v>1</v>
      </c>
      <c r="G468">
        <v>1</v>
      </c>
      <c r="H468">
        <v>1</v>
      </c>
      <c r="I468" s="60">
        <f t="shared" si="22"/>
        <v>0.2</v>
      </c>
    </row>
    <row r="469" spans="1:9" x14ac:dyDescent="0.25">
      <c r="A469" t="s">
        <v>589</v>
      </c>
      <c r="B469" s="60">
        <f t="shared" si="23"/>
        <v>0.2</v>
      </c>
      <c r="C469" t="s">
        <v>93</v>
      </c>
      <c r="D469" t="s">
        <v>602</v>
      </c>
      <c r="E469" s="59">
        <v>45659</v>
      </c>
      <c r="F469">
        <v>1</v>
      </c>
      <c r="G469">
        <v>1</v>
      </c>
      <c r="H469">
        <v>1</v>
      </c>
      <c r="I469" s="60">
        <f t="shared" si="22"/>
        <v>0.2</v>
      </c>
    </row>
    <row r="470" spans="1:9" x14ac:dyDescent="0.25">
      <c r="A470" t="s">
        <v>589</v>
      </c>
      <c r="B470" s="60">
        <f t="shared" si="23"/>
        <v>0.2</v>
      </c>
      <c r="C470" t="s">
        <v>93</v>
      </c>
      <c r="D470" t="s">
        <v>603</v>
      </c>
      <c r="E470" s="59">
        <v>45659</v>
      </c>
      <c r="F470">
        <v>1</v>
      </c>
      <c r="G470">
        <v>1</v>
      </c>
      <c r="H470">
        <v>1</v>
      </c>
      <c r="I470" s="60">
        <f t="shared" si="22"/>
        <v>0.2</v>
      </c>
    </row>
    <row r="471" spans="1:9" x14ac:dyDescent="0.25">
      <c r="A471" t="s">
        <v>589</v>
      </c>
      <c r="B471" s="60">
        <f t="shared" si="23"/>
        <v>0.2</v>
      </c>
      <c r="C471" t="s">
        <v>93</v>
      </c>
      <c r="D471" t="s">
        <v>604</v>
      </c>
      <c r="E471" s="59">
        <v>45659</v>
      </c>
      <c r="F471">
        <v>1</v>
      </c>
      <c r="G471">
        <v>1</v>
      </c>
      <c r="H471">
        <v>1</v>
      </c>
      <c r="I471" s="60">
        <f t="shared" si="22"/>
        <v>0.2</v>
      </c>
    </row>
    <row r="472" spans="1:9" x14ac:dyDescent="0.25">
      <c r="A472" t="s">
        <v>589</v>
      </c>
      <c r="B472" s="60">
        <f t="shared" si="23"/>
        <v>0.2</v>
      </c>
      <c r="C472" t="s">
        <v>93</v>
      </c>
      <c r="D472" t="s">
        <v>605</v>
      </c>
      <c r="E472" s="59">
        <v>45659</v>
      </c>
      <c r="F472">
        <v>1</v>
      </c>
      <c r="G472">
        <v>1</v>
      </c>
      <c r="H472">
        <v>1</v>
      </c>
      <c r="I472" s="60">
        <f t="shared" si="22"/>
        <v>0.2</v>
      </c>
    </row>
    <row r="473" spans="1:9" x14ac:dyDescent="0.25">
      <c r="A473" t="s">
        <v>589</v>
      </c>
      <c r="B473" s="60">
        <f t="shared" si="23"/>
        <v>0.2</v>
      </c>
      <c r="C473" t="s">
        <v>93</v>
      </c>
      <c r="D473" t="s">
        <v>606</v>
      </c>
      <c r="E473" s="59">
        <v>45659</v>
      </c>
      <c r="F473">
        <v>1</v>
      </c>
      <c r="G473">
        <v>1</v>
      </c>
      <c r="H473">
        <v>1</v>
      </c>
      <c r="I473" s="60">
        <f t="shared" si="22"/>
        <v>0.2</v>
      </c>
    </row>
    <row r="474" spans="1:9" x14ac:dyDescent="0.25">
      <c r="A474" t="s">
        <v>589</v>
      </c>
      <c r="B474" s="60">
        <f t="shared" si="23"/>
        <v>0.2</v>
      </c>
      <c r="C474" t="s">
        <v>93</v>
      </c>
      <c r="D474" t="s">
        <v>607</v>
      </c>
      <c r="E474" s="59">
        <v>45691</v>
      </c>
      <c r="F474">
        <v>1</v>
      </c>
      <c r="G474">
        <v>1</v>
      </c>
      <c r="H474">
        <v>1</v>
      </c>
      <c r="I474" s="60">
        <f t="shared" si="22"/>
        <v>0.2</v>
      </c>
    </row>
    <row r="475" spans="1:9" x14ac:dyDescent="0.25">
      <c r="A475" t="s">
        <v>589</v>
      </c>
      <c r="B475" s="60">
        <f t="shared" si="23"/>
        <v>0.2</v>
      </c>
      <c r="C475" t="s">
        <v>93</v>
      </c>
      <c r="D475" t="s">
        <v>608</v>
      </c>
      <c r="E475" s="59">
        <v>45659</v>
      </c>
      <c r="F475">
        <v>1</v>
      </c>
      <c r="G475">
        <v>1</v>
      </c>
      <c r="H475">
        <v>1</v>
      </c>
      <c r="I475" s="60">
        <f t="shared" si="22"/>
        <v>0.2</v>
      </c>
    </row>
    <row r="476" spans="1:9" x14ac:dyDescent="0.25">
      <c r="A476" t="s">
        <v>589</v>
      </c>
      <c r="B476" s="60">
        <f t="shared" si="23"/>
        <v>0.2</v>
      </c>
      <c r="C476" t="s">
        <v>93</v>
      </c>
      <c r="D476" t="s">
        <v>609</v>
      </c>
      <c r="E476" s="59">
        <v>45691</v>
      </c>
      <c r="F476">
        <v>1</v>
      </c>
      <c r="G476">
        <v>1</v>
      </c>
      <c r="H476">
        <v>1</v>
      </c>
      <c r="I476" s="60">
        <f t="shared" si="22"/>
        <v>0.2</v>
      </c>
    </row>
    <row r="477" spans="1:9" x14ac:dyDescent="0.25">
      <c r="A477" t="s">
        <v>589</v>
      </c>
      <c r="B477" s="60">
        <f t="shared" si="23"/>
        <v>0.2</v>
      </c>
      <c r="C477" t="s">
        <v>93</v>
      </c>
      <c r="D477" t="s">
        <v>610</v>
      </c>
      <c r="E477" s="59">
        <v>45691</v>
      </c>
      <c r="F477">
        <v>1</v>
      </c>
      <c r="G477">
        <v>1</v>
      </c>
      <c r="H477">
        <v>1</v>
      </c>
      <c r="I477" s="60">
        <f t="shared" si="22"/>
        <v>0.2</v>
      </c>
    </row>
    <row r="478" spans="1:9" x14ac:dyDescent="0.25">
      <c r="A478" t="s">
        <v>589</v>
      </c>
      <c r="B478" s="60">
        <f t="shared" si="23"/>
        <v>0.2</v>
      </c>
      <c r="C478" t="s">
        <v>93</v>
      </c>
      <c r="D478" t="s">
        <v>611</v>
      </c>
      <c r="E478" s="59">
        <v>45691</v>
      </c>
      <c r="F478">
        <v>1</v>
      </c>
      <c r="G478">
        <v>1</v>
      </c>
      <c r="H478">
        <v>1</v>
      </c>
      <c r="I478" s="60">
        <f t="shared" si="22"/>
        <v>0.2</v>
      </c>
    </row>
    <row r="479" spans="1:9" x14ac:dyDescent="0.25">
      <c r="A479" t="s">
        <v>589</v>
      </c>
      <c r="B479" s="60">
        <f t="shared" si="23"/>
        <v>0.2</v>
      </c>
      <c r="C479" t="s">
        <v>93</v>
      </c>
      <c r="D479" t="s">
        <v>612</v>
      </c>
      <c r="E479" s="59">
        <v>45691</v>
      </c>
      <c r="F479">
        <v>1</v>
      </c>
      <c r="G479">
        <v>1</v>
      </c>
      <c r="H479">
        <v>1</v>
      </c>
      <c r="I479" s="60">
        <f t="shared" si="22"/>
        <v>0.2</v>
      </c>
    </row>
    <row r="480" spans="1:9" x14ac:dyDescent="0.25">
      <c r="A480" t="s">
        <v>589</v>
      </c>
      <c r="B480" s="60">
        <f t="shared" si="23"/>
        <v>0.2</v>
      </c>
      <c r="C480" t="s">
        <v>93</v>
      </c>
      <c r="D480" t="s">
        <v>613</v>
      </c>
      <c r="E480" s="59">
        <v>45691</v>
      </c>
      <c r="F480">
        <v>1</v>
      </c>
      <c r="G480">
        <v>1</v>
      </c>
      <c r="H480">
        <v>1</v>
      </c>
      <c r="I480" s="60">
        <f t="shared" si="22"/>
        <v>0.2</v>
      </c>
    </row>
    <row r="481" spans="1:9" x14ac:dyDescent="0.25">
      <c r="A481" t="s">
        <v>589</v>
      </c>
      <c r="B481" s="60">
        <f t="shared" si="23"/>
        <v>0.2</v>
      </c>
      <c r="C481" t="s">
        <v>93</v>
      </c>
      <c r="D481" t="s">
        <v>614</v>
      </c>
      <c r="E481" s="59">
        <v>45691</v>
      </c>
      <c r="F481">
        <v>1</v>
      </c>
      <c r="G481">
        <v>1</v>
      </c>
      <c r="H481">
        <v>1</v>
      </c>
      <c r="I481" s="60">
        <f t="shared" si="22"/>
        <v>0.2</v>
      </c>
    </row>
    <row r="482" spans="1:9" x14ac:dyDescent="0.25">
      <c r="A482" t="s">
        <v>589</v>
      </c>
      <c r="B482" s="60">
        <f t="shared" si="23"/>
        <v>0.2</v>
      </c>
      <c r="C482" t="s">
        <v>93</v>
      </c>
      <c r="D482" t="s">
        <v>615</v>
      </c>
      <c r="E482" s="59">
        <v>45691</v>
      </c>
      <c r="F482">
        <v>1</v>
      </c>
      <c r="G482">
        <v>1</v>
      </c>
      <c r="H482">
        <v>1</v>
      </c>
      <c r="I482" s="60">
        <f t="shared" si="22"/>
        <v>0.2</v>
      </c>
    </row>
    <row r="483" spans="1:9" x14ac:dyDescent="0.25">
      <c r="A483" t="s">
        <v>589</v>
      </c>
      <c r="B483" s="60">
        <f t="shared" si="23"/>
        <v>0.2</v>
      </c>
      <c r="C483" t="s">
        <v>93</v>
      </c>
      <c r="D483" t="s">
        <v>616</v>
      </c>
      <c r="E483" s="59">
        <v>45691</v>
      </c>
      <c r="F483">
        <v>1</v>
      </c>
      <c r="G483">
        <v>1</v>
      </c>
      <c r="H483">
        <v>1</v>
      </c>
      <c r="I483" s="60">
        <f t="shared" si="22"/>
        <v>0.2</v>
      </c>
    </row>
    <row r="484" spans="1:9" x14ac:dyDescent="0.25">
      <c r="A484" t="s">
        <v>589</v>
      </c>
      <c r="B484" s="60">
        <f t="shared" si="23"/>
        <v>0.2</v>
      </c>
      <c r="C484" t="s">
        <v>93</v>
      </c>
      <c r="D484" t="s">
        <v>617</v>
      </c>
      <c r="E484" s="59">
        <v>45691</v>
      </c>
      <c r="F484">
        <v>1</v>
      </c>
      <c r="G484">
        <v>1</v>
      </c>
      <c r="H484">
        <v>1</v>
      </c>
      <c r="I484" s="60">
        <f t="shared" si="22"/>
        <v>0.2</v>
      </c>
    </row>
    <row r="485" spans="1:9" x14ac:dyDescent="0.25">
      <c r="A485" t="s">
        <v>589</v>
      </c>
      <c r="B485" s="60">
        <f t="shared" si="23"/>
        <v>0.2</v>
      </c>
      <c r="C485" t="s">
        <v>93</v>
      </c>
      <c r="D485" t="s">
        <v>618</v>
      </c>
      <c r="E485" s="59">
        <v>45691</v>
      </c>
      <c r="F485">
        <v>1</v>
      </c>
      <c r="G485">
        <v>1</v>
      </c>
      <c r="H485">
        <v>1</v>
      </c>
      <c r="I485" s="60">
        <f t="shared" si="22"/>
        <v>0.2</v>
      </c>
    </row>
    <row r="486" spans="1:9" x14ac:dyDescent="0.25">
      <c r="A486" t="s">
        <v>589</v>
      </c>
      <c r="B486" s="60">
        <f t="shared" si="23"/>
        <v>0.2</v>
      </c>
      <c r="C486" t="s">
        <v>93</v>
      </c>
      <c r="D486" t="s">
        <v>619</v>
      </c>
      <c r="E486" s="59">
        <v>45691</v>
      </c>
      <c r="F486">
        <v>1</v>
      </c>
      <c r="G486">
        <v>1</v>
      </c>
      <c r="H486">
        <v>1</v>
      </c>
      <c r="I486" s="60">
        <f t="shared" si="22"/>
        <v>0.2</v>
      </c>
    </row>
    <row r="487" spans="1:9" x14ac:dyDescent="0.25">
      <c r="A487" t="s">
        <v>589</v>
      </c>
      <c r="B487" s="60">
        <f t="shared" si="23"/>
        <v>0.2</v>
      </c>
      <c r="C487" t="s">
        <v>93</v>
      </c>
      <c r="D487" t="s">
        <v>620</v>
      </c>
      <c r="E487" s="59">
        <v>45691</v>
      </c>
      <c r="F487">
        <v>1</v>
      </c>
      <c r="G487">
        <v>1</v>
      </c>
      <c r="H487">
        <v>1</v>
      </c>
      <c r="I487" s="60">
        <f t="shared" si="22"/>
        <v>0.2</v>
      </c>
    </row>
    <row r="488" spans="1:9" x14ac:dyDescent="0.25">
      <c r="A488" t="s">
        <v>589</v>
      </c>
      <c r="B488" s="60">
        <f t="shared" si="23"/>
        <v>0.2</v>
      </c>
      <c r="C488" t="s">
        <v>93</v>
      </c>
      <c r="D488" t="s">
        <v>621</v>
      </c>
      <c r="E488" s="59">
        <v>45691</v>
      </c>
      <c r="F488">
        <v>1</v>
      </c>
      <c r="G488">
        <v>1</v>
      </c>
      <c r="H488">
        <v>1</v>
      </c>
      <c r="I488" s="60">
        <f t="shared" si="22"/>
        <v>0.2</v>
      </c>
    </row>
    <row r="489" spans="1:9" x14ac:dyDescent="0.25">
      <c r="A489" t="s">
        <v>589</v>
      </c>
      <c r="B489" s="60">
        <f t="shared" si="23"/>
        <v>0.2</v>
      </c>
      <c r="C489" t="s">
        <v>93</v>
      </c>
      <c r="D489" t="s">
        <v>622</v>
      </c>
      <c r="E489" s="59">
        <v>45691</v>
      </c>
      <c r="F489">
        <v>1</v>
      </c>
      <c r="G489">
        <v>1</v>
      </c>
      <c r="H489">
        <v>1</v>
      </c>
      <c r="I489" s="60">
        <f t="shared" si="22"/>
        <v>0.2</v>
      </c>
    </row>
    <row r="490" spans="1:9" x14ac:dyDescent="0.25">
      <c r="A490" t="s">
        <v>589</v>
      </c>
      <c r="B490" s="60">
        <f t="shared" si="23"/>
        <v>0.2</v>
      </c>
      <c r="C490" t="s">
        <v>93</v>
      </c>
      <c r="D490" t="s">
        <v>623</v>
      </c>
      <c r="E490" s="59">
        <v>45659</v>
      </c>
      <c r="F490">
        <v>1</v>
      </c>
      <c r="G490">
        <v>1</v>
      </c>
      <c r="H490">
        <v>1</v>
      </c>
      <c r="I490" s="60">
        <f t="shared" si="22"/>
        <v>0.2</v>
      </c>
    </row>
    <row r="491" spans="1:9" x14ac:dyDescent="0.25">
      <c r="A491" t="s">
        <v>589</v>
      </c>
      <c r="B491" s="60">
        <f t="shared" si="23"/>
        <v>0.2</v>
      </c>
      <c r="C491" t="s">
        <v>93</v>
      </c>
      <c r="D491" t="s">
        <v>624</v>
      </c>
      <c r="E491" s="59">
        <v>45659</v>
      </c>
      <c r="F491">
        <v>1</v>
      </c>
      <c r="G491">
        <v>1</v>
      </c>
      <c r="H491">
        <v>1</v>
      </c>
      <c r="I491" s="60">
        <f t="shared" si="22"/>
        <v>0.2</v>
      </c>
    </row>
    <row r="492" spans="1:9" x14ac:dyDescent="0.25">
      <c r="A492" t="s">
        <v>589</v>
      </c>
      <c r="B492" s="60">
        <f t="shared" si="23"/>
        <v>0.2</v>
      </c>
      <c r="C492" t="s">
        <v>93</v>
      </c>
      <c r="D492" t="s">
        <v>625</v>
      </c>
      <c r="E492" s="59">
        <v>45705</v>
      </c>
      <c r="F492">
        <v>1</v>
      </c>
      <c r="G492">
        <v>1</v>
      </c>
      <c r="H492">
        <v>1</v>
      </c>
      <c r="I492" s="60">
        <f t="shared" si="22"/>
        <v>0.2</v>
      </c>
    </row>
    <row r="493" spans="1:9" x14ac:dyDescent="0.25">
      <c r="A493" t="s">
        <v>589</v>
      </c>
      <c r="B493" s="60">
        <f t="shared" si="23"/>
        <v>0.2</v>
      </c>
      <c r="C493" t="s">
        <v>93</v>
      </c>
      <c r="D493" t="s">
        <v>626</v>
      </c>
      <c r="E493" s="59">
        <v>45691</v>
      </c>
      <c r="F493">
        <v>1</v>
      </c>
      <c r="G493">
        <v>1</v>
      </c>
      <c r="H493">
        <v>1</v>
      </c>
      <c r="I493" s="60">
        <f t="shared" si="22"/>
        <v>0.2</v>
      </c>
    </row>
    <row r="494" spans="1:9" x14ac:dyDescent="0.25">
      <c r="A494" t="s">
        <v>589</v>
      </c>
      <c r="B494" s="60">
        <f t="shared" si="23"/>
        <v>0.2</v>
      </c>
      <c r="C494" t="s">
        <v>93</v>
      </c>
      <c r="D494" t="s">
        <v>627</v>
      </c>
      <c r="E494" s="59">
        <v>45691</v>
      </c>
      <c r="F494">
        <v>1</v>
      </c>
      <c r="G494">
        <v>1</v>
      </c>
      <c r="H494">
        <v>1</v>
      </c>
      <c r="I494" s="60">
        <f t="shared" si="22"/>
        <v>0.2</v>
      </c>
    </row>
    <row r="495" spans="1:9" x14ac:dyDescent="0.25">
      <c r="A495" t="s">
        <v>589</v>
      </c>
      <c r="B495" s="60">
        <f t="shared" si="23"/>
        <v>0.2</v>
      </c>
      <c r="C495" t="s">
        <v>93</v>
      </c>
      <c r="D495" t="s">
        <v>628</v>
      </c>
      <c r="E495" s="59">
        <v>45691</v>
      </c>
      <c r="F495">
        <v>1</v>
      </c>
      <c r="G495">
        <v>1</v>
      </c>
      <c r="H495">
        <v>1</v>
      </c>
      <c r="I495" s="60">
        <f t="shared" si="22"/>
        <v>0.2</v>
      </c>
    </row>
    <row r="496" spans="1:9" x14ac:dyDescent="0.25">
      <c r="A496" t="s">
        <v>589</v>
      </c>
      <c r="B496" s="60">
        <f t="shared" si="23"/>
        <v>0.2</v>
      </c>
      <c r="C496" t="s">
        <v>93</v>
      </c>
      <c r="D496" t="s">
        <v>629</v>
      </c>
      <c r="E496" s="59">
        <v>45691</v>
      </c>
      <c r="F496">
        <v>1</v>
      </c>
      <c r="G496">
        <v>1</v>
      </c>
      <c r="H496">
        <v>1</v>
      </c>
      <c r="I496" s="60">
        <f t="shared" si="22"/>
        <v>0.2</v>
      </c>
    </row>
    <row r="497" spans="1:9" x14ac:dyDescent="0.25">
      <c r="A497" t="s">
        <v>589</v>
      </c>
      <c r="B497" s="60">
        <f t="shared" si="23"/>
        <v>0.2</v>
      </c>
      <c r="C497" t="s">
        <v>93</v>
      </c>
      <c r="D497" t="s">
        <v>630</v>
      </c>
      <c r="E497" s="59">
        <v>45691</v>
      </c>
      <c r="F497">
        <v>1</v>
      </c>
      <c r="G497">
        <v>1</v>
      </c>
      <c r="H497">
        <v>1</v>
      </c>
      <c r="I497" s="60">
        <f t="shared" si="22"/>
        <v>0.2</v>
      </c>
    </row>
    <row r="498" spans="1:9" x14ac:dyDescent="0.25">
      <c r="A498" t="s">
        <v>589</v>
      </c>
      <c r="B498" s="60">
        <f t="shared" si="23"/>
        <v>0.2</v>
      </c>
      <c r="C498" t="s">
        <v>93</v>
      </c>
      <c r="D498" t="s">
        <v>631</v>
      </c>
      <c r="E498" s="59">
        <v>45691</v>
      </c>
      <c r="F498">
        <v>1</v>
      </c>
      <c r="G498">
        <v>1</v>
      </c>
      <c r="H498">
        <v>1</v>
      </c>
      <c r="I498" s="60">
        <f t="shared" si="22"/>
        <v>0.2</v>
      </c>
    </row>
    <row r="499" spans="1:9" x14ac:dyDescent="0.25">
      <c r="A499" t="s">
        <v>589</v>
      </c>
      <c r="B499" s="60">
        <f t="shared" si="23"/>
        <v>0.2</v>
      </c>
      <c r="C499" t="s">
        <v>93</v>
      </c>
      <c r="D499" t="s">
        <v>632</v>
      </c>
      <c r="E499" s="59">
        <v>45691</v>
      </c>
      <c r="F499">
        <v>1</v>
      </c>
      <c r="G499">
        <v>1</v>
      </c>
      <c r="H499">
        <v>1</v>
      </c>
      <c r="I499" s="60">
        <f t="shared" si="22"/>
        <v>0.2</v>
      </c>
    </row>
    <row r="500" spans="1:9" x14ac:dyDescent="0.25">
      <c r="A500" t="s">
        <v>589</v>
      </c>
      <c r="B500" s="60">
        <f t="shared" si="23"/>
        <v>0.2</v>
      </c>
      <c r="C500" t="s">
        <v>93</v>
      </c>
      <c r="D500" t="s">
        <v>633</v>
      </c>
      <c r="E500" s="59">
        <v>45691</v>
      </c>
      <c r="F500">
        <v>1</v>
      </c>
      <c r="G500">
        <v>1</v>
      </c>
      <c r="H500">
        <v>1</v>
      </c>
      <c r="I500" s="60">
        <f t="shared" si="22"/>
        <v>0.2</v>
      </c>
    </row>
    <row r="501" spans="1:9" x14ac:dyDescent="0.25">
      <c r="A501" t="s">
        <v>589</v>
      </c>
      <c r="B501" s="60">
        <f t="shared" si="23"/>
        <v>0.2</v>
      </c>
      <c r="C501" t="s">
        <v>93</v>
      </c>
      <c r="D501" t="s">
        <v>634</v>
      </c>
      <c r="E501" s="59">
        <v>45691</v>
      </c>
      <c r="F501">
        <v>1</v>
      </c>
      <c r="G501">
        <v>1</v>
      </c>
      <c r="H501">
        <v>1</v>
      </c>
      <c r="I501" s="60">
        <f t="shared" si="22"/>
        <v>0.2</v>
      </c>
    </row>
    <row r="502" spans="1:9" x14ac:dyDescent="0.25">
      <c r="A502" t="s">
        <v>589</v>
      </c>
      <c r="B502" s="60">
        <f t="shared" si="23"/>
        <v>0.2</v>
      </c>
      <c r="C502" t="s">
        <v>93</v>
      </c>
      <c r="D502" t="s">
        <v>635</v>
      </c>
      <c r="E502" s="59">
        <v>45691</v>
      </c>
      <c r="F502">
        <v>1</v>
      </c>
      <c r="G502">
        <v>1</v>
      </c>
      <c r="H502">
        <v>1</v>
      </c>
      <c r="I502" s="60">
        <f t="shared" si="22"/>
        <v>0.2</v>
      </c>
    </row>
    <row r="503" spans="1:9" x14ac:dyDescent="0.25">
      <c r="A503" t="s">
        <v>589</v>
      </c>
      <c r="B503" s="60">
        <f t="shared" si="23"/>
        <v>0.2</v>
      </c>
      <c r="C503" t="s">
        <v>103</v>
      </c>
      <c r="D503" t="s">
        <v>636</v>
      </c>
      <c r="E503" s="59">
        <v>45719</v>
      </c>
      <c r="F503">
        <v>1</v>
      </c>
      <c r="G503">
        <v>1</v>
      </c>
      <c r="H503">
        <v>1</v>
      </c>
      <c r="I503" s="60">
        <f t="shared" si="22"/>
        <v>0.2</v>
      </c>
    </row>
    <row r="504" spans="1:9" x14ac:dyDescent="0.25">
      <c r="A504" t="s">
        <v>589</v>
      </c>
      <c r="B504" s="60">
        <f t="shared" si="23"/>
        <v>0.2</v>
      </c>
      <c r="C504" t="s">
        <v>103</v>
      </c>
      <c r="D504" t="s">
        <v>637</v>
      </c>
      <c r="E504" s="59">
        <v>45667</v>
      </c>
      <c r="F504">
        <v>1</v>
      </c>
      <c r="G504">
        <v>1</v>
      </c>
      <c r="H504">
        <v>1</v>
      </c>
      <c r="I504" s="60">
        <f t="shared" si="22"/>
        <v>0.2</v>
      </c>
    </row>
    <row r="505" spans="1:9" x14ac:dyDescent="0.25">
      <c r="A505" t="s">
        <v>589</v>
      </c>
      <c r="B505" s="60">
        <f t="shared" si="23"/>
        <v>0.2</v>
      </c>
      <c r="C505" t="s">
        <v>103</v>
      </c>
      <c r="D505" t="s">
        <v>638</v>
      </c>
      <c r="E505" s="59">
        <v>45719</v>
      </c>
      <c r="F505">
        <v>1</v>
      </c>
      <c r="G505">
        <v>1</v>
      </c>
      <c r="H505">
        <v>1</v>
      </c>
      <c r="I505" s="60">
        <f t="shared" si="22"/>
        <v>0.2</v>
      </c>
    </row>
    <row r="506" spans="1:9" x14ac:dyDescent="0.25">
      <c r="A506" t="s">
        <v>589</v>
      </c>
      <c r="B506" s="60">
        <f t="shared" si="23"/>
        <v>0.2</v>
      </c>
      <c r="C506" t="s">
        <v>103</v>
      </c>
      <c r="D506" t="s">
        <v>639</v>
      </c>
      <c r="E506" s="59">
        <v>45719</v>
      </c>
      <c r="F506">
        <v>1</v>
      </c>
      <c r="G506">
        <v>1</v>
      </c>
      <c r="H506">
        <v>1</v>
      </c>
      <c r="I506" s="60">
        <f t="shared" si="22"/>
        <v>0.2</v>
      </c>
    </row>
    <row r="507" spans="1:9" x14ac:dyDescent="0.25">
      <c r="A507" t="s">
        <v>589</v>
      </c>
      <c r="B507" s="60">
        <f t="shared" si="23"/>
        <v>0.2</v>
      </c>
      <c r="C507" t="s">
        <v>103</v>
      </c>
      <c r="D507" t="s">
        <v>640</v>
      </c>
      <c r="E507" s="59">
        <v>45719</v>
      </c>
      <c r="F507">
        <v>1</v>
      </c>
      <c r="G507">
        <v>1</v>
      </c>
      <c r="H507">
        <v>1</v>
      </c>
      <c r="I507" s="60">
        <f t="shared" si="22"/>
        <v>0.2</v>
      </c>
    </row>
    <row r="508" spans="1:9" x14ac:dyDescent="0.25">
      <c r="A508" t="s">
        <v>589</v>
      </c>
      <c r="B508" s="60">
        <f t="shared" si="23"/>
        <v>0.2</v>
      </c>
      <c r="C508" t="s">
        <v>103</v>
      </c>
      <c r="D508" t="s">
        <v>641</v>
      </c>
      <c r="E508" s="59">
        <v>45719</v>
      </c>
      <c r="F508">
        <v>1</v>
      </c>
      <c r="G508">
        <v>1</v>
      </c>
      <c r="H508">
        <v>1</v>
      </c>
      <c r="I508" s="60">
        <f t="shared" si="22"/>
        <v>0.2</v>
      </c>
    </row>
    <row r="509" spans="1:9" x14ac:dyDescent="0.25">
      <c r="A509" t="s">
        <v>589</v>
      </c>
      <c r="B509" s="60">
        <f t="shared" si="23"/>
        <v>0.2</v>
      </c>
      <c r="C509" t="s">
        <v>103</v>
      </c>
      <c r="D509" t="s">
        <v>642</v>
      </c>
      <c r="E509" s="59">
        <v>45719</v>
      </c>
      <c r="F509">
        <v>1</v>
      </c>
      <c r="G509">
        <v>1</v>
      </c>
      <c r="H509">
        <v>1</v>
      </c>
      <c r="I509" s="60">
        <f t="shared" si="22"/>
        <v>0.2</v>
      </c>
    </row>
    <row r="510" spans="1:9" x14ac:dyDescent="0.25">
      <c r="A510" t="s">
        <v>589</v>
      </c>
      <c r="B510" s="60">
        <f t="shared" si="23"/>
        <v>0.2</v>
      </c>
      <c r="C510" t="s">
        <v>103</v>
      </c>
      <c r="D510" t="s">
        <v>643</v>
      </c>
      <c r="E510" s="59">
        <v>45719</v>
      </c>
      <c r="F510">
        <v>1</v>
      </c>
      <c r="G510">
        <v>1</v>
      </c>
      <c r="H510">
        <v>1</v>
      </c>
      <c r="I510" s="60">
        <f t="shared" si="22"/>
        <v>0.2</v>
      </c>
    </row>
    <row r="511" spans="1:9" x14ac:dyDescent="0.25">
      <c r="A511" t="s">
        <v>589</v>
      </c>
      <c r="B511" s="60">
        <f t="shared" si="23"/>
        <v>0.2</v>
      </c>
      <c r="C511" t="s">
        <v>103</v>
      </c>
      <c r="D511" t="s">
        <v>644</v>
      </c>
      <c r="E511" s="59">
        <v>45719</v>
      </c>
      <c r="F511">
        <v>1</v>
      </c>
      <c r="G511">
        <v>1</v>
      </c>
      <c r="H511">
        <v>1</v>
      </c>
      <c r="I511" s="60">
        <f t="shared" si="22"/>
        <v>0.2</v>
      </c>
    </row>
    <row r="512" spans="1:9" x14ac:dyDescent="0.25">
      <c r="A512" t="s">
        <v>589</v>
      </c>
      <c r="B512" s="60">
        <f t="shared" si="23"/>
        <v>0.2</v>
      </c>
      <c r="C512" t="s">
        <v>103</v>
      </c>
      <c r="D512" t="s">
        <v>645</v>
      </c>
      <c r="E512" s="59">
        <v>45719</v>
      </c>
      <c r="F512">
        <v>1</v>
      </c>
      <c r="G512">
        <v>1</v>
      </c>
      <c r="H512">
        <v>1</v>
      </c>
      <c r="I512" s="60">
        <f t="shared" si="22"/>
        <v>0.2</v>
      </c>
    </row>
    <row r="513" spans="1:9" x14ac:dyDescent="0.25">
      <c r="A513" t="s">
        <v>589</v>
      </c>
      <c r="B513" s="60">
        <f t="shared" si="23"/>
        <v>0.2</v>
      </c>
      <c r="C513" t="s">
        <v>103</v>
      </c>
      <c r="D513" t="s">
        <v>646</v>
      </c>
      <c r="E513" s="59">
        <v>45719</v>
      </c>
      <c r="F513">
        <v>1</v>
      </c>
      <c r="G513">
        <v>1</v>
      </c>
      <c r="H513">
        <v>1</v>
      </c>
      <c r="I513" s="60">
        <f t="shared" si="22"/>
        <v>0.2</v>
      </c>
    </row>
    <row r="514" spans="1:9" x14ac:dyDescent="0.25">
      <c r="A514" t="s">
        <v>589</v>
      </c>
      <c r="B514" s="60">
        <f t="shared" si="23"/>
        <v>0.2</v>
      </c>
      <c r="C514" t="s">
        <v>103</v>
      </c>
      <c r="D514" t="s">
        <v>647</v>
      </c>
      <c r="E514" s="59">
        <v>45719</v>
      </c>
      <c r="F514">
        <v>1</v>
      </c>
      <c r="G514">
        <v>1</v>
      </c>
      <c r="H514">
        <v>1</v>
      </c>
      <c r="I514" s="60">
        <f t="shared" ref="I514:I577" si="24">B514*H514</f>
        <v>0.2</v>
      </c>
    </row>
    <row r="515" spans="1:9" x14ac:dyDescent="0.25">
      <c r="A515" t="s">
        <v>589</v>
      </c>
      <c r="B515" s="60">
        <f t="shared" si="23"/>
        <v>0.2</v>
      </c>
      <c r="C515" t="s">
        <v>103</v>
      </c>
      <c r="D515" t="s">
        <v>648</v>
      </c>
      <c r="E515" s="59">
        <v>45719</v>
      </c>
      <c r="F515">
        <v>1</v>
      </c>
      <c r="G515">
        <v>1</v>
      </c>
      <c r="H515">
        <v>1</v>
      </c>
      <c r="I515" s="60">
        <f t="shared" si="24"/>
        <v>0.2</v>
      </c>
    </row>
    <row r="516" spans="1:9" x14ac:dyDescent="0.25">
      <c r="A516" t="s">
        <v>589</v>
      </c>
      <c r="B516" s="60">
        <f t="shared" si="23"/>
        <v>0.2</v>
      </c>
      <c r="C516" t="s">
        <v>103</v>
      </c>
      <c r="D516" t="s">
        <v>649</v>
      </c>
      <c r="E516" s="59">
        <v>45719</v>
      </c>
      <c r="F516">
        <v>1</v>
      </c>
      <c r="G516">
        <v>1</v>
      </c>
      <c r="H516">
        <v>1</v>
      </c>
      <c r="I516" s="60">
        <f t="shared" si="24"/>
        <v>0.2</v>
      </c>
    </row>
    <row r="517" spans="1:9" x14ac:dyDescent="0.25">
      <c r="A517" t="s">
        <v>589</v>
      </c>
      <c r="B517" s="60">
        <f t="shared" si="23"/>
        <v>0.2</v>
      </c>
      <c r="C517" t="s">
        <v>103</v>
      </c>
      <c r="D517" t="s">
        <v>650</v>
      </c>
      <c r="E517" s="59">
        <v>45719</v>
      </c>
      <c r="F517">
        <v>1</v>
      </c>
      <c r="G517">
        <v>1</v>
      </c>
      <c r="H517">
        <v>1</v>
      </c>
      <c r="I517" s="60">
        <f t="shared" si="24"/>
        <v>0.2</v>
      </c>
    </row>
    <row r="518" spans="1:9" x14ac:dyDescent="0.25">
      <c r="A518" t="s">
        <v>589</v>
      </c>
      <c r="B518" s="60">
        <f t="shared" si="23"/>
        <v>0.2</v>
      </c>
      <c r="C518" t="s">
        <v>105</v>
      </c>
      <c r="D518" t="s">
        <v>651</v>
      </c>
      <c r="E518" s="59">
        <v>45701</v>
      </c>
      <c r="F518">
        <v>1</v>
      </c>
      <c r="G518">
        <v>1</v>
      </c>
      <c r="H518">
        <v>1</v>
      </c>
      <c r="I518" s="60">
        <f t="shared" si="24"/>
        <v>0.2</v>
      </c>
    </row>
    <row r="519" spans="1:9" x14ac:dyDescent="0.25">
      <c r="A519" t="s">
        <v>589</v>
      </c>
      <c r="B519" s="60">
        <f t="shared" si="23"/>
        <v>0.2</v>
      </c>
      <c r="C519" t="s">
        <v>105</v>
      </c>
      <c r="D519" t="s">
        <v>652</v>
      </c>
      <c r="E519" s="59">
        <v>45679</v>
      </c>
      <c r="F519">
        <v>1</v>
      </c>
      <c r="G519">
        <v>1</v>
      </c>
      <c r="H519">
        <v>1</v>
      </c>
      <c r="I519" s="60">
        <f t="shared" si="24"/>
        <v>0.2</v>
      </c>
    </row>
    <row r="520" spans="1:9" x14ac:dyDescent="0.25">
      <c r="A520" t="s">
        <v>589</v>
      </c>
      <c r="B520" s="60">
        <f t="shared" si="23"/>
        <v>0.2</v>
      </c>
      <c r="C520" t="s">
        <v>105</v>
      </c>
      <c r="D520" t="s">
        <v>653</v>
      </c>
      <c r="E520" s="59">
        <v>45701</v>
      </c>
      <c r="F520">
        <v>1</v>
      </c>
      <c r="G520">
        <v>1</v>
      </c>
      <c r="H520">
        <v>1</v>
      </c>
      <c r="I520" s="60">
        <f t="shared" si="24"/>
        <v>0.2</v>
      </c>
    </row>
    <row r="521" spans="1:9" x14ac:dyDescent="0.25">
      <c r="A521" t="s">
        <v>589</v>
      </c>
      <c r="B521" s="60">
        <f t="shared" ref="B521:B584" si="25">(1/500)*100</f>
        <v>0.2</v>
      </c>
      <c r="C521" t="s">
        <v>105</v>
      </c>
      <c r="D521" t="s">
        <v>654</v>
      </c>
      <c r="E521" s="59">
        <v>45701</v>
      </c>
      <c r="F521">
        <v>1</v>
      </c>
      <c r="G521">
        <v>1</v>
      </c>
      <c r="H521">
        <v>1</v>
      </c>
      <c r="I521" s="60">
        <f t="shared" si="24"/>
        <v>0.2</v>
      </c>
    </row>
    <row r="522" spans="1:9" x14ac:dyDescent="0.25">
      <c r="A522" t="s">
        <v>589</v>
      </c>
      <c r="B522" s="60">
        <f t="shared" si="25"/>
        <v>0.2</v>
      </c>
      <c r="C522" t="s">
        <v>107</v>
      </c>
      <c r="D522" t="s">
        <v>655</v>
      </c>
      <c r="E522" s="59">
        <v>45672</v>
      </c>
      <c r="F522">
        <v>1</v>
      </c>
      <c r="G522">
        <v>1</v>
      </c>
      <c r="H522">
        <v>1</v>
      </c>
      <c r="I522" s="60">
        <f t="shared" si="24"/>
        <v>0.2</v>
      </c>
    </row>
    <row r="523" spans="1:9" x14ac:dyDescent="0.25">
      <c r="A523" t="s">
        <v>589</v>
      </c>
      <c r="B523" s="60">
        <f t="shared" si="25"/>
        <v>0.2</v>
      </c>
      <c r="C523" t="s">
        <v>107</v>
      </c>
      <c r="D523" t="s">
        <v>656</v>
      </c>
      <c r="E523" s="59">
        <v>45664</v>
      </c>
      <c r="F523">
        <v>1</v>
      </c>
      <c r="G523">
        <v>1</v>
      </c>
      <c r="H523">
        <v>1</v>
      </c>
      <c r="I523" s="60">
        <f t="shared" si="24"/>
        <v>0.2</v>
      </c>
    </row>
    <row r="524" spans="1:9" x14ac:dyDescent="0.25">
      <c r="A524" t="s">
        <v>589</v>
      </c>
      <c r="B524" s="60">
        <f t="shared" si="25"/>
        <v>0.2</v>
      </c>
      <c r="C524" t="s">
        <v>107</v>
      </c>
      <c r="D524" t="s">
        <v>657</v>
      </c>
      <c r="E524" s="59">
        <v>45702</v>
      </c>
      <c r="F524">
        <v>1</v>
      </c>
      <c r="G524">
        <v>1</v>
      </c>
      <c r="H524">
        <v>1</v>
      </c>
      <c r="I524" s="60">
        <f t="shared" si="24"/>
        <v>0.2</v>
      </c>
    </row>
    <row r="525" spans="1:9" x14ac:dyDescent="0.25">
      <c r="A525" t="s">
        <v>589</v>
      </c>
      <c r="B525" s="60">
        <f t="shared" si="25"/>
        <v>0.2</v>
      </c>
      <c r="C525" t="s">
        <v>107</v>
      </c>
      <c r="D525" t="s">
        <v>658</v>
      </c>
      <c r="E525" s="59">
        <v>45672</v>
      </c>
      <c r="F525">
        <v>1</v>
      </c>
      <c r="G525">
        <v>1</v>
      </c>
      <c r="H525">
        <v>1</v>
      </c>
      <c r="I525" s="60">
        <f t="shared" si="24"/>
        <v>0.2</v>
      </c>
    </row>
    <row r="526" spans="1:9" x14ac:dyDescent="0.25">
      <c r="A526" t="s">
        <v>589</v>
      </c>
      <c r="B526" s="60">
        <f t="shared" si="25"/>
        <v>0.2</v>
      </c>
      <c r="C526" t="s">
        <v>107</v>
      </c>
      <c r="D526" t="s">
        <v>659</v>
      </c>
      <c r="E526" s="59">
        <v>45672</v>
      </c>
      <c r="F526">
        <v>1</v>
      </c>
      <c r="G526">
        <v>1</v>
      </c>
      <c r="H526">
        <v>1</v>
      </c>
      <c r="I526" s="60">
        <f t="shared" si="24"/>
        <v>0.2</v>
      </c>
    </row>
    <row r="527" spans="1:9" x14ac:dyDescent="0.25">
      <c r="A527" t="s">
        <v>589</v>
      </c>
      <c r="B527" s="60">
        <f t="shared" si="25"/>
        <v>0.2</v>
      </c>
      <c r="C527" t="s">
        <v>107</v>
      </c>
      <c r="D527" t="s">
        <v>660</v>
      </c>
      <c r="E527" s="59">
        <v>45672</v>
      </c>
      <c r="F527">
        <v>1</v>
      </c>
      <c r="G527">
        <v>1</v>
      </c>
      <c r="H527">
        <v>1</v>
      </c>
      <c r="I527" s="60">
        <f t="shared" si="24"/>
        <v>0.2</v>
      </c>
    </row>
    <row r="528" spans="1:9" x14ac:dyDescent="0.25">
      <c r="A528" t="s">
        <v>589</v>
      </c>
      <c r="B528" s="60">
        <f t="shared" si="25"/>
        <v>0.2</v>
      </c>
      <c r="C528" t="s">
        <v>107</v>
      </c>
      <c r="D528" t="s">
        <v>661</v>
      </c>
      <c r="E528" s="59">
        <v>45672</v>
      </c>
      <c r="F528">
        <v>1</v>
      </c>
      <c r="G528">
        <v>1</v>
      </c>
      <c r="H528">
        <v>1</v>
      </c>
      <c r="I528" s="60">
        <f t="shared" si="24"/>
        <v>0.2</v>
      </c>
    </row>
    <row r="529" spans="1:9" x14ac:dyDescent="0.25">
      <c r="A529" t="s">
        <v>589</v>
      </c>
      <c r="B529" s="60">
        <f t="shared" si="25"/>
        <v>0.2</v>
      </c>
      <c r="C529" t="s">
        <v>107</v>
      </c>
      <c r="D529" t="s">
        <v>662</v>
      </c>
      <c r="E529" s="59">
        <v>45672</v>
      </c>
      <c r="F529">
        <v>1</v>
      </c>
      <c r="G529">
        <v>1</v>
      </c>
      <c r="H529">
        <v>1</v>
      </c>
      <c r="I529" s="60">
        <f t="shared" si="24"/>
        <v>0.2</v>
      </c>
    </row>
    <row r="530" spans="1:9" x14ac:dyDescent="0.25">
      <c r="A530" t="s">
        <v>589</v>
      </c>
      <c r="B530" s="60">
        <f t="shared" si="25"/>
        <v>0.2</v>
      </c>
      <c r="C530" t="s">
        <v>107</v>
      </c>
      <c r="D530" t="s">
        <v>663</v>
      </c>
      <c r="E530" s="59">
        <v>45672</v>
      </c>
      <c r="F530">
        <v>1</v>
      </c>
      <c r="G530">
        <v>1</v>
      </c>
      <c r="H530">
        <v>1</v>
      </c>
      <c r="I530" s="60">
        <f t="shared" si="24"/>
        <v>0.2</v>
      </c>
    </row>
    <row r="531" spans="1:9" x14ac:dyDescent="0.25">
      <c r="A531" t="s">
        <v>589</v>
      </c>
      <c r="B531" s="60">
        <f t="shared" si="25"/>
        <v>0.2</v>
      </c>
      <c r="C531" t="s">
        <v>107</v>
      </c>
      <c r="D531" t="s">
        <v>664</v>
      </c>
      <c r="E531" s="59">
        <v>45672</v>
      </c>
      <c r="F531">
        <v>1</v>
      </c>
      <c r="G531">
        <v>1</v>
      </c>
      <c r="H531">
        <v>1</v>
      </c>
      <c r="I531" s="60">
        <f t="shared" si="24"/>
        <v>0.2</v>
      </c>
    </row>
    <row r="532" spans="1:9" x14ac:dyDescent="0.25">
      <c r="A532" t="s">
        <v>589</v>
      </c>
      <c r="B532" s="60">
        <f t="shared" si="25"/>
        <v>0.2</v>
      </c>
      <c r="C532" t="s">
        <v>107</v>
      </c>
      <c r="D532" t="s">
        <v>665</v>
      </c>
      <c r="E532" s="59">
        <v>45672</v>
      </c>
      <c r="F532">
        <v>1</v>
      </c>
      <c r="G532">
        <v>1</v>
      </c>
      <c r="H532">
        <v>1</v>
      </c>
      <c r="I532" s="60">
        <f t="shared" si="24"/>
        <v>0.2</v>
      </c>
    </row>
    <row r="533" spans="1:9" x14ac:dyDescent="0.25">
      <c r="A533" t="s">
        <v>589</v>
      </c>
      <c r="B533" s="60">
        <f t="shared" si="25"/>
        <v>0.2</v>
      </c>
      <c r="C533" t="s">
        <v>107</v>
      </c>
      <c r="D533" t="s">
        <v>666</v>
      </c>
      <c r="E533" s="59">
        <v>45672</v>
      </c>
      <c r="F533">
        <v>1</v>
      </c>
      <c r="G533">
        <v>1</v>
      </c>
      <c r="H533">
        <v>1</v>
      </c>
      <c r="I533" s="60">
        <f t="shared" si="24"/>
        <v>0.2</v>
      </c>
    </row>
    <row r="534" spans="1:9" x14ac:dyDescent="0.25">
      <c r="A534" t="s">
        <v>589</v>
      </c>
      <c r="B534" s="60">
        <f t="shared" si="25"/>
        <v>0.2</v>
      </c>
      <c r="C534" t="s">
        <v>107</v>
      </c>
      <c r="D534" t="s">
        <v>667</v>
      </c>
      <c r="E534" s="59">
        <v>45672</v>
      </c>
      <c r="F534">
        <v>1</v>
      </c>
      <c r="G534">
        <v>1</v>
      </c>
      <c r="H534">
        <v>1</v>
      </c>
      <c r="I534" s="60">
        <f t="shared" si="24"/>
        <v>0.2</v>
      </c>
    </row>
    <row r="535" spans="1:9" x14ac:dyDescent="0.25">
      <c r="A535" t="s">
        <v>589</v>
      </c>
      <c r="B535" s="60">
        <f t="shared" si="25"/>
        <v>0.2</v>
      </c>
      <c r="C535" t="s">
        <v>107</v>
      </c>
      <c r="D535" t="s">
        <v>668</v>
      </c>
      <c r="E535" s="59">
        <v>45672</v>
      </c>
      <c r="F535">
        <v>1</v>
      </c>
      <c r="G535">
        <v>1</v>
      </c>
      <c r="H535">
        <v>1</v>
      </c>
      <c r="I535" s="60">
        <f t="shared" si="24"/>
        <v>0.2</v>
      </c>
    </row>
    <row r="536" spans="1:9" x14ac:dyDescent="0.25">
      <c r="A536" t="s">
        <v>589</v>
      </c>
      <c r="B536" s="60">
        <f t="shared" si="25"/>
        <v>0.2</v>
      </c>
      <c r="C536" t="s">
        <v>107</v>
      </c>
      <c r="D536" t="s">
        <v>669</v>
      </c>
      <c r="E536" s="59">
        <v>45672</v>
      </c>
      <c r="F536">
        <v>1</v>
      </c>
      <c r="G536">
        <v>1</v>
      </c>
      <c r="H536">
        <v>1</v>
      </c>
      <c r="I536" s="60">
        <f t="shared" si="24"/>
        <v>0.2</v>
      </c>
    </row>
    <row r="537" spans="1:9" x14ac:dyDescent="0.25">
      <c r="A537" t="s">
        <v>589</v>
      </c>
      <c r="B537" s="60">
        <f t="shared" si="25"/>
        <v>0.2</v>
      </c>
      <c r="C537" t="s">
        <v>107</v>
      </c>
      <c r="D537" t="s">
        <v>670</v>
      </c>
      <c r="E537" s="59">
        <v>45672</v>
      </c>
      <c r="F537">
        <v>1</v>
      </c>
      <c r="G537">
        <v>1</v>
      </c>
      <c r="H537">
        <v>1</v>
      </c>
      <c r="I537" s="60">
        <f t="shared" si="24"/>
        <v>0.2</v>
      </c>
    </row>
    <row r="538" spans="1:9" x14ac:dyDescent="0.25">
      <c r="A538" t="s">
        <v>589</v>
      </c>
      <c r="B538" s="60">
        <f t="shared" si="25"/>
        <v>0.2</v>
      </c>
      <c r="C538" t="s">
        <v>107</v>
      </c>
      <c r="D538" t="s">
        <v>671</v>
      </c>
      <c r="E538" s="59">
        <v>45672</v>
      </c>
      <c r="F538">
        <v>1</v>
      </c>
      <c r="G538">
        <v>1</v>
      </c>
      <c r="H538">
        <v>1</v>
      </c>
      <c r="I538" s="60">
        <f t="shared" si="24"/>
        <v>0.2</v>
      </c>
    </row>
    <row r="539" spans="1:9" x14ac:dyDescent="0.25">
      <c r="A539" t="s">
        <v>589</v>
      </c>
      <c r="B539" s="60">
        <f t="shared" si="25"/>
        <v>0.2</v>
      </c>
      <c r="C539" t="s">
        <v>107</v>
      </c>
      <c r="D539" t="s">
        <v>672</v>
      </c>
      <c r="E539" s="59">
        <v>45672</v>
      </c>
      <c r="F539">
        <v>1</v>
      </c>
      <c r="G539">
        <v>1</v>
      </c>
      <c r="H539">
        <v>1</v>
      </c>
      <c r="I539" s="60">
        <f t="shared" si="24"/>
        <v>0.2</v>
      </c>
    </row>
    <row r="540" spans="1:9" x14ac:dyDescent="0.25">
      <c r="A540" t="s">
        <v>589</v>
      </c>
      <c r="B540" s="60">
        <f t="shared" si="25"/>
        <v>0.2</v>
      </c>
      <c r="C540" t="s">
        <v>107</v>
      </c>
      <c r="D540" t="s">
        <v>673</v>
      </c>
      <c r="E540" s="59">
        <v>45672</v>
      </c>
      <c r="F540">
        <v>1</v>
      </c>
      <c r="G540">
        <v>1</v>
      </c>
      <c r="H540">
        <v>1</v>
      </c>
      <c r="I540" s="60">
        <f t="shared" si="24"/>
        <v>0.2</v>
      </c>
    </row>
    <row r="541" spans="1:9" x14ac:dyDescent="0.25">
      <c r="A541" t="s">
        <v>589</v>
      </c>
      <c r="B541" s="60">
        <f t="shared" si="25"/>
        <v>0.2</v>
      </c>
      <c r="C541" t="s">
        <v>107</v>
      </c>
      <c r="D541" t="s">
        <v>674</v>
      </c>
      <c r="E541" s="59">
        <v>45672</v>
      </c>
      <c r="F541">
        <v>1</v>
      </c>
      <c r="G541">
        <v>1</v>
      </c>
      <c r="H541">
        <v>1</v>
      </c>
      <c r="I541" s="60">
        <f t="shared" si="24"/>
        <v>0.2</v>
      </c>
    </row>
    <row r="542" spans="1:9" x14ac:dyDescent="0.25">
      <c r="A542" t="s">
        <v>589</v>
      </c>
      <c r="B542" s="60">
        <f t="shared" si="25"/>
        <v>0.2</v>
      </c>
      <c r="C542" t="s">
        <v>107</v>
      </c>
      <c r="D542" t="s">
        <v>675</v>
      </c>
      <c r="E542" s="59">
        <v>45672</v>
      </c>
      <c r="F542">
        <v>1</v>
      </c>
      <c r="G542">
        <v>1</v>
      </c>
      <c r="H542">
        <v>1</v>
      </c>
      <c r="I542" s="60">
        <f t="shared" si="24"/>
        <v>0.2</v>
      </c>
    </row>
    <row r="543" spans="1:9" x14ac:dyDescent="0.25">
      <c r="A543" t="s">
        <v>589</v>
      </c>
      <c r="B543" s="60">
        <f t="shared" si="25"/>
        <v>0.2</v>
      </c>
      <c r="C543" t="s">
        <v>107</v>
      </c>
      <c r="D543" t="s">
        <v>676</v>
      </c>
      <c r="E543" s="59">
        <v>45672</v>
      </c>
      <c r="F543">
        <v>1</v>
      </c>
      <c r="G543">
        <v>1</v>
      </c>
      <c r="H543">
        <v>1</v>
      </c>
      <c r="I543" s="60">
        <f t="shared" si="24"/>
        <v>0.2</v>
      </c>
    </row>
    <row r="544" spans="1:9" x14ac:dyDescent="0.25">
      <c r="A544" t="s">
        <v>589</v>
      </c>
      <c r="B544" s="60">
        <f t="shared" si="25"/>
        <v>0.2</v>
      </c>
      <c r="C544" t="s">
        <v>107</v>
      </c>
      <c r="D544" t="s">
        <v>677</v>
      </c>
      <c r="E544" s="59">
        <v>45672</v>
      </c>
      <c r="F544">
        <v>1</v>
      </c>
      <c r="G544">
        <v>1</v>
      </c>
      <c r="H544">
        <v>1</v>
      </c>
      <c r="I544" s="60">
        <f t="shared" si="24"/>
        <v>0.2</v>
      </c>
    </row>
    <row r="545" spans="1:9" x14ac:dyDescent="0.25">
      <c r="A545" t="s">
        <v>589</v>
      </c>
      <c r="B545" s="60">
        <f t="shared" si="25"/>
        <v>0.2</v>
      </c>
      <c r="C545" t="s">
        <v>107</v>
      </c>
      <c r="D545" t="s">
        <v>678</v>
      </c>
      <c r="E545" s="59">
        <v>45664</v>
      </c>
      <c r="F545">
        <v>1</v>
      </c>
      <c r="G545">
        <v>1</v>
      </c>
      <c r="H545">
        <v>1</v>
      </c>
      <c r="I545" s="60">
        <f t="shared" si="24"/>
        <v>0.2</v>
      </c>
    </row>
    <row r="546" spans="1:9" x14ac:dyDescent="0.25">
      <c r="A546" t="s">
        <v>589</v>
      </c>
      <c r="B546" s="60">
        <f t="shared" si="25"/>
        <v>0.2</v>
      </c>
      <c r="C546" t="s">
        <v>107</v>
      </c>
      <c r="D546" t="s">
        <v>679</v>
      </c>
      <c r="E546" s="59">
        <v>45664</v>
      </c>
      <c r="F546">
        <v>1</v>
      </c>
      <c r="G546">
        <v>1</v>
      </c>
      <c r="H546">
        <v>1</v>
      </c>
      <c r="I546" s="60">
        <f t="shared" si="24"/>
        <v>0.2</v>
      </c>
    </row>
    <row r="547" spans="1:9" x14ac:dyDescent="0.25">
      <c r="A547" t="s">
        <v>589</v>
      </c>
      <c r="B547" s="60">
        <f t="shared" si="25"/>
        <v>0.2</v>
      </c>
      <c r="C547" t="s">
        <v>107</v>
      </c>
      <c r="D547" t="s">
        <v>680</v>
      </c>
      <c r="E547" s="59">
        <v>45664</v>
      </c>
      <c r="F547">
        <v>1</v>
      </c>
      <c r="G547">
        <v>1</v>
      </c>
      <c r="H547">
        <v>1</v>
      </c>
      <c r="I547" s="60">
        <f t="shared" si="24"/>
        <v>0.2</v>
      </c>
    </row>
    <row r="548" spans="1:9" x14ac:dyDescent="0.25">
      <c r="A548" t="s">
        <v>589</v>
      </c>
      <c r="B548" s="60">
        <f t="shared" si="25"/>
        <v>0.2</v>
      </c>
      <c r="C548" t="s">
        <v>107</v>
      </c>
      <c r="D548" t="s">
        <v>681</v>
      </c>
      <c r="E548" s="59">
        <v>45664</v>
      </c>
      <c r="F548">
        <v>1</v>
      </c>
      <c r="G548">
        <v>1</v>
      </c>
      <c r="H548">
        <v>1</v>
      </c>
      <c r="I548" s="60">
        <f t="shared" si="24"/>
        <v>0.2</v>
      </c>
    </row>
    <row r="549" spans="1:9" x14ac:dyDescent="0.25">
      <c r="A549" t="s">
        <v>589</v>
      </c>
      <c r="B549" s="60">
        <f t="shared" si="25"/>
        <v>0.2</v>
      </c>
      <c r="C549" t="s">
        <v>107</v>
      </c>
      <c r="D549" t="s">
        <v>682</v>
      </c>
      <c r="E549" s="59">
        <v>45664</v>
      </c>
      <c r="F549">
        <v>1</v>
      </c>
      <c r="G549">
        <v>1</v>
      </c>
      <c r="H549">
        <v>1</v>
      </c>
      <c r="I549" s="60">
        <f t="shared" si="24"/>
        <v>0.2</v>
      </c>
    </row>
    <row r="550" spans="1:9" x14ac:dyDescent="0.25">
      <c r="A550" t="s">
        <v>589</v>
      </c>
      <c r="B550" s="60">
        <f t="shared" si="25"/>
        <v>0.2</v>
      </c>
      <c r="C550" t="s">
        <v>107</v>
      </c>
      <c r="D550" t="s">
        <v>683</v>
      </c>
      <c r="E550" s="59">
        <v>45664</v>
      </c>
      <c r="F550">
        <v>1</v>
      </c>
      <c r="G550">
        <v>1</v>
      </c>
      <c r="H550">
        <v>1</v>
      </c>
      <c r="I550" s="60">
        <f t="shared" si="24"/>
        <v>0.2</v>
      </c>
    </row>
    <row r="551" spans="1:9" x14ac:dyDescent="0.25">
      <c r="A551" t="s">
        <v>589</v>
      </c>
      <c r="B551" s="60">
        <f t="shared" si="25"/>
        <v>0.2</v>
      </c>
      <c r="C551" t="s">
        <v>107</v>
      </c>
      <c r="D551" t="s">
        <v>684</v>
      </c>
      <c r="E551" s="59">
        <v>45664</v>
      </c>
      <c r="F551">
        <v>1</v>
      </c>
      <c r="G551">
        <v>1</v>
      </c>
      <c r="H551">
        <v>1</v>
      </c>
      <c r="I551" s="60">
        <f t="shared" si="24"/>
        <v>0.2</v>
      </c>
    </row>
    <row r="552" spans="1:9" x14ac:dyDescent="0.25">
      <c r="A552" t="s">
        <v>589</v>
      </c>
      <c r="B552" s="60">
        <f t="shared" si="25"/>
        <v>0.2</v>
      </c>
      <c r="C552" t="s">
        <v>107</v>
      </c>
      <c r="D552" t="s">
        <v>685</v>
      </c>
      <c r="E552" s="59">
        <v>45664</v>
      </c>
      <c r="F552">
        <v>1</v>
      </c>
      <c r="G552">
        <v>1</v>
      </c>
      <c r="H552">
        <v>1</v>
      </c>
      <c r="I552" s="60">
        <f t="shared" si="24"/>
        <v>0.2</v>
      </c>
    </row>
    <row r="553" spans="1:9" x14ac:dyDescent="0.25">
      <c r="A553" t="s">
        <v>589</v>
      </c>
      <c r="B553" s="60">
        <f t="shared" si="25"/>
        <v>0.2</v>
      </c>
      <c r="C553" t="s">
        <v>107</v>
      </c>
      <c r="D553" t="s">
        <v>686</v>
      </c>
      <c r="E553" s="59">
        <v>45664</v>
      </c>
      <c r="F553">
        <v>1</v>
      </c>
      <c r="G553">
        <v>1</v>
      </c>
      <c r="H553">
        <v>1</v>
      </c>
      <c r="I553" s="60">
        <f t="shared" si="24"/>
        <v>0.2</v>
      </c>
    </row>
    <row r="554" spans="1:9" x14ac:dyDescent="0.25">
      <c r="A554" t="s">
        <v>589</v>
      </c>
      <c r="B554" s="60">
        <f t="shared" si="25"/>
        <v>0.2</v>
      </c>
      <c r="C554" t="s">
        <v>107</v>
      </c>
      <c r="D554" t="s">
        <v>687</v>
      </c>
      <c r="E554" s="59">
        <v>45664</v>
      </c>
      <c r="F554">
        <v>1</v>
      </c>
      <c r="G554">
        <v>1</v>
      </c>
      <c r="H554">
        <v>1</v>
      </c>
      <c r="I554" s="60">
        <f t="shared" si="24"/>
        <v>0.2</v>
      </c>
    </row>
    <row r="555" spans="1:9" x14ac:dyDescent="0.25">
      <c r="A555" t="s">
        <v>589</v>
      </c>
      <c r="B555" s="60">
        <f t="shared" si="25"/>
        <v>0.2</v>
      </c>
      <c r="C555" t="s">
        <v>107</v>
      </c>
      <c r="D555" t="s">
        <v>688</v>
      </c>
      <c r="E555" s="59">
        <v>45664</v>
      </c>
      <c r="F555">
        <v>1</v>
      </c>
      <c r="G555">
        <v>1</v>
      </c>
      <c r="H555">
        <v>1</v>
      </c>
      <c r="I555" s="60">
        <f t="shared" si="24"/>
        <v>0.2</v>
      </c>
    </row>
    <row r="556" spans="1:9" x14ac:dyDescent="0.25">
      <c r="A556" t="s">
        <v>589</v>
      </c>
      <c r="B556" s="60">
        <f t="shared" si="25"/>
        <v>0.2</v>
      </c>
      <c r="C556" t="s">
        <v>107</v>
      </c>
      <c r="D556" t="s">
        <v>689</v>
      </c>
      <c r="E556" s="59">
        <v>45664</v>
      </c>
      <c r="F556">
        <v>1</v>
      </c>
      <c r="G556">
        <v>1</v>
      </c>
      <c r="H556">
        <v>1</v>
      </c>
      <c r="I556" s="60">
        <f t="shared" si="24"/>
        <v>0.2</v>
      </c>
    </row>
    <row r="557" spans="1:9" x14ac:dyDescent="0.25">
      <c r="A557" t="s">
        <v>589</v>
      </c>
      <c r="B557" s="60">
        <f t="shared" si="25"/>
        <v>0.2</v>
      </c>
      <c r="C557" t="s">
        <v>107</v>
      </c>
      <c r="D557" t="s">
        <v>690</v>
      </c>
      <c r="E557" s="59">
        <v>45664</v>
      </c>
      <c r="F557">
        <v>1</v>
      </c>
      <c r="G557">
        <v>1</v>
      </c>
      <c r="H557">
        <v>1</v>
      </c>
      <c r="I557" s="60">
        <f t="shared" si="24"/>
        <v>0.2</v>
      </c>
    </row>
    <row r="558" spans="1:9" x14ac:dyDescent="0.25">
      <c r="A558" t="s">
        <v>589</v>
      </c>
      <c r="B558" s="60">
        <f t="shared" si="25"/>
        <v>0.2</v>
      </c>
      <c r="C558" t="s">
        <v>107</v>
      </c>
      <c r="D558" t="s">
        <v>691</v>
      </c>
      <c r="E558" s="59">
        <v>45664</v>
      </c>
      <c r="F558">
        <v>1</v>
      </c>
      <c r="G558">
        <v>1</v>
      </c>
      <c r="H558">
        <v>1</v>
      </c>
      <c r="I558" s="60">
        <f t="shared" si="24"/>
        <v>0.2</v>
      </c>
    </row>
    <row r="559" spans="1:9" x14ac:dyDescent="0.25">
      <c r="A559" t="s">
        <v>589</v>
      </c>
      <c r="B559" s="60">
        <f t="shared" si="25"/>
        <v>0.2</v>
      </c>
      <c r="C559" t="s">
        <v>107</v>
      </c>
      <c r="D559" t="s">
        <v>692</v>
      </c>
      <c r="E559" s="59">
        <v>45664</v>
      </c>
      <c r="F559">
        <v>1</v>
      </c>
      <c r="G559">
        <v>1</v>
      </c>
      <c r="H559">
        <v>1</v>
      </c>
      <c r="I559" s="60">
        <f t="shared" si="24"/>
        <v>0.2</v>
      </c>
    </row>
    <row r="560" spans="1:9" x14ac:dyDescent="0.25">
      <c r="A560" t="s">
        <v>589</v>
      </c>
      <c r="B560" s="60">
        <f t="shared" si="25"/>
        <v>0.2</v>
      </c>
      <c r="C560" t="s">
        <v>107</v>
      </c>
      <c r="D560" t="s">
        <v>693</v>
      </c>
      <c r="E560" s="59">
        <v>45664</v>
      </c>
      <c r="F560">
        <v>1</v>
      </c>
      <c r="G560">
        <v>1</v>
      </c>
      <c r="H560">
        <v>1</v>
      </c>
      <c r="I560" s="60">
        <f t="shared" si="24"/>
        <v>0.2</v>
      </c>
    </row>
    <row r="561" spans="1:9" x14ac:dyDescent="0.25">
      <c r="A561" t="s">
        <v>589</v>
      </c>
      <c r="B561" s="60">
        <f t="shared" si="25"/>
        <v>0.2</v>
      </c>
      <c r="C561" t="s">
        <v>107</v>
      </c>
      <c r="D561" t="s">
        <v>694</v>
      </c>
      <c r="E561" s="59">
        <v>45664</v>
      </c>
      <c r="F561">
        <v>1</v>
      </c>
      <c r="G561">
        <v>1</v>
      </c>
      <c r="H561">
        <v>1</v>
      </c>
      <c r="I561" s="60">
        <f t="shared" si="24"/>
        <v>0.2</v>
      </c>
    </row>
    <row r="562" spans="1:9" x14ac:dyDescent="0.25">
      <c r="A562" t="s">
        <v>589</v>
      </c>
      <c r="B562" s="60">
        <f t="shared" si="25"/>
        <v>0.2</v>
      </c>
      <c r="C562" t="s">
        <v>107</v>
      </c>
      <c r="D562" t="s">
        <v>695</v>
      </c>
      <c r="E562" s="59">
        <v>45672</v>
      </c>
      <c r="F562">
        <v>1</v>
      </c>
      <c r="G562">
        <v>1</v>
      </c>
      <c r="H562">
        <v>1</v>
      </c>
      <c r="I562" s="60">
        <f t="shared" si="24"/>
        <v>0.2</v>
      </c>
    </row>
    <row r="563" spans="1:9" x14ac:dyDescent="0.25">
      <c r="A563" t="s">
        <v>589</v>
      </c>
      <c r="B563" s="60">
        <f t="shared" si="25"/>
        <v>0.2</v>
      </c>
      <c r="C563" t="s">
        <v>108</v>
      </c>
      <c r="D563" t="s">
        <v>696</v>
      </c>
      <c r="E563" s="59">
        <v>45688</v>
      </c>
      <c r="F563">
        <v>1</v>
      </c>
      <c r="G563">
        <v>1</v>
      </c>
      <c r="H563">
        <v>1</v>
      </c>
      <c r="I563" s="60">
        <f t="shared" si="24"/>
        <v>0.2</v>
      </c>
    </row>
    <row r="564" spans="1:9" x14ac:dyDescent="0.25">
      <c r="A564" t="s">
        <v>589</v>
      </c>
      <c r="B564" s="60">
        <f t="shared" si="25"/>
        <v>0.2</v>
      </c>
      <c r="C564" t="s">
        <v>108</v>
      </c>
      <c r="D564" t="s">
        <v>697</v>
      </c>
      <c r="E564" s="59">
        <v>45688</v>
      </c>
      <c r="F564">
        <v>1</v>
      </c>
      <c r="G564">
        <v>1</v>
      </c>
      <c r="H564">
        <v>1</v>
      </c>
      <c r="I564" s="60">
        <f t="shared" si="24"/>
        <v>0.2</v>
      </c>
    </row>
    <row r="565" spans="1:9" x14ac:dyDescent="0.25">
      <c r="A565" t="s">
        <v>589</v>
      </c>
      <c r="B565" s="60">
        <f t="shared" si="25"/>
        <v>0.2</v>
      </c>
      <c r="C565" t="s">
        <v>108</v>
      </c>
      <c r="D565" t="s">
        <v>698</v>
      </c>
      <c r="E565" s="59">
        <v>45698</v>
      </c>
      <c r="F565">
        <v>1</v>
      </c>
      <c r="G565">
        <v>1</v>
      </c>
      <c r="H565">
        <v>1</v>
      </c>
      <c r="I565" s="60">
        <f t="shared" si="24"/>
        <v>0.2</v>
      </c>
    </row>
    <row r="566" spans="1:9" x14ac:dyDescent="0.25">
      <c r="A566" t="s">
        <v>589</v>
      </c>
      <c r="B566" s="60">
        <f t="shared" si="25"/>
        <v>0.2</v>
      </c>
      <c r="C566" t="s">
        <v>108</v>
      </c>
      <c r="D566" t="s">
        <v>699</v>
      </c>
      <c r="E566" s="59">
        <v>45698</v>
      </c>
      <c r="F566">
        <v>1</v>
      </c>
      <c r="G566">
        <v>1</v>
      </c>
      <c r="H566">
        <v>1</v>
      </c>
      <c r="I566" s="60">
        <f t="shared" si="24"/>
        <v>0.2</v>
      </c>
    </row>
    <row r="567" spans="1:9" x14ac:dyDescent="0.25">
      <c r="A567" t="s">
        <v>589</v>
      </c>
      <c r="B567" s="60">
        <f t="shared" si="25"/>
        <v>0.2</v>
      </c>
      <c r="C567" t="s">
        <v>108</v>
      </c>
      <c r="D567" t="s">
        <v>700</v>
      </c>
      <c r="E567" s="59">
        <v>45698</v>
      </c>
      <c r="F567">
        <v>1</v>
      </c>
      <c r="G567">
        <v>1</v>
      </c>
      <c r="H567">
        <v>1</v>
      </c>
      <c r="I567" s="60">
        <f t="shared" si="24"/>
        <v>0.2</v>
      </c>
    </row>
    <row r="568" spans="1:9" x14ac:dyDescent="0.25">
      <c r="A568" t="s">
        <v>589</v>
      </c>
      <c r="B568" s="60">
        <f t="shared" si="25"/>
        <v>0.2</v>
      </c>
      <c r="C568" t="s">
        <v>108</v>
      </c>
      <c r="D568" t="s">
        <v>701</v>
      </c>
      <c r="E568" s="59">
        <v>45698</v>
      </c>
      <c r="F568">
        <v>1</v>
      </c>
      <c r="G568">
        <v>1</v>
      </c>
      <c r="H568">
        <v>1</v>
      </c>
      <c r="I568" s="60">
        <f t="shared" si="24"/>
        <v>0.2</v>
      </c>
    </row>
    <row r="569" spans="1:9" x14ac:dyDescent="0.25">
      <c r="A569" t="s">
        <v>589</v>
      </c>
      <c r="B569" s="60">
        <f t="shared" si="25"/>
        <v>0.2</v>
      </c>
      <c r="C569" t="s">
        <v>108</v>
      </c>
      <c r="D569" t="s">
        <v>702</v>
      </c>
      <c r="E569" s="59">
        <v>45698</v>
      </c>
      <c r="F569">
        <v>1</v>
      </c>
      <c r="G569">
        <v>1</v>
      </c>
      <c r="H569">
        <v>1</v>
      </c>
      <c r="I569" s="60">
        <f t="shared" si="24"/>
        <v>0.2</v>
      </c>
    </row>
    <row r="570" spans="1:9" x14ac:dyDescent="0.25">
      <c r="A570" t="s">
        <v>589</v>
      </c>
      <c r="B570" s="60">
        <f t="shared" si="25"/>
        <v>0.2</v>
      </c>
      <c r="C570" t="s">
        <v>108</v>
      </c>
      <c r="D570" t="s">
        <v>703</v>
      </c>
      <c r="E570" s="59">
        <v>45699</v>
      </c>
      <c r="F570">
        <v>1</v>
      </c>
      <c r="G570">
        <v>1</v>
      </c>
      <c r="H570">
        <v>1</v>
      </c>
      <c r="I570" s="60">
        <f t="shared" si="24"/>
        <v>0.2</v>
      </c>
    </row>
    <row r="571" spans="1:9" x14ac:dyDescent="0.25">
      <c r="A571" t="s">
        <v>589</v>
      </c>
      <c r="B571" s="60">
        <f t="shared" si="25"/>
        <v>0.2</v>
      </c>
      <c r="C571" t="s">
        <v>108</v>
      </c>
      <c r="D571" t="s">
        <v>704</v>
      </c>
      <c r="E571" s="59">
        <v>45699</v>
      </c>
      <c r="F571">
        <v>1</v>
      </c>
      <c r="G571">
        <v>1</v>
      </c>
      <c r="H571">
        <v>1</v>
      </c>
      <c r="I571" s="60">
        <f t="shared" si="24"/>
        <v>0.2</v>
      </c>
    </row>
    <row r="572" spans="1:9" x14ac:dyDescent="0.25">
      <c r="A572" t="s">
        <v>589</v>
      </c>
      <c r="B572" s="60">
        <f t="shared" si="25"/>
        <v>0.2</v>
      </c>
      <c r="C572" t="s">
        <v>108</v>
      </c>
      <c r="D572" t="s">
        <v>705</v>
      </c>
      <c r="E572" s="59">
        <v>45699</v>
      </c>
      <c r="F572">
        <v>1</v>
      </c>
      <c r="G572">
        <v>1</v>
      </c>
      <c r="H572">
        <v>1</v>
      </c>
      <c r="I572" s="60">
        <f t="shared" si="24"/>
        <v>0.2</v>
      </c>
    </row>
    <row r="573" spans="1:9" x14ac:dyDescent="0.25">
      <c r="A573" t="s">
        <v>589</v>
      </c>
      <c r="B573" s="60">
        <f t="shared" si="25"/>
        <v>0.2</v>
      </c>
      <c r="C573" t="s">
        <v>108</v>
      </c>
      <c r="D573" t="s">
        <v>706</v>
      </c>
      <c r="E573" s="59">
        <v>45699</v>
      </c>
      <c r="F573">
        <v>1</v>
      </c>
      <c r="G573">
        <v>1</v>
      </c>
      <c r="H573">
        <v>1</v>
      </c>
      <c r="I573" s="60">
        <f t="shared" si="24"/>
        <v>0.2</v>
      </c>
    </row>
    <row r="574" spans="1:9" x14ac:dyDescent="0.25">
      <c r="A574" t="s">
        <v>589</v>
      </c>
      <c r="B574" s="60">
        <f t="shared" si="25"/>
        <v>0.2</v>
      </c>
      <c r="C574" t="s">
        <v>108</v>
      </c>
      <c r="D574" t="s">
        <v>707</v>
      </c>
      <c r="E574" s="59">
        <v>45699</v>
      </c>
      <c r="F574">
        <v>1</v>
      </c>
      <c r="G574">
        <v>1</v>
      </c>
      <c r="H574">
        <v>1</v>
      </c>
      <c r="I574" s="60">
        <f t="shared" si="24"/>
        <v>0.2</v>
      </c>
    </row>
    <row r="575" spans="1:9" x14ac:dyDescent="0.25">
      <c r="A575" t="s">
        <v>589</v>
      </c>
      <c r="B575" s="60">
        <f t="shared" si="25"/>
        <v>0.2</v>
      </c>
      <c r="C575" t="s">
        <v>108</v>
      </c>
      <c r="D575" t="s">
        <v>708</v>
      </c>
      <c r="E575" s="59">
        <v>45680</v>
      </c>
      <c r="F575">
        <v>1</v>
      </c>
      <c r="G575">
        <v>1</v>
      </c>
      <c r="H575">
        <v>1</v>
      </c>
      <c r="I575" s="60">
        <f t="shared" si="24"/>
        <v>0.2</v>
      </c>
    </row>
    <row r="576" spans="1:9" x14ac:dyDescent="0.25">
      <c r="A576" t="s">
        <v>589</v>
      </c>
      <c r="B576" s="60">
        <f t="shared" si="25"/>
        <v>0.2</v>
      </c>
      <c r="C576" t="s">
        <v>108</v>
      </c>
      <c r="D576" t="s">
        <v>709</v>
      </c>
      <c r="E576" s="59">
        <v>45680</v>
      </c>
      <c r="F576">
        <v>1</v>
      </c>
      <c r="G576">
        <v>1</v>
      </c>
      <c r="H576">
        <v>1</v>
      </c>
      <c r="I576" s="60">
        <f t="shared" si="24"/>
        <v>0.2</v>
      </c>
    </row>
    <row r="577" spans="1:9" x14ac:dyDescent="0.25">
      <c r="A577" t="s">
        <v>589</v>
      </c>
      <c r="B577" s="60">
        <f t="shared" si="25"/>
        <v>0.2</v>
      </c>
      <c r="C577" t="s">
        <v>108</v>
      </c>
      <c r="D577" t="s">
        <v>710</v>
      </c>
      <c r="E577" s="59">
        <v>45680</v>
      </c>
      <c r="F577">
        <v>1</v>
      </c>
      <c r="G577">
        <v>1</v>
      </c>
      <c r="H577">
        <v>1</v>
      </c>
      <c r="I577" s="60">
        <f t="shared" si="24"/>
        <v>0.2</v>
      </c>
    </row>
    <row r="578" spans="1:9" x14ac:dyDescent="0.25">
      <c r="A578" t="s">
        <v>589</v>
      </c>
      <c r="B578" s="60">
        <f t="shared" si="25"/>
        <v>0.2</v>
      </c>
      <c r="C578" t="s">
        <v>108</v>
      </c>
      <c r="D578" t="s">
        <v>711</v>
      </c>
      <c r="E578" s="59">
        <v>45680</v>
      </c>
      <c r="F578">
        <v>1</v>
      </c>
      <c r="G578">
        <v>1</v>
      </c>
      <c r="H578">
        <v>1</v>
      </c>
      <c r="I578" s="60">
        <f t="shared" ref="I578:I641" si="26">B578*H578</f>
        <v>0.2</v>
      </c>
    </row>
    <row r="579" spans="1:9" x14ac:dyDescent="0.25">
      <c r="A579" t="s">
        <v>589</v>
      </c>
      <c r="B579" s="60">
        <f t="shared" si="25"/>
        <v>0.2</v>
      </c>
      <c r="C579" t="s">
        <v>108</v>
      </c>
      <c r="D579" t="s">
        <v>712</v>
      </c>
      <c r="E579" s="59">
        <v>45680</v>
      </c>
      <c r="F579">
        <v>1</v>
      </c>
      <c r="G579">
        <v>1</v>
      </c>
      <c r="H579">
        <v>1</v>
      </c>
      <c r="I579" s="60">
        <f t="shared" si="26"/>
        <v>0.2</v>
      </c>
    </row>
    <row r="580" spans="1:9" x14ac:dyDescent="0.25">
      <c r="A580" t="s">
        <v>589</v>
      </c>
      <c r="B580" s="60">
        <f t="shared" si="25"/>
        <v>0.2</v>
      </c>
      <c r="C580" t="s">
        <v>108</v>
      </c>
      <c r="D580" t="s">
        <v>713</v>
      </c>
      <c r="E580" s="59">
        <v>45680</v>
      </c>
      <c r="F580">
        <v>1</v>
      </c>
      <c r="G580">
        <v>1</v>
      </c>
      <c r="H580">
        <v>1</v>
      </c>
      <c r="I580" s="60">
        <f t="shared" si="26"/>
        <v>0.2</v>
      </c>
    </row>
    <row r="581" spans="1:9" x14ac:dyDescent="0.25">
      <c r="A581" t="s">
        <v>589</v>
      </c>
      <c r="B581" s="60">
        <f t="shared" si="25"/>
        <v>0.2</v>
      </c>
      <c r="C581" t="s">
        <v>108</v>
      </c>
      <c r="D581" t="s">
        <v>714</v>
      </c>
      <c r="E581" s="59">
        <v>45680</v>
      </c>
      <c r="F581">
        <v>1</v>
      </c>
      <c r="G581">
        <v>1</v>
      </c>
      <c r="H581">
        <v>1</v>
      </c>
      <c r="I581" s="60">
        <f t="shared" si="26"/>
        <v>0.2</v>
      </c>
    </row>
    <row r="582" spans="1:9" x14ac:dyDescent="0.25">
      <c r="A582" t="s">
        <v>589</v>
      </c>
      <c r="B582" s="60">
        <f t="shared" si="25"/>
        <v>0.2</v>
      </c>
      <c r="C582" t="s">
        <v>108</v>
      </c>
      <c r="D582" t="s">
        <v>715</v>
      </c>
      <c r="E582" s="59">
        <v>45680</v>
      </c>
      <c r="F582">
        <v>1</v>
      </c>
      <c r="G582">
        <v>1</v>
      </c>
      <c r="H582">
        <v>1</v>
      </c>
      <c r="I582" s="60">
        <f t="shared" si="26"/>
        <v>0.2</v>
      </c>
    </row>
    <row r="583" spans="1:9" x14ac:dyDescent="0.25">
      <c r="A583" t="s">
        <v>589</v>
      </c>
      <c r="B583" s="60">
        <f t="shared" si="25"/>
        <v>0.2</v>
      </c>
      <c r="C583" t="s">
        <v>108</v>
      </c>
      <c r="D583" t="s">
        <v>716</v>
      </c>
      <c r="E583" s="59">
        <v>45680</v>
      </c>
      <c r="F583">
        <v>1</v>
      </c>
      <c r="G583">
        <v>1</v>
      </c>
      <c r="H583">
        <v>1</v>
      </c>
      <c r="I583" s="60">
        <f t="shared" si="26"/>
        <v>0.2</v>
      </c>
    </row>
    <row r="584" spans="1:9" x14ac:dyDescent="0.25">
      <c r="A584" t="s">
        <v>589</v>
      </c>
      <c r="B584" s="60">
        <f t="shared" si="25"/>
        <v>0.2</v>
      </c>
      <c r="C584" t="s">
        <v>108</v>
      </c>
      <c r="D584" t="s">
        <v>717</v>
      </c>
      <c r="E584" s="59">
        <v>45680</v>
      </c>
      <c r="F584">
        <v>1</v>
      </c>
      <c r="G584">
        <v>1</v>
      </c>
      <c r="H584">
        <v>1</v>
      </c>
      <c r="I584" s="60">
        <f t="shared" si="26"/>
        <v>0.2</v>
      </c>
    </row>
    <row r="585" spans="1:9" x14ac:dyDescent="0.25">
      <c r="A585" t="s">
        <v>589</v>
      </c>
      <c r="B585" s="60">
        <f t="shared" ref="B585:B648" si="27">(1/500)*100</f>
        <v>0.2</v>
      </c>
      <c r="C585" t="s">
        <v>108</v>
      </c>
      <c r="D585" t="s">
        <v>718</v>
      </c>
      <c r="E585" s="59">
        <v>45680</v>
      </c>
      <c r="F585">
        <v>1</v>
      </c>
      <c r="G585">
        <v>1</v>
      </c>
      <c r="H585">
        <v>1</v>
      </c>
      <c r="I585" s="60">
        <f t="shared" si="26"/>
        <v>0.2</v>
      </c>
    </row>
    <row r="586" spans="1:9" x14ac:dyDescent="0.25">
      <c r="A586" t="s">
        <v>589</v>
      </c>
      <c r="B586" s="60">
        <f t="shared" si="27"/>
        <v>0.2</v>
      </c>
      <c r="C586" t="s">
        <v>108</v>
      </c>
      <c r="D586" t="s">
        <v>719</v>
      </c>
      <c r="E586" s="59">
        <v>45680</v>
      </c>
      <c r="F586">
        <v>1</v>
      </c>
      <c r="G586">
        <v>1</v>
      </c>
      <c r="H586">
        <v>1</v>
      </c>
      <c r="I586" s="60">
        <f t="shared" si="26"/>
        <v>0.2</v>
      </c>
    </row>
    <row r="587" spans="1:9" x14ac:dyDescent="0.25">
      <c r="A587" t="s">
        <v>589</v>
      </c>
      <c r="B587" s="60">
        <f t="shared" si="27"/>
        <v>0.2</v>
      </c>
      <c r="C587" t="s">
        <v>108</v>
      </c>
      <c r="D587" t="s">
        <v>720</v>
      </c>
      <c r="E587" s="59">
        <v>45714</v>
      </c>
      <c r="F587">
        <v>1</v>
      </c>
      <c r="G587">
        <v>1</v>
      </c>
      <c r="H587">
        <v>1</v>
      </c>
      <c r="I587" s="60">
        <f t="shared" si="26"/>
        <v>0.2</v>
      </c>
    </row>
    <row r="588" spans="1:9" x14ac:dyDescent="0.25">
      <c r="A588" t="s">
        <v>589</v>
      </c>
      <c r="B588" s="60">
        <f t="shared" si="27"/>
        <v>0.2</v>
      </c>
      <c r="C588" t="s">
        <v>108</v>
      </c>
      <c r="D588" t="s">
        <v>721</v>
      </c>
      <c r="E588" s="59">
        <v>45719</v>
      </c>
      <c r="F588">
        <v>1</v>
      </c>
      <c r="G588">
        <v>1</v>
      </c>
      <c r="H588">
        <v>1</v>
      </c>
      <c r="I588" s="60">
        <f t="shared" si="26"/>
        <v>0.2</v>
      </c>
    </row>
    <row r="589" spans="1:9" x14ac:dyDescent="0.25">
      <c r="A589" t="s">
        <v>589</v>
      </c>
      <c r="B589" s="60">
        <f t="shared" si="27"/>
        <v>0.2</v>
      </c>
      <c r="C589" t="s">
        <v>108</v>
      </c>
      <c r="D589" t="s">
        <v>722</v>
      </c>
      <c r="E589" s="59">
        <v>45719</v>
      </c>
      <c r="F589">
        <v>1</v>
      </c>
      <c r="G589">
        <v>1</v>
      </c>
      <c r="H589">
        <v>1</v>
      </c>
      <c r="I589" s="60">
        <f t="shared" si="26"/>
        <v>0.2</v>
      </c>
    </row>
    <row r="590" spans="1:9" x14ac:dyDescent="0.25">
      <c r="A590" t="s">
        <v>589</v>
      </c>
      <c r="B590" s="60">
        <f t="shared" si="27"/>
        <v>0.2</v>
      </c>
      <c r="C590" t="s">
        <v>108</v>
      </c>
      <c r="D590" t="s">
        <v>723</v>
      </c>
      <c r="E590" s="59">
        <v>45719</v>
      </c>
      <c r="F590">
        <v>1</v>
      </c>
      <c r="G590">
        <v>1</v>
      </c>
      <c r="H590">
        <v>1</v>
      </c>
      <c r="I590" s="60">
        <f t="shared" si="26"/>
        <v>0.2</v>
      </c>
    </row>
    <row r="591" spans="1:9" x14ac:dyDescent="0.25">
      <c r="A591" t="s">
        <v>589</v>
      </c>
      <c r="B591" s="60">
        <f t="shared" si="27"/>
        <v>0.2</v>
      </c>
      <c r="C591" t="s">
        <v>108</v>
      </c>
      <c r="D591" t="s">
        <v>724</v>
      </c>
      <c r="E591" s="59">
        <v>45719</v>
      </c>
      <c r="F591">
        <v>1</v>
      </c>
      <c r="G591">
        <v>1</v>
      </c>
      <c r="H591">
        <v>1</v>
      </c>
      <c r="I591" s="60">
        <f t="shared" si="26"/>
        <v>0.2</v>
      </c>
    </row>
    <row r="592" spans="1:9" x14ac:dyDescent="0.25">
      <c r="A592" t="s">
        <v>589</v>
      </c>
      <c r="B592" s="60">
        <f t="shared" si="27"/>
        <v>0.2</v>
      </c>
      <c r="C592" t="s">
        <v>108</v>
      </c>
      <c r="D592" t="s">
        <v>725</v>
      </c>
      <c r="E592" s="59">
        <v>45719</v>
      </c>
      <c r="F592">
        <v>1</v>
      </c>
      <c r="G592">
        <v>1</v>
      </c>
      <c r="H592">
        <v>1</v>
      </c>
      <c r="I592" s="60">
        <f t="shared" si="26"/>
        <v>0.2</v>
      </c>
    </row>
    <row r="593" spans="1:9" x14ac:dyDescent="0.25">
      <c r="A593" t="s">
        <v>589</v>
      </c>
      <c r="B593" s="60">
        <f t="shared" si="27"/>
        <v>0.2</v>
      </c>
      <c r="C593" t="s">
        <v>108</v>
      </c>
      <c r="D593" t="s">
        <v>726</v>
      </c>
      <c r="E593" s="59">
        <v>45686</v>
      </c>
      <c r="F593">
        <v>1</v>
      </c>
      <c r="G593">
        <v>1</v>
      </c>
      <c r="H593">
        <v>1</v>
      </c>
      <c r="I593" s="60">
        <f t="shared" si="26"/>
        <v>0.2</v>
      </c>
    </row>
    <row r="594" spans="1:9" x14ac:dyDescent="0.25">
      <c r="A594" t="s">
        <v>589</v>
      </c>
      <c r="B594" s="60">
        <f t="shared" si="27"/>
        <v>0.2</v>
      </c>
      <c r="C594" t="s">
        <v>108</v>
      </c>
      <c r="D594" t="s">
        <v>727</v>
      </c>
      <c r="E594" s="59">
        <v>45686</v>
      </c>
      <c r="F594">
        <v>1</v>
      </c>
      <c r="G594">
        <v>1</v>
      </c>
      <c r="H594">
        <v>1</v>
      </c>
      <c r="I594" s="60">
        <f t="shared" si="26"/>
        <v>0.2</v>
      </c>
    </row>
    <row r="595" spans="1:9" x14ac:dyDescent="0.25">
      <c r="A595" t="s">
        <v>589</v>
      </c>
      <c r="B595" s="60">
        <f t="shared" si="27"/>
        <v>0.2</v>
      </c>
      <c r="C595" t="s">
        <v>108</v>
      </c>
      <c r="D595" t="s">
        <v>728</v>
      </c>
      <c r="E595" s="59">
        <v>45688</v>
      </c>
      <c r="F595">
        <v>1</v>
      </c>
      <c r="G595">
        <v>1</v>
      </c>
      <c r="H595">
        <v>1</v>
      </c>
      <c r="I595" s="60">
        <f t="shared" si="26"/>
        <v>0.2</v>
      </c>
    </row>
    <row r="596" spans="1:9" x14ac:dyDescent="0.25">
      <c r="A596" t="s">
        <v>589</v>
      </c>
      <c r="B596" s="60">
        <f t="shared" si="27"/>
        <v>0.2</v>
      </c>
      <c r="C596" t="s">
        <v>108</v>
      </c>
      <c r="D596" t="s">
        <v>729</v>
      </c>
      <c r="E596" s="59">
        <v>45688</v>
      </c>
      <c r="F596">
        <v>1</v>
      </c>
      <c r="G596">
        <v>1</v>
      </c>
      <c r="H596">
        <v>1</v>
      </c>
      <c r="I596" s="60">
        <f t="shared" si="26"/>
        <v>0.2</v>
      </c>
    </row>
    <row r="597" spans="1:9" x14ac:dyDescent="0.25">
      <c r="A597" t="s">
        <v>589</v>
      </c>
      <c r="B597" s="60">
        <f t="shared" si="27"/>
        <v>0.2</v>
      </c>
      <c r="C597" t="s">
        <v>108</v>
      </c>
      <c r="D597" t="s">
        <v>730</v>
      </c>
      <c r="E597" s="59">
        <v>45688</v>
      </c>
      <c r="F597">
        <v>1</v>
      </c>
      <c r="G597">
        <v>1</v>
      </c>
      <c r="H597">
        <v>1</v>
      </c>
      <c r="I597" s="60">
        <f t="shared" si="26"/>
        <v>0.2</v>
      </c>
    </row>
    <row r="598" spans="1:9" x14ac:dyDescent="0.25">
      <c r="A598" t="s">
        <v>589</v>
      </c>
      <c r="B598" s="60">
        <f t="shared" si="27"/>
        <v>0.2</v>
      </c>
      <c r="C598" t="s">
        <v>110</v>
      </c>
      <c r="D598" t="s">
        <v>731</v>
      </c>
      <c r="E598" s="59">
        <v>45660</v>
      </c>
      <c r="F598">
        <v>1</v>
      </c>
      <c r="G598">
        <v>1</v>
      </c>
      <c r="H598">
        <v>1</v>
      </c>
      <c r="I598" s="60">
        <f t="shared" si="26"/>
        <v>0.2</v>
      </c>
    </row>
    <row r="599" spans="1:9" x14ac:dyDescent="0.25">
      <c r="A599" t="s">
        <v>589</v>
      </c>
      <c r="B599" s="60">
        <f t="shared" si="27"/>
        <v>0.2</v>
      </c>
      <c r="C599" t="s">
        <v>110</v>
      </c>
      <c r="D599" t="s">
        <v>732</v>
      </c>
      <c r="E599" s="59">
        <v>45666</v>
      </c>
      <c r="F599">
        <v>1</v>
      </c>
      <c r="G599">
        <v>1</v>
      </c>
      <c r="H599">
        <v>1</v>
      </c>
      <c r="I599" s="60">
        <f t="shared" si="26"/>
        <v>0.2</v>
      </c>
    </row>
    <row r="600" spans="1:9" x14ac:dyDescent="0.25">
      <c r="A600" t="s">
        <v>589</v>
      </c>
      <c r="B600" s="60">
        <f t="shared" si="27"/>
        <v>0.2</v>
      </c>
      <c r="C600" t="s">
        <v>110</v>
      </c>
      <c r="D600" t="s">
        <v>733</v>
      </c>
      <c r="E600" s="59">
        <v>45660</v>
      </c>
      <c r="F600">
        <v>1</v>
      </c>
      <c r="G600">
        <v>1</v>
      </c>
      <c r="H600">
        <v>1</v>
      </c>
      <c r="I600" s="60">
        <f t="shared" si="26"/>
        <v>0.2</v>
      </c>
    </row>
    <row r="601" spans="1:9" x14ac:dyDescent="0.25">
      <c r="A601" t="s">
        <v>589</v>
      </c>
      <c r="B601" s="60">
        <f t="shared" si="27"/>
        <v>0.2</v>
      </c>
      <c r="C601" t="s">
        <v>110</v>
      </c>
      <c r="D601" t="s">
        <v>734</v>
      </c>
      <c r="E601" s="59">
        <v>45660</v>
      </c>
      <c r="F601">
        <v>1</v>
      </c>
      <c r="G601">
        <v>1</v>
      </c>
      <c r="H601">
        <v>1</v>
      </c>
      <c r="I601" s="60">
        <f t="shared" si="26"/>
        <v>0.2</v>
      </c>
    </row>
    <row r="602" spans="1:9" x14ac:dyDescent="0.25">
      <c r="A602" t="s">
        <v>589</v>
      </c>
      <c r="B602" s="60">
        <f t="shared" si="27"/>
        <v>0.2</v>
      </c>
      <c r="C602" t="s">
        <v>110</v>
      </c>
      <c r="D602" t="s">
        <v>735</v>
      </c>
      <c r="E602" s="59">
        <v>45660</v>
      </c>
      <c r="F602">
        <v>1</v>
      </c>
      <c r="G602">
        <v>1</v>
      </c>
      <c r="H602">
        <v>1</v>
      </c>
      <c r="I602" s="60">
        <f t="shared" si="26"/>
        <v>0.2</v>
      </c>
    </row>
    <row r="603" spans="1:9" x14ac:dyDescent="0.25">
      <c r="A603" t="s">
        <v>589</v>
      </c>
      <c r="B603" s="60">
        <f t="shared" si="27"/>
        <v>0.2</v>
      </c>
      <c r="C603" t="s">
        <v>110</v>
      </c>
      <c r="D603" t="s">
        <v>736</v>
      </c>
      <c r="E603" s="59">
        <v>45660</v>
      </c>
      <c r="F603">
        <v>1</v>
      </c>
      <c r="G603">
        <v>1</v>
      </c>
      <c r="H603">
        <v>1</v>
      </c>
      <c r="I603" s="60">
        <f t="shared" si="26"/>
        <v>0.2</v>
      </c>
    </row>
    <row r="604" spans="1:9" x14ac:dyDescent="0.25">
      <c r="A604" t="s">
        <v>589</v>
      </c>
      <c r="B604" s="60">
        <f t="shared" si="27"/>
        <v>0.2</v>
      </c>
      <c r="C604" t="s">
        <v>110</v>
      </c>
      <c r="D604" t="s">
        <v>737</v>
      </c>
      <c r="E604" s="59">
        <v>45660</v>
      </c>
      <c r="F604">
        <v>1</v>
      </c>
      <c r="G604">
        <v>1</v>
      </c>
      <c r="H604">
        <v>1</v>
      </c>
      <c r="I604" s="60">
        <f t="shared" si="26"/>
        <v>0.2</v>
      </c>
    </row>
    <row r="605" spans="1:9" x14ac:dyDescent="0.25">
      <c r="A605" t="s">
        <v>589</v>
      </c>
      <c r="B605" s="60">
        <f t="shared" si="27"/>
        <v>0.2</v>
      </c>
      <c r="C605" t="s">
        <v>110</v>
      </c>
      <c r="D605" t="s">
        <v>738</v>
      </c>
      <c r="E605" s="59">
        <v>45660</v>
      </c>
      <c r="F605">
        <v>1</v>
      </c>
      <c r="G605">
        <v>1</v>
      </c>
      <c r="H605">
        <v>1</v>
      </c>
      <c r="I605" s="60">
        <f t="shared" si="26"/>
        <v>0.2</v>
      </c>
    </row>
    <row r="606" spans="1:9" x14ac:dyDescent="0.25">
      <c r="A606" t="s">
        <v>589</v>
      </c>
      <c r="B606" s="60">
        <f t="shared" si="27"/>
        <v>0.2</v>
      </c>
      <c r="C606" t="s">
        <v>110</v>
      </c>
      <c r="D606" t="s">
        <v>739</v>
      </c>
      <c r="E606" s="59">
        <v>45660</v>
      </c>
      <c r="F606">
        <v>1</v>
      </c>
      <c r="G606">
        <v>1</v>
      </c>
      <c r="H606">
        <v>1</v>
      </c>
      <c r="I606" s="60">
        <f t="shared" si="26"/>
        <v>0.2</v>
      </c>
    </row>
    <row r="607" spans="1:9" x14ac:dyDescent="0.25">
      <c r="A607" t="s">
        <v>589</v>
      </c>
      <c r="B607" s="60">
        <f t="shared" si="27"/>
        <v>0.2</v>
      </c>
      <c r="C607" t="s">
        <v>110</v>
      </c>
      <c r="D607" t="s">
        <v>740</v>
      </c>
      <c r="E607" s="59">
        <v>45660</v>
      </c>
      <c r="F607">
        <v>1</v>
      </c>
      <c r="G607">
        <v>1</v>
      </c>
      <c r="H607">
        <v>1</v>
      </c>
      <c r="I607" s="60">
        <f t="shared" si="26"/>
        <v>0.2</v>
      </c>
    </row>
    <row r="608" spans="1:9" x14ac:dyDescent="0.25">
      <c r="A608" t="s">
        <v>589</v>
      </c>
      <c r="B608" s="60">
        <f t="shared" si="27"/>
        <v>0.2</v>
      </c>
      <c r="C608" t="s">
        <v>110</v>
      </c>
      <c r="D608" t="s">
        <v>741</v>
      </c>
      <c r="E608" s="59">
        <v>45660</v>
      </c>
      <c r="F608">
        <v>1</v>
      </c>
      <c r="G608">
        <v>1</v>
      </c>
      <c r="H608">
        <v>1</v>
      </c>
      <c r="I608" s="60">
        <f t="shared" si="26"/>
        <v>0.2</v>
      </c>
    </row>
    <row r="609" spans="1:9" x14ac:dyDescent="0.25">
      <c r="A609" t="s">
        <v>589</v>
      </c>
      <c r="B609" s="60">
        <f t="shared" si="27"/>
        <v>0.2</v>
      </c>
      <c r="C609" t="s">
        <v>110</v>
      </c>
      <c r="D609" t="s">
        <v>742</v>
      </c>
      <c r="E609" s="59">
        <v>45660</v>
      </c>
      <c r="F609">
        <v>1</v>
      </c>
      <c r="G609">
        <v>1</v>
      </c>
      <c r="H609">
        <v>1</v>
      </c>
      <c r="I609" s="60">
        <f t="shared" si="26"/>
        <v>0.2</v>
      </c>
    </row>
    <row r="610" spans="1:9" x14ac:dyDescent="0.25">
      <c r="A610" t="s">
        <v>589</v>
      </c>
      <c r="B610" s="60">
        <f t="shared" si="27"/>
        <v>0.2</v>
      </c>
      <c r="C610" t="s">
        <v>110</v>
      </c>
      <c r="D610" t="s">
        <v>743</v>
      </c>
      <c r="E610" s="59">
        <v>45660</v>
      </c>
      <c r="F610">
        <v>1</v>
      </c>
      <c r="G610">
        <v>1</v>
      </c>
      <c r="H610">
        <v>1</v>
      </c>
      <c r="I610" s="60">
        <f t="shared" si="26"/>
        <v>0.2</v>
      </c>
    </row>
    <row r="611" spans="1:9" x14ac:dyDescent="0.25">
      <c r="A611" t="s">
        <v>589</v>
      </c>
      <c r="B611" s="60">
        <f t="shared" si="27"/>
        <v>0.2</v>
      </c>
      <c r="C611" t="s">
        <v>110</v>
      </c>
      <c r="D611" t="s">
        <v>744</v>
      </c>
      <c r="E611" s="59">
        <v>45660</v>
      </c>
      <c r="F611">
        <v>1</v>
      </c>
      <c r="G611">
        <v>1</v>
      </c>
      <c r="H611">
        <v>1</v>
      </c>
      <c r="I611" s="60">
        <f t="shared" si="26"/>
        <v>0.2</v>
      </c>
    </row>
    <row r="612" spans="1:9" x14ac:dyDescent="0.25">
      <c r="A612" t="s">
        <v>589</v>
      </c>
      <c r="B612" s="60">
        <f t="shared" si="27"/>
        <v>0.2</v>
      </c>
      <c r="C612" t="s">
        <v>110</v>
      </c>
      <c r="D612" t="s">
        <v>745</v>
      </c>
      <c r="E612" s="59">
        <v>45660</v>
      </c>
      <c r="F612">
        <v>1</v>
      </c>
      <c r="G612">
        <v>1</v>
      </c>
      <c r="H612">
        <v>1</v>
      </c>
      <c r="I612" s="60">
        <f t="shared" si="26"/>
        <v>0.2</v>
      </c>
    </row>
    <row r="613" spans="1:9" x14ac:dyDescent="0.25">
      <c r="A613" t="s">
        <v>589</v>
      </c>
      <c r="B613" s="60">
        <f t="shared" si="27"/>
        <v>0.2</v>
      </c>
      <c r="C613" t="s">
        <v>110</v>
      </c>
      <c r="D613" t="s">
        <v>746</v>
      </c>
      <c r="E613" s="59">
        <v>45660</v>
      </c>
      <c r="F613">
        <v>1</v>
      </c>
      <c r="G613">
        <v>1</v>
      </c>
      <c r="H613">
        <v>1</v>
      </c>
      <c r="I613" s="60">
        <f t="shared" si="26"/>
        <v>0.2</v>
      </c>
    </row>
    <row r="614" spans="1:9" x14ac:dyDescent="0.25">
      <c r="A614" t="s">
        <v>589</v>
      </c>
      <c r="B614" s="60">
        <f t="shared" si="27"/>
        <v>0.2</v>
      </c>
      <c r="C614" t="s">
        <v>110</v>
      </c>
      <c r="D614" t="s">
        <v>747</v>
      </c>
      <c r="E614" s="59">
        <v>45660</v>
      </c>
      <c r="F614">
        <v>1</v>
      </c>
      <c r="G614">
        <v>1</v>
      </c>
      <c r="H614">
        <v>1</v>
      </c>
      <c r="I614" s="60">
        <f t="shared" si="26"/>
        <v>0.2</v>
      </c>
    </row>
    <row r="615" spans="1:9" x14ac:dyDescent="0.25">
      <c r="A615" t="s">
        <v>589</v>
      </c>
      <c r="B615" s="60">
        <f t="shared" si="27"/>
        <v>0.2</v>
      </c>
      <c r="C615" t="s">
        <v>110</v>
      </c>
      <c r="D615" t="s">
        <v>748</v>
      </c>
      <c r="E615" s="59">
        <v>45660</v>
      </c>
      <c r="F615">
        <v>1</v>
      </c>
      <c r="G615">
        <v>1</v>
      </c>
      <c r="H615">
        <v>1</v>
      </c>
      <c r="I615" s="60">
        <f t="shared" si="26"/>
        <v>0.2</v>
      </c>
    </row>
    <row r="616" spans="1:9" x14ac:dyDescent="0.25">
      <c r="A616" t="s">
        <v>589</v>
      </c>
      <c r="B616" s="60">
        <f t="shared" si="27"/>
        <v>0.2</v>
      </c>
      <c r="C616" t="s">
        <v>110</v>
      </c>
      <c r="D616" t="s">
        <v>749</v>
      </c>
      <c r="E616" s="59">
        <v>45660</v>
      </c>
      <c r="F616">
        <v>1</v>
      </c>
      <c r="G616">
        <v>1</v>
      </c>
      <c r="H616">
        <v>1</v>
      </c>
      <c r="I616" s="60">
        <f t="shared" si="26"/>
        <v>0.2</v>
      </c>
    </row>
    <row r="617" spans="1:9" x14ac:dyDescent="0.25">
      <c r="A617" t="s">
        <v>589</v>
      </c>
      <c r="B617" s="60">
        <f t="shared" si="27"/>
        <v>0.2</v>
      </c>
      <c r="C617" t="s">
        <v>110</v>
      </c>
      <c r="D617" t="s">
        <v>750</v>
      </c>
      <c r="E617" s="59">
        <v>45660</v>
      </c>
      <c r="F617">
        <v>1</v>
      </c>
      <c r="G617">
        <v>1</v>
      </c>
      <c r="H617">
        <v>1</v>
      </c>
      <c r="I617" s="60">
        <f t="shared" si="26"/>
        <v>0.2</v>
      </c>
    </row>
    <row r="618" spans="1:9" x14ac:dyDescent="0.25">
      <c r="A618" t="s">
        <v>589</v>
      </c>
      <c r="B618" s="60">
        <f t="shared" si="27"/>
        <v>0.2</v>
      </c>
      <c r="C618" t="s">
        <v>110</v>
      </c>
      <c r="D618" t="s">
        <v>751</v>
      </c>
      <c r="E618" s="59">
        <v>45660</v>
      </c>
      <c r="F618">
        <v>1</v>
      </c>
      <c r="G618">
        <v>1</v>
      </c>
      <c r="H618">
        <v>1</v>
      </c>
      <c r="I618" s="60">
        <f t="shared" si="26"/>
        <v>0.2</v>
      </c>
    </row>
    <row r="619" spans="1:9" x14ac:dyDescent="0.25">
      <c r="A619" t="s">
        <v>589</v>
      </c>
      <c r="B619" s="60">
        <f t="shared" si="27"/>
        <v>0.2</v>
      </c>
      <c r="C619" t="s">
        <v>110</v>
      </c>
      <c r="D619" t="s">
        <v>752</v>
      </c>
      <c r="E619" s="59">
        <v>45660</v>
      </c>
      <c r="F619">
        <v>1</v>
      </c>
      <c r="G619">
        <v>1</v>
      </c>
      <c r="H619">
        <v>1</v>
      </c>
      <c r="I619" s="60">
        <f t="shared" si="26"/>
        <v>0.2</v>
      </c>
    </row>
    <row r="620" spans="1:9" x14ac:dyDescent="0.25">
      <c r="A620" t="s">
        <v>589</v>
      </c>
      <c r="B620" s="60">
        <f t="shared" si="27"/>
        <v>0.2</v>
      </c>
      <c r="C620" t="s">
        <v>110</v>
      </c>
      <c r="D620" t="s">
        <v>753</v>
      </c>
      <c r="E620" s="59">
        <v>45660</v>
      </c>
      <c r="F620">
        <v>1</v>
      </c>
      <c r="G620">
        <v>1</v>
      </c>
      <c r="H620">
        <v>1</v>
      </c>
      <c r="I620" s="60">
        <f t="shared" si="26"/>
        <v>0.2</v>
      </c>
    </row>
    <row r="621" spans="1:9" x14ac:dyDescent="0.25">
      <c r="A621" t="s">
        <v>589</v>
      </c>
      <c r="B621" s="60">
        <f t="shared" si="27"/>
        <v>0.2</v>
      </c>
      <c r="C621" t="s">
        <v>110</v>
      </c>
      <c r="D621" t="s">
        <v>754</v>
      </c>
      <c r="E621" s="59">
        <v>45665</v>
      </c>
      <c r="F621">
        <v>1</v>
      </c>
      <c r="G621">
        <v>1</v>
      </c>
      <c r="H621">
        <v>1</v>
      </c>
      <c r="I621" s="60">
        <f t="shared" si="26"/>
        <v>0.2</v>
      </c>
    </row>
    <row r="622" spans="1:9" x14ac:dyDescent="0.25">
      <c r="A622" t="s">
        <v>589</v>
      </c>
      <c r="B622" s="60">
        <f t="shared" si="27"/>
        <v>0.2</v>
      </c>
      <c r="C622" t="s">
        <v>110</v>
      </c>
      <c r="D622" t="s">
        <v>755</v>
      </c>
      <c r="E622" s="59">
        <v>45665</v>
      </c>
      <c r="F622">
        <v>1</v>
      </c>
      <c r="G622">
        <v>1</v>
      </c>
      <c r="H622">
        <v>1</v>
      </c>
      <c r="I622" s="60">
        <f t="shared" si="26"/>
        <v>0.2</v>
      </c>
    </row>
    <row r="623" spans="1:9" x14ac:dyDescent="0.25">
      <c r="A623" t="s">
        <v>589</v>
      </c>
      <c r="B623" s="60">
        <f t="shared" si="27"/>
        <v>0.2</v>
      </c>
      <c r="C623" t="s">
        <v>110</v>
      </c>
      <c r="D623" t="s">
        <v>756</v>
      </c>
      <c r="E623" s="59">
        <v>45665</v>
      </c>
      <c r="F623">
        <v>1</v>
      </c>
      <c r="G623">
        <v>1</v>
      </c>
      <c r="H623">
        <v>1</v>
      </c>
      <c r="I623" s="60">
        <f t="shared" si="26"/>
        <v>0.2</v>
      </c>
    </row>
    <row r="624" spans="1:9" x14ac:dyDescent="0.25">
      <c r="A624" t="s">
        <v>589</v>
      </c>
      <c r="B624" s="60">
        <f t="shared" si="27"/>
        <v>0.2</v>
      </c>
      <c r="C624" t="s">
        <v>110</v>
      </c>
      <c r="D624" t="s">
        <v>757</v>
      </c>
      <c r="E624" s="59">
        <v>45665</v>
      </c>
      <c r="F624">
        <v>1</v>
      </c>
      <c r="G624">
        <v>1</v>
      </c>
      <c r="H624">
        <v>1</v>
      </c>
      <c r="I624" s="60">
        <f t="shared" si="26"/>
        <v>0.2</v>
      </c>
    </row>
    <row r="625" spans="1:9" x14ac:dyDescent="0.25">
      <c r="A625" t="s">
        <v>589</v>
      </c>
      <c r="B625" s="60">
        <f t="shared" si="27"/>
        <v>0.2</v>
      </c>
      <c r="C625" t="s">
        <v>110</v>
      </c>
      <c r="D625" t="s">
        <v>758</v>
      </c>
      <c r="E625" s="59">
        <v>45666</v>
      </c>
      <c r="F625">
        <v>1</v>
      </c>
      <c r="G625">
        <v>1</v>
      </c>
      <c r="H625">
        <v>1</v>
      </c>
      <c r="I625" s="60">
        <f t="shared" si="26"/>
        <v>0.2</v>
      </c>
    </row>
    <row r="626" spans="1:9" x14ac:dyDescent="0.25">
      <c r="A626" t="s">
        <v>589</v>
      </c>
      <c r="B626" s="60">
        <f t="shared" si="27"/>
        <v>0.2</v>
      </c>
      <c r="C626" t="s">
        <v>110</v>
      </c>
      <c r="D626" t="s">
        <v>759</v>
      </c>
      <c r="E626" s="59">
        <v>45660</v>
      </c>
      <c r="F626">
        <v>1</v>
      </c>
      <c r="G626">
        <v>1</v>
      </c>
      <c r="H626">
        <v>1</v>
      </c>
      <c r="I626" s="60">
        <f t="shared" si="26"/>
        <v>0.2</v>
      </c>
    </row>
    <row r="627" spans="1:9" x14ac:dyDescent="0.25">
      <c r="A627" t="s">
        <v>589</v>
      </c>
      <c r="B627" s="60">
        <f t="shared" si="27"/>
        <v>0.2</v>
      </c>
      <c r="C627" t="s">
        <v>115</v>
      </c>
      <c r="D627" t="s">
        <v>760</v>
      </c>
      <c r="E627" s="59">
        <v>45684</v>
      </c>
      <c r="F627">
        <v>1</v>
      </c>
      <c r="G627">
        <v>1</v>
      </c>
      <c r="H627">
        <v>1</v>
      </c>
      <c r="I627" s="60">
        <f t="shared" si="26"/>
        <v>0.2</v>
      </c>
    </row>
    <row r="628" spans="1:9" x14ac:dyDescent="0.25">
      <c r="A628" t="s">
        <v>589</v>
      </c>
      <c r="B628" s="60">
        <f t="shared" si="27"/>
        <v>0.2</v>
      </c>
      <c r="C628" t="s">
        <v>115</v>
      </c>
      <c r="D628" t="s">
        <v>761</v>
      </c>
      <c r="E628" s="59">
        <v>45673</v>
      </c>
      <c r="F628">
        <v>1</v>
      </c>
      <c r="G628">
        <v>1</v>
      </c>
      <c r="H628">
        <v>1</v>
      </c>
      <c r="I628" s="60">
        <f t="shared" si="26"/>
        <v>0.2</v>
      </c>
    </row>
    <row r="629" spans="1:9" x14ac:dyDescent="0.25">
      <c r="A629" t="s">
        <v>589</v>
      </c>
      <c r="B629" s="60">
        <f t="shared" si="27"/>
        <v>0.2</v>
      </c>
      <c r="C629" t="s">
        <v>115</v>
      </c>
      <c r="D629" t="s">
        <v>762</v>
      </c>
      <c r="E629" s="59">
        <v>45673</v>
      </c>
      <c r="F629">
        <v>1</v>
      </c>
      <c r="G629">
        <v>1</v>
      </c>
      <c r="H629">
        <v>1</v>
      </c>
      <c r="I629" s="60">
        <f t="shared" si="26"/>
        <v>0.2</v>
      </c>
    </row>
    <row r="630" spans="1:9" x14ac:dyDescent="0.25">
      <c r="A630" t="s">
        <v>589</v>
      </c>
      <c r="B630" s="60">
        <f t="shared" si="27"/>
        <v>0.2</v>
      </c>
      <c r="C630" t="s">
        <v>115</v>
      </c>
      <c r="D630" t="s">
        <v>763</v>
      </c>
      <c r="E630" s="59">
        <v>45678</v>
      </c>
      <c r="F630">
        <v>1</v>
      </c>
      <c r="G630">
        <v>1</v>
      </c>
      <c r="H630">
        <v>1</v>
      </c>
      <c r="I630" s="60">
        <f t="shared" si="26"/>
        <v>0.2</v>
      </c>
    </row>
    <row r="631" spans="1:9" x14ac:dyDescent="0.25">
      <c r="A631" t="s">
        <v>589</v>
      </c>
      <c r="B631" s="60">
        <f t="shared" si="27"/>
        <v>0.2</v>
      </c>
      <c r="C631" t="s">
        <v>115</v>
      </c>
      <c r="D631" t="s">
        <v>764</v>
      </c>
      <c r="E631" s="59">
        <v>45678</v>
      </c>
      <c r="F631">
        <v>1</v>
      </c>
      <c r="G631">
        <v>1</v>
      </c>
      <c r="H631">
        <v>1</v>
      </c>
      <c r="I631" s="60">
        <f t="shared" si="26"/>
        <v>0.2</v>
      </c>
    </row>
    <row r="632" spans="1:9" x14ac:dyDescent="0.25">
      <c r="A632" t="s">
        <v>589</v>
      </c>
      <c r="B632" s="60">
        <f t="shared" si="27"/>
        <v>0.2</v>
      </c>
      <c r="C632" t="s">
        <v>115</v>
      </c>
      <c r="D632" t="s">
        <v>765</v>
      </c>
      <c r="E632" s="59">
        <v>45678</v>
      </c>
      <c r="F632">
        <v>1</v>
      </c>
      <c r="G632">
        <v>1</v>
      </c>
      <c r="H632">
        <v>1</v>
      </c>
      <c r="I632" s="60">
        <f t="shared" si="26"/>
        <v>0.2</v>
      </c>
    </row>
    <row r="633" spans="1:9" x14ac:dyDescent="0.25">
      <c r="A633" t="s">
        <v>589</v>
      </c>
      <c r="B633" s="60">
        <f t="shared" si="27"/>
        <v>0.2</v>
      </c>
      <c r="C633" t="s">
        <v>115</v>
      </c>
      <c r="D633" t="s">
        <v>766</v>
      </c>
      <c r="E633" s="59">
        <v>45679</v>
      </c>
      <c r="F633">
        <v>1</v>
      </c>
      <c r="G633">
        <v>1</v>
      </c>
      <c r="H633">
        <v>1</v>
      </c>
      <c r="I633" s="60">
        <f t="shared" si="26"/>
        <v>0.2</v>
      </c>
    </row>
    <row r="634" spans="1:9" x14ac:dyDescent="0.25">
      <c r="A634" t="s">
        <v>589</v>
      </c>
      <c r="B634" s="60">
        <f t="shared" si="27"/>
        <v>0.2</v>
      </c>
      <c r="C634" t="s">
        <v>115</v>
      </c>
      <c r="D634" t="s">
        <v>767</v>
      </c>
      <c r="E634" s="59">
        <v>45679</v>
      </c>
      <c r="F634">
        <v>1</v>
      </c>
      <c r="G634">
        <v>1</v>
      </c>
      <c r="H634">
        <v>1</v>
      </c>
      <c r="I634" s="60">
        <f t="shared" si="26"/>
        <v>0.2</v>
      </c>
    </row>
    <row r="635" spans="1:9" x14ac:dyDescent="0.25">
      <c r="A635" t="s">
        <v>589</v>
      </c>
      <c r="B635" s="60">
        <f t="shared" si="27"/>
        <v>0.2</v>
      </c>
      <c r="C635" t="s">
        <v>115</v>
      </c>
      <c r="D635" t="s">
        <v>768</v>
      </c>
      <c r="E635" s="59">
        <v>45680</v>
      </c>
      <c r="F635">
        <v>1</v>
      </c>
      <c r="G635">
        <v>1</v>
      </c>
      <c r="H635">
        <v>1</v>
      </c>
      <c r="I635" s="60">
        <f t="shared" si="26"/>
        <v>0.2</v>
      </c>
    </row>
    <row r="636" spans="1:9" x14ac:dyDescent="0.25">
      <c r="A636" t="s">
        <v>589</v>
      </c>
      <c r="B636" s="60">
        <f t="shared" si="27"/>
        <v>0.2</v>
      </c>
      <c r="C636" t="s">
        <v>115</v>
      </c>
      <c r="D636" t="s">
        <v>769</v>
      </c>
      <c r="E636" s="59">
        <v>45680</v>
      </c>
      <c r="F636">
        <v>1</v>
      </c>
      <c r="G636">
        <v>1</v>
      </c>
      <c r="H636">
        <v>1</v>
      </c>
      <c r="I636" s="60">
        <f t="shared" si="26"/>
        <v>0.2</v>
      </c>
    </row>
    <row r="637" spans="1:9" x14ac:dyDescent="0.25">
      <c r="A637" t="s">
        <v>589</v>
      </c>
      <c r="B637" s="60">
        <f t="shared" si="27"/>
        <v>0.2</v>
      </c>
      <c r="C637" t="s">
        <v>115</v>
      </c>
      <c r="D637" t="s">
        <v>770</v>
      </c>
      <c r="E637" s="59">
        <v>45680</v>
      </c>
      <c r="F637">
        <v>1</v>
      </c>
      <c r="G637">
        <v>1</v>
      </c>
      <c r="H637">
        <v>1</v>
      </c>
      <c r="I637" s="60">
        <f t="shared" si="26"/>
        <v>0.2</v>
      </c>
    </row>
    <row r="638" spans="1:9" x14ac:dyDescent="0.25">
      <c r="A638" t="s">
        <v>589</v>
      </c>
      <c r="B638" s="60">
        <f t="shared" si="27"/>
        <v>0.2</v>
      </c>
      <c r="C638" t="s">
        <v>115</v>
      </c>
      <c r="D638" t="s">
        <v>771</v>
      </c>
      <c r="E638" s="59">
        <v>45680</v>
      </c>
      <c r="F638">
        <v>1</v>
      </c>
      <c r="G638">
        <v>1</v>
      </c>
      <c r="H638">
        <v>1</v>
      </c>
      <c r="I638" s="60">
        <f t="shared" si="26"/>
        <v>0.2</v>
      </c>
    </row>
    <row r="639" spans="1:9" x14ac:dyDescent="0.25">
      <c r="A639" t="s">
        <v>589</v>
      </c>
      <c r="B639" s="60">
        <f t="shared" si="27"/>
        <v>0.2</v>
      </c>
      <c r="C639" t="s">
        <v>115</v>
      </c>
      <c r="D639" t="s">
        <v>772</v>
      </c>
      <c r="E639" s="59">
        <v>45684</v>
      </c>
      <c r="F639">
        <v>1</v>
      </c>
      <c r="G639">
        <v>1</v>
      </c>
      <c r="H639">
        <v>1</v>
      </c>
      <c r="I639" s="60">
        <f t="shared" si="26"/>
        <v>0.2</v>
      </c>
    </row>
    <row r="640" spans="1:9" x14ac:dyDescent="0.25">
      <c r="A640" t="s">
        <v>589</v>
      </c>
      <c r="B640" s="60">
        <f t="shared" si="27"/>
        <v>0.2</v>
      </c>
      <c r="C640" t="s">
        <v>115</v>
      </c>
      <c r="D640" t="s">
        <v>773</v>
      </c>
      <c r="E640" s="59">
        <v>45684</v>
      </c>
      <c r="F640">
        <v>1</v>
      </c>
      <c r="G640">
        <v>1</v>
      </c>
      <c r="H640">
        <v>1</v>
      </c>
      <c r="I640" s="60">
        <f t="shared" si="26"/>
        <v>0.2</v>
      </c>
    </row>
    <row r="641" spans="1:9" x14ac:dyDescent="0.25">
      <c r="A641" t="s">
        <v>589</v>
      </c>
      <c r="B641" s="60">
        <f t="shared" si="27"/>
        <v>0.2</v>
      </c>
      <c r="C641" t="s">
        <v>115</v>
      </c>
      <c r="D641" t="s">
        <v>774</v>
      </c>
      <c r="E641" s="59">
        <v>45684</v>
      </c>
      <c r="F641">
        <v>1</v>
      </c>
      <c r="G641">
        <v>1</v>
      </c>
      <c r="H641">
        <v>1</v>
      </c>
      <c r="I641" s="60">
        <f t="shared" si="26"/>
        <v>0.2</v>
      </c>
    </row>
    <row r="642" spans="1:9" x14ac:dyDescent="0.25">
      <c r="A642" t="s">
        <v>589</v>
      </c>
      <c r="B642" s="60">
        <f t="shared" si="27"/>
        <v>0.2</v>
      </c>
      <c r="C642" t="s">
        <v>115</v>
      </c>
      <c r="D642" t="s">
        <v>775</v>
      </c>
      <c r="E642" s="59">
        <v>45684</v>
      </c>
      <c r="F642">
        <v>1</v>
      </c>
      <c r="G642">
        <v>1</v>
      </c>
      <c r="H642">
        <v>1</v>
      </c>
      <c r="I642" s="60">
        <f t="shared" ref="I642:I705" si="28">B642*H642</f>
        <v>0.2</v>
      </c>
    </row>
    <row r="643" spans="1:9" x14ac:dyDescent="0.25">
      <c r="A643" t="s">
        <v>589</v>
      </c>
      <c r="B643" s="60">
        <f t="shared" si="27"/>
        <v>0.2</v>
      </c>
      <c r="C643" t="s">
        <v>115</v>
      </c>
      <c r="D643" t="s">
        <v>776</v>
      </c>
      <c r="E643" s="59">
        <v>45684</v>
      </c>
      <c r="F643">
        <v>1</v>
      </c>
      <c r="G643">
        <v>1</v>
      </c>
      <c r="H643">
        <v>1</v>
      </c>
      <c r="I643" s="60">
        <f t="shared" si="28"/>
        <v>0.2</v>
      </c>
    </row>
    <row r="644" spans="1:9" x14ac:dyDescent="0.25">
      <c r="A644" t="s">
        <v>589</v>
      </c>
      <c r="B644" s="60">
        <f t="shared" si="27"/>
        <v>0.2</v>
      </c>
      <c r="C644" t="s">
        <v>115</v>
      </c>
      <c r="D644" t="s">
        <v>777</v>
      </c>
      <c r="E644" s="59">
        <v>45684</v>
      </c>
      <c r="F644">
        <v>1</v>
      </c>
      <c r="G644">
        <v>1</v>
      </c>
      <c r="H644">
        <v>1</v>
      </c>
      <c r="I644" s="60">
        <f t="shared" si="28"/>
        <v>0.2</v>
      </c>
    </row>
    <row r="645" spans="1:9" x14ac:dyDescent="0.25">
      <c r="A645" t="s">
        <v>589</v>
      </c>
      <c r="B645" s="60">
        <f t="shared" si="27"/>
        <v>0.2</v>
      </c>
      <c r="C645" t="s">
        <v>115</v>
      </c>
      <c r="D645" t="s">
        <v>778</v>
      </c>
      <c r="E645" s="59">
        <v>45684</v>
      </c>
      <c r="F645">
        <v>1</v>
      </c>
      <c r="G645">
        <v>1</v>
      </c>
      <c r="H645">
        <v>1</v>
      </c>
      <c r="I645" s="60">
        <f t="shared" si="28"/>
        <v>0.2</v>
      </c>
    </row>
    <row r="646" spans="1:9" x14ac:dyDescent="0.25">
      <c r="A646" t="s">
        <v>589</v>
      </c>
      <c r="B646" s="60">
        <f t="shared" si="27"/>
        <v>0.2</v>
      </c>
      <c r="C646" t="s">
        <v>116</v>
      </c>
      <c r="D646" t="s">
        <v>779</v>
      </c>
      <c r="E646" s="59">
        <v>45713</v>
      </c>
      <c r="F646">
        <v>1</v>
      </c>
      <c r="G646">
        <v>1</v>
      </c>
      <c r="H646">
        <v>1</v>
      </c>
      <c r="I646" s="60">
        <f t="shared" si="28"/>
        <v>0.2</v>
      </c>
    </row>
    <row r="647" spans="1:9" x14ac:dyDescent="0.25">
      <c r="A647" t="s">
        <v>589</v>
      </c>
      <c r="B647" s="60">
        <f t="shared" si="27"/>
        <v>0.2</v>
      </c>
      <c r="C647" t="s">
        <v>116</v>
      </c>
      <c r="D647" t="s">
        <v>780</v>
      </c>
      <c r="E647" s="59">
        <v>45685</v>
      </c>
      <c r="F647">
        <v>1</v>
      </c>
      <c r="G647">
        <v>1</v>
      </c>
      <c r="H647">
        <v>1</v>
      </c>
      <c r="I647" s="60">
        <f t="shared" si="28"/>
        <v>0.2</v>
      </c>
    </row>
    <row r="648" spans="1:9" x14ac:dyDescent="0.25">
      <c r="A648" t="s">
        <v>589</v>
      </c>
      <c r="B648" s="60">
        <f t="shared" si="27"/>
        <v>0.2</v>
      </c>
      <c r="C648" t="s">
        <v>116</v>
      </c>
      <c r="D648" t="s">
        <v>781</v>
      </c>
      <c r="E648" s="59">
        <v>45713</v>
      </c>
      <c r="F648">
        <v>1</v>
      </c>
      <c r="G648">
        <v>1</v>
      </c>
      <c r="H648">
        <v>1</v>
      </c>
      <c r="I648" s="60">
        <f t="shared" si="28"/>
        <v>0.2</v>
      </c>
    </row>
    <row r="649" spans="1:9" x14ac:dyDescent="0.25">
      <c r="A649" t="s">
        <v>589</v>
      </c>
      <c r="B649" s="60">
        <f t="shared" ref="B649:B717" si="29">(1/500)*100</f>
        <v>0.2</v>
      </c>
      <c r="C649" t="s">
        <v>116</v>
      </c>
      <c r="D649" t="s">
        <v>782</v>
      </c>
      <c r="E649" s="59">
        <v>45713</v>
      </c>
      <c r="F649">
        <v>1</v>
      </c>
      <c r="G649">
        <v>1</v>
      </c>
      <c r="H649">
        <v>1</v>
      </c>
      <c r="I649" s="60">
        <f t="shared" si="28"/>
        <v>0.2</v>
      </c>
    </row>
    <row r="650" spans="1:9" x14ac:dyDescent="0.25">
      <c r="A650" t="s">
        <v>589</v>
      </c>
      <c r="B650" s="60">
        <f t="shared" si="29"/>
        <v>0.2</v>
      </c>
      <c r="C650" t="s">
        <v>116</v>
      </c>
      <c r="D650" t="s">
        <v>783</v>
      </c>
      <c r="E650" s="59">
        <v>45713</v>
      </c>
      <c r="F650">
        <v>1</v>
      </c>
      <c r="G650">
        <v>1</v>
      </c>
      <c r="H650">
        <v>1</v>
      </c>
      <c r="I650" s="60">
        <f t="shared" si="28"/>
        <v>0.2</v>
      </c>
    </row>
    <row r="651" spans="1:9" x14ac:dyDescent="0.25">
      <c r="A651" t="s">
        <v>589</v>
      </c>
      <c r="B651" s="60">
        <f t="shared" si="29"/>
        <v>0.2</v>
      </c>
      <c r="C651" t="s">
        <v>116</v>
      </c>
      <c r="D651" t="s">
        <v>784</v>
      </c>
      <c r="E651" s="59">
        <v>45713</v>
      </c>
      <c r="F651">
        <v>1</v>
      </c>
      <c r="G651">
        <v>1</v>
      </c>
      <c r="H651">
        <v>1</v>
      </c>
      <c r="I651" s="60">
        <f t="shared" si="28"/>
        <v>0.2</v>
      </c>
    </row>
    <row r="652" spans="1:9" x14ac:dyDescent="0.25">
      <c r="A652" t="s">
        <v>589</v>
      </c>
      <c r="B652" s="60">
        <f t="shared" si="29"/>
        <v>0.2</v>
      </c>
      <c r="C652" t="s">
        <v>117</v>
      </c>
      <c r="D652" t="s">
        <v>785</v>
      </c>
      <c r="E652" s="59">
        <v>45679</v>
      </c>
      <c r="F652">
        <v>1</v>
      </c>
      <c r="G652">
        <v>1</v>
      </c>
      <c r="H652">
        <v>1</v>
      </c>
      <c r="I652" s="60">
        <f t="shared" si="28"/>
        <v>0.2</v>
      </c>
    </row>
    <row r="653" spans="1:9" x14ac:dyDescent="0.25">
      <c r="A653" t="s">
        <v>589</v>
      </c>
      <c r="B653" s="60">
        <f t="shared" si="29"/>
        <v>0.2</v>
      </c>
      <c r="C653" t="s">
        <v>117</v>
      </c>
      <c r="D653" t="s">
        <v>786</v>
      </c>
      <c r="E653" s="59">
        <v>45705</v>
      </c>
      <c r="F653">
        <v>1</v>
      </c>
      <c r="G653">
        <v>1</v>
      </c>
      <c r="H653">
        <v>1</v>
      </c>
      <c r="I653" s="60">
        <f t="shared" si="28"/>
        <v>0.2</v>
      </c>
    </row>
    <row r="654" spans="1:9" x14ac:dyDescent="0.25">
      <c r="A654" t="s">
        <v>589</v>
      </c>
      <c r="B654" s="60">
        <f t="shared" si="29"/>
        <v>0.2</v>
      </c>
      <c r="C654" t="s">
        <v>117</v>
      </c>
      <c r="D654" t="s">
        <v>787</v>
      </c>
      <c r="E654" s="59">
        <v>45705</v>
      </c>
      <c r="F654">
        <v>1</v>
      </c>
      <c r="G654">
        <v>1</v>
      </c>
      <c r="H654">
        <v>1</v>
      </c>
      <c r="I654" s="60">
        <f t="shared" si="28"/>
        <v>0.2</v>
      </c>
    </row>
    <row r="655" spans="1:9" x14ac:dyDescent="0.25">
      <c r="A655" t="s">
        <v>589</v>
      </c>
      <c r="B655" s="60">
        <f t="shared" si="29"/>
        <v>0.2</v>
      </c>
      <c r="C655" t="s">
        <v>117</v>
      </c>
      <c r="D655" t="s">
        <v>788</v>
      </c>
      <c r="E655" s="59">
        <v>45705</v>
      </c>
      <c r="F655">
        <v>1</v>
      </c>
      <c r="G655">
        <v>1</v>
      </c>
      <c r="H655">
        <v>1</v>
      </c>
      <c r="I655" s="60">
        <f t="shared" si="28"/>
        <v>0.2</v>
      </c>
    </row>
    <row r="656" spans="1:9" x14ac:dyDescent="0.25">
      <c r="A656" t="s">
        <v>589</v>
      </c>
      <c r="B656" s="60">
        <f t="shared" si="29"/>
        <v>0.2</v>
      </c>
      <c r="C656" t="s">
        <v>117</v>
      </c>
      <c r="D656" t="s">
        <v>789</v>
      </c>
      <c r="E656" s="59">
        <v>45705</v>
      </c>
      <c r="F656">
        <v>1</v>
      </c>
      <c r="G656">
        <v>1</v>
      </c>
      <c r="H656">
        <v>1</v>
      </c>
      <c r="I656" s="60">
        <f t="shared" si="28"/>
        <v>0.2</v>
      </c>
    </row>
    <row r="657" spans="1:9" x14ac:dyDescent="0.25">
      <c r="A657" t="s">
        <v>589</v>
      </c>
      <c r="B657" s="60">
        <f t="shared" si="29"/>
        <v>0.2</v>
      </c>
      <c r="C657" t="s">
        <v>118</v>
      </c>
      <c r="D657" t="s">
        <v>790</v>
      </c>
      <c r="E657" s="59">
        <v>45671</v>
      </c>
      <c r="F657">
        <v>1</v>
      </c>
      <c r="G657">
        <v>1</v>
      </c>
      <c r="H657">
        <v>1</v>
      </c>
      <c r="I657" s="60">
        <f t="shared" si="28"/>
        <v>0.2</v>
      </c>
    </row>
    <row r="658" spans="1:9" x14ac:dyDescent="0.25">
      <c r="A658" t="s">
        <v>589</v>
      </c>
      <c r="B658" s="60">
        <f t="shared" si="29"/>
        <v>0.2</v>
      </c>
      <c r="C658" t="s">
        <v>118</v>
      </c>
      <c r="D658" t="s">
        <v>791</v>
      </c>
      <c r="E658" s="59">
        <v>45671</v>
      </c>
      <c r="F658">
        <v>1</v>
      </c>
      <c r="G658">
        <v>1</v>
      </c>
      <c r="H658">
        <v>1</v>
      </c>
      <c r="I658" s="60">
        <f t="shared" si="28"/>
        <v>0.2</v>
      </c>
    </row>
    <row r="659" spans="1:9" x14ac:dyDescent="0.25">
      <c r="A659" t="s">
        <v>589</v>
      </c>
      <c r="B659" s="60">
        <f t="shared" si="29"/>
        <v>0.2</v>
      </c>
      <c r="C659" t="s">
        <v>118</v>
      </c>
      <c r="D659" t="s">
        <v>792</v>
      </c>
      <c r="E659" s="59">
        <v>45671</v>
      </c>
      <c r="F659">
        <v>1</v>
      </c>
      <c r="G659">
        <v>1</v>
      </c>
      <c r="H659">
        <v>1</v>
      </c>
      <c r="I659" s="60">
        <f t="shared" si="28"/>
        <v>0.2</v>
      </c>
    </row>
    <row r="660" spans="1:9" x14ac:dyDescent="0.25">
      <c r="A660" t="s">
        <v>589</v>
      </c>
      <c r="B660" s="60">
        <f t="shared" si="29"/>
        <v>0.2</v>
      </c>
      <c r="C660" t="s">
        <v>118</v>
      </c>
      <c r="D660" t="s">
        <v>793</v>
      </c>
      <c r="E660" s="59">
        <v>45671</v>
      </c>
      <c r="F660">
        <v>1</v>
      </c>
      <c r="G660">
        <v>1</v>
      </c>
      <c r="H660">
        <v>1</v>
      </c>
      <c r="I660" s="60">
        <f t="shared" si="28"/>
        <v>0.2</v>
      </c>
    </row>
    <row r="661" spans="1:9" x14ac:dyDescent="0.25">
      <c r="A661" t="s">
        <v>589</v>
      </c>
      <c r="B661" s="60">
        <f t="shared" si="29"/>
        <v>0.2</v>
      </c>
      <c r="C661" t="s">
        <v>118</v>
      </c>
      <c r="D661" t="s">
        <v>794</v>
      </c>
      <c r="E661" s="59">
        <v>45671</v>
      </c>
      <c r="F661">
        <v>1</v>
      </c>
      <c r="G661">
        <v>1</v>
      </c>
      <c r="H661">
        <v>1</v>
      </c>
      <c r="I661" s="60">
        <f t="shared" si="28"/>
        <v>0.2</v>
      </c>
    </row>
    <row r="662" spans="1:9" x14ac:dyDescent="0.25">
      <c r="A662" t="s">
        <v>589</v>
      </c>
      <c r="B662" s="60">
        <f t="shared" si="29"/>
        <v>0.2</v>
      </c>
      <c r="C662" t="s">
        <v>118</v>
      </c>
      <c r="D662" t="s">
        <v>795</v>
      </c>
      <c r="E662" s="59">
        <v>45671</v>
      </c>
      <c r="F662">
        <v>1</v>
      </c>
      <c r="G662">
        <v>1</v>
      </c>
      <c r="H662">
        <v>1</v>
      </c>
      <c r="I662" s="60">
        <f t="shared" si="28"/>
        <v>0.2</v>
      </c>
    </row>
    <row r="663" spans="1:9" x14ac:dyDescent="0.25">
      <c r="A663" t="s">
        <v>589</v>
      </c>
      <c r="B663" s="60">
        <f t="shared" si="29"/>
        <v>0.2</v>
      </c>
      <c r="C663" t="s">
        <v>118</v>
      </c>
      <c r="D663" t="s">
        <v>796</v>
      </c>
      <c r="E663" s="59">
        <v>45671</v>
      </c>
      <c r="F663">
        <v>1</v>
      </c>
      <c r="G663">
        <v>1</v>
      </c>
      <c r="H663">
        <v>1</v>
      </c>
      <c r="I663" s="60">
        <f t="shared" si="28"/>
        <v>0.2</v>
      </c>
    </row>
    <row r="664" spans="1:9" x14ac:dyDescent="0.25">
      <c r="A664" t="s">
        <v>589</v>
      </c>
      <c r="B664" s="60">
        <f t="shared" si="29"/>
        <v>0.2</v>
      </c>
      <c r="C664" t="s">
        <v>118</v>
      </c>
      <c r="D664" t="s">
        <v>797</v>
      </c>
      <c r="E664" s="59">
        <v>45671</v>
      </c>
      <c r="F664">
        <v>1</v>
      </c>
      <c r="G664">
        <v>1</v>
      </c>
      <c r="H664">
        <v>1</v>
      </c>
      <c r="I664" s="60">
        <f t="shared" si="28"/>
        <v>0.2</v>
      </c>
    </row>
    <row r="665" spans="1:9" x14ac:dyDescent="0.25">
      <c r="A665" t="s">
        <v>589</v>
      </c>
      <c r="B665" s="60">
        <f t="shared" si="29"/>
        <v>0.2</v>
      </c>
      <c r="C665" t="s">
        <v>118</v>
      </c>
      <c r="D665" t="s">
        <v>798</v>
      </c>
      <c r="E665" s="59">
        <v>45681</v>
      </c>
      <c r="F665">
        <v>1</v>
      </c>
      <c r="G665">
        <v>1</v>
      </c>
      <c r="H665">
        <v>1</v>
      </c>
      <c r="I665" s="60">
        <f t="shared" si="28"/>
        <v>0.2</v>
      </c>
    </row>
    <row r="666" spans="1:9" x14ac:dyDescent="0.25">
      <c r="A666" t="s">
        <v>589</v>
      </c>
      <c r="B666" s="60">
        <f t="shared" si="29"/>
        <v>0.2</v>
      </c>
      <c r="C666" t="s">
        <v>118</v>
      </c>
      <c r="D666" t="s">
        <v>799</v>
      </c>
      <c r="E666" s="59">
        <v>45671</v>
      </c>
      <c r="F666">
        <v>1</v>
      </c>
      <c r="G666">
        <v>1</v>
      </c>
      <c r="H666">
        <v>1</v>
      </c>
      <c r="I666" s="60">
        <f t="shared" si="28"/>
        <v>0.2</v>
      </c>
    </row>
    <row r="667" spans="1:9" x14ac:dyDescent="0.25">
      <c r="A667" t="s">
        <v>589</v>
      </c>
      <c r="B667" s="60">
        <f t="shared" si="29"/>
        <v>0.2</v>
      </c>
      <c r="C667" t="s">
        <v>118</v>
      </c>
      <c r="D667" t="s">
        <v>800</v>
      </c>
      <c r="E667" s="59">
        <v>45671</v>
      </c>
      <c r="F667">
        <v>1</v>
      </c>
      <c r="G667">
        <v>1</v>
      </c>
      <c r="H667">
        <v>1</v>
      </c>
      <c r="I667" s="60">
        <f t="shared" si="28"/>
        <v>0.2</v>
      </c>
    </row>
    <row r="668" spans="1:9" x14ac:dyDescent="0.25">
      <c r="A668" t="s">
        <v>589</v>
      </c>
      <c r="B668" s="60">
        <f t="shared" si="29"/>
        <v>0.2</v>
      </c>
      <c r="C668" t="s">
        <v>118</v>
      </c>
      <c r="D668" t="s">
        <v>801</v>
      </c>
      <c r="E668" s="59">
        <v>45671</v>
      </c>
      <c r="F668">
        <v>1</v>
      </c>
      <c r="G668">
        <v>1</v>
      </c>
      <c r="H668">
        <v>1</v>
      </c>
      <c r="I668" s="60">
        <f t="shared" si="28"/>
        <v>0.2</v>
      </c>
    </row>
    <row r="669" spans="1:9" x14ac:dyDescent="0.25">
      <c r="A669" t="s">
        <v>589</v>
      </c>
      <c r="B669" s="60">
        <f t="shared" si="29"/>
        <v>0.2</v>
      </c>
      <c r="C669" t="s">
        <v>118</v>
      </c>
      <c r="D669" t="s">
        <v>802</v>
      </c>
      <c r="E669" s="59">
        <v>45671</v>
      </c>
      <c r="F669">
        <v>1</v>
      </c>
      <c r="G669">
        <v>1</v>
      </c>
      <c r="H669">
        <v>1</v>
      </c>
      <c r="I669" s="60">
        <f t="shared" si="28"/>
        <v>0.2</v>
      </c>
    </row>
    <row r="670" spans="1:9" x14ac:dyDescent="0.25">
      <c r="A670" t="s">
        <v>589</v>
      </c>
      <c r="B670" s="60">
        <f t="shared" si="29"/>
        <v>0.2</v>
      </c>
      <c r="C670" t="s">
        <v>118</v>
      </c>
      <c r="D670" t="s">
        <v>803</v>
      </c>
      <c r="E670" s="59">
        <v>45671</v>
      </c>
      <c r="F670">
        <v>1</v>
      </c>
      <c r="G670">
        <v>1</v>
      </c>
      <c r="H670">
        <v>1</v>
      </c>
      <c r="I670" s="60">
        <f t="shared" si="28"/>
        <v>0.2</v>
      </c>
    </row>
    <row r="671" spans="1:9" x14ac:dyDescent="0.25">
      <c r="A671" t="s">
        <v>589</v>
      </c>
      <c r="B671" s="60">
        <f t="shared" si="29"/>
        <v>0.2</v>
      </c>
      <c r="C671" t="s">
        <v>118</v>
      </c>
      <c r="D671" t="s">
        <v>804</v>
      </c>
      <c r="E671" s="59">
        <v>45671</v>
      </c>
      <c r="F671">
        <v>1</v>
      </c>
      <c r="G671">
        <v>1</v>
      </c>
      <c r="H671">
        <v>1</v>
      </c>
      <c r="I671" s="60">
        <f t="shared" si="28"/>
        <v>0.2</v>
      </c>
    </row>
    <row r="672" spans="1:9" x14ac:dyDescent="0.25">
      <c r="A672" t="s">
        <v>589</v>
      </c>
      <c r="B672" s="60">
        <f t="shared" si="29"/>
        <v>0.2</v>
      </c>
      <c r="C672" t="s">
        <v>118</v>
      </c>
      <c r="D672" t="s">
        <v>805</v>
      </c>
      <c r="E672" s="59">
        <v>45671</v>
      </c>
      <c r="F672">
        <v>1</v>
      </c>
      <c r="G672">
        <v>1</v>
      </c>
      <c r="H672">
        <v>1</v>
      </c>
      <c r="I672" s="60">
        <f t="shared" si="28"/>
        <v>0.2</v>
      </c>
    </row>
    <row r="673" spans="1:9" x14ac:dyDescent="0.25">
      <c r="A673" t="s">
        <v>589</v>
      </c>
      <c r="B673" s="60">
        <f t="shared" si="29"/>
        <v>0.2</v>
      </c>
      <c r="C673" t="s">
        <v>118</v>
      </c>
      <c r="D673" t="s">
        <v>806</v>
      </c>
      <c r="E673" s="59">
        <v>45671</v>
      </c>
      <c r="F673">
        <v>1</v>
      </c>
      <c r="G673">
        <v>1</v>
      </c>
      <c r="H673">
        <v>1</v>
      </c>
      <c r="I673" s="60">
        <f t="shared" si="28"/>
        <v>0.2</v>
      </c>
    </row>
    <row r="674" spans="1:9" x14ac:dyDescent="0.25">
      <c r="A674" t="s">
        <v>589</v>
      </c>
      <c r="B674" s="60">
        <f t="shared" si="29"/>
        <v>0.2</v>
      </c>
      <c r="C674" t="s">
        <v>118</v>
      </c>
      <c r="D674" t="s">
        <v>807</v>
      </c>
      <c r="E674" s="59">
        <v>45671</v>
      </c>
      <c r="F674">
        <v>1</v>
      </c>
      <c r="G674">
        <v>1</v>
      </c>
      <c r="H674">
        <v>1</v>
      </c>
      <c r="I674" s="60">
        <f t="shared" si="28"/>
        <v>0.2</v>
      </c>
    </row>
    <row r="675" spans="1:9" x14ac:dyDescent="0.25">
      <c r="A675" t="s">
        <v>589</v>
      </c>
      <c r="B675" s="60">
        <f t="shared" si="29"/>
        <v>0.2</v>
      </c>
      <c r="C675" t="s">
        <v>118</v>
      </c>
      <c r="D675" t="s">
        <v>808</v>
      </c>
      <c r="E675" s="59">
        <v>45671</v>
      </c>
      <c r="F675">
        <v>1</v>
      </c>
      <c r="G675">
        <v>1</v>
      </c>
      <c r="H675">
        <v>1</v>
      </c>
      <c r="I675" s="60">
        <f t="shared" si="28"/>
        <v>0.2</v>
      </c>
    </row>
    <row r="676" spans="1:9" x14ac:dyDescent="0.25">
      <c r="A676" t="s">
        <v>589</v>
      </c>
      <c r="B676" s="60">
        <f t="shared" si="29"/>
        <v>0.2</v>
      </c>
      <c r="C676" t="s">
        <v>118</v>
      </c>
      <c r="D676" t="s">
        <v>809</v>
      </c>
      <c r="E676" s="59">
        <v>45671</v>
      </c>
      <c r="F676">
        <v>1</v>
      </c>
      <c r="G676">
        <v>1</v>
      </c>
      <c r="H676">
        <v>1</v>
      </c>
      <c r="I676" s="60">
        <f t="shared" si="28"/>
        <v>0.2</v>
      </c>
    </row>
    <row r="677" spans="1:9" x14ac:dyDescent="0.25">
      <c r="A677" t="s">
        <v>589</v>
      </c>
      <c r="B677" s="60">
        <f t="shared" si="29"/>
        <v>0.2</v>
      </c>
      <c r="C677" t="s">
        <v>118</v>
      </c>
      <c r="D677" t="s">
        <v>810</v>
      </c>
      <c r="E677" s="59">
        <v>45671</v>
      </c>
      <c r="F677">
        <v>1</v>
      </c>
      <c r="G677">
        <v>1</v>
      </c>
      <c r="H677">
        <v>1</v>
      </c>
      <c r="I677" s="60">
        <f t="shared" si="28"/>
        <v>0.2</v>
      </c>
    </row>
    <row r="678" spans="1:9" x14ac:dyDescent="0.25">
      <c r="A678" t="s">
        <v>589</v>
      </c>
      <c r="B678" s="60">
        <f t="shared" si="29"/>
        <v>0.2</v>
      </c>
      <c r="C678" t="s">
        <v>118</v>
      </c>
      <c r="D678" t="s">
        <v>811</v>
      </c>
      <c r="E678" s="59">
        <v>45671</v>
      </c>
      <c r="F678">
        <v>1</v>
      </c>
      <c r="G678">
        <v>1</v>
      </c>
      <c r="H678">
        <v>1</v>
      </c>
      <c r="I678" s="60">
        <f t="shared" si="28"/>
        <v>0.2</v>
      </c>
    </row>
    <row r="679" spans="1:9" x14ac:dyDescent="0.25">
      <c r="A679" t="s">
        <v>589</v>
      </c>
      <c r="B679" s="60">
        <f t="shared" si="29"/>
        <v>0.2</v>
      </c>
      <c r="C679" t="s">
        <v>118</v>
      </c>
      <c r="D679" t="s">
        <v>812</v>
      </c>
      <c r="E679" s="59">
        <v>45671</v>
      </c>
      <c r="F679">
        <v>1</v>
      </c>
      <c r="G679">
        <v>1</v>
      </c>
      <c r="H679">
        <v>1</v>
      </c>
      <c r="I679" s="60">
        <f t="shared" si="28"/>
        <v>0.2</v>
      </c>
    </row>
    <row r="680" spans="1:9" x14ac:dyDescent="0.25">
      <c r="A680" t="s">
        <v>589</v>
      </c>
      <c r="B680" s="60">
        <f t="shared" si="29"/>
        <v>0.2</v>
      </c>
      <c r="C680" t="s">
        <v>118</v>
      </c>
      <c r="D680" t="s">
        <v>813</v>
      </c>
      <c r="E680" s="59">
        <v>45671</v>
      </c>
      <c r="F680">
        <v>1</v>
      </c>
      <c r="G680">
        <v>1</v>
      </c>
      <c r="H680">
        <v>1</v>
      </c>
      <c r="I680" s="60">
        <f t="shared" si="28"/>
        <v>0.2</v>
      </c>
    </row>
    <row r="681" spans="1:9" x14ac:dyDescent="0.25">
      <c r="A681" t="s">
        <v>589</v>
      </c>
      <c r="B681" s="60">
        <f t="shared" si="29"/>
        <v>0.2</v>
      </c>
      <c r="C681" t="s">
        <v>118</v>
      </c>
      <c r="D681" t="s">
        <v>814</v>
      </c>
      <c r="E681" s="59">
        <v>45671</v>
      </c>
      <c r="F681">
        <v>1</v>
      </c>
      <c r="G681">
        <v>1</v>
      </c>
      <c r="H681">
        <v>1</v>
      </c>
      <c r="I681" s="60">
        <f t="shared" si="28"/>
        <v>0.2</v>
      </c>
    </row>
    <row r="682" spans="1:9" x14ac:dyDescent="0.25">
      <c r="A682" t="s">
        <v>589</v>
      </c>
      <c r="B682" s="60">
        <f t="shared" si="29"/>
        <v>0.2</v>
      </c>
      <c r="C682" t="s">
        <v>121</v>
      </c>
      <c r="D682" t="s">
        <v>815</v>
      </c>
      <c r="E682" s="59">
        <v>45672</v>
      </c>
      <c r="F682">
        <v>1</v>
      </c>
      <c r="G682">
        <v>1</v>
      </c>
      <c r="H682">
        <v>1</v>
      </c>
      <c r="I682" s="60">
        <f t="shared" si="28"/>
        <v>0.2</v>
      </c>
    </row>
    <row r="683" spans="1:9" x14ac:dyDescent="0.25">
      <c r="A683" t="s">
        <v>589</v>
      </c>
      <c r="B683" s="60">
        <f t="shared" si="29"/>
        <v>0.2</v>
      </c>
      <c r="C683" t="s">
        <v>121</v>
      </c>
      <c r="D683" t="s">
        <v>816</v>
      </c>
      <c r="E683" s="59">
        <v>45672</v>
      </c>
      <c r="F683">
        <v>1</v>
      </c>
      <c r="G683">
        <v>1</v>
      </c>
      <c r="H683">
        <v>1</v>
      </c>
      <c r="I683" s="60">
        <f t="shared" si="28"/>
        <v>0.2</v>
      </c>
    </row>
    <row r="684" spans="1:9" x14ac:dyDescent="0.25">
      <c r="A684" t="s">
        <v>589</v>
      </c>
      <c r="B684" s="60">
        <f t="shared" si="29"/>
        <v>0.2</v>
      </c>
      <c r="C684" t="s">
        <v>121</v>
      </c>
      <c r="D684" t="s">
        <v>817</v>
      </c>
      <c r="E684" s="59">
        <v>45702</v>
      </c>
      <c r="F684">
        <v>1</v>
      </c>
      <c r="G684">
        <v>1</v>
      </c>
      <c r="H684">
        <v>1</v>
      </c>
      <c r="I684" s="60">
        <f t="shared" si="28"/>
        <v>0.2</v>
      </c>
    </row>
    <row r="685" spans="1:9" x14ac:dyDescent="0.25">
      <c r="A685" t="s">
        <v>589</v>
      </c>
      <c r="B685" s="60">
        <f t="shared" si="29"/>
        <v>0.2</v>
      </c>
      <c r="C685" t="s">
        <v>122</v>
      </c>
      <c r="D685" t="s">
        <v>818</v>
      </c>
      <c r="E685" s="59">
        <v>45715</v>
      </c>
      <c r="F685">
        <v>1</v>
      </c>
      <c r="G685">
        <v>1</v>
      </c>
      <c r="H685">
        <v>1</v>
      </c>
      <c r="I685" s="60">
        <f t="shared" si="28"/>
        <v>0.2</v>
      </c>
    </row>
    <row r="686" spans="1:9" x14ac:dyDescent="0.25">
      <c r="A686" t="s">
        <v>589</v>
      </c>
      <c r="B686" s="60">
        <f t="shared" si="29"/>
        <v>0.2</v>
      </c>
      <c r="C686" t="s">
        <v>123</v>
      </c>
      <c r="D686" t="s">
        <v>819</v>
      </c>
      <c r="E686" s="59">
        <v>45693</v>
      </c>
      <c r="F686">
        <v>1</v>
      </c>
      <c r="G686">
        <v>1</v>
      </c>
      <c r="H686">
        <v>1</v>
      </c>
      <c r="I686" s="60">
        <f t="shared" si="28"/>
        <v>0.2</v>
      </c>
    </row>
    <row r="687" spans="1:9" x14ac:dyDescent="0.25">
      <c r="A687" t="s">
        <v>589</v>
      </c>
      <c r="B687" s="60">
        <f t="shared" si="29"/>
        <v>0.2</v>
      </c>
      <c r="C687" t="s">
        <v>123</v>
      </c>
      <c r="D687" t="s">
        <v>820</v>
      </c>
      <c r="E687" s="59">
        <v>45693</v>
      </c>
      <c r="F687">
        <v>1</v>
      </c>
      <c r="G687">
        <v>1</v>
      </c>
      <c r="H687">
        <v>1</v>
      </c>
      <c r="I687" s="60">
        <f t="shared" si="28"/>
        <v>0.2</v>
      </c>
    </row>
    <row r="688" spans="1:9" x14ac:dyDescent="0.25">
      <c r="A688" t="s">
        <v>589</v>
      </c>
      <c r="B688" s="60">
        <f t="shared" si="29"/>
        <v>0.2</v>
      </c>
      <c r="C688" t="s">
        <v>123</v>
      </c>
      <c r="D688" t="s">
        <v>821</v>
      </c>
      <c r="E688" s="59">
        <v>45693</v>
      </c>
      <c r="F688">
        <v>1</v>
      </c>
      <c r="G688">
        <v>1</v>
      </c>
      <c r="H688">
        <v>1</v>
      </c>
      <c r="I688" s="60">
        <f t="shared" si="28"/>
        <v>0.2</v>
      </c>
    </row>
    <row r="689" spans="1:9" x14ac:dyDescent="0.25">
      <c r="A689" t="s">
        <v>589</v>
      </c>
      <c r="B689" s="60">
        <f t="shared" si="29"/>
        <v>0.2</v>
      </c>
      <c r="C689" t="s">
        <v>123</v>
      </c>
      <c r="D689" t="s">
        <v>822</v>
      </c>
      <c r="E689" s="59">
        <v>45693</v>
      </c>
      <c r="F689">
        <v>1</v>
      </c>
      <c r="G689">
        <v>1</v>
      </c>
      <c r="H689">
        <v>1</v>
      </c>
      <c r="I689" s="60">
        <f t="shared" si="28"/>
        <v>0.2</v>
      </c>
    </row>
    <row r="690" spans="1:9" x14ac:dyDescent="0.25">
      <c r="A690" t="s">
        <v>589</v>
      </c>
      <c r="B690" s="60">
        <f t="shared" si="29"/>
        <v>0.2</v>
      </c>
      <c r="C690" t="s">
        <v>123</v>
      </c>
      <c r="D690" t="s">
        <v>823</v>
      </c>
      <c r="E690" s="59">
        <v>45693</v>
      </c>
      <c r="F690">
        <v>1</v>
      </c>
      <c r="G690">
        <v>1</v>
      </c>
      <c r="H690">
        <v>1</v>
      </c>
      <c r="I690" s="60">
        <f t="shared" si="28"/>
        <v>0.2</v>
      </c>
    </row>
    <row r="691" spans="1:9" x14ac:dyDescent="0.25">
      <c r="A691" t="s">
        <v>589</v>
      </c>
      <c r="B691" s="60">
        <f t="shared" si="29"/>
        <v>0.2</v>
      </c>
      <c r="C691" t="s">
        <v>123</v>
      </c>
      <c r="D691" t="s">
        <v>824</v>
      </c>
      <c r="E691" s="59">
        <v>45693</v>
      </c>
      <c r="F691">
        <v>1</v>
      </c>
      <c r="G691">
        <v>1</v>
      </c>
      <c r="H691">
        <v>1</v>
      </c>
      <c r="I691" s="60">
        <f t="shared" si="28"/>
        <v>0.2</v>
      </c>
    </row>
    <row r="692" spans="1:9" x14ac:dyDescent="0.25">
      <c r="A692" t="s">
        <v>589</v>
      </c>
      <c r="B692" s="60">
        <f t="shared" si="29"/>
        <v>0.2</v>
      </c>
      <c r="C692" t="s">
        <v>123</v>
      </c>
      <c r="D692" t="s">
        <v>825</v>
      </c>
      <c r="E692" s="59">
        <v>45693</v>
      </c>
      <c r="F692">
        <v>1</v>
      </c>
      <c r="G692">
        <v>1</v>
      </c>
      <c r="H692">
        <v>1</v>
      </c>
      <c r="I692" s="60">
        <f t="shared" si="28"/>
        <v>0.2</v>
      </c>
    </row>
    <row r="693" spans="1:9" x14ac:dyDescent="0.25">
      <c r="A693" t="s">
        <v>589</v>
      </c>
      <c r="B693" s="60">
        <f t="shared" si="29"/>
        <v>0.2</v>
      </c>
      <c r="C693" t="s">
        <v>123</v>
      </c>
      <c r="D693" t="s">
        <v>826</v>
      </c>
      <c r="E693" s="59">
        <v>45694</v>
      </c>
      <c r="F693">
        <v>1</v>
      </c>
      <c r="G693">
        <v>1</v>
      </c>
      <c r="H693">
        <v>1</v>
      </c>
      <c r="I693" s="60">
        <f t="shared" si="28"/>
        <v>0.2</v>
      </c>
    </row>
    <row r="694" spans="1:9" x14ac:dyDescent="0.25">
      <c r="A694" t="s">
        <v>589</v>
      </c>
      <c r="B694" s="60">
        <f t="shared" si="29"/>
        <v>0.2</v>
      </c>
      <c r="C694" t="s">
        <v>123</v>
      </c>
      <c r="D694" t="s">
        <v>827</v>
      </c>
      <c r="E694" s="59">
        <v>45694</v>
      </c>
      <c r="F694">
        <v>1</v>
      </c>
      <c r="G694">
        <v>1</v>
      </c>
      <c r="H694">
        <v>1</v>
      </c>
      <c r="I694" s="60">
        <f t="shared" si="28"/>
        <v>0.2</v>
      </c>
    </row>
    <row r="695" spans="1:9" x14ac:dyDescent="0.25">
      <c r="A695" t="s">
        <v>589</v>
      </c>
      <c r="B695" s="60">
        <f t="shared" si="29"/>
        <v>0.2</v>
      </c>
      <c r="C695" t="s">
        <v>123</v>
      </c>
      <c r="D695" t="s">
        <v>828</v>
      </c>
      <c r="E695" s="59">
        <v>45694</v>
      </c>
      <c r="F695">
        <v>1</v>
      </c>
      <c r="G695">
        <v>1</v>
      </c>
      <c r="H695">
        <v>1</v>
      </c>
      <c r="I695" s="60">
        <f t="shared" si="28"/>
        <v>0.2</v>
      </c>
    </row>
    <row r="696" spans="1:9" x14ac:dyDescent="0.25">
      <c r="A696" t="s">
        <v>589</v>
      </c>
      <c r="B696" s="60">
        <f t="shared" si="29"/>
        <v>0.2</v>
      </c>
      <c r="C696" t="s">
        <v>123</v>
      </c>
      <c r="D696" t="s">
        <v>829</v>
      </c>
      <c r="E696" s="59">
        <v>45673</v>
      </c>
      <c r="F696">
        <v>1</v>
      </c>
      <c r="G696">
        <v>1</v>
      </c>
      <c r="H696">
        <v>1</v>
      </c>
      <c r="I696" s="60">
        <f t="shared" si="28"/>
        <v>0.2</v>
      </c>
    </row>
    <row r="697" spans="1:9" x14ac:dyDescent="0.25">
      <c r="A697" t="s">
        <v>589</v>
      </c>
      <c r="B697" s="60">
        <f t="shared" si="29"/>
        <v>0.2</v>
      </c>
      <c r="C697" t="s">
        <v>123</v>
      </c>
      <c r="D697" t="s">
        <v>830</v>
      </c>
      <c r="E697" s="59">
        <v>45673</v>
      </c>
      <c r="F697">
        <v>1</v>
      </c>
      <c r="G697">
        <v>1</v>
      </c>
      <c r="H697">
        <v>1</v>
      </c>
      <c r="I697" s="60">
        <f t="shared" si="28"/>
        <v>0.2</v>
      </c>
    </row>
    <row r="698" spans="1:9" x14ac:dyDescent="0.25">
      <c r="A698" t="s">
        <v>589</v>
      </c>
      <c r="B698" s="60">
        <f t="shared" si="29"/>
        <v>0.2</v>
      </c>
      <c r="C698" t="s">
        <v>123</v>
      </c>
      <c r="D698" t="s">
        <v>831</v>
      </c>
      <c r="E698" s="59">
        <v>45673</v>
      </c>
      <c r="F698">
        <v>1</v>
      </c>
      <c r="G698">
        <v>1</v>
      </c>
      <c r="H698">
        <v>1</v>
      </c>
      <c r="I698" s="60">
        <f t="shared" si="28"/>
        <v>0.2</v>
      </c>
    </row>
    <row r="699" spans="1:9" x14ac:dyDescent="0.25">
      <c r="A699" t="s">
        <v>589</v>
      </c>
      <c r="B699" s="60">
        <f t="shared" si="29"/>
        <v>0.2</v>
      </c>
      <c r="C699" t="s">
        <v>123</v>
      </c>
      <c r="D699" t="s">
        <v>832</v>
      </c>
      <c r="E699" s="59">
        <v>45673</v>
      </c>
      <c r="F699">
        <v>1</v>
      </c>
      <c r="G699">
        <v>1</v>
      </c>
      <c r="H699">
        <v>1</v>
      </c>
      <c r="I699" s="60">
        <f t="shared" si="28"/>
        <v>0.2</v>
      </c>
    </row>
    <row r="700" spans="1:9" x14ac:dyDescent="0.25">
      <c r="A700" t="s">
        <v>589</v>
      </c>
      <c r="B700" s="60">
        <f t="shared" si="29"/>
        <v>0.2</v>
      </c>
      <c r="C700" t="s">
        <v>123</v>
      </c>
      <c r="D700" t="s">
        <v>833</v>
      </c>
      <c r="E700" s="59">
        <v>45673</v>
      </c>
      <c r="F700">
        <v>1</v>
      </c>
      <c r="G700">
        <v>1</v>
      </c>
      <c r="H700">
        <v>1</v>
      </c>
      <c r="I700" s="60">
        <f t="shared" si="28"/>
        <v>0.2</v>
      </c>
    </row>
    <row r="701" spans="1:9" x14ac:dyDescent="0.25">
      <c r="A701" t="s">
        <v>589</v>
      </c>
      <c r="B701" s="60">
        <f t="shared" si="29"/>
        <v>0.2</v>
      </c>
      <c r="C701" t="s">
        <v>123</v>
      </c>
      <c r="D701" t="s">
        <v>834</v>
      </c>
      <c r="E701" s="59">
        <v>45673</v>
      </c>
      <c r="F701">
        <v>1</v>
      </c>
      <c r="G701">
        <v>1</v>
      </c>
      <c r="H701">
        <v>1</v>
      </c>
      <c r="I701" s="60">
        <f t="shared" si="28"/>
        <v>0.2</v>
      </c>
    </row>
    <row r="702" spans="1:9" x14ac:dyDescent="0.25">
      <c r="A702" t="s">
        <v>589</v>
      </c>
      <c r="B702" s="60">
        <f t="shared" si="29"/>
        <v>0.2</v>
      </c>
      <c r="C702" t="s">
        <v>123</v>
      </c>
      <c r="D702" t="s">
        <v>835</v>
      </c>
      <c r="E702" s="59">
        <v>45673</v>
      </c>
      <c r="F702">
        <v>1</v>
      </c>
      <c r="G702">
        <v>1</v>
      </c>
      <c r="H702">
        <v>1</v>
      </c>
      <c r="I702" s="60">
        <f t="shared" si="28"/>
        <v>0.2</v>
      </c>
    </row>
    <row r="703" spans="1:9" x14ac:dyDescent="0.25">
      <c r="A703" t="s">
        <v>589</v>
      </c>
      <c r="B703" s="60">
        <f t="shared" si="29"/>
        <v>0.2</v>
      </c>
      <c r="C703" t="s">
        <v>123</v>
      </c>
      <c r="D703" t="s">
        <v>836</v>
      </c>
      <c r="E703" s="59">
        <v>45673</v>
      </c>
      <c r="F703">
        <v>1</v>
      </c>
      <c r="G703">
        <v>1</v>
      </c>
      <c r="H703">
        <v>1</v>
      </c>
      <c r="I703" s="60">
        <f t="shared" si="28"/>
        <v>0.2</v>
      </c>
    </row>
    <row r="704" spans="1:9" x14ac:dyDescent="0.25">
      <c r="A704" t="s">
        <v>589</v>
      </c>
      <c r="B704" s="60">
        <f t="shared" si="29"/>
        <v>0.2</v>
      </c>
      <c r="C704" t="s">
        <v>123</v>
      </c>
      <c r="D704" t="s">
        <v>837</v>
      </c>
      <c r="E704" s="59">
        <v>45673</v>
      </c>
      <c r="F704">
        <v>1</v>
      </c>
      <c r="G704">
        <v>1</v>
      </c>
      <c r="H704">
        <v>1</v>
      </c>
      <c r="I704" s="60">
        <f t="shared" si="28"/>
        <v>0.2</v>
      </c>
    </row>
    <row r="705" spans="1:9" x14ac:dyDescent="0.25">
      <c r="A705" t="s">
        <v>589</v>
      </c>
      <c r="B705" s="60">
        <f t="shared" si="29"/>
        <v>0.2</v>
      </c>
      <c r="C705" t="s">
        <v>123</v>
      </c>
      <c r="D705" t="s">
        <v>838</v>
      </c>
      <c r="E705" s="59">
        <v>45664</v>
      </c>
      <c r="F705">
        <v>1</v>
      </c>
      <c r="G705">
        <v>1</v>
      </c>
      <c r="H705">
        <v>1</v>
      </c>
      <c r="I705" s="60">
        <f t="shared" si="28"/>
        <v>0.2</v>
      </c>
    </row>
    <row r="706" spans="1:9" x14ac:dyDescent="0.25">
      <c r="A706" t="s">
        <v>589</v>
      </c>
      <c r="B706" s="60">
        <f t="shared" si="29"/>
        <v>0.2</v>
      </c>
      <c r="C706" t="s">
        <v>123</v>
      </c>
      <c r="D706" t="s">
        <v>839</v>
      </c>
      <c r="E706" s="59">
        <v>45664</v>
      </c>
      <c r="F706">
        <v>1</v>
      </c>
      <c r="G706">
        <v>1</v>
      </c>
      <c r="H706">
        <v>1</v>
      </c>
      <c r="I706" s="60">
        <f t="shared" ref="I706:I769" si="30">B706*H706</f>
        <v>0.2</v>
      </c>
    </row>
    <row r="707" spans="1:9" x14ac:dyDescent="0.25">
      <c r="A707" t="s">
        <v>589</v>
      </c>
      <c r="B707" s="60">
        <f t="shared" si="29"/>
        <v>0.2</v>
      </c>
      <c r="C707" t="s">
        <v>123</v>
      </c>
      <c r="D707" t="s">
        <v>840</v>
      </c>
      <c r="E707" s="59">
        <v>45664</v>
      </c>
      <c r="F707">
        <v>1</v>
      </c>
      <c r="G707">
        <v>1</v>
      </c>
      <c r="H707">
        <v>1</v>
      </c>
      <c r="I707" s="60">
        <f t="shared" si="30"/>
        <v>0.2</v>
      </c>
    </row>
    <row r="708" spans="1:9" x14ac:dyDescent="0.25">
      <c r="A708" t="s">
        <v>589</v>
      </c>
      <c r="B708" s="60">
        <f t="shared" si="29"/>
        <v>0.2</v>
      </c>
      <c r="C708" t="s">
        <v>123</v>
      </c>
      <c r="D708" t="s">
        <v>841</v>
      </c>
      <c r="E708" s="59">
        <v>45664</v>
      </c>
      <c r="F708">
        <v>1</v>
      </c>
      <c r="G708">
        <v>1</v>
      </c>
      <c r="H708">
        <v>1</v>
      </c>
      <c r="I708" s="60">
        <f t="shared" si="30"/>
        <v>0.2</v>
      </c>
    </row>
    <row r="709" spans="1:9" x14ac:dyDescent="0.25">
      <c r="A709" t="s">
        <v>589</v>
      </c>
      <c r="B709" s="60">
        <f t="shared" si="29"/>
        <v>0.2</v>
      </c>
      <c r="C709" t="s">
        <v>123</v>
      </c>
      <c r="D709" t="s">
        <v>842</v>
      </c>
      <c r="E709" s="59">
        <v>45664</v>
      </c>
      <c r="F709">
        <v>1</v>
      </c>
      <c r="G709">
        <v>1</v>
      </c>
      <c r="H709">
        <v>1</v>
      </c>
      <c r="I709" s="60">
        <f t="shared" si="30"/>
        <v>0.2</v>
      </c>
    </row>
    <row r="710" spans="1:9" x14ac:dyDescent="0.25">
      <c r="A710" t="s">
        <v>589</v>
      </c>
      <c r="B710" s="60">
        <f t="shared" si="29"/>
        <v>0.2</v>
      </c>
      <c r="C710" t="s">
        <v>123</v>
      </c>
      <c r="D710" t="s">
        <v>843</v>
      </c>
      <c r="E710" s="59">
        <v>45664</v>
      </c>
      <c r="F710">
        <v>1</v>
      </c>
      <c r="G710">
        <v>1</v>
      </c>
      <c r="H710">
        <v>1</v>
      </c>
      <c r="I710" s="60">
        <f t="shared" si="30"/>
        <v>0.2</v>
      </c>
    </row>
    <row r="711" spans="1:9" x14ac:dyDescent="0.25">
      <c r="A711" t="s">
        <v>589</v>
      </c>
      <c r="B711" s="60">
        <f t="shared" si="29"/>
        <v>0.2</v>
      </c>
      <c r="C711" t="s">
        <v>123</v>
      </c>
      <c r="D711" t="s">
        <v>844</v>
      </c>
      <c r="E711" s="59">
        <v>45664</v>
      </c>
      <c r="F711">
        <v>1</v>
      </c>
      <c r="G711">
        <v>1</v>
      </c>
      <c r="H711">
        <v>1</v>
      </c>
      <c r="I711" s="60">
        <f t="shared" si="30"/>
        <v>0.2</v>
      </c>
    </row>
    <row r="712" spans="1:9" x14ac:dyDescent="0.25">
      <c r="A712" t="s">
        <v>589</v>
      </c>
      <c r="B712" s="60">
        <f t="shared" si="29"/>
        <v>0.2</v>
      </c>
      <c r="C712" t="s">
        <v>123</v>
      </c>
      <c r="D712" t="s">
        <v>845</v>
      </c>
      <c r="E712" s="59">
        <v>45664</v>
      </c>
      <c r="F712">
        <v>1</v>
      </c>
      <c r="G712">
        <v>1</v>
      </c>
      <c r="H712">
        <v>1</v>
      </c>
      <c r="I712" s="60">
        <f t="shared" si="30"/>
        <v>0.2</v>
      </c>
    </row>
    <row r="713" spans="1:9" x14ac:dyDescent="0.25">
      <c r="A713" t="s">
        <v>589</v>
      </c>
      <c r="B713" s="60">
        <f t="shared" si="29"/>
        <v>0.2</v>
      </c>
      <c r="C713" t="s">
        <v>123</v>
      </c>
      <c r="D713" t="s">
        <v>846</v>
      </c>
      <c r="E713" s="59">
        <v>45693</v>
      </c>
      <c r="F713">
        <v>1</v>
      </c>
      <c r="G713">
        <v>1</v>
      </c>
      <c r="H713">
        <v>1</v>
      </c>
      <c r="I713" s="60">
        <f t="shared" si="30"/>
        <v>0.2</v>
      </c>
    </row>
    <row r="714" spans="1:9" x14ac:dyDescent="0.25">
      <c r="A714" t="s">
        <v>589</v>
      </c>
      <c r="B714" s="60">
        <f t="shared" si="29"/>
        <v>0.2</v>
      </c>
      <c r="C714" t="s">
        <v>123</v>
      </c>
      <c r="D714" t="s">
        <v>847</v>
      </c>
      <c r="E714" s="59">
        <v>45693</v>
      </c>
      <c r="F714">
        <v>1</v>
      </c>
      <c r="G714">
        <v>1</v>
      </c>
      <c r="H714">
        <v>1</v>
      </c>
      <c r="I714" s="60">
        <f t="shared" si="30"/>
        <v>0.2</v>
      </c>
    </row>
    <row r="715" spans="1:9" x14ac:dyDescent="0.25">
      <c r="A715" t="s">
        <v>589</v>
      </c>
      <c r="B715" s="60">
        <f t="shared" si="29"/>
        <v>0.2</v>
      </c>
      <c r="C715" t="s">
        <v>123</v>
      </c>
      <c r="D715" t="s">
        <v>848</v>
      </c>
      <c r="E715" s="59">
        <v>45693</v>
      </c>
      <c r="F715">
        <v>1</v>
      </c>
      <c r="G715">
        <v>1</v>
      </c>
      <c r="H715">
        <v>1</v>
      </c>
      <c r="I715" s="60">
        <f t="shared" si="30"/>
        <v>0.2</v>
      </c>
    </row>
    <row r="716" spans="1:9" x14ac:dyDescent="0.25">
      <c r="A716" t="s">
        <v>589</v>
      </c>
      <c r="B716" s="60">
        <f t="shared" si="29"/>
        <v>0.2</v>
      </c>
      <c r="C716" t="s">
        <v>123</v>
      </c>
      <c r="D716" t="s">
        <v>849</v>
      </c>
      <c r="E716" s="59">
        <v>45670</v>
      </c>
      <c r="F716">
        <v>1</v>
      </c>
      <c r="G716">
        <v>1</v>
      </c>
      <c r="H716">
        <v>1</v>
      </c>
      <c r="I716" s="60">
        <f t="shared" si="30"/>
        <v>0.2</v>
      </c>
    </row>
    <row r="717" spans="1:9" x14ac:dyDescent="0.25">
      <c r="A717" t="s">
        <v>589</v>
      </c>
      <c r="B717" s="60">
        <f t="shared" si="29"/>
        <v>0.2</v>
      </c>
      <c r="C717" t="s">
        <v>123</v>
      </c>
      <c r="D717" t="s">
        <v>850</v>
      </c>
      <c r="E717" s="59">
        <v>45693</v>
      </c>
      <c r="F717">
        <v>1</v>
      </c>
      <c r="G717">
        <v>1</v>
      </c>
      <c r="H717">
        <v>1</v>
      </c>
      <c r="I717" s="60">
        <f t="shared" si="30"/>
        <v>0.2</v>
      </c>
    </row>
    <row r="718" spans="1:9" x14ac:dyDescent="0.25">
      <c r="A718" t="s">
        <v>851</v>
      </c>
      <c r="B718" s="60">
        <f t="shared" ref="B718:B736" si="31">(1/130)*100</f>
        <v>0.76923076923076927</v>
      </c>
      <c r="C718" t="s">
        <v>93</v>
      </c>
      <c r="D718" t="s">
        <v>852</v>
      </c>
      <c r="E718" s="59">
        <v>45713</v>
      </c>
      <c r="F718">
        <v>1</v>
      </c>
      <c r="G718">
        <v>1</v>
      </c>
      <c r="H718">
        <v>1</v>
      </c>
      <c r="I718" s="60">
        <f t="shared" si="30"/>
        <v>0.76923076923076927</v>
      </c>
    </row>
    <row r="719" spans="1:9" x14ac:dyDescent="0.25">
      <c r="A719" t="s">
        <v>851</v>
      </c>
      <c r="B719" s="60">
        <f t="shared" si="31"/>
        <v>0.76923076923076927</v>
      </c>
      <c r="C719" t="s">
        <v>93</v>
      </c>
      <c r="D719" t="s">
        <v>853</v>
      </c>
      <c r="E719" s="59">
        <v>45659</v>
      </c>
      <c r="F719">
        <v>1</v>
      </c>
      <c r="G719">
        <v>1</v>
      </c>
      <c r="H719">
        <v>1</v>
      </c>
      <c r="I719" s="60">
        <f t="shared" si="30"/>
        <v>0.76923076923076927</v>
      </c>
    </row>
    <row r="720" spans="1:9" x14ac:dyDescent="0.25">
      <c r="A720" t="s">
        <v>851</v>
      </c>
      <c r="B720" s="60">
        <f t="shared" si="31"/>
        <v>0.76923076923076927</v>
      </c>
      <c r="C720" t="s">
        <v>99</v>
      </c>
      <c r="D720" t="s">
        <v>854</v>
      </c>
      <c r="E720" s="59">
        <v>45680</v>
      </c>
      <c r="F720">
        <v>1</v>
      </c>
      <c r="G720">
        <v>1</v>
      </c>
      <c r="H720">
        <v>1</v>
      </c>
      <c r="I720" s="60">
        <f t="shared" si="30"/>
        <v>0.76923076923076927</v>
      </c>
    </row>
    <row r="721" spans="1:9" x14ac:dyDescent="0.25">
      <c r="A721" t="s">
        <v>851</v>
      </c>
      <c r="B721" s="60">
        <f t="shared" si="31"/>
        <v>0.76923076923076927</v>
      </c>
      <c r="C721" t="s">
        <v>99</v>
      </c>
      <c r="D721" t="s">
        <v>855</v>
      </c>
      <c r="E721" s="59">
        <v>45694</v>
      </c>
      <c r="F721">
        <v>1</v>
      </c>
      <c r="G721">
        <v>1</v>
      </c>
      <c r="H721">
        <v>1</v>
      </c>
      <c r="I721" s="60">
        <f t="shared" si="30"/>
        <v>0.76923076923076927</v>
      </c>
    </row>
    <row r="722" spans="1:9" x14ac:dyDescent="0.25">
      <c r="A722" t="s">
        <v>851</v>
      </c>
      <c r="B722" s="60">
        <f t="shared" si="31"/>
        <v>0.76923076923076927</v>
      </c>
      <c r="C722" t="s">
        <v>107</v>
      </c>
      <c r="D722" t="s">
        <v>856</v>
      </c>
      <c r="E722" s="59">
        <v>45664</v>
      </c>
      <c r="F722">
        <v>1</v>
      </c>
      <c r="G722">
        <v>1</v>
      </c>
      <c r="H722">
        <v>1</v>
      </c>
      <c r="I722" s="60">
        <f t="shared" si="30"/>
        <v>0.76923076923076927</v>
      </c>
    </row>
    <row r="723" spans="1:9" x14ac:dyDescent="0.25">
      <c r="A723" t="s">
        <v>851</v>
      </c>
      <c r="B723" s="60">
        <f t="shared" si="31"/>
        <v>0.76923076923076927</v>
      </c>
      <c r="C723" t="s">
        <v>107</v>
      </c>
      <c r="D723" t="s">
        <v>857</v>
      </c>
      <c r="E723" s="59">
        <v>45701</v>
      </c>
      <c r="F723">
        <v>1</v>
      </c>
      <c r="G723">
        <v>1</v>
      </c>
      <c r="H723">
        <v>1</v>
      </c>
      <c r="I723" s="60">
        <f t="shared" si="30"/>
        <v>0.76923076923076927</v>
      </c>
    </row>
    <row r="724" spans="1:9" x14ac:dyDescent="0.25">
      <c r="A724" t="s">
        <v>851</v>
      </c>
      <c r="B724" s="60">
        <f t="shared" si="31"/>
        <v>0.76923076923076927</v>
      </c>
      <c r="C724" t="s">
        <v>107</v>
      </c>
      <c r="D724" t="s">
        <v>858</v>
      </c>
      <c r="E724" s="59">
        <v>45701</v>
      </c>
      <c r="F724">
        <v>1</v>
      </c>
      <c r="G724">
        <v>1</v>
      </c>
      <c r="H724">
        <v>1</v>
      </c>
      <c r="I724" s="60">
        <f t="shared" si="30"/>
        <v>0.76923076923076927</v>
      </c>
    </row>
    <row r="725" spans="1:9" x14ac:dyDescent="0.25">
      <c r="A725" t="s">
        <v>851</v>
      </c>
      <c r="B725" s="60">
        <f t="shared" si="31"/>
        <v>0.76923076923076927</v>
      </c>
      <c r="C725" t="s">
        <v>107</v>
      </c>
      <c r="D725" t="s">
        <v>859</v>
      </c>
      <c r="E725" s="59">
        <v>45678</v>
      </c>
      <c r="F725">
        <v>1</v>
      </c>
      <c r="G725">
        <v>1</v>
      </c>
      <c r="H725">
        <v>1</v>
      </c>
      <c r="I725" s="60">
        <f t="shared" si="30"/>
        <v>0.76923076923076927</v>
      </c>
    </row>
    <row r="726" spans="1:9" x14ac:dyDescent="0.25">
      <c r="A726" t="s">
        <v>851</v>
      </c>
      <c r="B726" s="60">
        <f t="shared" si="31"/>
        <v>0.76923076923076927</v>
      </c>
      <c r="C726" t="s">
        <v>107</v>
      </c>
      <c r="D726" t="s">
        <v>860</v>
      </c>
      <c r="E726" s="59">
        <v>45687</v>
      </c>
      <c r="F726">
        <v>1</v>
      </c>
      <c r="G726">
        <v>1</v>
      </c>
      <c r="H726">
        <v>1</v>
      </c>
      <c r="I726" s="60">
        <f t="shared" si="30"/>
        <v>0.76923076923076927</v>
      </c>
    </row>
    <row r="727" spans="1:9" x14ac:dyDescent="0.25">
      <c r="A727" t="s">
        <v>851</v>
      </c>
      <c r="B727" s="60">
        <f t="shared" si="31"/>
        <v>0.76923076923076927</v>
      </c>
      <c r="C727" t="s">
        <v>107</v>
      </c>
      <c r="D727" t="s">
        <v>861</v>
      </c>
      <c r="E727" s="59">
        <v>45664</v>
      </c>
      <c r="F727">
        <v>1</v>
      </c>
      <c r="G727">
        <v>1</v>
      </c>
      <c r="H727">
        <v>1</v>
      </c>
      <c r="I727" s="60">
        <f t="shared" si="30"/>
        <v>0.76923076923076927</v>
      </c>
    </row>
    <row r="728" spans="1:9" x14ac:dyDescent="0.25">
      <c r="A728" t="s">
        <v>851</v>
      </c>
      <c r="B728" s="60">
        <f t="shared" si="31"/>
        <v>0.76923076923076927</v>
      </c>
      <c r="C728" t="s">
        <v>112</v>
      </c>
      <c r="D728" t="s">
        <v>862</v>
      </c>
      <c r="E728" s="59">
        <v>45679</v>
      </c>
      <c r="F728">
        <v>1</v>
      </c>
      <c r="G728">
        <v>1</v>
      </c>
      <c r="H728">
        <v>1</v>
      </c>
      <c r="I728" s="60">
        <f t="shared" si="30"/>
        <v>0.76923076923076927</v>
      </c>
    </row>
    <row r="729" spans="1:9" x14ac:dyDescent="0.25">
      <c r="A729" t="s">
        <v>851</v>
      </c>
      <c r="B729" s="60">
        <f t="shared" si="31"/>
        <v>0.76923076923076927</v>
      </c>
      <c r="C729" t="s">
        <v>116</v>
      </c>
      <c r="D729" t="s">
        <v>863</v>
      </c>
      <c r="E729" s="59">
        <v>45692</v>
      </c>
      <c r="F729">
        <v>1</v>
      </c>
      <c r="G729">
        <v>1.6</v>
      </c>
      <c r="H729">
        <v>1.6</v>
      </c>
      <c r="I729" s="60">
        <f t="shared" si="30"/>
        <v>1.2307692307692308</v>
      </c>
    </row>
    <row r="730" spans="1:9" x14ac:dyDescent="0.25">
      <c r="A730" t="s">
        <v>851</v>
      </c>
      <c r="B730" s="60">
        <f t="shared" si="31"/>
        <v>0.76923076923076927</v>
      </c>
      <c r="C730" t="s">
        <v>121</v>
      </c>
      <c r="D730" t="s">
        <v>864</v>
      </c>
      <c r="E730" s="59">
        <v>45713</v>
      </c>
      <c r="F730">
        <v>1.5</v>
      </c>
      <c r="G730">
        <v>1</v>
      </c>
      <c r="H730">
        <v>1.5</v>
      </c>
      <c r="I730" s="60">
        <f t="shared" si="30"/>
        <v>1.153846153846154</v>
      </c>
    </row>
    <row r="731" spans="1:9" x14ac:dyDescent="0.25">
      <c r="A731" t="s">
        <v>851</v>
      </c>
      <c r="B731" s="60">
        <f t="shared" si="31"/>
        <v>0.76923076923076927</v>
      </c>
      <c r="C731" t="s">
        <v>121</v>
      </c>
      <c r="D731" t="s">
        <v>865</v>
      </c>
      <c r="E731" s="59">
        <v>45681</v>
      </c>
      <c r="F731">
        <v>1</v>
      </c>
      <c r="G731">
        <v>1</v>
      </c>
      <c r="H731">
        <v>1</v>
      </c>
      <c r="I731" s="60">
        <f t="shared" si="30"/>
        <v>0.76923076923076927</v>
      </c>
    </row>
    <row r="732" spans="1:9" x14ac:dyDescent="0.25">
      <c r="A732" t="s">
        <v>851</v>
      </c>
      <c r="B732" s="60">
        <f t="shared" si="31"/>
        <v>0.76923076923076927</v>
      </c>
      <c r="C732" t="s">
        <v>121</v>
      </c>
      <c r="D732" t="s">
        <v>866</v>
      </c>
      <c r="E732" s="59">
        <v>45674</v>
      </c>
      <c r="F732">
        <v>1</v>
      </c>
      <c r="G732">
        <v>1</v>
      </c>
      <c r="H732">
        <v>1</v>
      </c>
      <c r="I732" s="60">
        <f t="shared" si="30"/>
        <v>0.76923076923076927</v>
      </c>
    </row>
    <row r="733" spans="1:9" x14ac:dyDescent="0.25">
      <c r="A733" t="s">
        <v>851</v>
      </c>
      <c r="B733" s="60">
        <f t="shared" si="31"/>
        <v>0.76923076923076927</v>
      </c>
      <c r="C733" t="s">
        <v>121</v>
      </c>
      <c r="D733" t="s">
        <v>867</v>
      </c>
      <c r="E733" s="59">
        <v>45686</v>
      </c>
      <c r="F733">
        <v>1</v>
      </c>
      <c r="G733">
        <v>1</v>
      </c>
      <c r="H733">
        <v>1</v>
      </c>
      <c r="I733" s="60">
        <f t="shared" si="30"/>
        <v>0.76923076923076927</v>
      </c>
    </row>
    <row r="734" spans="1:9" x14ac:dyDescent="0.25">
      <c r="A734" t="s">
        <v>851</v>
      </c>
      <c r="B734" s="60">
        <f t="shared" si="31"/>
        <v>0.76923076923076927</v>
      </c>
      <c r="C734" t="s">
        <v>123</v>
      </c>
      <c r="D734" t="s">
        <v>868</v>
      </c>
      <c r="E734" s="59">
        <v>45693</v>
      </c>
      <c r="F734">
        <v>1</v>
      </c>
      <c r="G734">
        <v>1</v>
      </c>
      <c r="H734">
        <v>1</v>
      </c>
      <c r="I734" s="60">
        <f t="shared" si="30"/>
        <v>0.76923076923076927</v>
      </c>
    </row>
    <row r="735" spans="1:9" x14ac:dyDescent="0.25">
      <c r="A735" t="s">
        <v>851</v>
      </c>
      <c r="B735" s="60">
        <f t="shared" si="31"/>
        <v>0.76923076923076927</v>
      </c>
      <c r="C735" t="s">
        <v>123</v>
      </c>
      <c r="D735" t="s">
        <v>869</v>
      </c>
      <c r="E735" s="59">
        <v>45664</v>
      </c>
      <c r="F735">
        <v>1</v>
      </c>
      <c r="G735">
        <v>1</v>
      </c>
      <c r="H735">
        <v>1</v>
      </c>
      <c r="I735" s="60">
        <f t="shared" si="30"/>
        <v>0.76923076923076927</v>
      </c>
    </row>
    <row r="736" spans="1:9" x14ac:dyDescent="0.25">
      <c r="A736" t="s">
        <v>851</v>
      </c>
      <c r="B736" s="60">
        <f t="shared" si="31"/>
        <v>0.76923076923076927</v>
      </c>
      <c r="C736" t="s">
        <v>123</v>
      </c>
      <c r="D736" t="s">
        <v>870</v>
      </c>
      <c r="E736" s="59">
        <v>45693</v>
      </c>
      <c r="F736">
        <v>1</v>
      </c>
      <c r="G736">
        <v>1.6</v>
      </c>
      <c r="H736">
        <v>1.6</v>
      </c>
      <c r="I736" s="60">
        <f t="shared" si="30"/>
        <v>1.2307692307692308</v>
      </c>
    </row>
    <row r="737" spans="1:9" x14ac:dyDescent="0.25">
      <c r="A737" t="s">
        <v>871</v>
      </c>
      <c r="B737" s="60">
        <f>(1/220)*100</f>
        <v>0.45454545454545453</v>
      </c>
      <c r="C737" t="s">
        <v>93</v>
      </c>
      <c r="D737" t="s">
        <v>872</v>
      </c>
      <c r="E737" s="59">
        <v>45670</v>
      </c>
      <c r="F737">
        <v>1</v>
      </c>
      <c r="G737">
        <v>1</v>
      </c>
      <c r="H737">
        <v>1</v>
      </c>
      <c r="I737" s="60">
        <f t="shared" si="30"/>
        <v>0.45454545454545453</v>
      </c>
    </row>
    <row r="738" spans="1:9" x14ac:dyDescent="0.25">
      <c r="A738" t="s">
        <v>871</v>
      </c>
      <c r="B738" s="60">
        <f>(1/220)*100</f>
        <v>0.45454545454545453</v>
      </c>
      <c r="C738" t="s">
        <v>93</v>
      </c>
      <c r="D738" t="s">
        <v>873</v>
      </c>
      <c r="E738" s="59">
        <v>45670</v>
      </c>
      <c r="F738">
        <v>1</v>
      </c>
      <c r="G738">
        <v>1</v>
      </c>
      <c r="H738">
        <v>1</v>
      </c>
      <c r="I738" s="60">
        <f t="shared" si="30"/>
        <v>0.45454545454545453</v>
      </c>
    </row>
    <row r="739" spans="1:9" x14ac:dyDescent="0.25">
      <c r="A739" t="s">
        <v>871</v>
      </c>
      <c r="B739" s="60">
        <f>(1/220)*100</f>
        <v>0.45454545454545453</v>
      </c>
      <c r="C739" t="s">
        <v>103</v>
      </c>
      <c r="D739" t="s">
        <v>874</v>
      </c>
      <c r="E739" s="59">
        <v>45716</v>
      </c>
      <c r="F739">
        <v>1</v>
      </c>
      <c r="G739">
        <v>1</v>
      </c>
      <c r="H739">
        <v>1</v>
      </c>
      <c r="I739" s="60">
        <f t="shared" si="30"/>
        <v>0.45454545454545453</v>
      </c>
    </row>
    <row r="740" spans="1:9" x14ac:dyDescent="0.25">
      <c r="A740" t="s">
        <v>871</v>
      </c>
      <c r="B740" s="60">
        <f>(1/220)*100</f>
        <v>0.45454545454545453</v>
      </c>
      <c r="C740" t="s">
        <v>104</v>
      </c>
      <c r="D740" t="s">
        <v>875</v>
      </c>
      <c r="E740" s="59">
        <v>45688</v>
      </c>
      <c r="F740">
        <v>1</v>
      </c>
      <c r="G740">
        <v>1</v>
      </c>
      <c r="H740">
        <v>1</v>
      </c>
      <c r="I740" s="60">
        <f t="shared" si="30"/>
        <v>0.45454545454545453</v>
      </c>
    </row>
    <row r="741" spans="1:9" x14ac:dyDescent="0.25">
      <c r="A741" t="s">
        <v>871</v>
      </c>
      <c r="B741" s="60">
        <f>(1/220)*100</f>
        <v>0.45454545454545453</v>
      </c>
      <c r="C741" t="s">
        <v>104</v>
      </c>
      <c r="D741" t="s">
        <v>876</v>
      </c>
      <c r="E741" s="59">
        <v>45684</v>
      </c>
      <c r="F741">
        <v>1</v>
      </c>
      <c r="G741">
        <v>1</v>
      </c>
      <c r="H741">
        <v>1</v>
      </c>
      <c r="I741" s="60">
        <f t="shared" si="30"/>
        <v>0.45454545454545453</v>
      </c>
    </row>
    <row r="742" spans="1:9" x14ac:dyDescent="0.25">
      <c r="A742" t="s">
        <v>877</v>
      </c>
      <c r="B742" s="60">
        <f t="shared" ref="B742:B773" si="32">(1/300)*100</f>
        <v>0.33333333333333337</v>
      </c>
      <c r="C742" t="s">
        <v>92</v>
      </c>
      <c r="D742" t="s">
        <v>878</v>
      </c>
      <c r="E742" s="59">
        <v>45700</v>
      </c>
      <c r="F742">
        <v>1</v>
      </c>
      <c r="G742">
        <v>1</v>
      </c>
      <c r="H742">
        <v>1</v>
      </c>
      <c r="I742" s="60">
        <f t="shared" si="30"/>
        <v>0.33333333333333337</v>
      </c>
    </row>
    <row r="743" spans="1:9" x14ac:dyDescent="0.25">
      <c r="A743" t="s">
        <v>877</v>
      </c>
      <c r="B743" s="60">
        <f t="shared" si="32"/>
        <v>0.33333333333333337</v>
      </c>
      <c r="C743" t="s">
        <v>92</v>
      </c>
      <c r="D743" t="s">
        <v>879</v>
      </c>
      <c r="E743" s="59">
        <v>45659</v>
      </c>
      <c r="F743">
        <v>1</v>
      </c>
      <c r="G743">
        <v>1</v>
      </c>
      <c r="H743">
        <v>1</v>
      </c>
      <c r="I743" s="60">
        <f t="shared" si="30"/>
        <v>0.33333333333333337</v>
      </c>
    </row>
    <row r="744" spans="1:9" x14ac:dyDescent="0.25">
      <c r="A744" t="s">
        <v>877</v>
      </c>
      <c r="B744" s="60">
        <f t="shared" si="32"/>
        <v>0.33333333333333337</v>
      </c>
      <c r="C744" t="s">
        <v>92</v>
      </c>
      <c r="D744" t="s">
        <v>880</v>
      </c>
      <c r="E744" s="59">
        <v>45659</v>
      </c>
      <c r="F744">
        <v>1</v>
      </c>
      <c r="G744">
        <v>1</v>
      </c>
      <c r="H744">
        <v>1</v>
      </c>
      <c r="I744" s="60">
        <f t="shared" si="30"/>
        <v>0.33333333333333337</v>
      </c>
    </row>
    <row r="745" spans="1:9" x14ac:dyDescent="0.25">
      <c r="A745" t="s">
        <v>877</v>
      </c>
      <c r="B745" s="60">
        <f t="shared" si="32"/>
        <v>0.33333333333333337</v>
      </c>
      <c r="C745" t="s">
        <v>92</v>
      </c>
      <c r="D745" t="s">
        <v>881</v>
      </c>
      <c r="E745" s="59">
        <v>45687</v>
      </c>
      <c r="F745">
        <v>1</v>
      </c>
      <c r="G745">
        <v>1</v>
      </c>
      <c r="H745">
        <v>1</v>
      </c>
      <c r="I745" s="60">
        <f t="shared" si="30"/>
        <v>0.33333333333333337</v>
      </c>
    </row>
    <row r="746" spans="1:9" x14ac:dyDescent="0.25">
      <c r="A746" t="s">
        <v>877</v>
      </c>
      <c r="B746" s="60">
        <f t="shared" si="32"/>
        <v>0.33333333333333337</v>
      </c>
      <c r="C746" t="s">
        <v>92</v>
      </c>
      <c r="D746" t="s">
        <v>882</v>
      </c>
      <c r="E746" s="59">
        <v>45673</v>
      </c>
      <c r="F746">
        <v>1</v>
      </c>
      <c r="G746">
        <v>1</v>
      </c>
      <c r="H746">
        <v>1</v>
      </c>
      <c r="I746" s="60">
        <f t="shared" si="30"/>
        <v>0.33333333333333337</v>
      </c>
    </row>
    <row r="747" spans="1:9" x14ac:dyDescent="0.25">
      <c r="A747" t="s">
        <v>877</v>
      </c>
      <c r="B747" s="60">
        <f t="shared" si="32"/>
        <v>0.33333333333333337</v>
      </c>
      <c r="C747" t="s">
        <v>92</v>
      </c>
      <c r="D747" t="s">
        <v>883</v>
      </c>
      <c r="E747" s="59">
        <v>45706</v>
      </c>
      <c r="F747">
        <v>1</v>
      </c>
      <c r="G747">
        <v>1</v>
      </c>
      <c r="H747">
        <v>1</v>
      </c>
      <c r="I747" s="60">
        <f t="shared" si="30"/>
        <v>0.33333333333333337</v>
      </c>
    </row>
    <row r="748" spans="1:9" x14ac:dyDescent="0.25">
      <c r="A748" t="s">
        <v>877</v>
      </c>
      <c r="B748" s="60">
        <f t="shared" si="32"/>
        <v>0.33333333333333337</v>
      </c>
      <c r="C748" t="s">
        <v>92</v>
      </c>
      <c r="D748" t="s">
        <v>884</v>
      </c>
      <c r="E748" s="59">
        <v>45659</v>
      </c>
      <c r="F748">
        <v>1</v>
      </c>
      <c r="G748">
        <v>1</v>
      </c>
      <c r="H748">
        <v>1</v>
      </c>
      <c r="I748" s="60">
        <f t="shared" si="30"/>
        <v>0.33333333333333337</v>
      </c>
    </row>
    <row r="749" spans="1:9" x14ac:dyDescent="0.25">
      <c r="A749" t="s">
        <v>877</v>
      </c>
      <c r="B749" s="60">
        <f t="shared" si="32"/>
        <v>0.33333333333333337</v>
      </c>
      <c r="C749" t="s">
        <v>92</v>
      </c>
      <c r="D749" t="s">
        <v>885</v>
      </c>
      <c r="E749" s="59">
        <v>45706</v>
      </c>
      <c r="F749">
        <v>1</v>
      </c>
      <c r="G749">
        <v>1</v>
      </c>
      <c r="H749">
        <v>1</v>
      </c>
      <c r="I749" s="60">
        <f t="shared" si="30"/>
        <v>0.33333333333333337</v>
      </c>
    </row>
    <row r="750" spans="1:9" x14ac:dyDescent="0.25">
      <c r="A750" t="s">
        <v>877</v>
      </c>
      <c r="B750" s="60">
        <f t="shared" si="32"/>
        <v>0.33333333333333337</v>
      </c>
      <c r="C750" t="s">
        <v>93</v>
      </c>
      <c r="D750" t="s">
        <v>886</v>
      </c>
      <c r="E750" s="59">
        <v>45659</v>
      </c>
      <c r="F750">
        <v>1</v>
      </c>
      <c r="G750">
        <v>1</v>
      </c>
      <c r="H750">
        <v>1</v>
      </c>
      <c r="I750" s="60">
        <f t="shared" si="30"/>
        <v>0.33333333333333337</v>
      </c>
    </row>
    <row r="751" spans="1:9" x14ac:dyDescent="0.25">
      <c r="A751" t="s">
        <v>877</v>
      </c>
      <c r="B751" s="60">
        <f t="shared" si="32"/>
        <v>0.33333333333333337</v>
      </c>
      <c r="C751" t="s">
        <v>93</v>
      </c>
      <c r="D751" t="s">
        <v>887</v>
      </c>
      <c r="E751" s="59">
        <v>45691</v>
      </c>
      <c r="F751">
        <v>1</v>
      </c>
      <c r="G751">
        <v>1</v>
      </c>
      <c r="H751">
        <v>1</v>
      </c>
      <c r="I751" s="60">
        <f t="shared" si="30"/>
        <v>0.33333333333333337</v>
      </c>
    </row>
    <row r="752" spans="1:9" x14ac:dyDescent="0.25">
      <c r="A752" t="s">
        <v>877</v>
      </c>
      <c r="B752" s="60">
        <f t="shared" si="32"/>
        <v>0.33333333333333337</v>
      </c>
      <c r="C752" t="s">
        <v>93</v>
      </c>
      <c r="D752" t="s">
        <v>888</v>
      </c>
      <c r="E752" s="59">
        <v>45692</v>
      </c>
      <c r="F752">
        <v>1</v>
      </c>
      <c r="G752">
        <v>1.6</v>
      </c>
      <c r="H752">
        <v>1.6</v>
      </c>
      <c r="I752" s="60">
        <f t="shared" si="30"/>
        <v>0.53333333333333344</v>
      </c>
    </row>
    <row r="753" spans="1:9" x14ac:dyDescent="0.25">
      <c r="A753" t="s">
        <v>877</v>
      </c>
      <c r="B753" s="60">
        <f t="shared" si="32"/>
        <v>0.33333333333333337</v>
      </c>
      <c r="C753" t="s">
        <v>93</v>
      </c>
      <c r="D753" t="s">
        <v>889</v>
      </c>
      <c r="E753" s="59">
        <v>45659</v>
      </c>
      <c r="F753">
        <v>1</v>
      </c>
      <c r="G753">
        <v>1</v>
      </c>
      <c r="H753">
        <v>1</v>
      </c>
      <c r="I753" s="60">
        <f t="shared" si="30"/>
        <v>0.33333333333333337</v>
      </c>
    </row>
    <row r="754" spans="1:9" x14ac:dyDescent="0.25">
      <c r="A754" t="s">
        <v>877</v>
      </c>
      <c r="B754" s="60">
        <f t="shared" si="32"/>
        <v>0.33333333333333337</v>
      </c>
      <c r="C754" t="s">
        <v>93</v>
      </c>
      <c r="D754" t="s">
        <v>890</v>
      </c>
      <c r="E754" s="59">
        <v>45659</v>
      </c>
      <c r="F754">
        <v>1</v>
      </c>
      <c r="G754">
        <v>1</v>
      </c>
      <c r="H754">
        <v>1</v>
      </c>
      <c r="I754" s="60">
        <f t="shared" si="30"/>
        <v>0.33333333333333337</v>
      </c>
    </row>
    <row r="755" spans="1:9" x14ac:dyDescent="0.25">
      <c r="A755" t="s">
        <v>877</v>
      </c>
      <c r="B755" s="60">
        <f t="shared" si="32"/>
        <v>0.33333333333333337</v>
      </c>
      <c r="C755" t="s">
        <v>93</v>
      </c>
      <c r="D755" t="s">
        <v>891</v>
      </c>
      <c r="E755" s="59">
        <v>45659</v>
      </c>
      <c r="F755">
        <v>1</v>
      </c>
      <c r="G755">
        <v>1</v>
      </c>
      <c r="H755">
        <v>1</v>
      </c>
      <c r="I755" s="60">
        <f t="shared" si="30"/>
        <v>0.33333333333333337</v>
      </c>
    </row>
    <row r="756" spans="1:9" x14ac:dyDescent="0.25">
      <c r="A756" t="s">
        <v>877</v>
      </c>
      <c r="B756" s="60">
        <f t="shared" si="32"/>
        <v>0.33333333333333337</v>
      </c>
      <c r="C756" t="s">
        <v>93</v>
      </c>
      <c r="D756" t="s">
        <v>892</v>
      </c>
      <c r="E756" s="59">
        <v>45659</v>
      </c>
      <c r="F756">
        <v>1</v>
      </c>
      <c r="G756">
        <v>1</v>
      </c>
      <c r="H756">
        <v>1</v>
      </c>
      <c r="I756" s="60">
        <f t="shared" si="30"/>
        <v>0.33333333333333337</v>
      </c>
    </row>
    <row r="757" spans="1:9" x14ac:dyDescent="0.25">
      <c r="A757" t="s">
        <v>877</v>
      </c>
      <c r="B757" s="60">
        <f t="shared" si="32"/>
        <v>0.33333333333333337</v>
      </c>
      <c r="C757" t="s">
        <v>93</v>
      </c>
      <c r="D757" t="s">
        <v>893</v>
      </c>
      <c r="E757" s="59">
        <v>45659</v>
      </c>
      <c r="F757">
        <v>1</v>
      </c>
      <c r="G757">
        <v>1</v>
      </c>
      <c r="H757">
        <v>1</v>
      </c>
      <c r="I757" s="60">
        <f t="shared" si="30"/>
        <v>0.33333333333333337</v>
      </c>
    </row>
    <row r="758" spans="1:9" x14ac:dyDescent="0.25">
      <c r="A758" t="s">
        <v>877</v>
      </c>
      <c r="B758" s="60">
        <f t="shared" si="32"/>
        <v>0.33333333333333337</v>
      </c>
      <c r="C758" t="s">
        <v>93</v>
      </c>
      <c r="D758" t="s">
        <v>894</v>
      </c>
      <c r="E758" s="59">
        <v>45659</v>
      </c>
      <c r="F758">
        <v>1</v>
      </c>
      <c r="G758">
        <v>1</v>
      </c>
      <c r="H758">
        <v>1</v>
      </c>
      <c r="I758" s="60">
        <f t="shared" si="30"/>
        <v>0.33333333333333337</v>
      </c>
    </row>
    <row r="759" spans="1:9" x14ac:dyDescent="0.25">
      <c r="A759" t="s">
        <v>877</v>
      </c>
      <c r="B759" s="60">
        <f t="shared" si="32"/>
        <v>0.33333333333333337</v>
      </c>
      <c r="C759" t="s">
        <v>93</v>
      </c>
      <c r="D759" t="s">
        <v>895</v>
      </c>
      <c r="E759" s="59">
        <v>45659</v>
      </c>
      <c r="F759">
        <v>1</v>
      </c>
      <c r="G759">
        <v>1</v>
      </c>
      <c r="H759">
        <v>1</v>
      </c>
      <c r="I759" s="60">
        <f t="shared" si="30"/>
        <v>0.33333333333333337</v>
      </c>
    </row>
    <row r="760" spans="1:9" x14ac:dyDescent="0.25">
      <c r="A760" t="s">
        <v>877</v>
      </c>
      <c r="B760" s="60">
        <f t="shared" si="32"/>
        <v>0.33333333333333337</v>
      </c>
      <c r="C760" t="s">
        <v>93</v>
      </c>
      <c r="D760" t="s">
        <v>896</v>
      </c>
      <c r="E760" s="59">
        <v>45681</v>
      </c>
      <c r="F760">
        <v>1</v>
      </c>
      <c r="G760">
        <v>1</v>
      </c>
      <c r="H760">
        <v>1</v>
      </c>
      <c r="I760" s="60">
        <f t="shared" si="30"/>
        <v>0.33333333333333337</v>
      </c>
    </row>
    <row r="761" spans="1:9" x14ac:dyDescent="0.25">
      <c r="A761" t="s">
        <v>877</v>
      </c>
      <c r="B761" s="60">
        <f t="shared" si="32"/>
        <v>0.33333333333333337</v>
      </c>
      <c r="C761" t="s">
        <v>93</v>
      </c>
      <c r="D761" t="s">
        <v>897</v>
      </c>
      <c r="E761" s="59">
        <v>45659</v>
      </c>
      <c r="F761">
        <v>1</v>
      </c>
      <c r="G761">
        <v>1</v>
      </c>
      <c r="H761">
        <v>1</v>
      </c>
      <c r="I761" s="60">
        <f t="shared" si="30"/>
        <v>0.33333333333333337</v>
      </c>
    </row>
    <row r="762" spans="1:9" x14ac:dyDescent="0.25">
      <c r="A762" t="s">
        <v>877</v>
      </c>
      <c r="B762" s="60">
        <f t="shared" si="32"/>
        <v>0.33333333333333337</v>
      </c>
      <c r="C762" t="s">
        <v>95</v>
      </c>
      <c r="D762" t="s">
        <v>898</v>
      </c>
      <c r="E762" s="59">
        <v>45670</v>
      </c>
      <c r="F762">
        <v>1</v>
      </c>
      <c r="G762">
        <v>1</v>
      </c>
      <c r="H762">
        <v>1</v>
      </c>
      <c r="I762" s="60">
        <f t="shared" si="30"/>
        <v>0.33333333333333337</v>
      </c>
    </row>
    <row r="763" spans="1:9" x14ac:dyDescent="0.25">
      <c r="A763" t="s">
        <v>877</v>
      </c>
      <c r="B763" s="60">
        <f t="shared" si="32"/>
        <v>0.33333333333333337</v>
      </c>
      <c r="C763" t="s">
        <v>99</v>
      </c>
      <c r="D763" t="s">
        <v>899</v>
      </c>
      <c r="E763" s="59">
        <v>45679</v>
      </c>
      <c r="F763">
        <v>1</v>
      </c>
      <c r="G763">
        <v>1</v>
      </c>
      <c r="H763">
        <v>1</v>
      </c>
      <c r="I763" s="60">
        <f t="shared" si="30"/>
        <v>0.33333333333333337</v>
      </c>
    </row>
    <row r="764" spans="1:9" x14ac:dyDescent="0.25">
      <c r="A764" t="s">
        <v>877</v>
      </c>
      <c r="B764" s="60">
        <f t="shared" si="32"/>
        <v>0.33333333333333337</v>
      </c>
      <c r="C764" t="s">
        <v>99</v>
      </c>
      <c r="D764" t="s">
        <v>900</v>
      </c>
      <c r="E764" s="59">
        <v>45671</v>
      </c>
      <c r="F764">
        <v>1</v>
      </c>
      <c r="G764">
        <v>1</v>
      </c>
      <c r="H764">
        <v>1</v>
      </c>
      <c r="I764" s="60">
        <f t="shared" si="30"/>
        <v>0.33333333333333337</v>
      </c>
    </row>
    <row r="765" spans="1:9" x14ac:dyDescent="0.25">
      <c r="A765" t="s">
        <v>877</v>
      </c>
      <c r="B765" s="60">
        <f t="shared" si="32"/>
        <v>0.33333333333333337</v>
      </c>
      <c r="C765" t="s">
        <v>99</v>
      </c>
      <c r="D765" t="s">
        <v>901</v>
      </c>
      <c r="E765" s="59">
        <v>45688</v>
      </c>
      <c r="F765">
        <v>1</v>
      </c>
      <c r="G765">
        <v>1</v>
      </c>
      <c r="H765">
        <v>1</v>
      </c>
      <c r="I765" s="60">
        <f t="shared" si="30"/>
        <v>0.33333333333333337</v>
      </c>
    </row>
    <row r="766" spans="1:9" x14ac:dyDescent="0.25">
      <c r="A766" t="s">
        <v>877</v>
      </c>
      <c r="B766" s="60">
        <f t="shared" si="32"/>
        <v>0.33333333333333337</v>
      </c>
      <c r="C766" t="s">
        <v>99</v>
      </c>
      <c r="D766" t="s">
        <v>902</v>
      </c>
      <c r="E766" s="59">
        <v>45673</v>
      </c>
      <c r="F766">
        <v>1</v>
      </c>
      <c r="G766">
        <v>1</v>
      </c>
      <c r="H766">
        <v>1</v>
      </c>
      <c r="I766" s="60">
        <f t="shared" si="30"/>
        <v>0.33333333333333337</v>
      </c>
    </row>
    <row r="767" spans="1:9" x14ac:dyDescent="0.25">
      <c r="A767" t="s">
        <v>877</v>
      </c>
      <c r="B767" s="60">
        <f t="shared" si="32"/>
        <v>0.33333333333333337</v>
      </c>
      <c r="C767" t="s">
        <v>99</v>
      </c>
      <c r="D767" t="s">
        <v>903</v>
      </c>
      <c r="E767" s="59">
        <v>45688</v>
      </c>
      <c r="F767">
        <v>1</v>
      </c>
      <c r="G767">
        <v>1</v>
      </c>
      <c r="H767">
        <v>1</v>
      </c>
      <c r="I767" s="60">
        <f t="shared" si="30"/>
        <v>0.33333333333333337</v>
      </c>
    </row>
    <row r="768" spans="1:9" x14ac:dyDescent="0.25">
      <c r="A768" t="s">
        <v>877</v>
      </c>
      <c r="B768" s="60">
        <f t="shared" si="32"/>
        <v>0.33333333333333337</v>
      </c>
      <c r="C768" t="s">
        <v>99</v>
      </c>
      <c r="D768" t="s">
        <v>904</v>
      </c>
      <c r="E768" s="59">
        <v>45671</v>
      </c>
      <c r="F768">
        <v>1</v>
      </c>
      <c r="G768">
        <v>1</v>
      </c>
      <c r="H768">
        <v>1</v>
      </c>
      <c r="I768" s="60">
        <f t="shared" si="30"/>
        <v>0.33333333333333337</v>
      </c>
    </row>
    <row r="769" spans="1:9" x14ac:dyDescent="0.25">
      <c r="A769" t="s">
        <v>877</v>
      </c>
      <c r="B769" s="60">
        <f t="shared" si="32"/>
        <v>0.33333333333333337</v>
      </c>
      <c r="C769" t="s">
        <v>103</v>
      </c>
      <c r="D769" t="s">
        <v>905</v>
      </c>
      <c r="E769" s="59">
        <v>45699</v>
      </c>
      <c r="F769">
        <v>1</v>
      </c>
      <c r="G769">
        <v>1</v>
      </c>
      <c r="H769">
        <v>1</v>
      </c>
      <c r="I769" s="60">
        <f t="shared" si="30"/>
        <v>0.33333333333333337</v>
      </c>
    </row>
    <row r="770" spans="1:9" x14ac:dyDescent="0.25">
      <c r="A770" t="s">
        <v>877</v>
      </c>
      <c r="B770" s="60">
        <f t="shared" si="32"/>
        <v>0.33333333333333337</v>
      </c>
      <c r="C770" t="s">
        <v>103</v>
      </c>
      <c r="D770" t="s">
        <v>906</v>
      </c>
      <c r="E770" s="59">
        <v>45660</v>
      </c>
      <c r="F770">
        <v>1</v>
      </c>
      <c r="G770">
        <v>1</v>
      </c>
      <c r="H770">
        <v>1</v>
      </c>
      <c r="I770" s="60">
        <f t="shared" ref="I770:I833" si="33">B770*H770</f>
        <v>0.33333333333333337</v>
      </c>
    </row>
    <row r="771" spans="1:9" x14ac:dyDescent="0.25">
      <c r="A771" t="s">
        <v>877</v>
      </c>
      <c r="B771" s="60">
        <f t="shared" si="32"/>
        <v>0.33333333333333337</v>
      </c>
      <c r="C771" t="s">
        <v>103</v>
      </c>
      <c r="D771" t="s">
        <v>907</v>
      </c>
      <c r="E771" s="59">
        <v>45694</v>
      </c>
      <c r="F771">
        <v>1</v>
      </c>
      <c r="G771">
        <v>1</v>
      </c>
      <c r="H771">
        <v>1</v>
      </c>
      <c r="I771" s="60">
        <f t="shared" si="33"/>
        <v>0.33333333333333337</v>
      </c>
    </row>
    <row r="772" spans="1:9" x14ac:dyDescent="0.25">
      <c r="A772" t="s">
        <v>877</v>
      </c>
      <c r="B772" s="60">
        <f t="shared" si="32"/>
        <v>0.33333333333333337</v>
      </c>
      <c r="C772" t="s">
        <v>103</v>
      </c>
      <c r="D772" t="s">
        <v>908</v>
      </c>
      <c r="E772" s="59">
        <v>45694</v>
      </c>
      <c r="F772">
        <v>1</v>
      </c>
      <c r="G772">
        <v>1</v>
      </c>
      <c r="H772">
        <v>1</v>
      </c>
      <c r="I772" s="60">
        <f t="shared" si="33"/>
        <v>0.33333333333333337</v>
      </c>
    </row>
    <row r="773" spans="1:9" x14ac:dyDescent="0.25">
      <c r="A773" t="s">
        <v>877</v>
      </c>
      <c r="B773" s="60">
        <f t="shared" si="32"/>
        <v>0.33333333333333337</v>
      </c>
      <c r="C773" t="s">
        <v>103</v>
      </c>
      <c r="D773" t="s">
        <v>909</v>
      </c>
      <c r="E773" s="59">
        <v>45691</v>
      </c>
      <c r="F773">
        <v>1</v>
      </c>
      <c r="G773">
        <v>1</v>
      </c>
      <c r="H773">
        <v>1</v>
      </c>
      <c r="I773" s="60">
        <f t="shared" si="33"/>
        <v>0.33333333333333337</v>
      </c>
    </row>
    <row r="774" spans="1:9" x14ac:dyDescent="0.25">
      <c r="A774" t="s">
        <v>877</v>
      </c>
      <c r="B774" s="60">
        <f t="shared" ref="B774:B805" si="34">(1/300)*100</f>
        <v>0.33333333333333337</v>
      </c>
      <c r="C774" t="s">
        <v>103</v>
      </c>
      <c r="D774" t="s">
        <v>910</v>
      </c>
      <c r="E774" s="59">
        <v>45688</v>
      </c>
      <c r="F774">
        <v>1</v>
      </c>
      <c r="G774">
        <v>1</v>
      </c>
      <c r="H774">
        <v>1</v>
      </c>
      <c r="I774" s="60">
        <f t="shared" si="33"/>
        <v>0.33333333333333337</v>
      </c>
    </row>
    <row r="775" spans="1:9" x14ac:dyDescent="0.25">
      <c r="A775" t="s">
        <v>877</v>
      </c>
      <c r="B775" s="60">
        <f t="shared" si="34"/>
        <v>0.33333333333333337</v>
      </c>
      <c r="C775" t="s">
        <v>103</v>
      </c>
      <c r="D775" t="s">
        <v>911</v>
      </c>
      <c r="E775" s="59">
        <v>45699</v>
      </c>
      <c r="F775">
        <v>1</v>
      </c>
      <c r="G775">
        <v>1</v>
      </c>
      <c r="H775">
        <v>1</v>
      </c>
      <c r="I775" s="60">
        <f t="shared" si="33"/>
        <v>0.33333333333333337</v>
      </c>
    </row>
    <row r="776" spans="1:9" x14ac:dyDescent="0.25">
      <c r="A776" t="s">
        <v>877</v>
      </c>
      <c r="B776" s="60">
        <f t="shared" si="34"/>
        <v>0.33333333333333337</v>
      </c>
      <c r="C776" t="s">
        <v>103</v>
      </c>
      <c r="D776" t="s">
        <v>912</v>
      </c>
      <c r="E776" s="59">
        <v>45678</v>
      </c>
      <c r="F776">
        <v>1</v>
      </c>
      <c r="G776">
        <v>1</v>
      </c>
      <c r="H776">
        <v>1</v>
      </c>
      <c r="I776" s="60">
        <f t="shared" si="33"/>
        <v>0.33333333333333337</v>
      </c>
    </row>
    <row r="777" spans="1:9" x14ac:dyDescent="0.25">
      <c r="A777" t="s">
        <v>877</v>
      </c>
      <c r="B777" s="60">
        <f t="shared" si="34"/>
        <v>0.33333333333333337</v>
      </c>
      <c r="C777" t="s">
        <v>104</v>
      </c>
      <c r="D777" t="s">
        <v>913</v>
      </c>
      <c r="E777" s="59">
        <v>45695</v>
      </c>
      <c r="F777">
        <v>1</v>
      </c>
      <c r="G777">
        <v>1</v>
      </c>
      <c r="H777">
        <v>1</v>
      </c>
      <c r="I777" s="60">
        <f t="shared" si="33"/>
        <v>0.33333333333333337</v>
      </c>
    </row>
    <row r="778" spans="1:9" x14ac:dyDescent="0.25">
      <c r="A778" t="s">
        <v>877</v>
      </c>
      <c r="B778" s="60">
        <f t="shared" si="34"/>
        <v>0.33333333333333337</v>
      </c>
      <c r="C778" t="s">
        <v>104</v>
      </c>
      <c r="D778" t="s">
        <v>914</v>
      </c>
      <c r="E778" s="59">
        <v>45687</v>
      </c>
      <c r="F778">
        <v>1</v>
      </c>
      <c r="G778">
        <v>1</v>
      </c>
      <c r="H778">
        <v>1</v>
      </c>
      <c r="I778" s="60">
        <f t="shared" si="33"/>
        <v>0.33333333333333337</v>
      </c>
    </row>
    <row r="779" spans="1:9" x14ac:dyDescent="0.25">
      <c r="A779" t="s">
        <v>877</v>
      </c>
      <c r="B779" s="60">
        <f t="shared" si="34"/>
        <v>0.33333333333333337</v>
      </c>
      <c r="C779" t="s">
        <v>104</v>
      </c>
      <c r="D779" t="s">
        <v>915</v>
      </c>
      <c r="E779" s="59">
        <v>45687</v>
      </c>
      <c r="F779">
        <v>1</v>
      </c>
      <c r="G779">
        <v>1</v>
      </c>
      <c r="H779">
        <v>1</v>
      </c>
      <c r="I779" s="60">
        <f t="shared" si="33"/>
        <v>0.33333333333333337</v>
      </c>
    </row>
    <row r="780" spans="1:9" x14ac:dyDescent="0.25">
      <c r="A780" t="s">
        <v>877</v>
      </c>
      <c r="B780" s="60">
        <f t="shared" si="34"/>
        <v>0.33333333333333337</v>
      </c>
      <c r="C780" t="s">
        <v>104</v>
      </c>
      <c r="D780" t="s">
        <v>916</v>
      </c>
      <c r="E780" s="59">
        <v>45687</v>
      </c>
      <c r="F780">
        <v>1</v>
      </c>
      <c r="G780">
        <v>1</v>
      </c>
      <c r="H780">
        <v>1</v>
      </c>
      <c r="I780" s="60">
        <f t="shared" si="33"/>
        <v>0.33333333333333337</v>
      </c>
    </row>
    <row r="781" spans="1:9" x14ac:dyDescent="0.25">
      <c r="A781" t="s">
        <v>877</v>
      </c>
      <c r="B781" s="60">
        <f t="shared" si="34"/>
        <v>0.33333333333333337</v>
      </c>
      <c r="C781" t="s">
        <v>104</v>
      </c>
      <c r="D781" t="s">
        <v>917</v>
      </c>
      <c r="E781" s="59">
        <v>45687</v>
      </c>
      <c r="F781">
        <v>1</v>
      </c>
      <c r="G781">
        <v>1</v>
      </c>
      <c r="H781">
        <v>1</v>
      </c>
      <c r="I781" s="60">
        <f t="shared" si="33"/>
        <v>0.33333333333333337</v>
      </c>
    </row>
    <row r="782" spans="1:9" x14ac:dyDescent="0.25">
      <c r="A782" t="s">
        <v>877</v>
      </c>
      <c r="B782" s="60">
        <f t="shared" si="34"/>
        <v>0.33333333333333337</v>
      </c>
      <c r="C782" t="s">
        <v>104</v>
      </c>
      <c r="D782" t="s">
        <v>918</v>
      </c>
      <c r="E782" s="59">
        <v>45687</v>
      </c>
      <c r="F782">
        <v>1</v>
      </c>
      <c r="G782">
        <v>1</v>
      </c>
      <c r="H782">
        <v>1</v>
      </c>
      <c r="I782" s="60">
        <f t="shared" si="33"/>
        <v>0.33333333333333337</v>
      </c>
    </row>
    <row r="783" spans="1:9" x14ac:dyDescent="0.25">
      <c r="A783" t="s">
        <v>877</v>
      </c>
      <c r="B783" s="60">
        <f t="shared" si="34"/>
        <v>0.33333333333333337</v>
      </c>
      <c r="C783" t="s">
        <v>104</v>
      </c>
      <c r="D783" t="s">
        <v>919</v>
      </c>
      <c r="E783" s="59">
        <v>45681</v>
      </c>
      <c r="F783">
        <v>1</v>
      </c>
      <c r="G783">
        <v>1</v>
      </c>
      <c r="H783">
        <v>1</v>
      </c>
      <c r="I783" s="60">
        <f t="shared" si="33"/>
        <v>0.33333333333333337</v>
      </c>
    </row>
    <row r="784" spans="1:9" x14ac:dyDescent="0.25">
      <c r="A784" t="s">
        <v>877</v>
      </c>
      <c r="B784" s="60">
        <f t="shared" si="34"/>
        <v>0.33333333333333337</v>
      </c>
      <c r="C784" t="s">
        <v>104</v>
      </c>
      <c r="D784" t="s">
        <v>920</v>
      </c>
      <c r="E784" s="59">
        <v>45720</v>
      </c>
      <c r="F784">
        <v>1</v>
      </c>
      <c r="G784">
        <v>1</v>
      </c>
      <c r="H784">
        <v>1</v>
      </c>
      <c r="I784" s="60">
        <f t="shared" si="33"/>
        <v>0.33333333333333337</v>
      </c>
    </row>
    <row r="785" spans="1:9" x14ac:dyDescent="0.25">
      <c r="A785" t="s">
        <v>877</v>
      </c>
      <c r="B785" s="60">
        <f t="shared" si="34"/>
        <v>0.33333333333333337</v>
      </c>
      <c r="C785" t="s">
        <v>104</v>
      </c>
      <c r="D785" t="s">
        <v>921</v>
      </c>
      <c r="E785" s="59">
        <v>45720</v>
      </c>
      <c r="F785">
        <v>1</v>
      </c>
      <c r="G785">
        <v>1</v>
      </c>
      <c r="H785">
        <v>1</v>
      </c>
      <c r="I785" s="60">
        <f t="shared" si="33"/>
        <v>0.33333333333333337</v>
      </c>
    </row>
    <row r="786" spans="1:9" x14ac:dyDescent="0.25">
      <c r="A786" t="s">
        <v>877</v>
      </c>
      <c r="B786" s="60">
        <f t="shared" si="34"/>
        <v>0.33333333333333337</v>
      </c>
      <c r="C786" t="s">
        <v>104</v>
      </c>
      <c r="D786" t="s">
        <v>922</v>
      </c>
      <c r="E786" s="59">
        <v>45679</v>
      </c>
      <c r="F786">
        <v>1</v>
      </c>
      <c r="G786">
        <v>1</v>
      </c>
      <c r="H786">
        <v>1</v>
      </c>
      <c r="I786" s="60">
        <f t="shared" si="33"/>
        <v>0.33333333333333337</v>
      </c>
    </row>
    <row r="787" spans="1:9" x14ac:dyDescent="0.25">
      <c r="A787" t="s">
        <v>877</v>
      </c>
      <c r="B787" s="60">
        <f t="shared" si="34"/>
        <v>0.33333333333333337</v>
      </c>
      <c r="C787" t="s">
        <v>107</v>
      </c>
      <c r="D787" t="s">
        <v>923</v>
      </c>
      <c r="E787" s="59">
        <v>45664</v>
      </c>
      <c r="F787">
        <v>1</v>
      </c>
      <c r="G787">
        <v>1.6</v>
      </c>
      <c r="H787">
        <v>1.6</v>
      </c>
      <c r="I787" s="60">
        <f t="shared" si="33"/>
        <v>0.53333333333333344</v>
      </c>
    </row>
    <row r="788" spans="1:9" x14ac:dyDescent="0.25">
      <c r="A788" t="s">
        <v>877</v>
      </c>
      <c r="B788" s="60">
        <f t="shared" si="34"/>
        <v>0.33333333333333337</v>
      </c>
      <c r="C788" t="s">
        <v>107</v>
      </c>
      <c r="D788" t="s">
        <v>924</v>
      </c>
      <c r="E788" s="59">
        <v>45664</v>
      </c>
      <c r="F788">
        <v>1</v>
      </c>
      <c r="G788">
        <v>1</v>
      </c>
      <c r="H788">
        <v>1</v>
      </c>
      <c r="I788" s="60">
        <f t="shared" si="33"/>
        <v>0.33333333333333337</v>
      </c>
    </row>
    <row r="789" spans="1:9" x14ac:dyDescent="0.25">
      <c r="A789" t="s">
        <v>877</v>
      </c>
      <c r="B789" s="60">
        <f t="shared" si="34"/>
        <v>0.33333333333333337</v>
      </c>
      <c r="C789" t="s">
        <v>107</v>
      </c>
      <c r="D789" t="s">
        <v>925</v>
      </c>
      <c r="E789" s="59">
        <v>45664</v>
      </c>
      <c r="F789">
        <v>1</v>
      </c>
      <c r="G789">
        <v>1</v>
      </c>
      <c r="H789">
        <v>1</v>
      </c>
      <c r="I789" s="60">
        <f t="shared" si="33"/>
        <v>0.33333333333333337</v>
      </c>
    </row>
    <row r="790" spans="1:9" x14ac:dyDescent="0.25">
      <c r="A790" t="s">
        <v>877</v>
      </c>
      <c r="B790" s="60">
        <f t="shared" si="34"/>
        <v>0.33333333333333337</v>
      </c>
      <c r="C790" t="s">
        <v>107</v>
      </c>
      <c r="D790" t="s">
        <v>926</v>
      </c>
      <c r="E790" s="59">
        <v>45664</v>
      </c>
      <c r="F790">
        <v>1</v>
      </c>
      <c r="G790">
        <v>1</v>
      </c>
      <c r="H790">
        <v>1</v>
      </c>
      <c r="I790" s="60">
        <f t="shared" si="33"/>
        <v>0.33333333333333337</v>
      </c>
    </row>
    <row r="791" spans="1:9" x14ac:dyDescent="0.25">
      <c r="A791" t="s">
        <v>877</v>
      </c>
      <c r="B791" s="60">
        <f t="shared" si="34"/>
        <v>0.33333333333333337</v>
      </c>
      <c r="C791" t="s">
        <v>107</v>
      </c>
      <c r="D791" t="s">
        <v>927</v>
      </c>
      <c r="E791" s="59">
        <v>45664</v>
      </c>
      <c r="F791">
        <v>1</v>
      </c>
      <c r="G791">
        <v>1</v>
      </c>
      <c r="H791">
        <v>1</v>
      </c>
      <c r="I791" s="60">
        <f t="shared" si="33"/>
        <v>0.33333333333333337</v>
      </c>
    </row>
    <row r="792" spans="1:9" x14ac:dyDescent="0.25">
      <c r="A792" t="s">
        <v>877</v>
      </c>
      <c r="B792" s="60">
        <f t="shared" si="34"/>
        <v>0.33333333333333337</v>
      </c>
      <c r="C792" t="s">
        <v>107</v>
      </c>
      <c r="D792" t="s">
        <v>928</v>
      </c>
      <c r="E792" s="59">
        <v>45664</v>
      </c>
      <c r="F792">
        <v>1</v>
      </c>
      <c r="G792">
        <v>1</v>
      </c>
      <c r="H792">
        <v>1</v>
      </c>
      <c r="I792" s="60">
        <f t="shared" si="33"/>
        <v>0.33333333333333337</v>
      </c>
    </row>
    <row r="793" spans="1:9" x14ac:dyDescent="0.25">
      <c r="A793" t="s">
        <v>877</v>
      </c>
      <c r="B793" s="60">
        <f t="shared" si="34"/>
        <v>0.33333333333333337</v>
      </c>
      <c r="C793" t="s">
        <v>107</v>
      </c>
      <c r="D793" t="s">
        <v>929</v>
      </c>
      <c r="E793" s="59">
        <v>45716</v>
      </c>
      <c r="F793">
        <v>1</v>
      </c>
      <c r="G793">
        <v>1</v>
      </c>
      <c r="H793">
        <v>1</v>
      </c>
      <c r="I793" s="60">
        <f t="shared" si="33"/>
        <v>0.33333333333333337</v>
      </c>
    </row>
    <row r="794" spans="1:9" x14ac:dyDescent="0.25">
      <c r="A794" t="s">
        <v>877</v>
      </c>
      <c r="B794" s="60">
        <f t="shared" si="34"/>
        <v>0.33333333333333337</v>
      </c>
      <c r="C794" t="s">
        <v>107</v>
      </c>
      <c r="D794" t="s">
        <v>930</v>
      </c>
      <c r="E794" s="59">
        <v>45698</v>
      </c>
      <c r="F794">
        <v>1</v>
      </c>
      <c r="G794">
        <v>1</v>
      </c>
      <c r="H794">
        <v>1</v>
      </c>
      <c r="I794" s="60">
        <f t="shared" si="33"/>
        <v>0.33333333333333337</v>
      </c>
    </row>
    <row r="795" spans="1:9" x14ac:dyDescent="0.25">
      <c r="A795" t="s">
        <v>877</v>
      </c>
      <c r="B795" s="60">
        <f t="shared" si="34"/>
        <v>0.33333333333333337</v>
      </c>
      <c r="C795" t="s">
        <v>107</v>
      </c>
      <c r="D795" t="s">
        <v>931</v>
      </c>
      <c r="E795" s="59">
        <v>45664</v>
      </c>
      <c r="F795">
        <v>1</v>
      </c>
      <c r="G795">
        <v>1</v>
      </c>
      <c r="H795">
        <v>1</v>
      </c>
      <c r="I795" s="60">
        <f t="shared" si="33"/>
        <v>0.33333333333333337</v>
      </c>
    </row>
    <row r="796" spans="1:9" x14ac:dyDescent="0.25">
      <c r="A796" t="s">
        <v>877</v>
      </c>
      <c r="B796" s="60">
        <f t="shared" si="34"/>
        <v>0.33333333333333337</v>
      </c>
      <c r="C796" t="s">
        <v>107</v>
      </c>
      <c r="D796" t="s">
        <v>932</v>
      </c>
      <c r="E796" s="59">
        <v>45672</v>
      </c>
      <c r="F796">
        <v>1</v>
      </c>
      <c r="G796">
        <v>1</v>
      </c>
      <c r="H796">
        <v>1</v>
      </c>
      <c r="I796" s="60">
        <f t="shared" si="33"/>
        <v>0.33333333333333337</v>
      </c>
    </row>
    <row r="797" spans="1:9" x14ac:dyDescent="0.25">
      <c r="A797" t="s">
        <v>877</v>
      </c>
      <c r="B797" s="60">
        <f t="shared" si="34"/>
        <v>0.33333333333333337</v>
      </c>
      <c r="C797" t="s">
        <v>107</v>
      </c>
      <c r="D797" t="s">
        <v>933</v>
      </c>
      <c r="E797" s="59">
        <v>45672</v>
      </c>
      <c r="F797">
        <v>1</v>
      </c>
      <c r="G797">
        <v>1</v>
      </c>
      <c r="H797">
        <v>1</v>
      </c>
      <c r="I797" s="60">
        <f t="shared" si="33"/>
        <v>0.33333333333333337</v>
      </c>
    </row>
    <row r="798" spans="1:9" x14ac:dyDescent="0.25">
      <c r="A798" t="s">
        <v>877</v>
      </c>
      <c r="B798" s="60">
        <f t="shared" si="34"/>
        <v>0.33333333333333337</v>
      </c>
      <c r="C798" t="s">
        <v>107</v>
      </c>
      <c r="D798" t="s">
        <v>934</v>
      </c>
      <c r="E798" s="59">
        <v>45672</v>
      </c>
      <c r="F798">
        <v>1</v>
      </c>
      <c r="G798">
        <v>1</v>
      </c>
      <c r="H798">
        <v>1</v>
      </c>
      <c r="I798" s="60">
        <f t="shared" si="33"/>
        <v>0.33333333333333337</v>
      </c>
    </row>
    <row r="799" spans="1:9" x14ac:dyDescent="0.25">
      <c r="A799" t="s">
        <v>877</v>
      </c>
      <c r="B799" s="60">
        <f t="shared" si="34"/>
        <v>0.33333333333333337</v>
      </c>
      <c r="C799" t="s">
        <v>107</v>
      </c>
      <c r="D799" t="s">
        <v>935</v>
      </c>
      <c r="E799" s="59">
        <v>45701</v>
      </c>
      <c r="F799">
        <v>1</v>
      </c>
      <c r="G799">
        <v>1</v>
      </c>
      <c r="H799">
        <v>1</v>
      </c>
      <c r="I799" s="60">
        <f t="shared" si="33"/>
        <v>0.33333333333333337</v>
      </c>
    </row>
    <row r="800" spans="1:9" x14ac:dyDescent="0.25">
      <c r="A800" t="s">
        <v>877</v>
      </c>
      <c r="B800" s="60">
        <f t="shared" si="34"/>
        <v>0.33333333333333337</v>
      </c>
      <c r="C800" t="s">
        <v>107</v>
      </c>
      <c r="D800" t="s">
        <v>936</v>
      </c>
      <c r="E800" s="59">
        <v>45699</v>
      </c>
      <c r="F800">
        <v>1</v>
      </c>
      <c r="G800">
        <v>1</v>
      </c>
      <c r="H800">
        <v>1</v>
      </c>
      <c r="I800" s="60">
        <f t="shared" si="33"/>
        <v>0.33333333333333337</v>
      </c>
    </row>
    <row r="801" spans="1:9" x14ac:dyDescent="0.25">
      <c r="A801" t="s">
        <v>877</v>
      </c>
      <c r="B801" s="60">
        <f t="shared" si="34"/>
        <v>0.33333333333333337</v>
      </c>
      <c r="C801" t="s">
        <v>108</v>
      </c>
      <c r="D801" t="s">
        <v>937</v>
      </c>
      <c r="E801" s="59">
        <v>45700</v>
      </c>
      <c r="F801">
        <v>1</v>
      </c>
      <c r="G801">
        <v>1</v>
      </c>
      <c r="H801">
        <v>1</v>
      </c>
      <c r="I801" s="60">
        <f t="shared" si="33"/>
        <v>0.33333333333333337</v>
      </c>
    </row>
    <row r="802" spans="1:9" x14ac:dyDescent="0.25">
      <c r="A802" t="s">
        <v>877</v>
      </c>
      <c r="B802" s="60">
        <f t="shared" si="34"/>
        <v>0.33333333333333337</v>
      </c>
      <c r="C802" t="s">
        <v>108</v>
      </c>
      <c r="D802" t="s">
        <v>938</v>
      </c>
      <c r="E802" s="59">
        <v>45700</v>
      </c>
      <c r="F802">
        <v>1</v>
      </c>
      <c r="G802">
        <v>1</v>
      </c>
      <c r="H802">
        <v>1</v>
      </c>
      <c r="I802" s="60">
        <f t="shared" si="33"/>
        <v>0.33333333333333337</v>
      </c>
    </row>
    <row r="803" spans="1:9" x14ac:dyDescent="0.25">
      <c r="A803" t="s">
        <v>877</v>
      </c>
      <c r="B803" s="60">
        <f t="shared" si="34"/>
        <v>0.33333333333333337</v>
      </c>
      <c r="C803" t="s">
        <v>108</v>
      </c>
      <c r="D803" t="s">
        <v>939</v>
      </c>
      <c r="E803" s="59">
        <v>45700</v>
      </c>
      <c r="F803">
        <v>1</v>
      </c>
      <c r="G803">
        <v>1</v>
      </c>
      <c r="H803">
        <v>1</v>
      </c>
      <c r="I803" s="60">
        <f t="shared" si="33"/>
        <v>0.33333333333333337</v>
      </c>
    </row>
    <row r="804" spans="1:9" x14ac:dyDescent="0.25">
      <c r="A804" t="s">
        <v>877</v>
      </c>
      <c r="B804" s="60">
        <f t="shared" si="34"/>
        <v>0.33333333333333337</v>
      </c>
      <c r="C804" t="s">
        <v>108</v>
      </c>
      <c r="D804" t="s">
        <v>940</v>
      </c>
      <c r="E804" s="59">
        <v>45700</v>
      </c>
      <c r="F804">
        <v>1</v>
      </c>
      <c r="G804">
        <v>1</v>
      </c>
      <c r="H804">
        <v>1</v>
      </c>
      <c r="I804" s="60">
        <f t="shared" si="33"/>
        <v>0.33333333333333337</v>
      </c>
    </row>
    <row r="805" spans="1:9" x14ac:dyDescent="0.25">
      <c r="A805" t="s">
        <v>877</v>
      </c>
      <c r="B805" s="60">
        <f t="shared" si="34"/>
        <v>0.33333333333333337</v>
      </c>
      <c r="C805" t="s">
        <v>108</v>
      </c>
      <c r="D805" t="s">
        <v>941</v>
      </c>
      <c r="E805" s="59">
        <v>45700</v>
      </c>
      <c r="F805">
        <v>1</v>
      </c>
      <c r="G805">
        <v>1</v>
      </c>
      <c r="H805">
        <v>1</v>
      </c>
      <c r="I805" s="60">
        <f t="shared" si="33"/>
        <v>0.33333333333333337</v>
      </c>
    </row>
    <row r="806" spans="1:9" x14ac:dyDescent="0.25">
      <c r="A806" t="s">
        <v>877</v>
      </c>
      <c r="B806" s="60">
        <f t="shared" ref="B806:B837" si="35">(1/300)*100</f>
        <v>0.33333333333333337</v>
      </c>
      <c r="C806" t="s">
        <v>108</v>
      </c>
      <c r="D806" t="s">
        <v>942</v>
      </c>
      <c r="E806" s="59">
        <v>45700</v>
      </c>
      <c r="F806">
        <v>1</v>
      </c>
      <c r="G806">
        <v>1</v>
      </c>
      <c r="H806">
        <v>1</v>
      </c>
      <c r="I806" s="60">
        <f t="shared" si="33"/>
        <v>0.33333333333333337</v>
      </c>
    </row>
    <row r="807" spans="1:9" x14ac:dyDescent="0.25">
      <c r="A807" t="s">
        <v>877</v>
      </c>
      <c r="B807" s="60">
        <f t="shared" si="35"/>
        <v>0.33333333333333337</v>
      </c>
      <c r="C807" t="s">
        <v>108</v>
      </c>
      <c r="D807" t="s">
        <v>943</v>
      </c>
      <c r="E807" s="59">
        <v>45687</v>
      </c>
      <c r="F807">
        <v>1</v>
      </c>
      <c r="G807">
        <v>1</v>
      </c>
      <c r="H807">
        <v>1</v>
      </c>
      <c r="I807" s="60">
        <f t="shared" si="33"/>
        <v>0.33333333333333337</v>
      </c>
    </row>
    <row r="808" spans="1:9" x14ac:dyDescent="0.25">
      <c r="A808" t="s">
        <v>877</v>
      </c>
      <c r="B808" s="60">
        <f t="shared" si="35"/>
        <v>0.33333333333333337</v>
      </c>
      <c r="C808" t="s">
        <v>108</v>
      </c>
      <c r="D808" t="s">
        <v>944</v>
      </c>
      <c r="E808" s="59">
        <v>45713</v>
      </c>
      <c r="F808">
        <v>1</v>
      </c>
      <c r="G808">
        <v>1</v>
      </c>
      <c r="H808">
        <v>1</v>
      </c>
      <c r="I808" s="60">
        <f t="shared" si="33"/>
        <v>0.33333333333333337</v>
      </c>
    </row>
    <row r="809" spans="1:9" x14ac:dyDescent="0.25">
      <c r="A809" t="s">
        <v>877</v>
      </c>
      <c r="B809" s="60">
        <f t="shared" si="35"/>
        <v>0.33333333333333337</v>
      </c>
      <c r="C809" t="s">
        <v>108</v>
      </c>
      <c r="D809" t="s">
        <v>945</v>
      </c>
      <c r="E809" s="59">
        <v>45680</v>
      </c>
      <c r="F809">
        <v>1</v>
      </c>
      <c r="G809">
        <v>1</v>
      </c>
      <c r="H809">
        <v>1</v>
      </c>
      <c r="I809" s="60">
        <f t="shared" si="33"/>
        <v>0.33333333333333337</v>
      </c>
    </row>
    <row r="810" spans="1:9" x14ac:dyDescent="0.25">
      <c r="A810" t="s">
        <v>877</v>
      </c>
      <c r="B810" s="60">
        <f t="shared" si="35"/>
        <v>0.33333333333333337</v>
      </c>
      <c r="C810" t="s">
        <v>108</v>
      </c>
      <c r="D810" t="s">
        <v>946</v>
      </c>
      <c r="E810" s="59">
        <v>45680</v>
      </c>
      <c r="F810">
        <v>1</v>
      </c>
      <c r="G810">
        <v>1</v>
      </c>
      <c r="H810">
        <v>1</v>
      </c>
      <c r="I810" s="60">
        <f t="shared" si="33"/>
        <v>0.33333333333333337</v>
      </c>
    </row>
    <row r="811" spans="1:9" x14ac:dyDescent="0.25">
      <c r="A811" t="s">
        <v>877</v>
      </c>
      <c r="B811" s="60">
        <f t="shared" si="35"/>
        <v>0.33333333333333337</v>
      </c>
      <c r="C811" t="s">
        <v>110</v>
      </c>
      <c r="D811" t="s">
        <v>947</v>
      </c>
      <c r="E811" s="59">
        <v>45660</v>
      </c>
      <c r="F811">
        <v>1</v>
      </c>
      <c r="G811">
        <v>1</v>
      </c>
      <c r="H811">
        <v>1</v>
      </c>
      <c r="I811" s="60">
        <f t="shared" si="33"/>
        <v>0.33333333333333337</v>
      </c>
    </row>
    <row r="812" spans="1:9" x14ac:dyDescent="0.25">
      <c r="A812" t="s">
        <v>877</v>
      </c>
      <c r="B812" s="60">
        <f t="shared" si="35"/>
        <v>0.33333333333333337</v>
      </c>
      <c r="C812" t="s">
        <v>110</v>
      </c>
      <c r="D812" t="s">
        <v>948</v>
      </c>
      <c r="E812" s="59">
        <v>45665</v>
      </c>
      <c r="F812">
        <v>1</v>
      </c>
      <c r="G812">
        <v>1</v>
      </c>
      <c r="H812">
        <v>1</v>
      </c>
      <c r="I812" s="60">
        <f t="shared" si="33"/>
        <v>0.33333333333333337</v>
      </c>
    </row>
    <row r="813" spans="1:9" x14ac:dyDescent="0.25">
      <c r="A813" t="s">
        <v>877</v>
      </c>
      <c r="B813" s="60">
        <f t="shared" si="35"/>
        <v>0.33333333333333337</v>
      </c>
      <c r="C813" t="s">
        <v>110</v>
      </c>
      <c r="D813" t="s">
        <v>949</v>
      </c>
      <c r="E813" s="59">
        <v>45709</v>
      </c>
      <c r="F813">
        <v>1</v>
      </c>
      <c r="G813">
        <v>1</v>
      </c>
      <c r="H813">
        <v>1</v>
      </c>
      <c r="I813" s="60">
        <f t="shared" si="33"/>
        <v>0.33333333333333337</v>
      </c>
    </row>
    <row r="814" spans="1:9" x14ac:dyDescent="0.25">
      <c r="A814" t="s">
        <v>877</v>
      </c>
      <c r="B814" s="60">
        <f t="shared" si="35"/>
        <v>0.33333333333333337</v>
      </c>
      <c r="C814" t="s">
        <v>110</v>
      </c>
      <c r="D814" t="s">
        <v>950</v>
      </c>
      <c r="E814" s="59">
        <v>45666</v>
      </c>
      <c r="F814">
        <v>1</v>
      </c>
      <c r="G814">
        <v>1</v>
      </c>
      <c r="H814">
        <v>1</v>
      </c>
      <c r="I814" s="60">
        <f t="shared" si="33"/>
        <v>0.33333333333333337</v>
      </c>
    </row>
    <row r="815" spans="1:9" x14ac:dyDescent="0.25">
      <c r="A815" t="s">
        <v>877</v>
      </c>
      <c r="B815" s="60">
        <f t="shared" si="35"/>
        <v>0.33333333333333337</v>
      </c>
      <c r="C815" t="s">
        <v>110</v>
      </c>
      <c r="D815" t="s">
        <v>951</v>
      </c>
      <c r="E815" s="59">
        <v>45698</v>
      </c>
      <c r="F815">
        <v>1</v>
      </c>
      <c r="G815">
        <v>1</v>
      </c>
      <c r="H815">
        <v>1</v>
      </c>
      <c r="I815" s="60">
        <f t="shared" si="33"/>
        <v>0.33333333333333337</v>
      </c>
    </row>
    <row r="816" spans="1:9" x14ac:dyDescent="0.25">
      <c r="A816" t="s">
        <v>877</v>
      </c>
      <c r="B816" s="60">
        <f t="shared" si="35"/>
        <v>0.33333333333333337</v>
      </c>
      <c r="C816" t="s">
        <v>110</v>
      </c>
      <c r="D816" t="s">
        <v>952</v>
      </c>
      <c r="E816" s="59">
        <v>45665</v>
      </c>
      <c r="F816">
        <v>1</v>
      </c>
      <c r="G816">
        <v>1</v>
      </c>
      <c r="H816">
        <v>1</v>
      </c>
      <c r="I816" s="60">
        <f t="shared" si="33"/>
        <v>0.33333333333333337</v>
      </c>
    </row>
    <row r="817" spans="1:9" x14ac:dyDescent="0.25">
      <c r="A817" t="s">
        <v>877</v>
      </c>
      <c r="B817" s="60">
        <f t="shared" si="35"/>
        <v>0.33333333333333337</v>
      </c>
      <c r="C817" t="s">
        <v>114</v>
      </c>
      <c r="D817" t="s">
        <v>953</v>
      </c>
      <c r="E817" s="59">
        <v>45686</v>
      </c>
      <c r="F817">
        <v>1</v>
      </c>
      <c r="G817">
        <v>1</v>
      </c>
      <c r="H817">
        <v>1</v>
      </c>
      <c r="I817" s="60">
        <f t="shared" si="33"/>
        <v>0.33333333333333337</v>
      </c>
    </row>
    <row r="818" spans="1:9" x14ac:dyDescent="0.25">
      <c r="A818" t="s">
        <v>877</v>
      </c>
      <c r="B818" s="60">
        <f t="shared" si="35"/>
        <v>0.33333333333333337</v>
      </c>
      <c r="C818" t="s">
        <v>114</v>
      </c>
      <c r="D818" t="s">
        <v>954</v>
      </c>
      <c r="E818" s="59">
        <v>45664</v>
      </c>
      <c r="F818">
        <v>1</v>
      </c>
      <c r="G818">
        <v>1</v>
      </c>
      <c r="H818">
        <v>1</v>
      </c>
      <c r="I818" s="60">
        <f t="shared" si="33"/>
        <v>0.33333333333333337</v>
      </c>
    </row>
    <row r="819" spans="1:9" x14ac:dyDescent="0.25">
      <c r="A819" t="s">
        <v>877</v>
      </c>
      <c r="B819" s="60">
        <f t="shared" si="35"/>
        <v>0.33333333333333337</v>
      </c>
      <c r="C819" t="s">
        <v>115</v>
      </c>
      <c r="D819" t="s">
        <v>955</v>
      </c>
      <c r="E819" s="59">
        <v>45678</v>
      </c>
      <c r="F819">
        <v>1</v>
      </c>
      <c r="G819">
        <v>1</v>
      </c>
      <c r="H819">
        <v>1</v>
      </c>
      <c r="I819" s="60">
        <f t="shared" si="33"/>
        <v>0.33333333333333337</v>
      </c>
    </row>
    <row r="820" spans="1:9" x14ac:dyDescent="0.25">
      <c r="A820" t="s">
        <v>877</v>
      </c>
      <c r="B820" s="60">
        <f t="shared" si="35"/>
        <v>0.33333333333333337</v>
      </c>
      <c r="C820" t="s">
        <v>115</v>
      </c>
      <c r="D820" t="s">
        <v>956</v>
      </c>
      <c r="E820" s="59">
        <v>45706</v>
      </c>
      <c r="F820">
        <v>1</v>
      </c>
      <c r="G820">
        <v>1</v>
      </c>
      <c r="H820">
        <v>1</v>
      </c>
      <c r="I820" s="60">
        <f t="shared" si="33"/>
        <v>0.33333333333333337</v>
      </c>
    </row>
    <row r="821" spans="1:9" x14ac:dyDescent="0.25">
      <c r="A821" t="s">
        <v>877</v>
      </c>
      <c r="B821" s="60">
        <f t="shared" si="35"/>
        <v>0.33333333333333337</v>
      </c>
      <c r="C821" t="s">
        <v>115</v>
      </c>
      <c r="D821" t="s">
        <v>957</v>
      </c>
      <c r="E821" s="59">
        <v>45680</v>
      </c>
      <c r="F821">
        <v>1</v>
      </c>
      <c r="G821">
        <v>1</v>
      </c>
      <c r="H821">
        <v>1</v>
      </c>
      <c r="I821" s="60">
        <f t="shared" si="33"/>
        <v>0.33333333333333337</v>
      </c>
    </row>
    <row r="822" spans="1:9" x14ac:dyDescent="0.25">
      <c r="A822" t="s">
        <v>877</v>
      </c>
      <c r="B822" s="60">
        <f t="shared" si="35"/>
        <v>0.33333333333333337</v>
      </c>
      <c r="C822" t="s">
        <v>115</v>
      </c>
      <c r="D822" t="s">
        <v>958</v>
      </c>
      <c r="E822" s="59">
        <v>45712</v>
      </c>
      <c r="F822">
        <v>1</v>
      </c>
      <c r="G822">
        <v>1</v>
      </c>
      <c r="H822">
        <v>1</v>
      </c>
      <c r="I822" s="60">
        <f t="shared" si="33"/>
        <v>0.33333333333333337</v>
      </c>
    </row>
    <row r="823" spans="1:9" x14ac:dyDescent="0.25">
      <c r="A823" t="s">
        <v>877</v>
      </c>
      <c r="B823" s="60">
        <f t="shared" si="35"/>
        <v>0.33333333333333337</v>
      </c>
      <c r="C823" t="s">
        <v>115</v>
      </c>
      <c r="D823" t="s">
        <v>959</v>
      </c>
      <c r="E823" s="59">
        <v>45712</v>
      </c>
      <c r="F823">
        <v>1</v>
      </c>
      <c r="G823">
        <v>1</v>
      </c>
      <c r="H823">
        <v>1</v>
      </c>
      <c r="I823" s="60">
        <f t="shared" si="33"/>
        <v>0.33333333333333337</v>
      </c>
    </row>
    <row r="824" spans="1:9" x14ac:dyDescent="0.25">
      <c r="A824" t="s">
        <v>877</v>
      </c>
      <c r="B824" s="60">
        <f t="shared" si="35"/>
        <v>0.33333333333333337</v>
      </c>
      <c r="C824" t="s">
        <v>115</v>
      </c>
      <c r="D824" t="s">
        <v>960</v>
      </c>
      <c r="E824" s="59">
        <v>45712</v>
      </c>
      <c r="F824">
        <v>1</v>
      </c>
      <c r="G824">
        <v>1</v>
      </c>
      <c r="H824">
        <v>1</v>
      </c>
      <c r="I824" s="60">
        <f t="shared" si="33"/>
        <v>0.33333333333333337</v>
      </c>
    </row>
    <row r="825" spans="1:9" x14ac:dyDescent="0.25">
      <c r="A825" t="s">
        <v>877</v>
      </c>
      <c r="B825" s="60">
        <f t="shared" si="35"/>
        <v>0.33333333333333337</v>
      </c>
      <c r="C825" t="s">
        <v>115</v>
      </c>
      <c r="D825" t="s">
        <v>961</v>
      </c>
      <c r="E825" s="59">
        <v>45712</v>
      </c>
      <c r="F825">
        <v>1</v>
      </c>
      <c r="G825">
        <v>1</v>
      </c>
      <c r="H825">
        <v>1</v>
      </c>
      <c r="I825" s="60">
        <f t="shared" si="33"/>
        <v>0.33333333333333337</v>
      </c>
    </row>
    <row r="826" spans="1:9" x14ac:dyDescent="0.25">
      <c r="A826" t="s">
        <v>877</v>
      </c>
      <c r="B826" s="60">
        <f t="shared" si="35"/>
        <v>0.33333333333333337</v>
      </c>
      <c r="C826" t="s">
        <v>115</v>
      </c>
      <c r="D826" t="s">
        <v>962</v>
      </c>
      <c r="E826" s="59">
        <v>45712</v>
      </c>
      <c r="F826">
        <v>1</v>
      </c>
      <c r="G826">
        <v>1</v>
      </c>
      <c r="H826">
        <v>1</v>
      </c>
      <c r="I826" s="60">
        <f t="shared" si="33"/>
        <v>0.33333333333333337</v>
      </c>
    </row>
    <row r="827" spans="1:9" x14ac:dyDescent="0.25">
      <c r="A827" t="s">
        <v>877</v>
      </c>
      <c r="B827" s="60">
        <f t="shared" si="35"/>
        <v>0.33333333333333337</v>
      </c>
      <c r="C827" t="s">
        <v>115</v>
      </c>
      <c r="D827" t="s">
        <v>963</v>
      </c>
      <c r="E827" s="59">
        <v>45712</v>
      </c>
      <c r="F827">
        <v>1</v>
      </c>
      <c r="G827">
        <v>1</v>
      </c>
      <c r="H827">
        <v>1</v>
      </c>
      <c r="I827" s="60">
        <f t="shared" si="33"/>
        <v>0.33333333333333337</v>
      </c>
    </row>
    <row r="828" spans="1:9" x14ac:dyDescent="0.25">
      <c r="A828" t="s">
        <v>877</v>
      </c>
      <c r="B828" s="60">
        <f t="shared" si="35"/>
        <v>0.33333333333333337</v>
      </c>
      <c r="C828" t="s">
        <v>115</v>
      </c>
      <c r="D828" t="s">
        <v>964</v>
      </c>
      <c r="E828" s="59">
        <v>45712</v>
      </c>
      <c r="F828">
        <v>1</v>
      </c>
      <c r="G828">
        <v>1</v>
      </c>
      <c r="H828">
        <v>1</v>
      </c>
      <c r="I828" s="60">
        <f t="shared" si="33"/>
        <v>0.33333333333333337</v>
      </c>
    </row>
    <row r="829" spans="1:9" x14ac:dyDescent="0.25">
      <c r="A829" t="s">
        <v>877</v>
      </c>
      <c r="B829" s="60">
        <f t="shared" si="35"/>
        <v>0.33333333333333337</v>
      </c>
      <c r="C829" t="s">
        <v>115</v>
      </c>
      <c r="D829" t="s">
        <v>965</v>
      </c>
      <c r="E829" s="59">
        <v>45712</v>
      </c>
      <c r="F829">
        <v>1</v>
      </c>
      <c r="G829">
        <v>1</v>
      </c>
      <c r="H829">
        <v>1</v>
      </c>
      <c r="I829" s="60">
        <f t="shared" si="33"/>
        <v>0.33333333333333337</v>
      </c>
    </row>
    <row r="830" spans="1:9" x14ac:dyDescent="0.25">
      <c r="A830" t="s">
        <v>877</v>
      </c>
      <c r="B830" s="60">
        <f t="shared" si="35"/>
        <v>0.33333333333333337</v>
      </c>
      <c r="C830" t="s">
        <v>115</v>
      </c>
      <c r="D830" t="s">
        <v>966</v>
      </c>
      <c r="E830" s="59">
        <v>45712</v>
      </c>
      <c r="F830">
        <v>1</v>
      </c>
      <c r="G830">
        <v>1</v>
      </c>
      <c r="H830">
        <v>1</v>
      </c>
      <c r="I830" s="60">
        <f t="shared" si="33"/>
        <v>0.33333333333333337</v>
      </c>
    </row>
    <row r="831" spans="1:9" x14ac:dyDescent="0.25">
      <c r="A831" t="s">
        <v>877</v>
      </c>
      <c r="B831" s="60">
        <f t="shared" si="35"/>
        <v>0.33333333333333337</v>
      </c>
      <c r="C831" t="s">
        <v>115</v>
      </c>
      <c r="D831" t="s">
        <v>967</v>
      </c>
      <c r="E831" s="59">
        <v>45712</v>
      </c>
      <c r="F831">
        <v>1</v>
      </c>
      <c r="G831">
        <v>1</v>
      </c>
      <c r="H831">
        <v>1</v>
      </c>
      <c r="I831" s="60">
        <f t="shared" si="33"/>
        <v>0.33333333333333337</v>
      </c>
    </row>
    <row r="832" spans="1:9" x14ac:dyDescent="0.25">
      <c r="A832" t="s">
        <v>877</v>
      </c>
      <c r="B832" s="60">
        <f t="shared" si="35"/>
        <v>0.33333333333333337</v>
      </c>
      <c r="C832" t="s">
        <v>115</v>
      </c>
      <c r="D832" t="s">
        <v>968</v>
      </c>
      <c r="E832" s="59">
        <v>45672</v>
      </c>
      <c r="F832">
        <v>1</v>
      </c>
      <c r="G832">
        <v>1</v>
      </c>
      <c r="H832">
        <v>1</v>
      </c>
      <c r="I832" s="60">
        <f t="shared" si="33"/>
        <v>0.33333333333333337</v>
      </c>
    </row>
    <row r="833" spans="1:9" x14ac:dyDescent="0.25">
      <c r="A833" t="s">
        <v>877</v>
      </c>
      <c r="B833" s="60">
        <f t="shared" si="35"/>
        <v>0.33333333333333337</v>
      </c>
      <c r="C833" t="s">
        <v>115</v>
      </c>
      <c r="D833" t="s">
        <v>969</v>
      </c>
      <c r="E833" s="59">
        <v>45674</v>
      </c>
      <c r="F833">
        <v>1</v>
      </c>
      <c r="G833">
        <v>1</v>
      </c>
      <c r="H833">
        <v>1</v>
      </c>
      <c r="I833" s="60">
        <f t="shared" si="33"/>
        <v>0.33333333333333337</v>
      </c>
    </row>
    <row r="834" spans="1:9" x14ac:dyDescent="0.25">
      <c r="A834" t="s">
        <v>877</v>
      </c>
      <c r="B834" s="60">
        <f t="shared" si="35"/>
        <v>0.33333333333333337</v>
      </c>
      <c r="C834" t="s">
        <v>115</v>
      </c>
      <c r="D834" t="s">
        <v>970</v>
      </c>
      <c r="E834" s="59">
        <v>45674</v>
      </c>
      <c r="F834">
        <v>1</v>
      </c>
      <c r="G834">
        <v>1</v>
      </c>
      <c r="H834">
        <v>1</v>
      </c>
      <c r="I834" s="60">
        <f t="shared" ref="I834:I897" si="36">B834*H834</f>
        <v>0.33333333333333337</v>
      </c>
    </row>
    <row r="835" spans="1:9" x14ac:dyDescent="0.25">
      <c r="A835" t="s">
        <v>877</v>
      </c>
      <c r="B835" s="60">
        <f t="shared" si="35"/>
        <v>0.33333333333333337</v>
      </c>
      <c r="C835" t="s">
        <v>115</v>
      </c>
      <c r="D835" t="s">
        <v>971</v>
      </c>
      <c r="E835" s="59">
        <v>45713</v>
      </c>
      <c r="F835">
        <v>1</v>
      </c>
      <c r="G835">
        <v>1.6</v>
      </c>
      <c r="H835">
        <v>1.6</v>
      </c>
      <c r="I835" s="60">
        <f t="shared" si="36"/>
        <v>0.53333333333333344</v>
      </c>
    </row>
    <row r="836" spans="1:9" x14ac:dyDescent="0.25">
      <c r="A836" t="s">
        <v>877</v>
      </c>
      <c r="B836" s="60">
        <f t="shared" si="35"/>
        <v>0.33333333333333337</v>
      </c>
      <c r="C836" t="s">
        <v>115</v>
      </c>
      <c r="D836" t="s">
        <v>972</v>
      </c>
      <c r="E836" s="59">
        <v>45720</v>
      </c>
      <c r="F836">
        <v>1</v>
      </c>
      <c r="G836">
        <v>1</v>
      </c>
      <c r="H836">
        <v>1</v>
      </c>
      <c r="I836" s="60">
        <f t="shared" si="36"/>
        <v>0.33333333333333337</v>
      </c>
    </row>
    <row r="837" spans="1:9" x14ac:dyDescent="0.25">
      <c r="A837" t="s">
        <v>877</v>
      </c>
      <c r="B837" s="60">
        <f t="shared" si="35"/>
        <v>0.33333333333333337</v>
      </c>
      <c r="C837" t="s">
        <v>115</v>
      </c>
      <c r="D837" t="s">
        <v>973</v>
      </c>
      <c r="E837" s="59">
        <v>45706</v>
      </c>
      <c r="F837">
        <v>1</v>
      </c>
      <c r="G837">
        <v>1</v>
      </c>
      <c r="H837">
        <v>1</v>
      </c>
      <c r="I837" s="60">
        <f t="shared" si="36"/>
        <v>0.33333333333333337</v>
      </c>
    </row>
    <row r="838" spans="1:9" x14ac:dyDescent="0.25">
      <c r="A838" t="s">
        <v>877</v>
      </c>
      <c r="B838" s="60">
        <f t="shared" ref="B838:B869" si="37">(1/300)*100</f>
        <v>0.33333333333333337</v>
      </c>
      <c r="C838" t="s">
        <v>115</v>
      </c>
      <c r="D838" t="s">
        <v>974</v>
      </c>
      <c r="E838" s="59">
        <v>45706</v>
      </c>
      <c r="F838">
        <v>1</v>
      </c>
      <c r="G838">
        <v>1</v>
      </c>
      <c r="H838">
        <v>1</v>
      </c>
      <c r="I838" s="60">
        <f t="shared" si="36"/>
        <v>0.33333333333333337</v>
      </c>
    </row>
    <row r="839" spans="1:9" x14ac:dyDescent="0.25">
      <c r="A839" t="s">
        <v>877</v>
      </c>
      <c r="B839" s="60">
        <f t="shared" si="37"/>
        <v>0.33333333333333337</v>
      </c>
      <c r="C839" t="s">
        <v>115</v>
      </c>
      <c r="D839" t="s">
        <v>975</v>
      </c>
      <c r="E839" s="59">
        <v>45680</v>
      </c>
      <c r="F839">
        <v>1</v>
      </c>
      <c r="G839">
        <v>1</v>
      </c>
      <c r="H839">
        <v>1</v>
      </c>
      <c r="I839" s="60">
        <f t="shared" si="36"/>
        <v>0.33333333333333337</v>
      </c>
    </row>
    <row r="840" spans="1:9" x14ac:dyDescent="0.25">
      <c r="A840" t="s">
        <v>877</v>
      </c>
      <c r="B840" s="60">
        <f t="shared" si="37"/>
        <v>0.33333333333333337</v>
      </c>
      <c r="C840" t="s">
        <v>116</v>
      </c>
      <c r="D840" t="s">
        <v>976</v>
      </c>
      <c r="E840" s="59">
        <v>45677</v>
      </c>
      <c r="F840">
        <v>1</v>
      </c>
      <c r="G840">
        <v>1</v>
      </c>
      <c r="H840">
        <v>1</v>
      </c>
      <c r="I840" s="60">
        <f t="shared" si="36"/>
        <v>0.33333333333333337</v>
      </c>
    </row>
    <row r="841" spans="1:9" x14ac:dyDescent="0.25">
      <c r="A841" t="s">
        <v>877</v>
      </c>
      <c r="B841" s="60">
        <f t="shared" si="37"/>
        <v>0.33333333333333337</v>
      </c>
      <c r="C841" t="s">
        <v>116</v>
      </c>
      <c r="D841" t="s">
        <v>977</v>
      </c>
      <c r="E841" s="59">
        <v>45713</v>
      </c>
      <c r="F841">
        <v>1</v>
      </c>
      <c r="G841">
        <v>1</v>
      </c>
      <c r="H841">
        <v>1</v>
      </c>
      <c r="I841" s="60">
        <f t="shared" si="36"/>
        <v>0.33333333333333337</v>
      </c>
    </row>
    <row r="842" spans="1:9" x14ac:dyDescent="0.25">
      <c r="A842" t="s">
        <v>877</v>
      </c>
      <c r="B842" s="60">
        <f t="shared" si="37"/>
        <v>0.33333333333333337</v>
      </c>
      <c r="C842" t="s">
        <v>116</v>
      </c>
      <c r="D842" t="s">
        <v>978</v>
      </c>
      <c r="E842" s="59">
        <v>45685</v>
      </c>
      <c r="F842">
        <v>1</v>
      </c>
      <c r="G842">
        <v>1</v>
      </c>
      <c r="H842">
        <v>1</v>
      </c>
      <c r="I842" s="60">
        <f t="shared" si="36"/>
        <v>0.33333333333333337</v>
      </c>
    </row>
    <row r="843" spans="1:9" x14ac:dyDescent="0.25">
      <c r="A843" t="s">
        <v>877</v>
      </c>
      <c r="B843" s="60">
        <f t="shared" si="37"/>
        <v>0.33333333333333337</v>
      </c>
      <c r="C843" t="s">
        <v>117</v>
      </c>
      <c r="D843" t="s">
        <v>979</v>
      </c>
      <c r="E843" s="59">
        <v>45660</v>
      </c>
      <c r="F843">
        <v>1</v>
      </c>
      <c r="G843">
        <v>1</v>
      </c>
      <c r="H843">
        <v>1</v>
      </c>
      <c r="I843" s="60">
        <f t="shared" si="36"/>
        <v>0.33333333333333337</v>
      </c>
    </row>
    <row r="844" spans="1:9" x14ac:dyDescent="0.25">
      <c r="A844" t="s">
        <v>877</v>
      </c>
      <c r="B844" s="60">
        <f t="shared" si="37"/>
        <v>0.33333333333333337</v>
      </c>
      <c r="C844" t="s">
        <v>117</v>
      </c>
      <c r="D844" t="s">
        <v>980</v>
      </c>
      <c r="E844" s="59">
        <v>45705</v>
      </c>
      <c r="F844">
        <v>1</v>
      </c>
      <c r="G844">
        <v>1</v>
      </c>
      <c r="H844">
        <v>1</v>
      </c>
      <c r="I844" s="60">
        <f t="shared" si="36"/>
        <v>0.33333333333333337</v>
      </c>
    </row>
    <row r="845" spans="1:9" x14ac:dyDescent="0.25">
      <c r="A845" t="s">
        <v>877</v>
      </c>
      <c r="B845" s="60">
        <f t="shared" si="37"/>
        <v>0.33333333333333337</v>
      </c>
      <c r="C845" t="s">
        <v>118</v>
      </c>
      <c r="D845" t="s">
        <v>981</v>
      </c>
      <c r="E845" s="59">
        <v>45670</v>
      </c>
      <c r="F845">
        <v>1</v>
      </c>
      <c r="G845">
        <v>1</v>
      </c>
      <c r="H845">
        <v>1</v>
      </c>
      <c r="I845" s="60">
        <f t="shared" si="36"/>
        <v>0.33333333333333337</v>
      </c>
    </row>
    <row r="846" spans="1:9" x14ac:dyDescent="0.25">
      <c r="A846" t="s">
        <v>877</v>
      </c>
      <c r="B846" s="60">
        <f t="shared" si="37"/>
        <v>0.33333333333333337</v>
      </c>
      <c r="C846" t="s">
        <v>118</v>
      </c>
      <c r="D846" t="s">
        <v>982</v>
      </c>
      <c r="E846" s="59">
        <v>45680</v>
      </c>
      <c r="F846">
        <v>1</v>
      </c>
      <c r="G846">
        <v>1</v>
      </c>
      <c r="H846">
        <v>1</v>
      </c>
      <c r="I846" s="60">
        <f t="shared" si="36"/>
        <v>0.33333333333333337</v>
      </c>
    </row>
    <row r="847" spans="1:9" x14ac:dyDescent="0.25">
      <c r="A847" t="s">
        <v>877</v>
      </c>
      <c r="B847" s="60">
        <f t="shared" si="37"/>
        <v>0.33333333333333337</v>
      </c>
      <c r="C847" t="s">
        <v>118</v>
      </c>
      <c r="D847" t="s">
        <v>983</v>
      </c>
      <c r="E847" s="59">
        <v>45713</v>
      </c>
      <c r="F847">
        <v>1</v>
      </c>
      <c r="G847">
        <v>1</v>
      </c>
      <c r="H847">
        <v>1</v>
      </c>
      <c r="I847" s="60">
        <f t="shared" si="36"/>
        <v>0.33333333333333337</v>
      </c>
    </row>
    <row r="848" spans="1:9" x14ac:dyDescent="0.25">
      <c r="A848" t="s">
        <v>877</v>
      </c>
      <c r="B848" s="60">
        <f t="shared" si="37"/>
        <v>0.33333333333333337</v>
      </c>
      <c r="C848" t="s">
        <v>118</v>
      </c>
      <c r="D848" t="s">
        <v>984</v>
      </c>
      <c r="E848" s="59">
        <v>45671</v>
      </c>
      <c r="F848">
        <v>1</v>
      </c>
      <c r="G848">
        <v>1</v>
      </c>
      <c r="H848">
        <v>1</v>
      </c>
      <c r="I848" s="60">
        <f t="shared" si="36"/>
        <v>0.33333333333333337</v>
      </c>
    </row>
    <row r="849" spans="1:9" x14ac:dyDescent="0.25">
      <c r="A849" t="s">
        <v>877</v>
      </c>
      <c r="B849" s="60">
        <f t="shared" si="37"/>
        <v>0.33333333333333337</v>
      </c>
      <c r="C849" t="s">
        <v>118</v>
      </c>
      <c r="D849" t="s">
        <v>985</v>
      </c>
      <c r="E849" s="59">
        <v>45671</v>
      </c>
      <c r="F849">
        <v>1</v>
      </c>
      <c r="G849">
        <v>1</v>
      </c>
      <c r="H849">
        <v>1</v>
      </c>
      <c r="I849" s="60">
        <f t="shared" si="36"/>
        <v>0.33333333333333337</v>
      </c>
    </row>
    <row r="850" spans="1:9" x14ac:dyDescent="0.25">
      <c r="A850" t="s">
        <v>877</v>
      </c>
      <c r="B850" s="60">
        <f t="shared" si="37"/>
        <v>0.33333333333333337</v>
      </c>
      <c r="C850" t="s">
        <v>121</v>
      </c>
      <c r="D850" t="s">
        <v>986</v>
      </c>
      <c r="E850" s="59">
        <v>45708</v>
      </c>
      <c r="F850">
        <v>1</v>
      </c>
      <c r="G850">
        <v>1</v>
      </c>
      <c r="H850">
        <v>1</v>
      </c>
      <c r="I850" s="60">
        <f t="shared" si="36"/>
        <v>0.33333333333333337</v>
      </c>
    </row>
    <row r="851" spans="1:9" x14ac:dyDescent="0.25">
      <c r="A851" t="s">
        <v>877</v>
      </c>
      <c r="B851" s="60">
        <f t="shared" si="37"/>
        <v>0.33333333333333337</v>
      </c>
      <c r="C851" t="s">
        <v>121</v>
      </c>
      <c r="D851" t="s">
        <v>987</v>
      </c>
      <c r="E851" s="59">
        <v>45713</v>
      </c>
      <c r="F851">
        <v>1</v>
      </c>
      <c r="G851">
        <v>1</v>
      </c>
      <c r="H851">
        <v>1</v>
      </c>
      <c r="I851" s="60">
        <f t="shared" si="36"/>
        <v>0.33333333333333337</v>
      </c>
    </row>
    <row r="852" spans="1:9" x14ac:dyDescent="0.25">
      <c r="A852" t="s">
        <v>877</v>
      </c>
      <c r="B852" s="60">
        <f t="shared" si="37"/>
        <v>0.33333333333333337</v>
      </c>
      <c r="C852" t="s">
        <v>121</v>
      </c>
      <c r="D852" t="s">
        <v>988</v>
      </c>
      <c r="E852" s="59">
        <v>45708</v>
      </c>
      <c r="F852">
        <v>1</v>
      </c>
      <c r="G852">
        <v>1</v>
      </c>
      <c r="H852">
        <v>1</v>
      </c>
      <c r="I852" s="60">
        <f t="shared" si="36"/>
        <v>0.33333333333333337</v>
      </c>
    </row>
    <row r="853" spans="1:9" x14ac:dyDescent="0.25">
      <c r="A853" t="s">
        <v>877</v>
      </c>
      <c r="B853" s="60">
        <f t="shared" si="37"/>
        <v>0.33333333333333337</v>
      </c>
      <c r="C853" t="s">
        <v>121</v>
      </c>
      <c r="D853" t="s">
        <v>989</v>
      </c>
      <c r="E853" s="59">
        <v>45708</v>
      </c>
      <c r="F853">
        <v>1</v>
      </c>
      <c r="G853">
        <v>1</v>
      </c>
      <c r="H853">
        <v>1</v>
      </c>
      <c r="I853" s="60">
        <f t="shared" si="36"/>
        <v>0.33333333333333337</v>
      </c>
    </row>
    <row r="854" spans="1:9" x14ac:dyDescent="0.25">
      <c r="A854" t="s">
        <v>877</v>
      </c>
      <c r="B854" s="60">
        <f t="shared" si="37"/>
        <v>0.33333333333333337</v>
      </c>
      <c r="C854" t="s">
        <v>121</v>
      </c>
      <c r="D854" t="s">
        <v>990</v>
      </c>
      <c r="E854" s="59">
        <v>45708</v>
      </c>
      <c r="F854">
        <v>1</v>
      </c>
      <c r="G854">
        <v>1</v>
      </c>
      <c r="H854">
        <v>1</v>
      </c>
      <c r="I854" s="60">
        <f t="shared" si="36"/>
        <v>0.33333333333333337</v>
      </c>
    </row>
    <row r="855" spans="1:9" x14ac:dyDescent="0.25">
      <c r="A855" t="s">
        <v>877</v>
      </c>
      <c r="B855" s="60">
        <f t="shared" si="37"/>
        <v>0.33333333333333337</v>
      </c>
      <c r="C855" t="s">
        <v>121</v>
      </c>
      <c r="D855" t="s">
        <v>991</v>
      </c>
      <c r="E855" s="59">
        <v>45699</v>
      </c>
      <c r="F855">
        <v>1</v>
      </c>
      <c r="G855">
        <v>1</v>
      </c>
      <c r="H855">
        <v>1</v>
      </c>
      <c r="I855" s="60">
        <f t="shared" si="36"/>
        <v>0.33333333333333337</v>
      </c>
    </row>
    <row r="856" spans="1:9" x14ac:dyDescent="0.25">
      <c r="A856" t="s">
        <v>877</v>
      </c>
      <c r="B856" s="60">
        <f t="shared" si="37"/>
        <v>0.33333333333333337</v>
      </c>
      <c r="C856" t="s">
        <v>121</v>
      </c>
      <c r="D856" t="s">
        <v>992</v>
      </c>
      <c r="E856" s="59">
        <v>45699</v>
      </c>
      <c r="F856">
        <v>1</v>
      </c>
      <c r="G856">
        <v>1</v>
      </c>
      <c r="H856">
        <v>1</v>
      </c>
      <c r="I856" s="60">
        <f t="shared" si="36"/>
        <v>0.33333333333333337</v>
      </c>
    </row>
    <row r="857" spans="1:9" x14ac:dyDescent="0.25">
      <c r="A857" t="s">
        <v>877</v>
      </c>
      <c r="B857" s="60">
        <f t="shared" si="37"/>
        <v>0.33333333333333337</v>
      </c>
      <c r="C857" t="s">
        <v>121</v>
      </c>
      <c r="D857" t="s">
        <v>993</v>
      </c>
      <c r="E857" s="59">
        <v>45687</v>
      </c>
      <c r="F857">
        <v>1</v>
      </c>
      <c r="G857">
        <v>1</v>
      </c>
      <c r="H857">
        <v>1</v>
      </c>
      <c r="I857" s="60">
        <f t="shared" si="36"/>
        <v>0.33333333333333337</v>
      </c>
    </row>
    <row r="858" spans="1:9" x14ac:dyDescent="0.25">
      <c r="A858" t="s">
        <v>877</v>
      </c>
      <c r="B858" s="60">
        <f t="shared" si="37"/>
        <v>0.33333333333333337</v>
      </c>
      <c r="C858" t="s">
        <v>121</v>
      </c>
      <c r="D858" t="s">
        <v>994</v>
      </c>
      <c r="E858" s="59">
        <v>45713</v>
      </c>
      <c r="F858">
        <v>1</v>
      </c>
      <c r="G858">
        <v>1</v>
      </c>
      <c r="H858">
        <v>1</v>
      </c>
      <c r="I858" s="60">
        <f t="shared" si="36"/>
        <v>0.33333333333333337</v>
      </c>
    </row>
    <row r="859" spans="1:9" x14ac:dyDescent="0.25">
      <c r="A859" t="s">
        <v>877</v>
      </c>
      <c r="B859" s="60">
        <f t="shared" si="37"/>
        <v>0.33333333333333337</v>
      </c>
      <c r="C859" t="s">
        <v>121</v>
      </c>
      <c r="D859" t="s">
        <v>995</v>
      </c>
      <c r="E859" s="59">
        <v>45713</v>
      </c>
      <c r="F859">
        <v>1</v>
      </c>
      <c r="G859">
        <v>1</v>
      </c>
      <c r="H859">
        <v>1</v>
      </c>
      <c r="I859" s="60">
        <f t="shared" si="36"/>
        <v>0.33333333333333337</v>
      </c>
    </row>
    <row r="860" spans="1:9" x14ac:dyDescent="0.25">
      <c r="A860" t="s">
        <v>877</v>
      </c>
      <c r="B860" s="60">
        <f t="shared" si="37"/>
        <v>0.33333333333333337</v>
      </c>
      <c r="C860" t="s">
        <v>121</v>
      </c>
      <c r="D860" t="s">
        <v>996</v>
      </c>
      <c r="E860" s="59">
        <v>45670</v>
      </c>
      <c r="F860">
        <v>1</v>
      </c>
      <c r="G860">
        <v>1</v>
      </c>
      <c r="H860">
        <v>1</v>
      </c>
      <c r="I860" s="60">
        <f t="shared" si="36"/>
        <v>0.33333333333333337</v>
      </c>
    </row>
    <row r="861" spans="1:9" x14ac:dyDescent="0.25">
      <c r="A861" t="s">
        <v>877</v>
      </c>
      <c r="B861" s="60">
        <f t="shared" si="37"/>
        <v>0.33333333333333337</v>
      </c>
      <c r="C861" t="s">
        <v>121</v>
      </c>
      <c r="D861" t="s">
        <v>997</v>
      </c>
      <c r="E861" s="59">
        <v>45670</v>
      </c>
      <c r="F861">
        <v>1</v>
      </c>
      <c r="G861">
        <v>1</v>
      </c>
      <c r="H861">
        <v>1</v>
      </c>
      <c r="I861" s="60">
        <f t="shared" si="36"/>
        <v>0.33333333333333337</v>
      </c>
    </row>
    <row r="862" spans="1:9" x14ac:dyDescent="0.25">
      <c r="A862" t="s">
        <v>877</v>
      </c>
      <c r="B862" s="60">
        <f t="shared" si="37"/>
        <v>0.33333333333333337</v>
      </c>
      <c r="C862" t="s">
        <v>121</v>
      </c>
      <c r="D862" t="s">
        <v>998</v>
      </c>
      <c r="E862" s="59">
        <v>45670</v>
      </c>
      <c r="F862">
        <v>1</v>
      </c>
      <c r="G862">
        <v>1</v>
      </c>
      <c r="H862">
        <v>1</v>
      </c>
      <c r="I862" s="60">
        <f t="shared" si="36"/>
        <v>0.33333333333333337</v>
      </c>
    </row>
    <row r="863" spans="1:9" x14ac:dyDescent="0.25">
      <c r="A863" t="s">
        <v>877</v>
      </c>
      <c r="B863" s="60">
        <f t="shared" si="37"/>
        <v>0.33333333333333337</v>
      </c>
      <c r="C863" t="s">
        <v>121</v>
      </c>
      <c r="D863" t="s">
        <v>999</v>
      </c>
      <c r="E863" s="59">
        <v>45670</v>
      </c>
      <c r="F863">
        <v>1</v>
      </c>
      <c r="G863">
        <v>1</v>
      </c>
      <c r="H863">
        <v>1</v>
      </c>
      <c r="I863" s="60">
        <f t="shared" si="36"/>
        <v>0.33333333333333337</v>
      </c>
    </row>
    <row r="864" spans="1:9" x14ac:dyDescent="0.25">
      <c r="A864" t="s">
        <v>877</v>
      </c>
      <c r="B864" s="60">
        <f t="shared" si="37"/>
        <v>0.33333333333333337</v>
      </c>
      <c r="C864" t="s">
        <v>121</v>
      </c>
      <c r="D864" t="s">
        <v>1000</v>
      </c>
      <c r="E864" s="59">
        <v>45666</v>
      </c>
      <c r="F864">
        <v>1</v>
      </c>
      <c r="G864">
        <v>1</v>
      </c>
      <c r="H864">
        <v>1</v>
      </c>
      <c r="I864" s="60">
        <f t="shared" si="36"/>
        <v>0.33333333333333337</v>
      </c>
    </row>
    <row r="865" spans="1:9" x14ac:dyDescent="0.25">
      <c r="A865" t="s">
        <v>877</v>
      </c>
      <c r="B865" s="60">
        <f t="shared" si="37"/>
        <v>0.33333333333333337</v>
      </c>
      <c r="C865" t="s">
        <v>121</v>
      </c>
      <c r="D865" t="s">
        <v>1001</v>
      </c>
      <c r="E865" s="59">
        <v>45666</v>
      </c>
      <c r="F865">
        <v>1</v>
      </c>
      <c r="G865">
        <v>1</v>
      </c>
      <c r="H865">
        <v>1</v>
      </c>
      <c r="I865" s="60">
        <f t="shared" si="36"/>
        <v>0.33333333333333337</v>
      </c>
    </row>
    <row r="866" spans="1:9" x14ac:dyDescent="0.25">
      <c r="A866" t="s">
        <v>877</v>
      </c>
      <c r="B866" s="60">
        <f t="shared" si="37"/>
        <v>0.33333333333333337</v>
      </c>
      <c r="C866" t="s">
        <v>122</v>
      </c>
      <c r="D866" t="s">
        <v>1002</v>
      </c>
      <c r="E866" s="59">
        <v>45714</v>
      </c>
      <c r="F866">
        <v>1</v>
      </c>
      <c r="G866">
        <v>1</v>
      </c>
      <c r="H866">
        <v>1</v>
      </c>
      <c r="I866" s="60">
        <f t="shared" si="36"/>
        <v>0.33333333333333337</v>
      </c>
    </row>
    <row r="867" spans="1:9" x14ac:dyDescent="0.25">
      <c r="A867" t="s">
        <v>877</v>
      </c>
      <c r="B867" s="60">
        <f t="shared" si="37"/>
        <v>0.33333333333333337</v>
      </c>
      <c r="C867" t="s">
        <v>123</v>
      </c>
      <c r="D867" t="s">
        <v>1003</v>
      </c>
      <c r="E867" s="59">
        <v>45664</v>
      </c>
      <c r="F867">
        <v>1</v>
      </c>
      <c r="G867">
        <v>1</v>
      </c>
      <c r="H867">
        <v>1</v>
      </c>
      <c r="I867" s="60">
        <f t="shared" si="36"/>
        <v>0.33333333333333337</v>
      </c>
    </row>
    <row r="868" spans="1:9" x14ac:dyDescent="0.25">
      <c r="A868" t="s">
        <v>877</v>
      </c>
      <c r="B868" s="60">
        <f t="shared" si="37"/>
        <v>0.33333333333333337</v>
      </c>
      <c r="C868" t="s">
        <v>123</v>
      </c>
      <c r="D868" t="s">
        <v>1004</v>
      </c>
      <c r="E868" s="59">
        <v>45693</v>
      </c>
      <c r="F868">
        <v>1</v>
      </c>
      <c r="G868">
        <v>1</v>
      </c>
      <c r="H868">
        <v>1</v>
      </c>
      <c r="I868" s="60">
        <f t="shared" si="36"/>
        <v>0.33333333333333337</v>
      </c>
    </row>
    <row r="869" spans="1:9" x14ac:dyDescent="0.25">
      <c r="A869" t="s">
        <v>877</v>
      </c>
      <c r="B869" s="60">
        <f t="shared" si="37"/>
        <v>0.33333333333333337</v>
      </c>
      <c r="C869" t="s">
        <v>123</v>
      </c>
      <c r="D869" t="s">
        <v>1005</v>
      </c>
      <c r="E869" s="59">
        <v>45693</v>
      </c>
      <c r="F869">
        <v>1</v>
      </c>
      <c r="G869">
        <v>1</v>
      </c>
      <c r="H869">
        <v>1</v>
      </c>
      <c r="I869" s="60">
        <f t="shared" si="36"/>
        <v>0.33333333333333337</v>
      </c>
    </row>
    <row r="870" spans="1:9" x14ac:dyDescent="0.25">
      <c r="A870" t="s">
        <v>877</v>
      </c>
      <c r="B870" s="60">
        <f t="shared" ref="B870:B890" si="38">(1/300)*100</f>
        <v>0.33333333333333337</v>
      </c>
      <c r="C870" t="s">
        <v>123</v>
      </c>
      <c r="D870" t="s">
        <v>1006</v>
      </c>
      <c r="E870" s="59">
        <v>45664</v>
      </c>
      <c r="F870">
        <v>1</v>
      </c>
      <c r="G870">
        <v>1</v>
      </c>
      <c r="H870">
        <v>1</v>
      </c>
      <c r="I870" s="60">
        <f t="shared" si="36"/>
        <v>0.33333333333333337</v>
      </c>
    </row>
    <row r="871" spans="1:9" x14ac:dyDescent="0.25">
      <c r="A871" t="s">
        <v>877</v>
      </c>
      <c r="B871" s="60">
        <f t="shared" si="38"/>
        <v>0.33333333333333337</v>
      </c>
      <c r="C871" t="s">
        <v>123</v>
      </c>
      <c r="D871" t="s">
        <v>1007</v>
      </c>
      <c r="E871" s="59">
        <v>45664</v>
      </c>
      <c r="F871">
        <v>1</v>
      </c>
      <c r="G871">
        <v>1</v>
      </c>
      <c r="H871">
        <v>1</v>
      </c>
      <c r="I871" s="60">
        <f t="shared" si="36"/>
        <v>0.33333333333333337</v>
      </c>
    </row>
    <row r="872" spans="1:9" x14ac:dyDescent="0.25">
      <c r="A872" t="s">
        <v>877</v>
      </c>
      <c r="B872" s="60">
        <f t="shared" si="38"/>
        <v>0.33333333333333337</v>
      </c>
      <c r="C872" t="s">
        <v>123</v>
      </c>
      <c r="D872" t="s">
        <v>1008</v>
      </c>
      <c r="E872" s="59">
        <v>45664</v>
      </c>
      <c r="F872">
        <v>1</v>
      </c>
      <c r="G872">
        <v>1</v>
      </c>
      <c r="H872">
        <v>1</v>
      </c>
      <c r="I872" s="60">
        <f t="shared" si="36"/>
        <v>0.33333333333333337</v>
      </c>
    </row>
    <row r="873" spans="1:9" x14ac:dyDescent="0.25">
      <c r="A873" t="s">
        <v>877</v>
      </c>
      <c r="B873" s="60">
        <f t="shared" si="38"/>
        <v>0.33333333333333337</v>
      </c>
      <c r="C873" t="s">
        <v>123</v>
      </c>
      <c r="D873" t="s">
        <v>1009</v>
      </c>
      <c r="E873" s="59">
        <v>45693</v>
      </c>
      <c r="F873">
        <v>1</v>
      </c>
      <c r="G873">
        <v>1</v>
      </c>
      <c r="H873">
        <v>1</v>
      </c>
      <c r="I873" s="60">
        <f t="shared" si="36"/>
        <v>0.33333333333333337</v>
      </c>
    </row>
    <row r="874" spans="1:9" x14ac:dyDescent="0.25">
      <c r="A874" t="s">
        <v>877</v>
      </c>
      <c r="B874" s="60">
        <f t="shared" si="38"/>
        <v>0.33333333333333337</v>
      </c>
      <c r="C874" t="s">
        <v>123</v>
      </c>
      <c r="D874" t="s">
        <v>1010</v>
      </c>
      <c r="E874" s="59">
        <v>45694</v>
      </c>
      <c r="F874">
        <v>1</v>
      </c>
      <c r="G874">
        <v>1.6</v>
      </c>
      <c r="H874">
        <v>1.6</v>
      </c>
      <c r="I874" s="60">
        <f t="shared" si="36"/>
        <v>0.53333333333333344</v>
      </c>
    </row>
    <row r="875" spans="1:9" x14ac:dyDescent="0.25">
      <c r="A875" t="s">
        <v>877</v>
      </c>
      <c r="B875" s="60">
        <f t="shared" si="38"/>
        <v>0.33333333333333337</v>
      </c>
      <c r="C875" t="s">
        <v>123</v>
      </c>
      <c r="D875" t="s">
        <v>1011</v>
      </c>
      <c r="E875" s="59">
        <v>45670</v>
      </c>
      <c r="F875">
        <v>1</v>
      </c>
      <c r="G875">
        <v>1</v>
      </c>
      <c r="H875">
        <v>1</v>
      </c>
      <c r="I875" s="60">
        <f t="shared" si="36"/>
        <v>0.33333333333333337</v>
      </c>
    </row>
    <row r="876" spans="1:9" x14ac:dyDescent="0.25">
      <c r="A876" t="s">
        <v>877</v>
      </c>
      <c r="B876" s="60">
        <f t="shared" si="38"/>
        <v>0.33333333333333337</v>
      </c>
      <c r="C876" t="s">
        <v>123</v>
      </c>
      <c r="D876" t="s">
        <v>1012</v>
      </c>
      <c r="E876" s="59">
        <v>45693</v>
      </c>
      <c r="F876">
        <v>1</v>
      </c>
      <c r="G876">
        <v>1</v>
      </c>
      <c r="H876">
        <v>1</v>
      </c>
      <c r="I876" s="60">
        <f t="shared" si="36"/>
        <v>0.33333333333333337</v>
      </c>
    </row>
    <row r="877" spans="1:9" x14ac:dyDescent="0.25">
      <c r="A877" t="s">
        <v>877</v>
      </c>
      <c r="B877" s="60">
        <f t="shared" si="38"/>
        <v>0.33333333333333337</v>
      </c>
      <c r="C877" t="s">
        <v>123</v>
      </c>
      <c r="D877" t="s">
        <v>1013</v>
      </c>
      <c r="E877" s="59">
        <v>45693</v>
      </c>
      <c r="F877">
        <v>1</v>
      </c>
      <c r="G877">
        <v>1</v>
      </c>
      <c r="H877">
        <v>1</v>
      </c>
      <c r="I877" s="60">
        <f t="shared" si="36"/>
        <v>0.33333333333333337</v>
      </c>
    </row>
    <row r="878" spans="1:9" x14ac:dyDescent="0.25">
      <c r="A878" t="s">
        <v>877</v>
      </c>
      <c r="B878" s="60">
        <f t="shared" si="38"/>
        <v>0.33333333333333337</v>
      </c>
      <c r="C878" t="s">
        <v>123</v>
      </c>
      <c r="D878" t="s">
        <v>1014</v>
      </c>
      <c r="E878" s="59">
        <v>45664</v>
      </c>
      <c r="F878">
        <v>1</v>
      </c>
      <c r="G878">
        <v>1</v>
      </c>
      <c r="H878">
        <v>1</v>
      </c>
      <c r="I878" s="60">
        <f t="shared" si="36"/>
        <v>0.33333333333333337</v>
      </c>
    </row>
    <row r="879" spans="1:9" x14ac:dyDescent="0.25">
      <c r="A879" t="s">
        <v>877</v>
      </c>
      <c r="B879" s="60">
        <f t="shared" si="38"/>
        <v>0.33333333333333337</v>
      </c>
      <c r="C879" t="s">
        <v>123</v>
      </c>
      <c r="D879" t="s">
        <v>1015</v>
      </c>
      <c r="E879" s="59">
        <v>45664</v>
      </c>
      <c r="F879">
        <v>1</v>
      </c>
      <c r="G879">
        <v>1</v>
      </c>
      <c r="H879">
        <v>1</v>
      </c>
      <c r="I879" s="60">
        <f t="shared" si="36"/>
        <v>0.33333333333333337</v>
      </c>
    </row>
    <row r="880" spans="1:9" x14ac:dyDescent="0.25">
      <c r="A880" t="s">
        <v>877</v>
      </c>
      <c r="B880" s="60">
        <f t="shared" si="38"/>
        <v>0.33333333333333337</v>
      </c>
      <c r="C880" t="s">
        <v>123</v>
      </c>
      <c r="D880" t="s">
        <v>1016</v>
      </c>
      <c r="E880" s="59">
        <v>45664</v>
      </c>
      <c r="F880">
        <v>1</v>
      </c>
      <c r="G880">
        <v>1</v>
      </c>
      <c r="H880">
        <v>1</v>
      </c>
      <c r="I880" s="60">
        <f t="shared" si="36"/>
        <v>0.33333333333333337</v>
      </c>
    </row>
    <row r="881" spans="1:9" x14ac:dyDescent="0.25">
      <c r="A881" t="s">
        <v>877</v>
      </c>
      <c r="B881" s="60">
        <f t="shared" si="38"/>
        <v>0.33333333333333337</v>
      </c>
      <c r="C881" t="s">
        <v>123</v>
      </c>
      <c r="D881" t="s">
        <v>1017</v>
      </c>
      <c r="E881" s="59">
        <v>45664</v>
      </c>
      <c r="F881">
        <v>1</v>
      </c>
      <c r="G881">
        <v>1</v>
      </c>
      <c r="H881">
        <v>1</v>
      </c>
      <c r="I881" s="60">
        <f t="shared" si="36"/>
        <v>0.33333333333333337</v>
      </c>
    </row>
    <row r="882" spans="1:9" x14ac:dyDescent="0.25">
      <c r="A882" t="s">
        <v>877</v>
      </c>
      <c r="B882" s="60">
        <f t="shared" si="38"/>
        <v>0.33333333333333337</v>
      </c>
      <c r="C882" t="s">
        <v>123</v>
      </c>
      <c r="D882" t="s">
        <v>1018</v>
      </c>
      <c r="E882" s="59">
        <v>45664</v>
      </c>
      <c r="F882">
        <v>1</v>
      </c>
      <c r="G882">
        <v>1</v>
      </c>
      <c r="H882">
        <v>1</v>
      </c>
      <c r="I882" s="60">
        <f t="shared" si="36"/>
        <v>0.33333333333333337</v>
      </c>
    </row>
    <row r="883" spans="1:9" x14ac:dyDescent="0.25">
      <c r="A883" t="s">
        <v>877</v>
      </c>
      <c r="B883" s="60">
        <f t="shared" si="38"/>
        <v>0.33333333333333337</v>
      </c>
      <c r="C883" t="s">
        <v>123</v>
      </c>
      <c r="D883" t="s">
        <v>1019</v>
      </c>
      <c r="E883" s="59">
        <v>45664</v>
      </c>
      <c r="F883">
        <v>1</v>
      </c>
      <c r="G883">
        <v>1</v>
      </c>
      <c r="H883">
        <v>1</v>
      </c>
      <c r="I883" s="60">
        <f t="shared" si="36"/>
        <v>0.33333333333333337</v>
      </c>
    </row>
    <row r="884" spans="1:9" x14ac:dyDescent="0.25">
      <c r="A884" t="s">
        <v>877</v>
      </c>
      <c r="B884" s="60">
        <f t="shared" si="38"/>
        <v>0.33333333333333337</v>
      </c>
      <c r="C884" t="s">
        <v>123</v>
      </c>
      <c r="D884" t="s">
        <v>1020</v>
      </c>
      <c r="E884" s="59">
        <v>45664</v>
      </c>
      <c r="F884">
        <v>1</v>
      </c>
      <c r="G884">
        <v>1</v>
      </c>
      <c r="H884">
        <v>1</v>
      </c>
      <c r="I884" s="60">
        <f t="shared" si="36"/>
        <v>0.33333333333333337</v>
      </c>
    </row>
    <row r="885" spans="1:9" x14ac:dyDescent="0.25">
      <c r="A885" t="s">
        <v>877</v>
      </c>
      <c r="B885" s="60">
        <f t="shared" si="38"/>
        <v>0.33333333333333337</v>
      </c>
      <c r="C885" t="s">
        <v>123</v>
      </c>
      <c r="D885" t="s">
        <v>1021</v>
      </c>
      <c r="E885" s="59">
        <v>45664</v>
      </c>
      <c r="F885">
        <v>1</v>
      </c>
      <c r="G885">
        <v>1</v>
      </c>
      <c r="H885">
        <v>1</v>
      </c>
      <c r="I885" s="60">
        <f t="shared" si="36"/>
        <v>0.33333333333333337</v>
      </c>
    </row>
    <row r="886" spans="1:9" x14ac:dyDescent="0.25">
      <c r="A886" t="s">
        <v>877</v>
      </c>
      <c r="B886" s="60">
        <f t="shared" si="38"/>
        <v>0.33333333333333337</v>
      </c>
      <c r="C886" t="s">
        <v>123</v>
      </c>
      <c r="D886" t="s">
        <v>1022</v>
      </c>
      <c r="E886" s="59">
        <v>45664</v>
      </c>
      <c r="F886">
        <v>1</v>
      </c>
      <c r="G886">
        <v>1</v>
      </c>
      <c r="H886">
        <v>1</v>
      </c>
      <c r="I886" s="60">
        <f t="shared" si="36"/>
        <v>0.33333333333333337</v>
      </c>
    </row>
    <row r="887" spans="1:9" x14ac:dyDescent="0.25">
      <c r="A887" t="s">
        <v>877</v>
      </c>
      <c r="B887" s="60">
        <f t="shared" si="38"/>
        <v>0.33333333333333337</v>
      </c>
      <c r="C887" t="s">
        <v>123</v>
      </c>
      <c r="D887" t="s">
        <v>1023</v>
      </c>
      <c r="E887" s="59">
        <v>45664</v>
      </c>
      <c r="F887">
        <v>1</v>
      </c>
      <c r="G887">
        <v>1</v>
      </c>
      <c r="H887">
        <v>1</v>
      </c>
      <c r="I887" s="60">
        <f t="shared" si="36"/>
        <v>0.33333333333333337</v>
      </c>
    </row>
    <row r="888" spans="1:9" x14ac:dyDescent="0.25">
      <c r="A888" t="s">
        <v>877</v>
      </c>
      <c r="B888" s="60">
        <f t="shared" si="38"/>
        <v>0.33333333333333337</v>
      </c>
      <c r="C888" t="s">
        <v>123</v>
      </c>
      <c r="D888" t="s">
        <v>1024</v>
      </c>
      <c r="E888" s="59">
        <v>45664</v>
      </c>
      <c r="F888">
        <v>1</v>
      </c>
      <c r="G888">
        <v>1</v>
      </c>
      <c r="H888">
        <v>1</v>
      </c>
      <c r="I888" s="60">
        <f t="shared" si="36"/>
        <v>0.33333333333333337</v>
      </c>
    </row>
    <row r="889" spans="1:9" x14ac:dyDescent="0.25">
      <c r="A889" t="s">
        <v>877</v>
      </c>
      <c r="B889" s="60">
        <f t="shared" si="38"/>
        <v>0.33333333333333337</v>
      </c>
      <c r="C889" t="s">
        <v>123</v>
      </c>
      <c r="D889" t="s">
        <v>1025</v>
      </c>
      <c r="E889" s="59">
        <v>45664</v>
      </c>
      <c r="F889">
        <v>1</v>
      </c>
      <c r="G889">
        <v>1</v>
      </c>
      <c r="H889">
        <v>1</v>
      </c>
      <c r="I889" s="60">
        <f t="shared" si="36"/>
        <v>0.33333333333333337</v>
      </c>
    </row>
    <row r="890" spans="1:9" x14ac:dyDescent="0.25">
      <c r="A890" t="s">
        <v>877</v>
      </c>
      <c r="B890" s="60">
        <f t="shared" si="38"/>
        <v>0.33333333333333337</v>
      </c>
      <c r="C890" t="s">
        <v>123</v>
      </c>
      <c r="D890" t="s">
        <v>1026</v>
      </c>
      <c r="E890" s="59">
        <v>45693</v>
      </c>
      <c r="F890">
        <v>1</v>
      </c>
      <c r="G890">
        <v>1</v>
      </c>
      <c r="H890">
        <v>1</v>
      </c>
      <c r="I890" s="60">
        <f t="shared" si="36"/>
        <v>0.33333333333333337</v>
      </c>
    </row>
    <row r="891" spans="1:9" x14ac:dyDescent="0.25">
      <c r="A891" t="s">
        <v>1027</v>
      </c>
      <c r="B891" s="60">
        <f t="shared" ref="B891:B908" si="39">(1/1500)*100</f>
        <v>6.6666666666666666E-2</v>
      </c>
      <c r="C891" t="s">
        <v>92</v>
      </c>
      <c r="D891" t="s">
        <v>1028</v>
      </c>
      <c r="E891" s="59">
        <v>45707</v>
      </c>
      <c r="F891">
        <v>1</v>
      </c>
      <c r="G891">
        <v>1</v>
      </c>
      <c r="H891">
        <v>1</v>
      </c>
      <c r="I891" s="60">
        <f t="shared" si="36"/>
        <v>6.6666666666666666E-2</v>
      </c>
    </row>
    <row r="892" spans="1:9" x14ac:dyDescent="0.25">
      <c r="A892" t="s">
        <v>1027</v>
      </c>
      <c r="B892" s="60">
        <f t="shared" si="39"/>
        <v>6.6666666666666666E-2</v>
      </c>
      <c r="C892" t="s">
        <v>92</v>
      </c>
      <c r="D892" t="s">
        <v>1029</v>
      </c>
      <c r="E892" s="59">
        <v>45679</v>
      </c>
      <c r="F892">
        <v>1</v>
      </c>
      <c r="G892">
        <v>1</v>
      </c>
      <c r="H892">
        <v>1</v>
      </c>
      <c r="I892" s="60">
        <f t="shared" si="36"/>
        <v>6.6666666666666666E-2</v>
      </c>
    </row>
    <row r="893" spans="1:9" x14ac:dyDescent="0.25">
      <c r="A893" t="s">
        <v>1027</v>
      </c>
      <c r="B893" s="60">
        <f t="shared" si="39"/>
        <v>6.6666666666666666E-2</v>
      </c>
      <c r="C893" t="s">
        <v>93</v>
      </c>
      <c r="D893" t="s">
        <v>1030</v>
      </c>
      <c r="E893" s="59">
        <v>45693</v>
      </c>
      <c r="F893">
        <v>1</v>
      </c>
      <c r="G893">
        <v>1</v>
      </c>
      <c r="H893">
        <v>1</v>
      </c>
      <c r="I893" s="60">
        <f t="shared" si="36"/>
        <v>6.6666666666666666E-2</v>
      </c>
    </row>
    <row r="894" spans="1:9" x14ac:dyDescent="0.25">
      <c r="A894" t="s">
        <v>1027</v>
      </c>
      <c r="B894" s="60">
        <f t="shared" si="39"/>
        <v>6.6666666666666666E-2</v>
      </c>
      <c r="C894" t="s">
        <v>93</v>
      </c>
      <c r="D894" t="s">
        <v>1031</v>
      </c>
      <c r="E894" s="59">
        <v>45715</v>
      </c>
      <c r="F894">
        <v>1</v>
      </c>
      <c r="G894">
        <v>1</v>
      </c>
      <c r="H894">
        <v>1</v>
      </c>
      <c r="I894" s="60">
        <f t="shared" si="36"/>
        <v>6.6666666666666666E-2</v>
      </c>
    </row>
    <row r="895" spans="1:9" x14ac:dyDescent="0.25">
      <c r="A895" t="s">
        <v>1027</v>
      </c>
      <c r="B895" s="60">
        <f t="shared" si="39"/>
        <v>6.6666666666666666E-2</v>
      </c>
      <c r="C895" t="s">
        <v>93</v>
      </c>
      <c r="D895" t="s">
        <v>1032</v>
      </c>
      <c r="E895" s="59">
        <v>45705</v>
      </c>
      <c r="F895">
        <v>1</v>
      </c>
      <c r="G895">
        <v>1</v>
      </c>
      <c r="H895">
        <v>1</v>
      </c>
      <c r="I895" s="60">
        <f t="shared" si="36"/>
        <v>6.6666666666666666E-2</v>
      </c>
    </row>
    <row r="896" spans="1:9" x14ac:dyDescent="0.25">
      <c r="A896" t="s">
        <v>1027</v>
      </c>
      <c r="B896" s="60">
        <f t="shared" si="39"/>
        <v>6.6666666666666666E-2</v>
      </c>
      <c r="C896" t="s">
        <v>103</v>
      </c>
      <c r="D896" t="s">
        <v>1033</v>
      </c>
      <c r="E896" s="59">
        <v>45701</v>
      </c>
      <c r="F896">
        <v>1</v>
      </c>
      <c r="G896">
        <v>1</v>
      </c>
      <c r="H896">
        <v>1</v>
      </c>
      <c r="I896" s="60">
        <f t="shared" si="36"/>
        <v>6.6666666666666666E-2</v>
      </c>
    </row>
    <row r="897" spans="1:9" x14ac:dyDescent="0.25">
      <c r="A897" t="s">
        <v>1027</v>
      </c>
      <c r="B897" s="60">
        <f t="shared" si="39"/>
        <v>6.6666666666666666E-2</v>
      </c>
      <c r="C897" t="s">
        <v>108</v>
      </c>
      <c r="D897" t="s">
        <v>1034</v>
      </c>
      <c r="E897" s="59">
        <v>45692</v>
      </c>
      <c r="F897">
        <v>1</v>
      </c>
      <c r="G897">
        <v>1</v>
      </c>
      <c r="H897">
        <v>1</v>
      </c>
      <c r="I897" s="60">
        <f t="shared" si="36"/>
        <v>6.6666666666666666E-2</v>
      </c>
    </row>
    <row r="898" spans="1:9" x14ac:dyDescent="0.25">
      <c r="A898" t="s">
        <v>1027</v>
      </c>
      <c r="B898" s="60">
        <f t="shared" si="39"/>
        <v>6.6666666666666666E-2</v>
      </c>
      <c r="C898" t="s">
        <v>110</v>
      </c>
      <c r="D898" t="s">
        <v>1035</v>
      </c>
      <c r="E898" s="59">
        <v>45680</v>
      </c>
      <c r="F898">
        <v>1</v>
      </c>
      <c r="G898">
        <v>1</v>
      </c>
      <c r="H898">
        <v>1</v>
      </c>
      <c r="I898" s="60">
        <f t="shared" ref="I898:I961" si="40">B898*H898</f>
        <v>6.6666666666666666E-2</v>
      </c>
    </row>
    <row r="899" spans="1:9" x14ac:dyDescent="0.25">
      <c r="A899" t="s">
        <v>1027</v>
      </c>
      <c r="B899" s="60">
        <f t="shared" si="39"/>
        <v>6.6666666666666666E-2</v>
      </c>
      <c r="C899" t="s">
        <v>110</v>
      </c>
      <c r="D899" t="s">
        <v>1036</v>
      </c>
      <c r="E899" s="59">
        <v>45719</v>
      </c>
      <c r="F899">
        <v>1</v>
      </c>
      <c r="G899">
        <v>1</v>
      </c>
      <c r="H899">
        <v>1</v>
      </c>
      <c r="I899" s="60">
        <f t="shared" si="40"/>
        <v>6.6666666666666666E-2</v>
      </c>
    </row>
    <row r="900" spans="1:9" x14ac:dyDescent="0.25">
      <c r="A900" t="s">
        <v>1027</v>
      </c>
      <c r="B900" s="60">
        <f t="shared" si="39"/>
        <v>6.6666666666666666E-2</v>
      </c>
      <c r="C900" t="s">
        <v>113</v>
      </c>
      <c r="D900" t="s">
        <v>1037</v>
      </c>
      <c r="E900" s="59">
        <v>45692</v>
      </c>
      <c r="F900">
        <v>1</v>
      </c>
      <c r="G900">
        <v>1</v>
      </c>
      <c r="H900">
        <v>1</v>
      </c>
      <c r="I900" s="60">
        <f t="shared" si="40"/>
        <v>6.6666666666666666E-2</v>
      </c>
    </row>
    <row r="901" spans="1:9" x14ac:dyDescent="0.25">
      <c r="A901" t="s">
        <v>1027</v>
      </c>
      <c r="B901" s="60">
        <f t="shared" si="39"/>
        <v>6.6666666666666666E-2</v>
      </c>
      <c r="C901" t="s">
        <v>113</v>
      </c>
      <c r="D901" t="s">
        <v>1038</v>
      </c>
      <c r="E901" s="59">
        <v>45719</v>
      </c>
      <c r="F901">
        <v>1</v>
      </c>
      <c r="G901">
        <v>1</v>
      </c>
      <c r="H901">
        <v>1</v>
      </c>
      <c r="I901" s="60">
        <f t="shared" si="40"/>
        <v>6.6666666666666666E-2</v>
      </c>
    </row>
    <row r="902" spans="1:9" x14ac:dyDescent="0.25">
      <c r="A902" t="s">
        <v>1027</v>
      </c>
      <c r="B902" s="60">
        <f t="shared" si="39"/>
        <v>6.6666666666666666E-2</v>
      </c>
      <c r="C902" t="s">
        <v>113</v>
      </c>
      <c r="D902" t="s">
        <v>1039</v>
      </c>
      <c r="E902" s="59">
        <v>45719</v>
      </c>
      <c r="F902">
        <v>1</v>
      </c>
      <c r="G902">
        <v>1</v>
      </c>
      <c r="H902">
        <v>1</v>
      </c>
      <c r="I902" s="60">
        <f t="shared" si="40"/>
        <v>6.6666666666666666E-2</v>
      </c>
    </row>
    <row r="903" spans="1:9" x14ac:dyDescent="0.25">
      <c r="A903" t="s">
        <v>1027</v>
      </c>
      <c r="B903" s="60">
        <f t="shared" si="39"/>
        <v>6.6666666666666666E-2</v>
      </c>
      <c r="C903" t="s">
        <v>118</v>
      </c>
      <c r="D903" t="s">
        <v>1040</v>
      </c>
      <c r="E903" s="59">
        <v>45692</v>
      </c>
      <c r="F903">
        <v>1</v>
      </c>
      <c r="G903">
        <v>1</v>
      </c>
      <c r="H903">
        <v>1</v>
      </c>
      <c r="I903" s="60">
        <f t="shared" si="40"/>
        <v>6.6666666666666666E-2</v>
      </c>
    </row>
    <row r="904" spans="1:9" x14ac:dyDescent="0.25">
      <c r="A904" t="s">
        <v>1027</v>
      </c>
      <c r="B904" s="60">
        <f t="shared" si="39"/>
        <v>6.6666666666666666E-2</v>
      </c>
      <c r="C904" t="s">
        <v>118</v>
      </c>
      <c r="D904" t="s">
        <v>1041</v>
      </c>
      <c r="E904" s="59">
        <v>45679</v>
      </c>
      <c r="F904">
        <v>1</v>
      </c>
      <c r="G904">
        <v>1</v>
      </c>
      <c r="H904">
        <v>1</v>
      </c>
      <c r="I904" s="60">
        <f t="shared" si="40"/>
        <v>6.6666666666666666E-2</v>
      </c>
    </row>
    <row r="905" spans="1:9" x14ac:dyDescent="0.25">
      <c r="A905" t="s">
        <v>1027</v>
      </c>
      <c r="B905" s="60">
        <f t="shared" si="39"/>
        <v>6.6666666666666666E-2</v>
      </c>
      <c r="C905" t="s">
        <v>118</v>
      </c>
      <c r="D905" t="s">
        <v>1042</v>
      </c>
      <c r="E905" s="59">
        <v>45709</v>
      </c>
      <c r="F905">
        <v>1</v>
      </c>
      <c r="G905">
        <v>1</v>
      </c>
      <c r="H905">
        <v>1</v>
      </c>
      <c r="I905" s="60">
        <f t="shared" si="40"/>
        <v>6.6666666666666666E-2</v>
      </c>
    </row>
    <row r="906" spans="1:9" x14ac:dyDescent="0.25">
      <c r="A906" t="s">
        <v>1027</v>
      </c>
      <c r="B906" s="60">
        <f t="shared" si="39"/>
        <v>6.6666666666666666E-2</v>
      </c>
      <c r="C906" t="s">
        <v>121</v>
      </c>
      <c r="D906" t="s">
        <v>1043</v>
      </c>
      <c r="E906" s="59">
        <v>45713</v>
      </c>
      <c r="F906">
        <v>1</v>
      </c>
      <c r="G906">
        <v>1</v>
      </c>
      <c r="H906">
        <v>1</v>
      </c>
      <c r="I906" s="60">
        <f t="shared" si="40"/>
        <v>6.6666666666666666E-2</v>
      </c>
    </row>
    <row r="907" spans="1:9" x14ac:dyDescent="0.25">
      <c r="A907" t="s">
        <v>1027</v>
      </c>
      <c r="B907" s="60">
        <f t="shared" si="39"/>
        <v>6.6666666666666666E-2</v>
      </c>
      <c r="C907" t="s">
        <v>123</v>
      </c>
      <c r="D907" t="s">
        <v>1044</v>
      </c>
      <c r="E907" s="59">
        <v>45693</v>
      </c>
      <c r="F907">
        <v>1</v>
      </c>
      <c r="G907">
        <v>1</v>
      </c>
      <c r="H907">
        <v>1</v>
      </c>
      <c r="I907" s="60">
        <f t="shared" si="40"/>
        <v>6.6666666666666666E-2</v>
      </c>
    </row>
    <row r="908" spans="1:9" x14ac:dyDescent="0.25">
      <c r="A908" t="s">
        <v>1027</v>
      </c>
      <c r="B908" s="60">
        <f t="shared" si="39"/>
        <v>6.6666666666666666E-2</v>
      </c>
      <c r="C908" t="s">
        <v>123</v>
      </c>
      <c r="D908" t="s">
        <v>1045</v>
      </c>
      <c r="E908" s="59">
        <v>45664</v>
      </c>
      <c r="F908">
        <v>1</v>
      </c>
      <c r="G908">
        <v>1</v>
      </c>
      <c r="H908">
        <v>1</v>
      </c>
      <c r="I908" s="60">
        <f t="shared" si="40"/>
        <v>6.6666666666666666E-2</v>
      </c>
    </row>
    <row r="909" spans="1:9" x14ac:dyDescent="0.25">
      <c r="A909" t="s">
        <v>1046</v>
      </c>
      <c r="B909" s="60">
        <f t="shared" ref="B909:B927" si="41">(1/600)*100</f>
        <v>0.16666666666666669</v>
      </c>
      <c r="C909" t="s">
        <v>93</v>
      </c>
      <c r="D909" t="s">
        <v>1047</v>
      </c>
      <c r="E909" s="59">
        <v>45712</v>
      </c>
      <c r="F909">
        <v>1</v>
      </c>
      <c r="G909">
        <v>1</v>
      </c>
      <c r="H909">
        <v>1</v>
      </c>
      <c r="I909" s="60">
        <f t="shared" si="40"/>
        <v>0.16666666666666669</v>
      </c>
    </row>
    <row r="910" spans="1:9" x14ac:dyDescent="0.25">
      <c r="A910" t="s">
        <v>1046</v>
      </c>
      <c r="B910" s="60">
        <f t="shared" si="41"/>
        <v>0.16666666666666669</v>
      </c>
      <c r="C910" t="s">
        <v>93</v>
      </c>
      <c r="D910" t="s">
        <v>1048</v>
      </c>
      <c r="E910" s="59">
        <v>45659</v>
      </c>
      <c r="F910">
        <v>1</v>
      </c>
      <c r="G910">
        <v>1</v>
      </c>
      <c r="H910">
        <v>1</v>
      </c>
      <c r="I910" s="60">
        <f t="shared" si="40"/>
        <v>0.16666666666666669</v>
      </c>
    </row>
    <row r="911" spans="1:9" x14ac:dyDescent="0.25">
      <c r="A911" t="s">
        <v>1046</v>
      </c>
      <c r="B911" s="60">
        <f t="shared" si="41"/>
        <v>0.16666666666666669</v>
      </c>
      <c r="C911" t="s">
        <v>99</v>
      </c>
      <c r="D911" t="s">
        <v>1049</v>
      </c>
      <c r="E911" s="59">
        <v>45720</v>
      </c>
      <c r="F911">
        <v>1</v>
      </c>
      <c r="G911">
        <v>1</v>
      </c>
      <c r="H911">
        <v>1</v>
      </c>
      <c r="I911" s="60">
        <f t="shared" si="40"/>
        <v>0.16666666666666669</v>
      </c>
    </row>
    <row r="912" spans="1:9" x14ac:dyDescent="0.25">
      <c r="A912" t="s">
        <v>1046</v>
      </c>
      <c r="B912" s="60">
        <f t="shared" si="41"/>
        <v>0.16666666666666669</v>
      </c>
      <c r="C912" t="s">
        <v>110</v>
      </c>
      <c r="D912" t="s">
        <v>1050</v>
      </c>
      <c r="E912" s="59">
        <v>45709</v>
      </c>
      <c r="F912">
        <v>1</v>
      </c>
      <c r="G912">
        <v>1</v>
      </c>
      <c r="H912">
        <v>1</v>
      </c>
      <c r="I912" s="60">
        <f t="shared" si="40"/>
        <v>0.16666666666666669</v>
      </c>
    </row>
    <row r="913" spans="1:9" x14ac:dyDescent="0.25">
      <c r="A913" t="s">
        <v>1046</v>
      </c>
      <c r="B913" s="60">
        <f t="shared" si="41"/>
        <v>0.16666666666666669</v>
      </c>
      <c r="C913" t="s">
        <v>110</v>
      </c>
      <c r="D913" t="s">
        <v>1051</v>
      </c>
      <c r="E913" s="59">
        <v>45719</v>
      </c>
      <c r="F913">
        <v>1</v>
      </c>
      <c r="G913">
        <v>1</v>
      </c>
      <c r="H913">
        <v>1</v>
      </c>
      <c r="I913" s="60">
        <f t="shared" si="40"/>
        <v>0.16666666666666669</v>
      </c>
    </row>
    <row r="914" spans="1:9" x14ac:dyDescent="0.25">
      <c r="A914" t="s">
        <v>1046</v>
      </c>
      <c r="B914" s="60">
        <f t="shared" si="41"/>
        <v>0.16666666666666669</v>
      </c>
      <c r="C914" t="s">
        <v>110</v>
      </c>
      <c r="D914" t="s">
        <v>1052</v>
      </c>
      <c r="E914" s="59">
        <v>45707</v>
      </c>
      <c r="F914">
        <v>1</v>
      </c>
      <c r="G914">
        <v>1</v>
      </c>
      <c r="H914">
        <v>1</v>
      </c>
      <c r="I914" s="60">
        <f t="shared" si="40"/>
        <v>0.16666666666666669</v>
      </c>
    </row>
    <row r="915" spans="1:9" x14ac:dyDescent="0.25">
      <c r="A915" t="s">
        <v>1046</v>
      </c>
      <c r="B915" s="60">
        <f t="shared" si="41"/>
        <v>0.16666666666666669</v>
      </c>
      <c r="C915" t="s">
        <v>110</v>
      </c>
      <c r="D915" t="s">
        <v>1053</v>
      </c>
      <c r="E915" s="59">
        <v>45712</v>
      </c>
      <c r="F915">
        <v>1</v>
      </c>
      <c r="G915">
        <v>1</v>
      </c>
      <c r="H915">
        <v>1</v>
      </c>
      <c r="I915" s="60">
        <f t="shared" si="40"/>
        <v>0.16666666666666669</v>
      </c>
    </row>
    <row r="916" spans="1:9" x14ac:dyDescent="0.25">
      <c r="A916" t="s">
        <v>1046</v>
      </c>
      <c r="B916" s="60">
        <f t="shared" si="41"/>
        <v>0.16666666666666669</v>
      </c>
      <c r="C916" t="s">
        <v>113</v>
      </c>
      <c r="D916" t="s">
        <v>1054</v>
      </c>
      <c r="E916" s="59">
        <v>45671</v>
      </c>
      <c r="F916">
        <v>1</v>
      </c>
      <c r="G916">
        <v>1.6</v>
      </c>
      <c r="H916">
        <v>1.6</v>
      </c>
      <c r="I916" s="60">
        <f t="shared" si="40"/>
        <v>0.26666666666666672</v>
      </c>
    </row>
    <row r="917" spans="1:9" x14ac:dyDescent="0.25">
      <c r="A917" t="s">
        <v>1046</v>
      </c>
      <c r="B917" s="60">
        <f t="shared" si="41"/>
        <v>0.16666666666666669</v>
      </c>
      <c r="C917" t="s">
        <v>113</v>
      </c>
      <c r="D917" t="s">
        <v>1055</v>
      </c>
      <c r="E917" s="59">
        <v>45672</v>
      </c>
      <c r="F917">
        <v>1</v>
      </c>
      <c r="G917">
        <v>1</v>
      </c>
      <c r="H917">
        <v>1</v>
      </c>
      <c r="I917" s="60">
        <f t="shared" si="40"/>
        <v>0.16666666666666669</v>
      </c>
    </row>
    <row r="918" spans="1:9" x14ac:dyDescent="0.25">
      <c r="A918" t="s">
        <v>1046</v>
      </c>
      <c r="B918" s="60">
        <f t="shared" si="41"/>
        <v>0.16666666666666669</v>
      </c>
      <c r="C918" t="s">
        <v>113</v>
      </c>
      <c r="D918" t="s">
        <v>1056</v>
      </c>
      <c r="E918" s="59">
        <v>45671</v>
      </c>
      <c r="F918">
        <v>1</v>
      </c>
      <c r="G918">
        <v>1.6</v>
      </c>
      <c r="H918">
        <v>1.6</v>
      </c>
      <c r="I918" s="60">
        <f t="shared" si="40"/>
        <v>0.26666666666666672</v>
      </c>
    </row>
    <row r="919" spans="1:9" x14ac:dyDescent="0.25">
      <c r="A919" t="s">
        <v>1046</v>
      </c>
      <c r="B919" s="60">
        <f t="shared" si="41"/>
        <v>0.16666666666666669</v>
      </c>
      <c r="C919" t="s">
        <v>114</v>
      </c>
      <c r="D919" t="s">
        <v>1057</v>
      </c>
      <c r="E919" s="59">
        <v>45664</v>
      </c>
      <c r="F919">
        <v>1</v>
      </c>
      <c r="G919">
        <v>1</v>
      </c>
      <c r="H919">
        <v>1</v>
      </c>
      <c r="I919" s="60">
        <f t="shared" si="40"/>
        <v>0.16666666666666669</v>
      </c>
    </row>
    <row r="920" spans="1:9" x14ac:dyDescent="0.25">
      <c r="A920" t="s">
        <v>1046</v>
      </c>
      <c r="B920" s="60">
        <f t="shared" si="41"/>
        <v>0.16666666666666669</v>
      </c>
      <c r="C920" t="s">
        <v>114</v>
      </c>
      <c r="D920" t="s">
        <v>1058</v>
      </c>
      <c r="E920" s="59">
        <v>45664</v>
      </c>
      <c r="F920">
        <v>1</v>
      </c>
      <c r="G920">
        <v>1</v>
      </c>
      <c r="H920">
        <v>1</v>
      </c>
      <c r="I920" s="60">
        <f t="shared" si="40"/>
        <v>0.16666666666666669</v>
      </c>
    </row>
    <row r="921" spans="1:9" x14ac:dyDescent="0.25">
      <c r="A921" t="s">
        <v>1046</v>
      </c>
      <c r="B921" s="60">
        <f t="shared" si="41"/>
        <v>0.16666666666666669</v>
      </c>
      <c r="C921" t="s">
        <v>115</v>
      </c>
      <c r="D921" t="s">
        <v>1059</v>
      </c>
      <c r="E921" s="59">
        <v>45694</v>
      </c>
      <c r="F921">
        <v>1</v>
      </c>
      <c r="G921">
        <v>1</v>
      </c>
      <c r="H921">
        <v>1</v>
      </c>
      <c r="I921" s="60">
        <f t="shared" si="40"/>
        <v>0.16666666666666669</v>
      </c>
    </row>
    <row r="922" spans="1:9" x14ac:dyDescent="0.25">
      <c r="A922" t="s">
        <v>1046</v>
      </c>
      <c r="B922" s="60">
        <f t="shared" si="41"/>
        <v>0.16666666666666669</v>
      </c>
      <c r="C922" t="s">
        <v>116</v>
      </c>
      <c r="D922" t="s">
        <v>1060</v>
      </c>
      <c r="E922" s="59">
        <v>45692</v>
      </c>
      <c r="F922">
        <v>1</v>
      </c>
      <c r="G922">
        <v>1</v>
      </c>
      <c r="H922">
        <v>1</v>
      </c>
      <c r="I922" s="60">
        <f t="shared" si="40"/>
        <v>0.16666666666666669</v>
      </c>
    </row>
    <row r="923" spans="1:9" x14ac:dyDescent="0.25">
      <c r="A923" t="s">
        <v>1046</v>
      </c>
      <c r="B923" s="60">
        <f t="shared" si="41"/>
        <v>0.16666666666666669</v>
      </c>
      <c r="C923" t="s">
        <v>116</v>
      </c>
      <c r="D923" t="s">
        <v>1061</v>
      </c>
      <c r="E923" s="59">
        <v>45667</v>
      </c>
      <c r="F923">
        <v>1</v>
      </c>
      <c r="G923">
        <v>1</v>
      </c>
      <c r="H923">
        <v>1</v>
      </c>
      <c r="I923" s="60">
        <f t="shared" si="40"/>
        <v>0.16666666666666669</v>
      </c>
    </row>
    <row r="924" spans="1:9" x14ac:dyDescent="0.25">
      <c r="A924" t="s">
        <v>1046</v>
      </c>
      <c r="B924" s="60">
        <f t="shared" si="41"/>
        <v>0.16666666666666669</v>
      </c>
      <c r="C924" t="s">
        <v>118</v>
      </c>
      <c r="D924" t="s">
        <v>1062</v>
      </c>
      <c r="E924" s="59">
        <v>45671</v>
      </c>
      <c r="F924">
        <v>1</v>
      </c>
      <c r="G924">
        <v>1</v>
      </c>
      <c r="H924">
        <v>1</v>
      </c>
      <c r="I924" s="60">
        <f t="shared" si="40"/>
        <v>0.16666666666666669</v>
      </c>
    </row>
    <row r="925" spans="1:9" x14ac:dyDescent="0.25">
      <c r="A925" t="s">
        <v>1046</v>
      </c>
      <c r="B925" s="60">
        <f t="shared" si="41"/>
        <v>0.16666666666666669</v>
      </c>
      <c r="C925" t="s">
        <v>118</v>
      </c>
      <c r="D925" t="s">
        <v>1063</v>
      </c>
      <c r="E925" s="59">
        <v>45671</v>
      </c>
      <c r="F925">
        <v>1</v>
      </c>
      <c r="G925">
        <v>1</v>
      </c>
      <c r="H925">
        <v>1</v>
      </c>
      <c r="I925" s="60">
        <f t="shared" si="40"/>
        <v>0.16666666666666669</v>
      </c>
    </row>
    <row r="926" spans="1:9" x14ac:dyDescent="0.25">
      <c r="A926" t="s">
        <v>1046</v>
      </c>
      <c r="B926" s="60">
        <f t="shared" si="41"/>
        <v>0.16666666666666669</v>
      </c>
      <c r="C926" t="s">
        <v>121</v>
      </c>
      <c r="D926" t="s">
        <v>1064</v>
      </c>
      <c r="E926" s="59">
        <v>45684</v>
      </c>
      <c r="F926">
        <v>1</v>
      </c>
      <c r="G926">
        <v>1</v>
      </c>
      <c r="H926">
        <v>1</v>
      </c>
      <c r="I926" s="60">
        <f t="shared" si="40"/>
        <v>0.16666666666666669</v>
      </c>
    </row>
    <row r="927" spans="1:9" x14ac:dyDescent="0.25">
      <c r="A927" t="s">
        <v>1046</v>
      </c>
      <c r="B927" s="60">
        <f t="shared" si="41"/>
        <v>0.16666666666666669</v>
      </c>
      <c r="C927" t="s">
        <v>123</v>
      </c>
      <c r="D927" t="s">
        <v>1065</v>
      </c>
      <c r="E927" s="59">
        <v>45693</v>
      </c>
      <c r="F927">
        <v>1</v>
      </c>
      <c r="G927">
        <v>1</v>
      </c>
      <c r="H927">
        <v>1</v>
      </c>
      <c r="I927" s="60">
        <f t="shared" si="40"/>
        <v>0.16666666666666669</v>
      </c>
    </row>
    <row r="928" spans="1:9" x14ac:dyDescent="0.25">
      <c r="A928" t="s">
        <v>1066</v>
      </c>
      <c r="B928" s="60">
        <f>(1/240)*100</f>
        <v>0.41666666666666669</v>
      </c>
      <c r="C928" t="s">
        <v>123</v>
      </c>
      <c r="D928" t="s">
        <v>1067</v>
      </c>
      <c r="E928" s="59">
        <v>45664</v>
      </c>
      <c r="F928">
        <v>1</v>
      </c>
      <c r="G928">
        <v>1</v>
      </c>
      <c r="H928">
        <v>1</v>
      </c>
      <c r="I928" s="60">
        <f t="shared" si="40"/>
        <v>0.41666666666666669</v>
      </c>
    </row>
    <row r="929" spans="1:9" x14ac:dyDescent="0.25">
      <c r="A929" t="s">
        <v>1068</v>
      </c>
      <c r="B929" s="60">
        <f t="shared" ref="B929:B969" si="42">(1/200)*100</f>
        <v>0.5</v>
      </c>
      <c r="C929" t="s">
        <v>92</v>
      </c>
      <c r="D929" t="s">
        <v>1069</v>
      </c>
      <c r="E929" s="59">
        <v>45688</v>
      </c>
      <c r="F929">
        <v>1</v>
      </c>
      <c r="G929">
        <v>1</v>
      </c>
      <c r="H929">
        <v>1</v>
      </c>
      <c r="I929" s="60">
        <f t="shared" si="40"/>
        <v>0.5</v>
      </c>
    </row>
    <row r="930" spans="1:9" x14ac:dyDescent="0.25">
      <c r="A930" t="s">
        <v>1068</v>
      </c>
      <c r="B930" s="60">
        <f t="shared" si="42"/>
        <v>0.5</v>
      </c>
      <c r="C930" t="s">
        <v>92</v>
      </c>
      <c r="D930" t="s">
        <v>1070</v>
      </c>
      <c r="E930" s="59">
        <v>45716</v>
      </c>
      <c r="F930">
        <v>1</v>
      </c>
      <c r="G930">
        <v>1.6</v>
      </c>
      <c r="H930">
        <v>1.6</v>
      </c>
      <c r="I930" s="60">
        <f t="shared" si="40"/>
        <v>0.8</v>
      </c>
    </row>
    <row r="931" spans="1:9" x14ac:dyDescent="0.25">
      <c r="A931" t="s">
        <v>1068</v>
      </c>
      <c r="B931" s="60">
        <f t="shared" si="42"/>
        <v>0.5</v>
      </c>
      <c r="C931" t="s">
        <v>92</v>
      </c>
      <c r="D931" t="s">
        <v>1071</v>
      </c>
      <c r="E931" s="59">
        <v>45670</v>
      </c>
      <c r="F931">
        <v>1</v>
      </c>
      <c r="G931">
        <v>1</v>
      </c>
      <c r="H931">
        <v>1</v>
      </c>
      <c r="I931" s="60">
        <f t="shared" si="40"/>
        <v>0.5</v>
      </c>
    </row>
    <row r="932" spans="1:9" x14ac:dyDescent="0.25">
      <c r="A932" t="s">
        <v>1068</v>
      </c>
      <c r="B932" s="60">
        <f t="shared" si="42"/>
        <v>0.5</v>
      </c>
      <c r="C932" t="s">
        <v>93</v>
      </c>
      <c r="D932" t="s">
        <v>1072</v>
      </c>
      <c r="E932" s="59">
        <v>45716</v>
      </c>
      <c r="F932">
        <v>1</v>
      </c>
      <c r="G932">
        <v>1</v>
      </c>
      <c r="H932">
        <v>1</v>
      </c>
      <c r="I932" s="60">
        <f t="shared" si="40"/>
        <v>0.5</v>
      </c>
    </row>
    <row r="933" spans="1:9" x14ac:dyDescent="0.25">
      <c r="A933" t="s">
        <v>1068</v>
      </c>
      <c r="B933" s="60">
        <f t="shared" si="42"/>
        <v>0.5</v>
      </c>
      <c r="C933" t="s">
        <v>93</v>
      </c>
      <c r="D933" t="s">
        <v>1073</v>
      </c>
      <c r="E933" s="59">
        <v>45659</v>
      </c>
      <c r="F933">
        <v>1</v>
      </c>
      <c r="G933">
        <v>1</v>
      </c>
      <c r="H933">
        <v>1</v>
      </c>
      <c r="I933" s="60">
        <f t="shared" si="40"/>
        <v>0.5</v>
      </c>
    </row>
    <row r="934" spans="1:9" x14ac:dyDescent="0.25">
      <c r="A934" t="s">
        <v>1068</v>
      </c>
      <c r="B934" s="60">
        <f t="shared" si="42"/>
        <v>0.5</v>
      </c>
      <c r="C934" t="s">
        <v>93</v>
      </c>
      <c r="D934" t="s">
        <v>1074</v>
      </c>
      <c r="E934" s="59">
        <v>45659</v>
      </c>
      <c r="F934">
        <v>1</v>
      </c>
      <c r="G934">
        <v>1.6</v>
      </c>
      <c r="H934">
        <v>1.6</v>
      </c>
      <c r="I934" s="60">
        <f t="shared" si="40"/>
        <v>0.8</v>
      </c>
    </row>
    <row r="935" spans="1:9" x14ac:dyDescent="0.25">
      <c r="A935" t="s">
        <v>1068</v>
      </c>
      <c r="B935" s="60">
        <f t="shared" si="42"/>
        <v>0.5</v>
      </c>
      <c r="C935" t="s">
        <v>93</v>
      </c>
      <c r="D935" t="s">
        <v>1075</v>
      </c>
      <c r="E935" s="59">
        <v>45674</v>
      </c>
      <c r="F935">
        <v>1</v>
      </c>
      <c r="G935">
        <v>1</v>
      </c>
      <c r="H935">
        <v>1</v>
      </c>
      <c r="I935" s="60">
        <f t="shared" si="40"/>
        <v>0.5</v>
      </c>
    </row>
    <row r="936" spans="1:9" x14ac:dyDescent="0.25">
      <c r="A936" t="s">
        <v>1068</v>
      </c>
      <c r="B936" s="60">
        <f t="shared" si="42"/>
        <v>0.5</v>
      </c>
      <c r="C936" t="s">
        <v>93</v>
      </c>
      <c r="D936" t="s">
        <v>1076</v>
      </c>
      <c r="E936" s="59">
        <v>45659</v>
      </c>
      <c r="F936">
        <v>1</v>
      </c>
      <c r="G936">
        <v>1</v>
      </c>
      <c r="H936">
        <v>1</v>
      </c>
      <c r="I936" s="60">
        <f t="shared" si="40"/>
        <v>0.5</v>
      </c>
    </row>
    <row r="937" spans="1:9" x14ac:dyDescent="0.25">
      <c r="A937" t="s">
        <v>1068</v>
      </c>
      <c r="B937" s="60">
        <f t="shared" si="42"/>
        <v>0.5</v>
      </c>
      <c r="C937" t="s">
        <v>93</v>
      </c>
      <c r="D937" t="s">
        <v>1077</v>
      </c>
      <c r="E937" s="59">
        <v>45698</v>
      </c>
      <c r="F937">
        <v>1</v>
      </c>
      <c r="G937">
        <v>1</v>
      </c>
      <c r="H937">
        <v>1</v>
      </c>
      <c r="I937" s="60">
        <f t="shared" si="40"/>
        <v>0.5</v>
      </c>
    </row>
    <row r="938" spans="1:9" x14ac:dyDescent="0.25">
      <c r="A938" t="s">
        <v>1068</v>
      </c>
      <c r="B938" s="60">
        <f t="shared" si="42"/>
        <v>0.5</v>
      </c>
      <c r="C938" t="s">
        <v>93</v>
      </c>
      <c r="D938" t="s">
        <v>1078</v>
      </c>
      <c r="E938" s="59">
        <v>45659</v>
      </c>
      <c r="F938">
        <v>1</v>
      </c>
      <c r="G938">
        <v>1</v>
      </c>
      <c r="H938">
        <v>1</v>
      </c>
      <c r="I938" s="60">
        <f t="shared" si="40"/>
        <v>0.5</v>
      </c>
    </row>
    <row r="939" spans="1:9" x14ac:dyDescent="0.25">
      <c r="A939" t="s">
        <v>1068</v>
      </c>
      <c r="B939" s="60">
        <f t="shared" si="42"/>
        <v>0.5</v>
      </c>
      <c r="C939" t="s">
        <v>93</v>
      </c>
      <c r="D939" t="s">
        <v>1079</v>
      </c>
      <c r="E939" s="59">
        <v>45691</v>
      </c>
      <c r="F939">
        <v>1</v>
      </c>
      <c r="G939">
        <v>1</v>
      </c>
      <c r="H939">
        <v>1</v>
      </c>
      <c r="I939" s="60">
        <f t="shared" si="40"/>
        <v>0.5</v>
      </c>
    </row>
    <row r="940" spans="1:9" x14ac:dyDescent="0.25">
      <c r="A940" t="s">
        <v>1068</v>
      </c>
      <c r="B940" s="60">
        <f t="shared" si="42"/>
        <v>0.5</v>
      </c>
      <c r="C940" t="s">
        <v>99</v>
      </c>
      <c r="D940" t="s">
        <v>1080</v>
      </c>
      <c r="E940" s="59">
        <v>45678</v>
      </c>
      <c r="F940">
        <v>1</v>
      </c>
      <c r="G940">
        <v>1</v>
      </c>
      <c r="H940">
        <v>1</v>
      </c>
      <c r="I940" s="60">
        <f t="shared" si="40"/>
        <v>0.5</v>
      </c>
    </row>
    <row r="941" spans="1:9" x14ac:dyDescent="0.25">
      <c r="A941" t="s">
        <v>1068</v>
      </c>
      <c r="B941" s="60">
        <f t="shared" si="42"/>
        <v>0.5</v>
      </c>
      <c r="C941" t="s">
        <v>103</v>
      </c>
      <c r="D941" t="s">
        <v>1081</v>
      </c>
      <c r="E941" s="59">
        <v>45720</v>
      </c>
      <c r="F941">
        <v>1</v>
      </c>
      <c r="G941">
        <v>1</v>
      </c>
      <c r="H941">
        <v>1</v>
      </c>
      <c r="I941" s="60">
        <f t="shared" si="40"/>
        <v>0.5</v>
      </c>
    </row>
    <row r="942" spans="1:9" x14ac:dyDescent="0.25">
      <c r="A942" t="s">
        <v>1068</v>
      </c>
      <c r="B942" s="60">
        <f t="shared" si="42"/>
        <v>0.5</v>
      </c>
      <c r="C942" t="s">
        <v>107</v>
      </c>
      <c r="D942" t="s">
        <v>1082</v>
      </c>
      <c r="E942" s="59">
        <v>45695</v>
      </c>
      <c r="F942">
        <v>1</v>
      </c>
      <c r="G942">
        <v>1</v>
      </c>
      <c r="H942">
        <v>1</v>
      </c>
      <c r="I942" s="60">
        <f t="shared" si="40"/>
        <v>0.5</v>
      </c>
    </row>
    <row r="943" spans="1:9" x14ac:dyDescent="0.25">
      <c r="A943" t="s">
        <v>1068</v>
      </c>
      <c r="B943" s="60">
        <f t="shared" si="42"/>
        <v>0.5</v>
      </c>
      <c r="C943" t="s">
        <v>107</v>
      </c>
      <c r="D943" t="s">
        <v>1083</v>
      </c>
      <c r="E943" s="59">
        <v>45672</v>
      </c>
      <c r="F943">
        <v>1</v>
      </c>
      <c r="G943">
        <v>1</v>
      </c>
      <c r="H943">
        <v>1</v>
      </c>
      <c r="I943" s="60">
        <f t="shared" si="40"/>
        <v>0.5</v>
      </c>
    </row>
    <row r="944" spans="1:9" x14ac:dyDescent="0.25">
      <c r="A944" t="s">
        <v>1068</v>
      </c>
      <c r="B944" s="60">
        <f t="shared" si="42"/>
        <v>0.5</v>
      </c>
      <c r="C944" t="s">
        <v>107</v>
      </c>
      <c r="D944" t="s">
        <v>1084</v>
      </c>
      <c r="E944" s="59">
        <v>45671</v>
      </c>
      <c r="F944">
        <v>1</v>
      </c>
      <c r="G944">
        <v>1.6</v>
      </c>
      <c r="H944">
        <v>1.6</v>
      </c>
      <c r="I944" s="60">
        <f t="shared" si="40"/>
        <v>0.8</v>
      </c>
    </row>
    <row r="945" spans="1:9" x14ac:dyDescent="0.25">
      <c r="A945" t="s">
        <v>1068</v>
      </c>
      <c r="B945" s="60">
        <f t="shared" si="42"/>
        <v>0.5</v>
      </c>
      <c r="C945" t="s">
        <v>107</v>
      </c>
      <c r="D945" t="s">
        <v>1085</v>
      </c>
      <c r="E945" s="59">
        <v>45672</v>
      </c>
      <c r="F945">
        <v>1</v>
      </c>
      <c r="G945">
        <v>1</v>
      </c>
      <c r="H945">
        <v>1</v>
      </c>
      <c r="I945" s="60">
        <f t="shared" si="40"/>
        <v>0.5</v>
      </c>
    </row>
    <row r="946" spans="1:9" x14ac:dyDescent="0.25">
      <c r="A946" t="s">
        <v>1068</v>
      </c>
      <c r="B946" s="60">
        <f t="shared" si="42"/>
        <v>0.5</v>
      </c>
      <c r="C946" t="s">
        <v>107</v>
      </c>
      <c r="D946" t="s">
        <v>1086</v>
      </c>
      <c r="E946" s="59">
        <v>45664</v>
      </c>
      <c r="F946">
        <v>1</v>
      </c>
      <c r="G946">
        <v>1</v>
      </c>
      <c r="H946">
        <v>1</v>
      </c>
      <c r="I946" s="60">
        <f t="shared" si="40"/>
        <v>0.5</v>
      </c>
    </row>
    <row r="947" spans="1:9" x14ac:dyDescent="0.25">
      <c r="A947" t="s">
        <v>1068</v>
      </c>
      <c r="B947" s="60">
        <f t="shared" si="42"/>
        <v>0.5</v>
      </c>
      <c r="C947" t="s">
        <v>107</v>
      </c>
      <c r="D947" t="s">
        <v>1087</v>
      </c>
      <c r="E947" s="59">
        <v>45664</v>
      </c>
      <c r="F947">
        <v>1</v>
      </c>
      <c r="G947">
        <v>1</v>
      </c>
      <c r="H947">
        <v>1</v>
      </c>
      <c r="I947" s="60">
        <f t="shared" si="40"/>
        <v>0.5</v>
      </c>
    </row>
    <row r="948" spans="1:9" x14ac:dyDescent="0.25">
      <c r="A948" t="s">
        <v>1068</v>
      </c>
      <c r="B948" s="60">
        <f t="shared" si="42"/>
        <v>0.5</v>
      </c>
      <c r="C948" t="s">
        <v>107</v>
      </c>
      <c r="D948" t="s">
        <v>1088</v>
      </c>
      <c r="E948" s="59">
        <v>45664</v>
      </c>
      <c r="F948">
        <v>1</v>
      </c>
      <c r="G948">
        <v>1</v>
      </c>
      <c r="H948">
        <v>1</v>
      </c>
      <c r="I948" s="60">
        <f t="shared" si="40"/>
        <v>0.5</v>
      </c>
    </row>
    <row r="949" spans="1:9" x14ac:dyDescent="0.25">
      <c r="A949" t="s">
        <v>1068</v>
      </c>
      <c r="B949" s="60">
        <f t="shared" si="42"/>
        <v>0.5</v>
      </c>
      <c r="C949" t="s">
        <v>108</v>
      </c>
      <c r="D949" t="s">
        <v>1089</v>
      </c>
      <c r="E949" s="59">
        <v>45670</v>
      </c>
      <c r="F949">
        <v>1</v>
      </c>
      <c r="G949">
        <v>1</v>
      </c>
      <c r="H949">
        <v>1</v>
      </c>
      <c r="I949" s="60">
        <f t="shared" si="40"/>
        <v>0.5</v>
      </c>
    </row>
    <row r="950" spans="1:9" x14ac:dyDescent="0.25">
      <c r="A950" t="s">
        <v>1068</v>
      </c>
      <c r="B950" s="60">
        <f t="shared" si="42"/>
        <v>0.5</v>
      </c>
      <c r="C950" t="s">
        <v>108</v>
      </c>
      <c r="D950" t="s">
        <v>1090</v>
      </c>
      <c r="E950" s="59">
        <v>45714</v>
      </c>
      <c r="F950">
        <v>1</v>
      </c>
      <c r="G950">
        <v>1</v>
      </c>
      <c r="H950">
        <v>1</v>
      </c>
      <c r="I950" s="60">
        <f t="shared" si="40"/>
        <v>0.5</v>
      </c>
    </row>
    <row r="951" spans="1:9" x14ac:dyDescent="0.25">
      <c r="A951" t="s">
        <v>1068</v>
      </c>
      <c r="B951" s="60">
        <f t="shared" si="42"/>
        <v>0.5</v>
      </c>
      <c r="C951" t="s">
        <v>108</v>
      </c>
      <c r="D951" t="s">
        <v>1091</v>
      </c>
      <c r="E951" s="59">
        <v>45685</v>
      </c>
      <c r="F951">
        <v>1</v>
      </c>
      <c r="G951">
        <v>1.6</v>
      </c>
      <c r="H951">
        <v>1.6</v>
      </c>
      <c r="I951" s="60">
        <f t="shared" si="40"/>
        <v>0.8</v>
      </c>
    </row>
    <row r="952" spans="1:9" x14ac:dyDescent="0.25">
      <c r="A952" t="s">
        <v>1068</v>
      </c>
      <c r="B952" s="60">
        <f t="shared" si="42"/>
        <v>0.5</v>
      </c>
      <c r="C952" t="s">
        <v>110</v>
      </c>
      <c r="D952" t="s">
        <v>1092</v>
      </c>
      <c r="E952" s="59">
        <v>45660</v>
      </c>
      <c r="F952">
        <v>1</v>
      </c>
      <c r="G952">
        <v>1</v>
      </c>
      <c r="H952">
        <v>1</v>
      </c>
      <c r="I952" s="60">
        <f t="shared" si="40"/>
        <v>0.5</v>
      </c>
    </row>
    <row r="953" spans="1:9" x14ac:dyDescent="0.25">
      <c r="A953" t="s">
        <v>1068</v>
      </c>
      <c r="B953" s="60">
        <f t="shared" si="42"/>
        <v>0.5</v>
      </c>
      <c r="C953" t="s">
        <v>110</v>
      </c>
      <c r="D953" t="s">
        <v>1093</v>
      </c>
      <c r="E953" s="59">
        <v>45665</v>
      </c>
      <c r="F953">
        <v>1</v>
      </c>
      <c r="G953">
        <v>1</v>
      </c>
      <c r="H953">
        <v>1</v>
      </c>
      <c r="I953" s="60">
        <f t="shared" si="40"/>
        <v>0.5</v>
      </c>
    </row>
    <row r="954" spans="1:9" x14ac:dyDescent="0.25">
      <c r="A954" t="s">
        <v>1068</v>
      </c>
      <c r="B954" s="60">
        <f t="shared" si="42"/>
        <v>0.5</v>
      </c>
      <c r="C954" t="s">
        <v>110</v>
      </c>
      <c r="D954" t="s">
        <v>1094</v>
      </c>
      <c r="E954" s="59">
        <v>45665</v>
      </c>
      <c r="F954">
        <v>1</v>
      </c>
      <c r="G954">
        <v>1</v>
      </c>
      <c r="H954">
        <v>1</v>
      </c>
      <c r="I954" s="60">
        <f t="shared" si="40"/>
        <v>0.5</v>
      </c>
    </row>
    <row r="955" spans="1:9" x14ac:dyDescent="0.25">
      <c r="A955" t="s">
        <v>1068</v>
      </c>
      <c r="B955" s="60">
        <f t="shared" si="42"/>
        <v>0.5</v>
      </c>
      <c r="C955" t="s">
        <v>116</v>
      </c>
      <c r="D955" t="s">
        <v>1095</v>
      </c>
      <c r="E955" s="59">
        <v>45685</v>
      </c>
      <c r="F955">
        <v>1</v>
      </c>
      <c r="G955">
        <v>1</v>
      </c>
      <c r="H955">
        <v>1</v>
      </c>
      <c r="I955" s="60">
        <f t="shared" si="40"/>
        <v>0.5</v>
      </c>
    </row>
    <row r="956" spans="1:9" x14ac:dyDescent="0.25">
      <c r="A956" t="s">
        <v>1068</v>
      </c>
      <c r="B956" s="60">
        <f t="shared" si="42"/>
        <v>0.5</v>
      </c>
      <c r="C956" t="s">
        <v>116</v>
      </c>
      <c r="D956" t="s">
        <v>1096</v>
      </c>
      <c r="E956" s="59">
        <v>45692</v>
      </c>
      <c r="F956">
        <v>1</v>
      </c>
      <c r="G956">
        <v>1</v>
      </c>
      <c r="H956">
        <v>1</v>
      </c>
      <c r="I956" s="60">
        <f t="shared" si="40"/>
        <v>0.5</v>
      </c>
    </row>
    <row r="957" spans="1:9" x14ac:dyDescent="0.25">
      <c r="A957" t="s">
        <v>1068</v>
      </c>
      <c r="B957" s="60">
        <f t="shared" si="42"/>
        <v>0.5</v>
      </c>
      <c r="C957" t="s">
        <v>116</v>
      </c>
      <c r="D957" t="s">
        <v>1097</v>
      </c>
      <c r="E957" s="59">
        <v>45692</v>
      </c>
      <c r="F957">
        <v>1</v>
      </c>
      <c r="G957">
        <v>1</v>
      </c>
      <c r="H957">
        <v>1</v>
      </c>
      <c r="I957" s="60">
        <f t="shared" si="40"/>
        <v>0.5</v>
      </c>
    </row>
    <row r="958" spans="1:9" x14ac:dyDescent="0.25">
      <c r="A958" t="s">
        <v>1068</v>
      </c>
      <c r="B958" s="60">
        <f t="shared" si="42"/>
        <v>0.5</v>
      </c>
      <c r="C958" t="s">
        <v>116</v>
      </c>
      <c r="D958" t="s">
        <v>1098</v>
      </c>
      <c r="E958" s="59">
        <v>45706</v>
      </c>
      <c r="F958">
        <v>1</v>
      </c>
      <c r="G958">
        <v>1</v>
      </c>
      <c r="H958">
        <v>1</v>
      </c>
      <c r="I958" s="60">
        <f t="shared" si="40"/>
        <v>0.5</v>
      </c>
    </row>
    <row r="959" spans="1:9" x14ac:dyDescent="0.25">
      <c r="A959" t="s">
        <v>1068</v>
      </c>
      <c r="B959" s="60">
        <f t="shared" si="42"/>
        <v>0.5</v>
      </c>
      <c r="C959" t="s">
        <v>116</v>
      </c>
      <c r="D959" t="s">
        <v>1099</v>
      </c>
      <c r="E959" s="59">
        <v>45673</v>
      </c>
      <c r="F959">
        <v>1</v>
      </c>
      <c r="G959">
        <v>1.6</v>
      </c>
      <c r="H959">
        <v>1.6</v>
      </c>
      <c r="I959" s="60">
        <f t="shared" si="40"/>
        <v>0.8</v>
      </c>
    </row>
    <row r="960" spans="1:9" x14ac:dyDescent="0.25">
      <c r="A960" t="s">
        <v>1068</v>
      </c>
      <c r="B960" s="60">
        <f t="shared" si="42"/>
        <v>0.5</v>
      </c>
      <c r="C960" t="s">
        <v>118</v>
      </c>
      <c r="D960" t="s">
        <v>1100</v>
      </c>
      <c r="E960" s="59">
        <v>45708</v>
      </c>
      <c r="F960">
        <v>1</v>
      </c>
      <c r="G960">
        <v>1</v>
      </c>
      <c r="H960">
        <v>1</v>
      </c>
      <c r="I960" s="60">
        <f t="shared" si="40"/>
        <v>0.5</v>
      </c>
    </row>
    <row r="961" spans="1:9" x14ac:dyDescent="0.25">
      <c r="A961" t="s">
        <v>1068</v>
      </c>
      <c r="B961" s="60">
        <f t="shared" si="42"/>
        <v>0.5</v>
      </c>
      <c r="C961" t="s">
        <v>118</v>
      </c>
      <c r="D961" t="s">
        <v>1101</v>
      </c>
      <c r="E961" s="59">
        <v>45670</v>
      </c>
      <c r="F961">
        <v>1</v>
      </c>
      <c r="G961">
        <v>1</v>
      </c>
      <c r="H961">
        <v>1</v>
      </c>
      <c r="I961" s="60">
        <f t="shared" si="40"/>
        <v>0.5</v>
      </c>
    </row>
    <row r="962" spans="1:9" x14ac:dyDescent="0.25">
      <c r="A962" t="s">
        <v>1068</v>
      </c>
      <c r="B962" s="60">
        <f t="shared" si="42"/>
        <v>0.5</v>
      </c>
      <c r="C962" t="s">
        <v>118</v>
      </c>
      <c r="D962" t="s">
        <v>1102</v>
      </c>
      <c r="E962" s="59">
        <v>45715</v>
      </c>
      <c r="F962">
        <v>1</v>
      </c>
      <c r="G962">
        <v>1</v>
      </c>
      <c r="H962">
        <v>1</v>
      </c>
      <c r="I962" s="60">
        <f t="shared" ref="I962:I1025" si="43">B962*H962</f>
        <v>0.5</v>
      </c>
    </row>
    <row r="963" spans="1:9" x14ac:dyDescent="0.25">
      <c r="A963" t="s">
        <v>1068</v>
      </c>
      <c r="B963" s="60">
        <f t="shared" si="42"/>
        <v>0.5</v>
      </c>
      <c r="C963" t="s">
        <v>121</v>
      </c>
      <c r="D963" t="s">
        <v>1103</v>
      </c>
      <c r="E963" s="59">
        <v>45713</v>
      </c>
      <c r="F963">
        <v>1</v>
      </c>
      <c r="G963">
        <v>1</v>
      </c>
      <c r="H963">
        <v>1</v>
      </c>
      <c r="I963" s="60">
        <f t="shared" si="43"/>
        <v>0.5</v>
      </c>
    </row>
    <row r="964" spans="1:9" x14ac:dyDescent="0.25">
      <c r="A964" t="s">
        <v>1068</v>
      </c>
      <c r="B964" s="60">
        <f t="shared" si="42"/>
        <v>0.5</v>
      </c>
      <c r="C964" t="s">
        <v>121</v>
      </c>
      <c r="D964" t="s">
        <v>1104</v>
      </c>
      <c r="E964" s="59">
        <v>45708</v>
      </c>
      <c r="F964">
        <v>1</v>
      </c>
      <c r="G964">
        <v>1</v>
      </c>
      <c r="H964">
        <v>1</v>
      </c>
      <c r="I964" s="60">
        <f t="shared" si="43"/>
        <v>0.5</v>
      </c>
    </row>
    <row r="965" spans="1:9" x14ac:dyDescent="0.25">
      <c r="A965" t="s">
        <v>1068</v>
      </c>
      <c r="B965" s="60">
        <f t="shared" si="42"/>
        <v>0.5</v>
      </c>
      <c r="C965" t="s">
        <v>121</v>
      </c>
      <c r="D965" t="s">
        <v>1105</v>
      </c>
      <c r="E965" s="59">
        <v>45679</v>
      </c>
      <c r="F965">
        <v>1</v>
      </c>
      <c r="G965">
        <v>1.6</v>
      </c>
      <c r="H965">
        <v>1.6</v>
      </c>
      <c r="I965" s="60">
        <f t="shared" si="43"/>
        <v>0.8</v>
      </c>
    </row>
    <row r="966" spans="1:9" x14ac:dyDescent="0.25">
      <c r="A966" t="s">
        <v>1068</v>
      </c>
      <c r="B966" s="60">
        <f t="shared" si="42"/>
        <v>0.5</v>
      </c>
      <c r="C966" t="s">
        <v>123</v>
      </c>
      <c r="D966" t="s">
        <v>1106</v>
      </c>
      <c r="E966" s="59">
        <v>45693</v>
      </c>
      <c r="F966">
        <v>1</v>
      </c>
      <c r="G966">
        <v>1</v>
      </c>
      <c r="H966">
        <v>1</v>
      </c>
      <c r="I966" s="60">
        <f t="shared" si="43"/>
        <v>0.5</v>
      </c>
    </row>
    <row r="967" spans="1:9" x14ac:dyDescent="0.25">
      <c r="A967" t="s">
        <v>1068</v>
      </c>
      <c r="B967" s="60">
        <f t="shared" si="42"/>
        <v>0.5</v>
      </c>
      <c r="C967" t="s">
        <v>123</v>
      </c>
      <c r="D967" t="s">
        <v>1107</v>
      </c>
      <c r="E967" s="59">
        <v>45694</v>
      </c>
      <c r="F967">
        <v>1</v>
      </c>
      <c r="G967">
        <v>1</v>
      </c>
      <c r="H967">
        <v>1</v>
      </c>
      <c r="I967" s="60">
        <f t="shared" si="43"/>
        <v>0.5</v>
      </c>
    </row>
    <row r="968" spans="1:9" x14ac:dyDescent="0.25">
      <c r="A968" t="s">
        <v>1068</v>
      </c>
      <c r="B968" s="60">
        <f t="shared" si="42"/>
        <v>0.5</v>
      </c>
      <c r="C968" t="s">
        <v>123</v>
      </c>
      <c r="D968" t="s">
        <v>1108</v>
      </c>
      <c r="E968" s="59">
        <v>45664</v>
      </c>
      <c r="F968">
        <v>1</v>
      </c>
      <c r="G968">
        <v>1</v>
      </c>
      <c r="H968">
        <v>1</v>
      </c>
      <c r="I968" s="60">
        <f t="shared" si="43"/>
        <v>0.5</v>
      </c>
    </row>
    <row r="969" spans="1:9" x14ac:dyDescent="0.25">
      <c r="A969" t="s">
        <v>1068</v>
      </c>
      <c r="B969" s="60">
        <f t="shared" si="42"/>
        <v>0.5</v>
      </c>
      <c r="C969" t="s">
        <v>123</v>
      </c>
      <c r="D969" t="s">
        <v>1109</v>
      </c>
      <c r="E969" s="59">
        <v>45664</v>
      </c>
      <c r="F969">
        <v>1</v>
      </c>
      <c r="G969">
        <v>1</v>
      </c>
      <c r="H969">
        <v>1</v>
      </c>
      <c r="I969" s="60">
        <f t="shared" si="43"/>
        <v>0.5</v>
      </c>
    </row>
    <row r="970" spans="1:9" x14ac:dyDescent="0.25">
      <c r="A970" t="s">
        <v>1110</v>
      </c>
      <c r="B970" s="60">
        <f t="shared" ref="B970:B975" si="44">(1/1000)*100</f>
        <v>0.1</v>
      </c>
      <c r="C970" t="s">
        <v>93</v>
      </c>
      <c r="D970" t="s">
        <v>1111</v>
      </c>
      <c r="E970" s="59">
        <v>45665</v>
      </c>
      <c r="F970">
        <v>1</v>
      </c>
      <c r="G970">
        <v>1</v>
      </c>
      <c r="H970">
        <v>1</v>
      </c>
      <c r="I970" s="60">
        <f t="shared" si="43"/>
        <v>0.1</v>
      </c>
    </row>
    <row r="971" spans="1:9" x14ac:dyDescent="0.25">
      <c r="A971" t="s">
        <v>1110</v>
      </c>
      <c r="B971" s="60">
        <f t="shared" si="44"/>
        <v>0.1</v>
      </c>
      <c r="C971" t="s">
        <v>103</v>
      </c>
      <c r="D971" t="s">
        <v>1112</v>
      </c>
      <c r="E971" s="59">
        <v>45673</v>
      </c>
      <c r="F971">
        <v>1</v>
      </c>
      <c r="G971">
        <v>1</v>
      </c>
      <c r="H971">
        <v>1</v>
      </c>
      <c r="I971" s="60">
        <f t="shared" si="43"/>
        <v>0.1</v>
      </c>
    </row>
    <row r="972" spans="1:9" x14ac:dyDescent="0.25">
      <c r="A972" t="s">
        <v>1110</v>
      </c>
      <c r="B972" s="60">
        <f t="shared" si="44"/>
        <v>0.1</v>
      </c>
      <c r="C972" t="s">
        <v>103</v>
      </c>
      <c r="D972" t="s">
        <v>1113</v>
      </c>
      <c r="E972" s="59">
        <v>45677</v>
      </c>
      <c r="F972">
        <v>1</v>
      </c>
      <c r="G972">
        <v>1</v>
      </c>
      <c r="H972">
        <v>1</v>
      </c>
      <c r="I972" s="60">
        <f t="shared" si="43"/>
        <v>0.1</v>
      </c>
    </row>
    <row r="973" spans="1:9" x14ac:dyDescent="0.25">
      <c r="A973" t="s">
        <v>1110</v>
      </c>
      <c r="B973" s="60">
        <f t="shared" si="44"/>
        <v>0.1</v>
      </c>
      <c r="C973" t="s">
        <v>103</v>
      </c>
      <c r="D973" t="s">
        <v>1114</v>
      </c>
      <c r="E973" s="59">
        <v>45716</v>
      </c>
      <c r="F973">
        <v>1</v>
      </c>
      <c r="G973">
        <v>1</v>
      </c>
      <c r="H973">
        <v>1</v>
      </c>
      <c r="I973" s="60">
        <f t="shared" si="43"/>
        <v>0.1</v>
      </c>
    </row>
    <row r="974" spans="1:9" x14ac:dyDescent="0.25">
      <c r="A974" t="s">
        <v>1110</v>
      </c>
      <c r="B974" s="60">
        <f t="shared" si="44"/>
        <v>0.1</v>
      </c>
      <c r="C974" t="s">
        <v>107</v>
      </c>
      <c r="D974" t="s">
        <v>1115</v>
      </c>
      <c r="E974" s="59">
        <v>45664</v>
      </c>
      <c r="F974">
        <v>1</v>
      </c>
      <c r="G974">
        <v>1</v>
      </c>
      <c r="H974">
        <v>1</v>
      </c>
      <c r="I974" s="60">
        <f t="shared" si="43"/>
        <v>0.1</v>
      </c>
    </row>
    <row r="975" spans="1:9" x14ac:dyDescent="0.25">
      <c r="A975" t="s">
        <v>1110</v>
      </c>
      <c r="B975" s="60">
        <f t="shared" si="44"/>
        <v>0.1</v>
      </c>
      <c r="C975" t="s">
        <v>123</v>
      </c>
      <c r="D975" t="s">
        <v>1116</v>
      </c>
      <c r="E975" s="59">
        <v>45694</v>
      </c>
      <c r="F975">
        <v>1</v>
      </c>
      <c r="G975">
        <v>1</v>
      </c>
      <c r="H975">
        <v>1</v>
      </c>
      <c r="I975" s="60">
        <f t="shared" si="43"/>
        <v>0.1</v>
      </c>
    </row>
    <row r="976" spans="1:9" x14ac:dyDescent="0.25">
      <c r="A976" t="s">
        <v>1117</v>
      </c>
      <c r="B976" s="60">
        <f t="shared" ref="B976:B1007" si="45">(1/350)*100</f>
        <v>0.2857142857142857</v>
      </c>
      <c r="C976" t="s">
        <v>95</v>
      </c>
      <c r="D976" t="s">
        <v>1118</v>
      </c>
      <c r="E976" s="59">
        <v>45665</v>
      </c>
      <c r="F976">
        <v>1</v>
      </c>
      <c r="G976">
        <v>1</v>
      </c>
      <c r="H976">
        <v>1</v>
      </c>
      <c r="I976" s="60">
        <f t="shared" si="43"/>
        <v>0.2857142857142857</v>
      </c>
    </row>
    <row r="977" spans="1:9" x14ac:dyDescent="0.25">
      <c r="A977" t="s">
        <v>1117</v>
      </c>
      <c r="B977" s="60">
        <f t="shared" si="45"/>
        <v>0.2857142857142857</v>
      </c>
      <c r="C977" t="s">
        <v>95</v>
      </c>
      <c r="D977" t="s">
        <v>1119</v>
      </c>
      <c r="E977" s="59">
        <v>45686</v>
      </c>
      <c r="F977">
        <v>1</v>
      </c>
      <c r="G977">
        <v>1</v>
      </c>
      <c r="H977">
        <v>1</v>
      </c>
      <c r="I977" s="60">
        <f t="shared" si="43"/>
        <v>0.2857142857142857</v>
      </c>
    </row>
    <row r="978" spans="1:9" x14ac:dyDescent="0.25">
      <c r="A978" t="s">
        <v>1117</v>
      </c>
      <c r="B978" s="60">
        <f t="shared" si="45"/>
        <v>0.2857142857142857</v>
      </c>
      <c r="C978" t="s">
        <v>105</v>
      </c>
      <c r="D978" t="s">
        <v>1120</v>
      </c>
      <c r="E978" s="59">
        <v>45672</v>
      </c>
      <c r="F978">
        <v>1</v>
      </c>
      <c r="G978">
        <v>1</v>
      </c>
      <c r="H978">
        <v>1</v>
      </c>
      <c r="I978" s="60">
        <f t="shared" si="43"/>
        <v>0.2857142857142857</v>
      </c>
    </row>
    <row r="979" spans="1:9" x14ac:dyDescent="0.25">
      <c r="A979" t="s">
        <v>1117</v>
      </c>
      <c r="B979" s="60">
        <f t="shared" si="45"/>
        <v>0.2857142857142857</v>
      </c>
      <c r="C979" t="s">
        <v>105</v>
      </c>
      <c r="D979" t="s">
        <v>1121</v>
      </c>
      <c r="E979" s="59">
        <v>45666</v>
      </c>
      <c r="F979">
        <v>1</v>
      </c>
      <c r="G979">
        <v>1</v>
      </c>
      <c r="H979">
        <v>1</v>
      </c>
      <c r="I979" s="60">
        <f t="shared" si="43"/>
        <v>0.2857142857142857</v>
      </c>
    </row>
    <row r="980" spans="1:9" x14ac:dyDescent="0.25">
      <c r="A980" t="s">
        <v>1117</v>
      </c>
      <c r="B980" s="60">
        <f t="shared" si="45"/>
        <v>0.2857142857142857</v>
      </c>
      <c r="C980" t="s">
        <v>105</v>
      </c>
      <c r="D980" t="s">
        <v>1122</v>
      </c>
      <c r="E980" s="59">
        <v>45666</v>
      </c>
      <c r="F980">
        <v>1</v>
      </c>
      <c r="G980">
        <v>1</v>
      </c>
      <c r="H980">
        <v>1</v>
      </c>
      <c r="I980" s="60">
        <f t="shared" si="43"/>
        <v>0.2857142857142857</v>
      </c>
    </row>
    <row r="981" spans="1:9" x14ac:dyDescent="0.25">
      <c r="A981" t="s">
        <v>1117</v>
      </c>
      <c r="B981" s="60">
        <f t="shared" si="45"/>
        <v>0.2857142857142857</v>
      </c>
      <c r="C981" t="s">
        <v>105</v>
      </c>
      <c r="D981" t="s">
        <v>1123</v>
      </c>
      <c r="E981" s="59">
        <v>45659</v>
      </c>
      <c r="F981">
        <v>1</v>
      </c>
      <c r="G981">
        <v>1</v>
      </c>
      <c r="H981">
        <v>1</v>
      </c>
      <c r="I981" s="60">
        <f t="shared" si="43"/>
        <v>0.2857142857142857</v>
      </c>
    </row>
    <row r="982" spans="1:9" x14ac:dyDescent="0.25">
      <c r="A982" t="s">
        <v>1117</v>
      </c>
      <c r="B982" s="60">
        <f t="shared" si="45"/>
        <v>0.2857142857142857</v>
      </c>
      <c r="C982" t="s">
        <v>105</v>
      </c>
      <c r="D982" t="s">
        <v>1124</v>
      </c>
      <c r="E982" s="59">
        <v>45720</v>
      </c>
      <c r="F982">
        <v>1</v>
      </c>
      <c r="G982">
        <v>1</v>
      </c>
      <c r="H982">
        <v>1</v>
      </c>
      <c r="I982" s="60">
        <f t="shared" si="43"/>
        <v>0.2857142857142857</v>
      </c>
    </row>
    <row r="983" spans="1:9" x14ac:dyDescent="0.25">
      <c r="A983" t="s">
        <v>1117</v>
      </c>
      <c r="B983" s="60">
        <f t="shared" si="45"/>
        <v>0.2857142857142857</v>
      </c>
      <c r="C983" t="s">
        <v>105</v>
      </c>
      <c r="D983" t="s">
        <v>1125</v>
      </c>
      <c r="E983" s="59">
        <v>45708</v>
      </c>
      <c r="F983">
        <v>1</v>
      </c>
      <c r="G983">
        <v>1</v>
      </c>
      <c r="H983">
        <v>1</v>
      </c>
      <c r="I983" s="60">
        <f t="shared" si="43"/>
        <v>0.2857142857142857</v>
      </c>
    </row>
    <row r="984" spans="1:9" x14ac:dyDescent="0.25">
      <c r="A984" t="s">
        <v>1117</v>
      </c>
      <c r="B984" s="60">
        <f t="shared" si="45"/>
        <v>0.2857142857142857</v>
      </c>
      <c r="C984" t="s">
        <v>105</v>
      </c>
      <c r="D984" t="s">
        <v>1126</v>
      </c>
      <c r="E984" s="59">
        <v>45706</v>
      </c>
      <c r="F984">
        <v>1</v>
      </c>
      <c r="G984">
        <v>1</v>
      </c>
      <c r="H984">
        <v>1</v>
      </c>
      <c r="I984" s="60">
        <f t="shared" si="43"/>
        <v>0.2857142857142857</v>
      </c>
    </row>
    <row r="985" spans="1:9" x14ac:dyDescent="0.25">
      <c r="A985" t="s">
        <v>1117</v>
      </c>
      <c r="B985" s="60">
        <f t="shared" si="45"/>
        <v>0.2857142857142857</v>
      </c>
      <c r="C985" t="s">
        <v>105</v>
      </c>
      <c r="D985" t="s">
        <v>1127</v>
      </c>
      <c r="E985" s="59">
        <v>45701</v>
      </c>
      <c r="F985">
        <v>1</v>
      </c>
      <c r="G985">
        <v>1</v>
      </c>
      <c r="H985">
        <v>1</v>
      </c>
      <c r="I985" s="60">
        <f t="shared" si="43"/>
        <v>0.2857142857142857</v>
      </c>
    </row>
    <row r="986" spans="1:9" x14ac:dyDescent="0.25">
      <c r="A986" t="s">
        <v>1117</v>
      </c>
      <c r="B986" s="60">
        <f t="shared" si="45"/>
        <v>0.2857142857142857</v>
      </c>
      <c r="C986" t="s">
        <v>105</v>
      </c>
      <c r="D986" t="s">
        <v>1128</v>
      </c>
      <c r="E986" s="59">
        <v>45694</v>
      </c>
      <c r="F986">
        <v>1</v>
      </c>
      <c r="G986">
        <v>1</v>
      </c>
      <c r="H986">
        <v>1</v>
      </c>
      <c r="I986" s="60">
        <f t="shared" si="43"/>
        <v>0.2857142857142857</v>
      </c>
    </row>
    <row r="987" spans="1:9" x14ac:dyDescent="0.25">
      <c r="A987" t="s">
        <v>1117</v>
      </c>
      <c r="B987" s="60">
        <f t="shared" si="45"/>
        <v>0.2857142857142857</v>
      </c>
      <c r="C987" t="s">
        <v>105</v>
      </c>
      <c r="D987" t="s">
        <v>1129</v>
      </c>
      <c r="E987" s="59">
        <v>45694</v>
      </c>
      <c r="F987">
        <v>1</v>
      </c>
      <c r="G987">
        <v>1</v>
      </c>
      <c r="H987">
        <v>1</v>
      </c>
      <c r="I987" s="60">
        <f t="shared" si="43"/>
        <v>0.2857142857142857</v>
      </c>
    </row>
    <row r="988" spans="1:9" x14ac:dyDescent="0.25">
      <c r="A988" t="s">
        <v>1117</v>
      </c>
      <c r="B988" s="60">
        <f t="shared" si="45"/>
        <v>0.2857142857142857</v>
      </c>
      <c r="C988" t="s">
        <v>105</v>
      </c>
      <c r="D988" t="s">
        <v>1130</v>
      </c>
      <c r="E988" s="59">
        <v>45694</v>
      </c>
      <c r="F988">
        <v>1</v>
      </c>
      <c r="G988">
        <v>1</v>
      </c>
      <c r="H988">
        <v>1</v>
      </c>
      <c r="I988" s="60">
        <f t="shared" si="43"/>
        <v>0.2857142857142857</v>
      </c>
    </row>
    <row r="989" spans="1:9" x14ac:dyDescent="0.25">
      <c r="A989" t="s">
        <v>1117</v>
      </c>
      <c r="B989" s="60">
        <f t="shared" si="45"/>
        <v>0.2857142857142857</v>
      </c>
      <c r="C989" t="s">
        <v>106</v>
      </c>
      <c r="D989" t="s">
        <v>1131</v>
      </c>
      <c r="E989" s="59">
        <v>45694</v>
      </c>
      <c r="F989">
        <v>1</v>
      </c>
      <c r="G989">
        <v>1</v>
      </c>
      <c r="H989">
        <v>1</v>
      </c>
      <c r="I989" s="60">
        <f t="shared" si="43"/>
        <v>0.2857142857142857</v>
      </c>
    </row>
    <row r="990" spans="1:9" x14ac:dyDescent="0.25">
      <c r="A990" t="s">
        <v>1117</v>
      </c>
      <c r="B990" s="60">
        <f t="shared" si="45"/>
        <v>0.2857142857142857</v>
      </c>
      <c r="C990" t="s">
        <v>106</v>
      </c>
      <c r="D990" t="s">
        <v>1132</v>
      </c>
      <c r="E990" s="59">
        <v>45666</v>
      </c>
      <c r="F990">
        <v>1</v>
      </c>
      <c r="G990">
        <v>1</v>
      </c>
      <c r="H990">
        <v>1</v>
      </c>
      <c r="I990" s="60">
        <f t="shared" si="43"/>
        <v>0.2857142857142857</v>
      </c>
    </row>
    <row r="991" spans="1:9" x14ac:dyDescent="0.25">
      <c r="A991" t="s">
        <v>1117</v>
      </c>
      <c r="B991" s="60">
        <f t="shared" si="45"/>
        <v>0.2857142857142857</v>
      </c>
      <c r="C991" t="s">
        <v>106</v>
      </c>
      <c r="D991" t="s">
        <v>1133</v>
      </c>
      <c r="E991" s="59">
        <v>45698</v>
      </c>
      <c r="F991">
        <v>1</v>
      </c>
      <c r="G991">
        <v>1</v>
      </c>
      <c r="H991">
        <v>1</v>
      </c>
      <c r="I991" s="60">
        <f t="shared" si="43"/>
        <v>0.2857142857142857</v>
      </c>
    </row>
    <row r="992" spans="1:9" x14ac:dyDescent="0.25">
      <c r="A992" t="s">
        <v>1117</v>
      </c>
      <c r="B992" s="60">
        <f t="shared" si="45"/>
        <v>0.2857142857142857</v>
      </c>
      <c r="C992" t="s">
        <v>106</v>
      </c>
      <c r="D992" t="s">
        <v>1134</v>
      </c>
      <c r="E992" s="59">
        <v>45666</v>
      </c>
      <c r="F992">
        <v>1</v>
      </c>
      <c r="G992">
        <v>1</v>
      </c>
      <c r="H992">
        <v>1</v>
      </c>
      <c r="I992" s="60">
        <f t="shared" si="43"/>
        <v>0.2857142857142857</v>
      </c>
    </row>
    <row r="993" spans="1:9" x14ac:dyDescent="0.25">
      <c r="A993" t="s">
        <v>1117</v>
      </c>
      <c r="B993" s="60">
        <f t="shared" si="45"/>
        <v>0.2857142857142857</v>
      </c>
      <c r="C993" t="s">
        <v>106</v>
      </c>
      <c r="D993" t="s">
        <v>1135</v>
      </c>
      <c r="E993" s="59">
        <v>45672</v>
      </c>
      <c r="F993">
        <v>1</v>
      </c>
      <c r="G993">
        <v>1</v>
      </c>
      <c r="H993">
        <v>1</v>
      </c>
      <c r="I993" s="60">
        <f t="shared" si="43"/>
        <v>0.2857142857142857</v>
      </c>
    </row>
    <row r="994" spans="1:9" x14ac:dyDescent="0.25">
      <c r="A994" t="s">
        <v>1117</v>
      </c>
      <c r="B994" s="60">
        <f t="shared" si="45"/>
        <v>0.2857142857142857</v>
      </c>
      <c r="C994" t="s">
        <v>107</v>
      </c>
      <c r="D994" t="s">
        <v>1136</v>
      </c>
      <c r="E994" s="59">
        <v>45664</v>
      </c>
      <c r="F994">
        <v>1</v>
      </c>
      <c r="G994">
        <v>1</v>
      </c>
      <c r="H994">
        <v>1</v>
      </c>
      <c r="I994" s="60">
        <f t="shared" si="43"/>
        <v>0.2857142857142857</v>
      </c>
    </row>
    <row r="995" spans="1:9" x14ac:dyDescent="0.25">
      <c r="A995" t="s">
        <v>1117</v>
      </c>
      <c r="B995" s="60">
        <f t="shared" si="45"/>
        <v>0.2857142857142857</v>
      </c>
      <c r="C995" t="s">
        <v>107</v>
      </c>
      <c r="D995" t="s">
        <v>1137</v>
      </c>
      <c r="E995" s="59">
        <v>45716</v>
      </c>
      <c r="F995">
        <v>1</v>
      </c>
      <c r="G995">
        <v>1</v>
      </c>
      <c r="H995">
        <v>1</v>
      </c>
      <c r="I995" s="60">
        <f t="shared" si="43"/>
        <v>0.2857142857142857</v>
      </c>
    </row>
    <row r="996" spans="1:9" x14ac:dyDescent="0.25">
      <c r="A996" t="s">
        <v>1117</v>
      </c>
      <c r="B996" s="60">
        <f t="shared" si="45"/>
        <v>0.2857142857142857</v>
      </c>
      <c r="C996" t="s">
        <v>112</v>
      </c>
      <c r="D996" t="s">
        <v>1138</v>
      </c>
      <c r="E996" s="59">
        <v>45671</v>
      </c>
      <c r="F996">
        <v>1</v>
      </c>
      <c r="G996">
        <v>1</v>
      </c>
      <c r="H996">
        <v>1</v>
      </c>
      <c r="I996" s="60">
        <f t="shared" si="43"/>
        <v>0.2857142857142857</v>
      </c>
    </row>
    <row r="997" spans="1:9" x14ac:dyDescent="0.25">
      <c r="A997" t="s">
        <v>1117</v>
      </c>
      <c r="B997" s="60">
        <f t="shared" si="45"/>
        <v>0.2857142857142857</v>
      </c>
      <c r="C997" t="s">
        <v>112</v>
      </c>
      <c r="D997" t="s">
        <v>1139</v>
      </c>
      <c r="E997" s="59">
        <v>45664</v>
      </c>
      <c r="F997">
        <v>1</v>
      </c>
      <c r="G997">
        <v>1</v>
      </c>
      <c r="H997">
        <v>1</v>
      </c>
      <c r="I997" s="60">
        <f t="shared" si="43"/>
        <v>0.2857142857142857</v>
      </c>
    </row>
    <row r="998" spans="1:9" x14ac:dyDescent="0.25">
      <c r="A998" t="s">
        <v>1117</v>
      </c>
      <c r="B998" s="60">
        <f t="shared" si="45"/>
        <v>0.2857142857142857</v>
      </c>
      <c r="C998" t="s">
        <v>112</v>
      </c>
      <c r="D998" t="s">
        <v>1140</v>
      </c>
      <c r="E998" s="59">
        <v>45705</v>
      </c>
      <c r="F998">
        <v>1</v>
      </c>
      <c r="G998">
        <v>1</v>
      </c>
      <c r="H998">
        <v>1</v>
      </c>
      <c r="I998" s="60">
        <f t="shared" si="43"/>
        <v>0.2857142857142857</v>
      </c>
    </row>
    <row r="999" spans="1:9" x14ac:dyDescent="0.25">
      <c r="A999" t="s">
        <v>1117</v>
      </c>
      <c r="B999" s="60">
        <f t="shared" si="45"/>
        <v>0.2857142857142857</v>
      </c>
      <c r="C999" t="s">
        <v>112</v>
      </c>
      <c r="D999" t="s">
        <v>1141</v>
      </c>
      <c r="E999" s="59">
        <v>45707</v>
      </c>
      <c r="F999">
        <v>1</v>
      </c>
      <c r="G999">
        <v>1</v>
      </c>
      <c r="H999">
        <v>1</v>
      </c>
      <c r="I999" s="60">
        <f t="shared" si="43"/>
        <v>0.2857142857142857</v>
      </c>
    </row>
    <row r="1000" spans="1:9" x14ac:dyDescent="0.25">
      <c r="A1000" t="s">
        <v>1117</v>
      </c>
      <c r="B1000" s="60">
        <f t="shared" si="45"/>
        <v>0.2857142857142857</v>
      </c>
      <c r="C1000" t="s">
        <v>112</v>
      </c>
      <c r="D1000" t="s">
        <v>1142</v>
      </c>
      <c r="E1000" s="59">
        <v>45678</v>
      </c>
      <c r="F1000">
        <v>1</v>
      </c>
      <c r="G1000">
        <v>1</v>
      </c>
      <c r="H1000">
        <v>1</v>
      </c>
      <c r="I1000" s="60">
        <f t="shared" si="43"/>
        <v>0.2857142857142857</v>
      </c>
    </row>
    <row r="1001" spans="1:9" x14ac:dyDescent="0.25">
      <c r="A1001" t="s">
        <v>1117</v>
      </c>
      <c r="B1001" s="60">
        <f t="shared" si="45"/>
        <v>0.2857142857142857</v>
      </c>
      <c r="C1001" t="s">
        <v>112</v>
      </c>
      <c r="D1001" t="s">
        <v>1143</v>
      </c>
      <c r="E1001" s="59">
        <v>45701</v>
      </c>
      <c r="F1001">
        <v>1</v>
      </c>
      <c r="G1001">
        <v>1</v>
      </c>
      <c r="H1001">
        <v>1</v>
      </c>
      <c r="I1001" s="60">
        <f t="shared" si="43"/>
        <v>0.2857142857142857</v>
      </c>
    </row>
    <row r="1002" spans="1:9" x14ac:dyDescent="0.25">
      <c r="A1002" t="s">
        <v>1117</v>
      </c>
      <c r="B1002" s="60">
        <f t="shared" si="45"/>
        <v>0.2857142857142857</v>
      </c>
      <c r="C1002" t="s">
        <v>112</v>
      </c>
      <c r="D1002" t="s">
        <v>1144</v>
      </c>
      <c r="E1002" s="59">
        <v>45701</v>
      </c>
      <c r="F1002">
        <v>1</v>
      </c>
      <c r="G1002">
        <v>1</v>
      </c>
      <c r="H1002">
        <v>1</v>
      </c>
      <c r="I1002" s="60">
        <f t="shared" si="43"/>
        <v>0.2857142857142857</v>
      </c>
    </row>
    <row r="1003" spans="1:9" x14ac:dyDescent="0.25">
      <c r="A1003" t="s">
        <v>1117</v>
      </c>
      <c r="B1003" s="60">
        <f t="shared" si="45"/>
        <v>0.2857142857142857</v>
      </c>
      <c r="C1003" t="s">
        <v>113</v>
      </c>
      <c r="D1003" t="s">
        <v>1145</v>
      </c>
      <c r="E1003" s="59">
        <v>45688</v>
      </c>
      <c r="F1003">
        <v>1</v>
      </c>
      <c r="G1003">
        <v>1</v>
      </c>
      <c r="H1003">
        <v>1</v>
      </c>
      <c r="I1003" s="60">
        <f t="shared" si="43"/>
        <v>0.2857142857142857</v>
      </c>
    </row>
    <row r="1004" spans="1:9" x14ac:dyDescent="0.25">
      <c r="A1004" t="s">
        <v>1117</v>
      </c>
      <c r="B1004" s="60">
        <f t="shared" si="45"/>
        <v>0.2857142857142857</v>
      </c>
      <c r="C1004" t="s">
        <v>113</v>
      </c>
      <c r="D1004" t="s">
        <v>1146</v>
      </c>
      <c r="E1004" s="59">
        <v>45684</v>
      </c>
      <c r="F1004">
        <v>1</v>
      </c>
      <c r="G1004">
        <v>1</v>
      </c>
      <c r="H1004">
        <v>1</v>
      </c>
      <c r="I1004" s="60">
        <f t="shared" si="43"/>
        <v>0.2857142857142857</v>
      </c>
    </row>
    <row r="1005" spans="1:9" x14ac:dyDescent="0.25">
      <c r="A1005" t="s">
        <v>1117</v>
      </c>
      <c r="B1005" s="60">
        <f t="shared" si="45"/>
        <v>0.2857142857142857</v>
      </c>
      <c r="C1005" t="s">
        <v>113</v>
      </c>
      <c r="D1005" t="s">
        <v>1147</v>
      </c>
      <c r="E1005" s="59">
        <v>45672</v>
      </c>
      <c r="F1005">
        <v>1</v>
      </c>
      <c r="G1005">
        <v>1</v>
      </c>
      <c r="H1005">
        <v>1</v>
      </c>
      <c r="I1005" s="60">
        <f t="shared" si="43"/>
        <v>0.2857142857142857</v>
      </c>
    </row>
    <row r="1006" spans="1:9" x14ac:dyDescent="0.25">
      <c r="A1006" t="s">
        <v>1117</v>
      </c>
      <c r="B1006" s="60">
        <f t="shared" si="45"/>
        <v>0.2857142857142857</v>
      </c>
      <c r="C1006" t="s">
        <v>113</v>
      </c>
      <c r="D1006" t="s">
        <v>1148</v>
      </c>
      <c r="E1006" s="59">
        <v>45692</v>
      </c>
      <c r="F1006">
        <v>1</v>
      </c>
      <c r="G1006">
        <v>1</v>
      </c>
      <c r="H1006">
        <v>1</v>
      </c>
      <c r="I1006" s="60">
        <f t="shared" si="43"/>
        <v>0.2857142857142857</v>
      </c>
    </row>
    <row r="1007" spans="1:9" x14ac:dyDescent="0.25">
      <c r="A1007" t="s">
        <v>1117</v>
      </c>
      <c r="B1007" s="60">
        <f t="shared" si="45"/>
        <v>0.2857142857142857</v>
      </c>
      <c r="C1007" t="s">
        <v>113</v>
      </c>
      <c r="D1007" t="s">
        <v>1149</v>
      </c>
      <c r="E1007" s="59">
        <v>45688</v>
      </c>
      <c r="F1007">
        <v>1</v>
      </c>
      <c r="G1007">
        <v>1</v>
      </c>
      <c r="H1007">
        <v>1</v>
      </c>
      <c r="I1007" s="60">
        <f t="shared" si="43"/>
        <v>0.2857142857142857</v>
      </c>
    </row>
    <row r="1008" spans="1:9" x14ac:dyDescent="0.25">
      <c r="A1008" t="s">
        <v>1117</v>
      </c>
      <c r="B1008" s="60">
        <f t="shared" ref="B1008:B1039" si="46">(1/350)*100</f>
        <v>0.2857142857142857</v>
      </c>
      <c r="C1008" t="s">
        <v>113</v>
      </c>
      <c r="D1008" t="s">
        <v>1150</v>
      </c>
      <c r="E1008" s="59">
        <v>45712</v>
      </c>
      <c r="F1008">
        <v>1</v>
      </c>
      <c r="G1008">
        <v>1</v>
      </c>
      <c r="H1008">
        <v>1</v>
      </c>
      <c r="I1008" s="60">
        <f t="shared" si="43"/>
        <v>0.2857142857142857</v>
      </c>
    </row>
    <row r="1009" spans="1:9" x14ac:dyDescent="0.25">
      <c r="A1009" t="s">
        <v>1117</v>
      </c>
      <c r="B1009" s="60">
        <f t="shared" si="46"/>
        <v>0.2857142857142857</v>
      </c>
      <c r="C1009" t="s">
        <v>113</v>
      </c>
      <c r="D1009" t="s">
        <v>1151</v>
      </c>
      <c r="E1009" s="59">
        <v>45714</v>
      </c>
      <c r="F1009">
        <v>1</v>
      </c>
      <c r="G1009">
        <v>1</v>
      </c>
      <c r="H1009">
        <v>1</v>
      </c>
      <c r="I1009" s="60">
        <f t="shared" si="43"/>
        <v>0.2857142857142857</v>
      </c>
    </row>
    <row r="1010" spans="1:9" x14ac:dyDescent="0.25">
      <c r="A1010" t="s">
        <v>1117</v>
      </c>
      <c r="B1010" s="60">
        <f t="shared" si="46"/>
        <v>0.2857142857142857</v>
      </c>
      <c r="C1010" t="s">
        <v>113</v>
      </c>
      <c r="D1010" t="s">
        <v>1152</v>
      </c>
      <c r="E1010" s="59">
        <v>45719</v>
      </c>
      <c r="F1010">
        <v>1</v>
      </c>
      <c r="G1010">
        <v>1</v>
      </c>
      <c r="H1010">
        <v>1</v>
      </c>
      <c r="I1010" s="60">
        <f t="shared" si="43"/>
        <v>0.2857142857142857</v>
      </c>
    </row>
    <row r="1011" spans="1:9" x14ac:dyDescent="0.25">
      <c r="A1011" t="s">
        <v>1117</v>
      </c>
      <c r="B1011" s="60">
        <f t="shared" si="46"/>
        <v>0.2857142857142857</v>
      </c>
      <c r="C1011" t="s">
        <v>114</v>
      </c>
      <c r="D1011" t="s">
        <v>1153</v>
      </c>
      <c r="E1011" s="59">
        <v>45679</v>
      </c>
      <c r="F1011">
        <v>1</v>
      </c>
      <c r="G1011">
        <v>1</v>
      </c>
      <c r="H1011">
        <v>1</v>
      </c>
      <c r="I1011" s="60">
        <f t="shared" si="43"/>
        <v>0.2857142857142857</v>
      </c>
    </row>
    <row r="1012" spans="1:9" x14ac:dyDescent="0.25">
      <c r="A1012" t="s">
        <v>1117</v>
      </c>
      <c r="B1012" s="60">
        <f t="shared" si="46"/>
        <v>0.2857142857142857</v>
      </c>
      <c r="C1012" t="s">
        <v>114</v>
      </c>
      <c r="D1012" t="s">
        <v>1154</v>
      </c>
      <c r="E1012" s="59">
        <v>45679</v>
      </c>
      <c r="F1012">
        <v>1</v>
      </c>
      <c r="G1012">
        <v>1</v>
      </c>
      <c r="H1012">
        <v>1</v>
      </c>
      <c r="I1012" s="60">
        <f t="shared" si="43"/>
        <v>0.2857142857142857</v>
      </c>
    </row>
    <row r="1013" spans="1:9" x14ac:dyDescent="0.25">
      <c r="A1013" t="s">
        <v>1117</v>
      </c>
      <c r="B1013" s="60">
        <f t="shared" si="46"/>
        <v>0.2857142857142857</v>
      </c>
      <c r="C1013" t="s">
        <v>114</v>
      </c>
      <c r="D1013" t="s">
        <v>1155</v>
      </c>
      <c r="E1013" s="59">
        <v>45679</v>
      </c>
      <c r="F1013">
        <v>1</v>
      </c>
      <c r="G1013">
        <v>1</v>
      </c>
      <c r="H1013">
        <v>1</v>
      </c>
      <c r="I1013" s="60">
        <f t="shared" si="43"/>
        <v>0.2857142857142857</v>
      </c>
    </row>
    <row r="1014" spans="1:9" x14ac:dyDescent="0.25">
      <c r="A1014" t="s">
        <v>1117</v>
      </c>
      <c r="B1014" s="60">
        <f t="shared" si="46"/>
        <v>0.2857142857142857</v>
      </c>
      <c r="C1014" t="s">
        <v>114</v>
      </c>
      <c r="D1014" t="s">
        <v>1156</v>
      </c>
      <c r="E1014" s="59">
        <v>45679</v>
      </c>
      <c r="F1014">
        <v>1</v>
      </c>
      <c r="G1014">
        <v>1</v>
      </c>
      <c r="H1014">
        <v>1</v>
      </c>
      <c r="I1014" s="60">
        <f t="shared" si="43"/>
        <v>0.2857142857142857</v>
      </c>
    </row>
    <row r="1015" spans="1:9" x14ac:dyDescent="0.25">
      <c r="A1015" t="s">
        <v>1117</v>
      </c>
      <c r="B1015" s="60">
        <f t="shared" si="46"/>
        <v>0.2857142857142857</v>
      </c>
      <c r="C1015" t="s">
        <v>114</v>
      </c>
      <c r="D1015" t="s">
        <v>1157</v>
      </c>
      <c r="E1015" s="59">
        <v>45707</v>
      </c>
      <c r="F1015">
        <v>1</v>
      </c>
      <c r="G1015">
        <v>1</v>
      </c>
      <c r="H1015">
        <v>1</v>
      </c>
      <c r="I1015" s="60">
        <f t="shared" si="43"/>
        <v>0.2857142857142857</v>
      </c>
    </row>
    <row r="1016" spans="1:9" x14ac:dyDescent="0.25">
      <c r="A1016" t="s">
        <v>1117</v>
      </c>
      <c r="B1016" s="60">
        <f t="shared" si="46"/>
        <v>0.2857142857142857</v>
      </c>
      <c r="C1016" t="s">
        <v>114</v>
      </c>
      <c r="D1016" t="s">
        <v>1158</v>
      </c>
      <c r="E1016" s="59">
        <v>45707</v>
      </c>
      <c r="F1016">
        <v>1</v>
      </c>
      <c r="G1016">
        <v>1</v>
      </c>
      <c r="H1016">
        <v>1</v>
      </c>
      <c r="I1016" s="60">
        <f t="shared" si="43"/>
        <v>0.2857142857142857</v>
      </c>
    </row>
    <row r="1017" spans="1:9" x14ac:dyDescent="0.25">
      <c r="A1017" t="s">
        <v>1117</v>
      </c>
      <c r="B1017" s="60">
        <f t="shared" si="46"/>
        <v>0.2857142857142857</v>
      </c>
      <c r="C1017" t="s">
        <v>114</v>
      </c>
      <c r="D1017" t="s">
        <v>1159</v>
      </c>
      <c r="E1017" s="59">
        <v>45708</v>
      </c>
      <c r="F1017">
        <v>1</v>
      </c>
      <c r="G1017">
        <v>1</v>
      </c>
      <c r="H1017">
        <v>1</v>
      </c>
      <c r="I1017" s="60">
        <f t="shared" si="43"/>
        <v>0.2857142857142857</v>
      </c>
    </row>
    <row r="1018" spans="1:9" x14ac:dyDescent="0.25">
      <c r="A1018" t="s">
        <v>1117</v>
      </c>
      <c r="B1018" s="60">
        <f t="shared" si="46"/>
        <v>0.2857142857142857</v>
      </c>
      <c r="C1018" t="s">
        <v>114</v>
      </c>
      <c r="D1018" t="s">
        <v>1160</v>
      </c>
      <c r="E1018" s="59">
        <v>45708</v>
      </c>
      <c r="F1018">
        <v>1</v>
      </c>
      <c r="G1018">
        <v>1</v>
      </c>
      <c r="H1018">
        <v>1</v>
      </c>
      <c r="I1018" s="60">
        <f t="shared" si="43"/>
        <v>0.2857142857142857</v>
      </c>
    </row>
    <row r="1019" spans="1:9" x14ac:dyDescent="0.25">
      <c r="A1019" t="s">
        <v>1117</v>
      </c>
      <c r="B1019" s="60">
        <f t="shared" si="46"/>
        <v>0.2857142857142857</v>
      </c>
      <c r="C1019" t="s">
        <v>114</v>
      </c>
      <c r="D1019" t="s">
        <v>1161</v>
      </c>
      <c r="E1019" s="59">
        <v>45664</v>
      </c>
      <c r="F1019">
        <v>1</v>
      </c>
      <c r="G1019">
        <v>1</v>
      </c>
      <c r="H1019">
        <v>1</v>
      </c>
      <c r="I1019" s="60">
        <f t="shared" si="43"/>
        <v>0.2857142857142857</v>
      </c>
    </row>
    <row r="1020" spans="1:9" x14ac:dyDescent="0.25">
      <c r="A1020" t="s">
        <v>1117</v>
      </c>
      <c r="B1020" s="60">
        <f t="shared" si="46"/>
        <v>0.2857142857142857</v>
      </c>
      <c r="C1020" t="s">
        <v>114</v>
      </c>
      <c r="D1020" t="s">
        <v>1162</v>
      </c>
      <c r="E1020" s="59">
        <v>45667</v>
      </c>
      <c r="F1020">
        <v>1</v>
      </c>
      <c r="G1020">
        <v>1</v>
      </c>
      <c r="H1020">
        <v>1</v>
      </c>
      <c r="I1020" s="60">
        <f t="shared" si="43"/>
        <v>0.2857142857142857</v>
      </c>
    </row>
    <row r="1021" spans="1:9" x14ac:dyDescent="0.25">
      <c r="A1021" t="s">
        <v>1117</v>
      </c>
      <c r="B1021" s="60">
        <f t="shared" si="46"/>
        <v>0.2857142857142857</v>
      </c>
      <c r="C1021" t="s">
        <v>114</v>
      </c>
      <c r="D1021" t="s">
        <v>1163</v>
      </c>
      <c r="E1021" s="59">
        <v>45677</v>
      </c>
      <c r="F1021">
        <v>1</v>
      </c>
      <c r="G1021">
        <v>1</v>
      </c>
      <c r="H1021">
        <v>1</v>
      </c>
      <c r="I1021" s="60">
        <f t="shared" si="43"/>
        <v>0.2857142857142857</v>
      </c>
    </row>
    <row r="1022" spans="1:9" x14ac:dyDescent="0.25">
      <c r="A1022" t="s">
        <v>1117</v>
      </c>
      <c r="B1022" s="60">
        <f t="shared" si="46"/>
        <v>0.2857142857142857</v>
      </c>
      <c r="C1022" t="s">
        <v>115</v>
      </c>
      <c r="D1022" t="s">
        <v>1164</v>
      </c>
      <c r="E1022" s="59">
        <v>45677</v>
      </c>
      <c r="F1022">
        <v>1</v>
      </c>
      <c r="G1022">
        <v>1</v>
      </c>
      <c r="H1022">
        <v>1</v>
      </c>
      <c r="I1022" s="60">
        <f t="shared" si="43"/>
        <v>0.2857142857142857</v>
      </c>
    </row>
    <row r="1023" spans="1:9" x14ac:dyDescent="0.25">
      <c r="A1023" t="s">
        <v>1117</v>
      </c>
      <c r="B1023" s="60">
        <f t="shared" si="46"/>
        <v>0.2857142857142857</v>
      </c>
      <c r="C1023" t="s">
        <v>115</v>
      </c>
      <c r="D1023" t="s">
        <v>1165</v>
      </c>
      <c r="E1023" s="59">
        <v>45677</v>
      </c>
      <c r="F1023">
        <v>1</v>
      </c>
      <c r="G1023">
        <v>1.6</v>
      </c>
      <c r="H1023">
        <v>1.6</v>
      </c>
      <c r="I1023" s="60">
        <f t="shared" si="43"/>
        <v>0.45714285714285713</v>
      </c>
    </row>
    <row r="1024" spans="1:9" x14ac:dyDescent="0.25">
      <c r="A1024" t="s">
        <v>1117</v>
      </c>
      <c r="B1024" s="60">
        <f t="shared" si="46"/>
        <v>0.2857142857142857</v>
      </c>
      <c r="C1024" t="s">
        <v>115</v>
      </c>
      <c r="D1024" t="s">
        <v>1166</v>
      </c>
      <c r="E1024" s="59">
        <v>45673</v>
      </c>
      <c r="F1024">
        <v>1</v>
      </c>
      <c r="G1024">
        <v>1</v>
      </c>
      <c r="H1024">
        <v>1</v>
      </c>
      <c r="I1024" s="60">
        <f t="shared" si="43"/>
        <v>0.2857142857142857</v>
      </c>
    </row>
    <row r="1025" spans="1:9" x14ac:dyDescent="0.25">
      <c r="A1025" t="s">
        <v>1117</v>
      </c>
      <c r="B1025" s="60">
        <f t="shared" si="46"/>
        <v>0.2857142857142857</v>
      </c>
      <c r="C1025" t="s">
        <v>115</v>
      </c>
      <c r="D1025" t="s">
        <v>1167</v>
      </c>
      <c r="E1025" s="59">
        <v>45693</v>
      </c>
      <c r="F1025">
        <v>1</v>
      </c>
      <c r="G1025">
        <v>1</v>
      </c>
      <c r="H1025">
        <v>1</v>
      </c>
      <c r="I1025" s="60">
        <f t="shared" si="43"/>
        <v>0.2857142857142857</v>
      </c>
    </row>
    <row r="1026" spans="1:9" x14ac:dyDescent="0.25">
      <c r="A1026" t="s">
        <v>1117</v>
      </c>
      <c r="B1026" s="60">
        <f t="shared" si="46"/>
        <v>0.2857142857142857</v>
      </c>
      <c r="C1026" t="s">
        <v>115</v>
      </c>
      <c r="D1026" t="s">
        <v>1168</v>
      </c>
      <c r="E1026" s="59">
        <v>45693</v>
      </c>
      <c r="F1026">
        <v>1</v>
      </c>
      <c r="G1026">
        <v>1</v>
      </c>
      <c r="H1026">
        <v>1</v>
      </c>
      <c r="I1026" s="60">
        <f t="shared" ref="I1026:I1089" si="47">B1026*H1026</f>
        <v>0.2857142857142857</v>
      </c>
    </row>
    <row r="1027" spans="1:9" x14ac:dyDescent="0.25">
      <c r="A1027" t="s">
        <v>1117</v>
      </c>
      <c r="B1027" s="60">
        <f t="shared" si="46"/>
        <v>0.2857142857142857</v>
      </c>
      <c r="C1027" t="s">
        <v>115</v>
      </c>
      <c r="D1027" t="s">
        <v>1169</v>
      </c>
      <c r="E1027" s="59">
        <v>45693</v>
      </c>
      <c r="F1027">
        <v>1</v>
      </c>
      <c r="G1027">
        <v>1</v>
      </c>
      <c r="H1027">
        <v>1</v>
      </c>
      <c r="I1027" s="60">
        <f t="shared" si="47"/>
        <v>0.2857142857142857</v>
      </c>
    </row>
    <row r="1028" spans="1:9" x14ac:dyDescent="0.25">
      <c r="A1028" t="s">
        <v>1117</v>
      </c>
      <c r="B1028" s="60">
        <f t="shared" si="46"/>
        <v>0.2857142857142857</v>
      </c>
      <c r="C1028" t="s">
        <v>117</v>
      </c>
      <c r="D1028" t="s">
        <v>1170</v>
      </c>
      <c r="E1028" s="59">
        <v>45684</v>
      </c>
      <c r="F1028">
        <v>1</v>
      </c>
      <c r="G1028">
        <v>1</v>
      </c>
      <c r="H1028">
        <v>1</v>
      </c>
      <c r="I1028" s="60">
        <f t="shared" si="47"/>
        <v>0.2857142857142857</v>
      </c>
    </row>
    <row r="1029" spans="1:9" x14ac:dyDescent="0.25">
      <c r="A1029" t="s">
        <v>1117</v>
      </c>
      <c r="B1029" s="60">
        <f t="shared" si="46"/>
        <v>0.2857142857142857</v>
      </c>
      <c r="C1029" t="s">
        <v>117</v>
      </c>
      <c r="D1029" t="s">
        <v>1171</v>
      </c>
      <c r="E1029" s="59">
        <v>45716</v>
      </c>
      <c r="F1029">
        <v>1</v>
      </c>
      <c r="G1029">
        <v>1</v>
      </c>
      <c r="H1029">
        <v>1</v>
      </c>
      <c r="I1029" s="60">
        <f t="shared" si="47"/>
        <v>0.2857142857142857</v>
      </c>
    </row>
    <row r="1030" spans="1:9" x14ac:dyDescent="0.25">
      <c r="A1030" t="s">
        <v>1117</v>
      </c>
      <c r="B1030" s="60">
        <f t="shared" si="46"/>
        <v>0.2857142857142857</v>
      </c>
      <c r="C1030" t="s">
        <v>117</v>
      </c>
      <c r="D1030" t="s">
        <v>1172</v>
      </c>
      <c r="E1030" s="59">
        <v>45672</v>
      </c>
      <c r="F1030">
        <v>1</v>
      </c>
      <c r="G1030">
        <v>1</v>
      </c>
      <c r="H1030">
        <v>1</v>
      </c>
      <c r="I1030" s="60">
        <f t="shared" si="47"/>
        <v>0.2857142857142857</v>
      </c>
    </row>
    <row r="1031" spans="1:9" x14ac:dyDescent="0.25">
      <c r="A1031" t="s">
        <v>1117</v>
      </c>
      <c r="B1031" s="60">
        <f t="shared" si="46"/>
        <v>0.2857142857142857</v>
      </c>
      <c r="C1031" t="s">
        <v>117</v>
      </c>
      <c r="D1031" t="s">
        <v>1173</v>
      </c>
      <c r="E1031" s="59">
        <v>45671</v>
      </c>
      <c r="F1031">
        <v>1</v>
      </c>
      <c r="G1031">
        <v>1</v>
      </c>
      <c r="H1031">
        <v>1</v>
      </c>
      <c r="I1031" s="60">
        <f t="shared" si="47"/>
        <v>0.2857142857142857</v>
      </c>
    </row>
    <row r="1032" spans="1:9" x14ac:dyDescent="0.25">
      <c r="A1032" t="s">
        <v>1117</v>
      </c>
      <c r="B1032" s="60">
        <f t="shared" si="46"/>
        <v>0.2857142857142857</v>
      </c>
      <c r="C1032" t="s">
        <v>117</v>
      </c>
      <c r="D1032" t="s">
        <v>1174</v>
      </c>
      <c r="E1032" s="59">
        <v>45665</v>
      </c>
      <c r="F1032">
        <v>1</v>
      </c>
      <c r="G1032">
        <v>1</v>
      </c>
      <c r="H1032">
        <v>1</v>
      </c>
      <c r="I1032" s="60">
        <f t="shared" si="47"/>
        <v>0.2857142857142857</v>
      </c>
    </row>
    <row r="1033" spans="1:9" x14ac:dyDescent="0.25">
      <c r="A1033" t="s">
        <v>1117</v>
      </c>
      <c r="B1033" s="60">
        <f t="shared" si="46"/>
        <v>0.2857142857142857</v>
      </c>
      <c r="C1033" t="s">
        <v>117</v>
      </c>
      <c r="D1033" t="s">
        <v>1175</v>
      </c>
      <c r="E1033" s="59">
        <v>45720</v>
      </c>
      <c r="F1033">
        <v>1</v>
      </c>
      <c r="G1033">
        <v>1</v>
      </c>
      <c r="H1033">
        <v>1</v>
      </c>
      <c r="I1033" s="60">
        <f t="shared" si="47"/>
        <v>0.2857142857142857</v>
      </c>
    </row>
    <row r="1034" spans="1:9" x14ac:dyDescent="0.25">
      <c r="A1034" t="s">
        <v>1117</v>
      </c>
      <c r="B1034" s="60">
        <f t="shared" si="46"/>
        <v>0.2857142857142857</v>
      </c>
      <c r="C1034" t="s">
        <v>117</v>
      </c>
      <c r="D1034" t="s">
        <v>1176</v>
      </c>
      <c r="E1034" s="59">
        <v>45716</v>
      </c>
      <c r="F1034">
        <v>1</v>
      </c>
      <c r="G1034">
        <v>1</v>
      </c>
      <c r="H1034">
        <v>1</v>
      </c>
      <c r="I1034" s="60">
        <f t="shared" si="47"/>
        <v>0.2857142857142857</v>
      </c>
    </row>
    <row r="1035" spans="1:9" x14ac:dyDescent="0.25">
      <c r="A1035" t="s">
        <v>1117</v>
      </c>
      <c r="B1035" s="60">
        <f t="shared" si="46"/>
        <v>0.2857142857142857</v>
      </c>
      <c r="C1035" t="s">
        <v>118</v>
      </c>
      <c r="D1035" t="s">
        <v>1177</v>
      </c>
      <c r="E1035" s="59">
        <v>45677</v>
      </c>
      <c r="F1035">
        <v>1</v>
      </c>
      <c r="G1035">
        <v>1</v>
      </c>
      <c r="H1035">
        <v>1</v>
      </c>
      <c r="I1035" s="60">
        <f t="shared" si="47"/>
        <v>0.2857142857142857</v>
      </c>
    </row>
    <row r="1036" spans="1:9" x14ac:dyDescent="0.25">
      <c r="A1036" t="s">
        <v>1117</v>
      </c>
      <c r="B1036" s="60">
        <f t="shared" si="46"/>
        <v>0.2857142857142857</v>
      </c>
      <c r="C1036" t="s">
        <v>120</v>
      </c>
      <c r="D1036" t="s">
        <v>1178</v>
      </c>
      <c r="E1036" s="59">
        <v>45688</v>
      </c>
      <c r="F1036">
        <v>1</v>
      </c>
      <c r="G1036">
        <v>1</v>
      </c>
      <c r="H1036">
        <v>1</v>
      </c>
      <c r="I1036" s="60">
        <f t="shared" si="47"/>
        <v>0.2857142857142857</v>
      </c>
    </row>
    <row r="1037" spans="1:9" x14ac:dyDescent="0.25">
      <c r="A1037" t="s">
        <v>1117</v>
      </c>
      <c r="B1037" s="60">
        <f t="shared" si="46"/>
        <v>0.2857142857142857</v>
      </c>
      <c r="C1037" t="s">
        <v>120</v>
      </c>
      <c r="D1037" t="s">
        <v>1179</v>
      </c>
      <c r="E1037" s="59">
        <v>45720</v>
      </c>
      <c r="F1037">
        <v>1</v>
      </c>
      <c r="G1037">
        <v>1</v>
      </c>
      <c r="H1037">
        <v>1</v>
      </c>
      <c r="I1037" s="60">
        <f t="shared" si="47"/>
        <v>0.2857142857142857</v>
      </c>
    </row>
    <row r="1038" spans="1:9" x14ac:dyDescent="0.25">
      <c r="A1038" t="s">
        <v>1117</v>
      </c>
      <c r="B1038" s="60">
        <f t="shared" si="46"/>
        <v>0.2857142857142857</v>
      </c>
      <c r="C1038" t="s">
        <v>120</v>
      </c>
      <c r="D1038" t="s">
        <v>1180</v>
      </c>
      <c r="E1038" s="59">
        <v>45702</v>
      </c>
      <c r="F1038">
        <v>1</v>
      </c>
      <c r="G1038">
        <v>1</v>
      </c>
      <c r="H1038">
        <v>1</v>
      </c>
      <c r="I1038" s="60">
        <f t="shared" si="47"/>
        <v>0.2857142857142857</v>
      </c>
    </row>
    <row r="1039" spans="1:9" x14ac:dyDescent="0.25">
      <c r="A1039" t="s">
        <v>1117</v>
      </c>
      <c r="B1039" s="60">
        <f t="shared" si="46"/>
        <v>0.2857142857142857</v>
      </c>
      <c r="C1039" t="s">
        <v>120</v>
      </c>
      <c r="D1039" t="s">
        <v>1181</v>
      </c>
      <c r="E1039" s="59">
        <v>45713</v>
      </c>
      <c r="F1039">
        <v>1</v>
      </c>
      <c r="G1039">
        <v>1</v>
      </c>
      <c r="H1039">
        <v>1</v>
      </c>
      <c r="I1039" s="60">
        <f t="shared" si="47"/>
        <v>0.2857142857142857</v>
      </c>
    </row>
    <row r="1040" spans="1:9" x14ac:dyDescent="0.25">
      <c r="A1040" t="s">
        <v>1117</v>
      </c>
      <c r="B1040" s="60">
        <f t="shared" ref="B1040:B1045" si="48">(1/350)*100</f>
        <v>0.2857142857142857</v>
      </c>
      <c r="C1040" t="s">
        <v>120</v>
      </c>
      <c r="D1040" t="s">
        <v>1182</v>
      </c>
      <c r="E1040" s="59">
        <v>45694</v>
      </c>
      <c r="F1040">
        <v>1</v>
      </c>
      <c r="G1040">
        <v>1</v>
      </c>
      <c r="H1040">
        <v>1</v>
      </c>
      <c r="I1040" s="60">
        <f t="shared" si="47"/>
        <v>0.2857142857142857</v>
      </c>
    </row>
    <row r="1041" spans="1:9" x14ac:dyDescent="0.25">
      <c r="A1041" t="s">
        <v>1117</v>
      </c>
      <c r="B1041" s="60">
        <f t="shared" si="48"/>
        <v>0.2857142857142857</v>
      </c>
      <c r="C1041" t="s">
        <v>120</v>
      </c>
      <c r="D1041" t="s">
        <v>1183</v>
      </c>
      <c r="E1041" s="59">
        <v>45692</v>
      </c>
      <c r="F1041">
        <v>1</v>
      </c>
      <c r="G1041">
        <v>1</v>
      </c>
      <c r="H1041">
        <v>1</v>
      </c>
      <c r="I1041" s="60">
        <f t="shared" si="47"/>
        <v>0.2857142857142857</v>
      </c>
    </row>
    <row r="1042" spans="1:9" x14ac:dyDescent="0.25">
      <c r="A1042" t="s">
        <v>1117</v>
      </c>
      <c r="B1042" s="60">
        <f t="shared" si="48"/>
        <v>0.2857142857142857</v>
      </c>
      <c r="C1042" t="s">
        <v>122</v>
      </c>
      <c r="D1042" t="s">
        <v>1184</v>
      </c>
      <c r="E1042" s="59">
        <v>45699</v>
      </c>
      <c r="F1042">
        <v>1</v>
      </c>
      <c r="G1042">
        <v>1</v>
      </c>
      <c r="H1042">
        <v>1</v>
      </c>
      <c r="I1042" s="60">
        <f t="shared" si="47"/>
        <v>0.2857142857142857</v>
      </c>
    </row>
    <row r="1043" spans="1:9" x14ac:dyDescent="0.25">
      <c r="A1043" t="s">
        <v>1117</v>
      </c>
      <c r="B1043" s="60">
        <f t="shared" si="48"/>
        <v>0.2857142857142857</v>
      </c>
      <c r="C1043" t="s">
        <v>122</v>
      </c>
      <c r="D1043" t="s">
        <v>1185</v>
      </c>
      <c r="E1043" s="59">
        <v>45664</v>
      </c>
      <c r="F1043">
        <v>1</v>
      </c>
      <c r="G1043">
        <v>1</v>
      </c>
      <c r="H1043">
        <v>1</v>
      </c>
      <c r="I1043" s="60">
        <f t="shared" si="47"/>
        <v>0.2857142857142857</v>
      </c>
    </row>
    <row r="1044" spans="1:9" x14ac:dyDescent="0.25">
      <c r="A1044" t="s">
        <v>1117</v>
      </c>
      <c r="B1044" s="60">
        <f t="shared" si="48"/>
        <v>0.2857142857142857</v>
      </c>
      <c r="C1044" t="s">
        <v>122</v>
      </c>
      <c r="D1044" t="s">
        <v>1186</v>
      </c>
      <c r="E1044" s="59">
        <v>45671</v>
      </c>
      <c r="F1044">
        <v>1</v>
      </c>
      <c r="G1044">
        <v>1</v>
      </c>
      <c r="H1044">
        <v>1</v>
      </c>
      <c r="I1044" s="60">
        <f t="shared" si="47"/>
        <v>0.2857142857142857</v>
      </c>
    </row>
    <row r="1045" spans="1:9" x14ac:dyDescent="0.25">
      <c r="A1045" t="s">
        <v>1117</v>
      </c>
      <c r="B1045" s="60">
        <f t="shared" si="48"/>
        <v>0.2857142857142857</v>
      </c>
      <c r="C1045" t="s">
        <v>122</v>
      </c>
      <c r="D1045" t="s">
        <v>1187</v>
      </c>
      <c r="E1045" s="59">
        <v>45664</v>
      </c>
      <c r="F1045">
        <v>1</v>
      </c>
      <c r="G1045">
        <v>1</v>
      </c>
      <c r="H1045">
        <v>1</v>
      </c>
      <c r="I1045" s="60">
        <f t="shared" si="47"/>
        <v>0.2857142857142857</v>
      </c>
    </row>
    <row r="1046" spans="1:9" x14ac:dyDescent="0.25">
      <c r="A1046" t="s">
        <v>1188</v>
      </c>
      <c r="B1046" s="60">
        <f t="shared" ref="B1046:B1077" si="49">(1/1600)*100</f>
        <v>6.25E-2</v>
      </c>
      <c r="C1046" t="s">
        <v>93</v>
      </c>
      <c r="D1046" t="s">
        <v>1189</v>
      </c>
      <c r="E1046" s="59">
        <v>45707</v>
      </c>
      <c r="F1046">
        <v>1</v>
      </c>
      <c r="G1046">
        <v>1</v>
      </c>
      <c r="H1046">
        <v>1</v>
      </c>
      <c r="I1046" s="60">
        <f t="shared" si="47"/>
        <v>6.25E-2</v>
      </c>
    </row>
    <row r="1047" spans="1:9" x14ac:dyDescent="0.25">
      <c r="A1047" t="s">
        <v>1188</v>
      </c>
      <c r="B1047" s="60">
        <f t="shared" si="49"/>
        <v>6.25E-2</v>
      </c>
      <c r="C1047" t="s">
        <v>95</v>
      </c>
      <c r="D1047" t="s">
        <v>1190</v>
      </c>
      <c r="E1047" s="59">
        <v>45709</v>
      </c>
      <c r="F1047">
        <v>1</v>
      </c>
      <c r="G1047">
        <v>1</v>
      </c>
      <c r="H1047">
        <v>1</v>
      </c>
      <c r="I1047" s="60">
        <f t="shared" si="47"/>
        <v>6.25E-2</v>
      </c>
    </row>
    <row r="1048" spans="1:9" x14ac:dyDescent="0.25">
      <c r="A1048" t="s">
        <v>1188</v>
      </c>
      <c r="B1048" s="60">
        <f t="shared" si="49"/>
        <v>6.25E-2</v>
      </c>
      <c r="C1048" t="s">
        <v>105</v>
      </c>
      <c r="D1048" t="s">
        <v>1191</v>
      </c>
      <c r="E1048" s="59">
        <v>45708</v>
      </c>
      <c r="F1048">
        <v>1</v>
      </c>
      <c r="G1048">
        <v>1</v>
      </c>
      <c r="H1048">
        <v>1</v>
      </c>
      <c r="I1048" s="60">
        <f t="shared" si="47"/>
        <v>6.25E-2</v>
      </c>
    </row>
    <row r="1049" spans="1:9" x14ac:dyDescent="0.25">
      <c r="A1049" t="s">
        <v>1188</v>
      </c>
      <c r="B1049" s="60">
        <f t="shared" si="49"/>
        <v>6.25E-2</v>
      </c>
      <c r="C1049" t="s">
        <v>105</v>
      </c>
      <c r="D1049" t="s">
        <v>1192</v>
      </c>
      <c r="E1049" s="59">
        <v>45707</v>
      </c>
      <c r="F1049">
        <v>1</v>
      </c>
      <c r="G1049">
        <v>1</v>
      </c>
      <c r="H1049">
        <v>1</v>
      </c>
      <c r="I1049" s="60">
        <f t="shared" si="47"/>
        <v>6.25E-2</v>
      </c>
    </row>
    <row r="1050" spans="1:9" x14ac:dyDescent="0.25">
      <c r="A1050" t="s">
        <v>1188</v>
      </c>
      <c r="B1050" s="60">
        <f t="shared" si="49"/>
        <v>6.25E-2</v>
      </c>
      <c r="C1050" t="s">
        <v>105</v>
      </c>
      <c r="D1050" t="s">
        <v>1193</v>
      </c>
      <c r="E1050" s="59">
        <v>45678</v>
      </c>
      <c r="F1050">
        <v>1</v>
      </c>
      <c r="G1050">
        <v>1</v>
      </c>
      <c r="H1050">
        <v>1</v>
      </c>
      <c r="I1050" s="60">
        <f t="shared" si="47"/>
        <v>6.25E-2</v>
      </c>
    </row>
    <row r="1051" spans="1:9" x14ac:dyDescent="0.25">
      <c r="A1051" t="s">
        <v>1188</v>
      </c>
      <c r="B1051" s="60">
        <f t="shared" si="49"/>
        <v>6.25E-2</v>
      </c>
      <c r="C1051" t="s">
        <v>105</v>
      </c>
      <c r="D1051" t="s">
        <v>1194</v>
      </c>
      <c r="E1051" s="59">
        <v>45701</v>
      </c>
      <c r="F1051">
        <v>1</v>
      </c>
      <c r="G1051">
        <v>1</v>
      </c>
      <c r="H1051">
        <v>1</v>
      </c>
      <c r="I1051" s="60">
        <f t="shared" si="47"/>
        <v>6.25E-2</v>
      </c>
    </row>
    <row r="1052" spans="1:9" x14ac:dyDescent="0.25">
      <c r="A1052" t="s">
        <v>1188</v>
      </c>
      <c r="B1052" s="60">
        <f t="shared" si="49"/>
        <v>6.25E-2</v>
      </c>
      <c r="C1052" t="s">
        <v>105</v>
      </c>
      <c r="D1052" t="s">
        <v>1195</v>
      </c>
      <c r="E1052" s="59">
        <v>45705</v>
      </c>
      <c r="F1052">
        <v>1</v>
      </c>
      <c r="G1052">
        <v>1</v>
      </c>
      <c r="H1052">
        <v>1</v>
      </c>
      <c r="I1052" s="60">
        <f t="shared" si="47"/>
        <v>6.25E-2</v>
      </c>
    </row>
    <row r="1053" spans="1:9" x14ac:dyDescent="0.25">
      <c r="A1053" t="s">
        <v>1188</v>
      </c>
      <c r="B1053" s="60">
        <f t="shared" si="49"/>
        <v>6.25E-2</v>
      </c>
      <c r="C1053" t="s">
        <v>106</v>
      </c>
      <c r="D1053" t="s">
        <v>1196</v>
      </c>
      <c r="E1053" s="59">
        <v>45694</v>
      </c>
      <c r="F1053">
        <v>1</v>
      </c>
      <c r="G1053">
        <v>1</v>
      </c>
      <c r="H1053">
        <v>1</v>
      </c>
      <c r="I1053" s="60">
        <f t="shared" si="47"/>
        <v>6.25E-2</v>
      </c>
    </row>
    <row r="1054" spans="1:9" x14ac:dyDescent="0.25">
      <c r="A1054" t="s">
        <v>1188</v>
      </c>
      <c r="B1054" s="60">
        <f t="shared" si="49"/>
        <v>6.25E-2</v>
      </c>
      <c r="C1054" t="s">
        <v>106</v>
      </c>
      <c r="D1054" t="s">
        <v>1197</v>
      </c>
      <c r="E1054" s="59">
        <v>45677</v>
      </c>
      <c r="F1054">
        <v>1</v>
      </c>
      <c r="G1054">
        <v>1</v>
      </c>
      <c r="H1054">
        <v>1</v>
      </c>
      <c r="I1054" s="60">
        <f t="shared" si="47"/>
        <v>6.25E-2</v>
      </c>
    </row>
    <row r="1055" spans="1:9" x14ac:dyDescent="0.25">
      <c r="A1055" t="s">
        <v>1188</v>
      </c>
      <c r="B1055" s="60">
        <f t="shared" si="49"/>
        <v>6.25E-2</v>
      </c>
      <c r="C1055" t="s">
        <v>106</v>
      </c>
      <c r="D1055" t="s">
        <v>1198</v>
      </c>
      <c r="E1055" s="59">
        <v>45666</v>
      </c>
      <c r="F1055">
        <v>1</v>
      </c>
      <c r="G1055">
        <v>1</v>
      </c>
      <c r="H1055">
        <v>1</v>
      </c>
      <c r="I1055" s="60">
        <f t="shared" si="47"/>
        <v>6.25E-2</v>
      </c>
    </row>
    <row r="1056" spans="1:9" x14ac:dyDescent="0.25">
      <c r="A1056" t="s">
        <v>1188</v>
      </c>
      <c r="B1056" s="60">
        <f t="shared" si="49"/>
        <v>6.25E-2</v>
      </c>
      <c r="C1056" t="s">
        <v>112</v>
      </c>
      <c r="D1056" t="s">
        <v>1199</v>
      </c>
      <c r="E1056" s="59">
        <v>45714</v>
      </c>
      <c r="F1056">
        <v>1</v>
      </c>
      <c r="G1056">
        <v>1</v>
      </c>
      <c r="H1056">
        <v>1</v>
      </c>
      <c r="I1056" s="60">
        <f t="shared" si="47"/>
        <v>6.25E-2</v>
      </c>
    </row>
    <row r="1057" spans="1:9" x14ac:dyDescent="0.25">
      <c r="A1057" t="s">
        <v>1188</v>
      </c>
      <c r="B1057" s="60">
        <f t="shared" si="49"/>
        <v>6.25E-2</v>
      </c>
      <c r="C1057" t="s">
        <v>112</v>
      </c>
      <c r="D1057" t="s">
        <v>1200</v>
      </c>
      <c r="E1057" s="59">
        <v>45660</v>
      </c>
      <c r="F1057">
        <v>1</v>
      </c>
      <c r="G1057">
        <v>1</v>
      </c>
      <c r="H1057">
        <v>1</v>
      </c>
      <c r="I1057" s="60">
        <f t="shared" si="47"/>
        <v>6.25E-2</v>
      </c>
    </row>
    <row r="1058" spans="1:9" x14ac:dyDescent="0.25">
      <c r="A1058" t="s">
        <v>1188</v>
      </c>
      <c r="B1058" s="60">
        <f t="shared" si="49"/>
        <v>6.25E-2</v>
      </c>
      <c r="C1058" t="s">
        <v>113</v>
      </c>
      <c r="D1058" t="s">
        <v>1201</v>
      </c>
      <c r="E1058" s="59">
        <v>45712</v>
      </c>
      <c r="F1058">
        <v>1</v>
      </c>
      <c r="G1058">
        <v>1</v>
      </c>
      <c r="H1058">
        <v>1</v>
      </c>
      <c r="I1058" s="60">
        <f t="shared" si="47"/>
        <v>6.25E-2</v>
      </c>
    </row>
    <row r="1059" spans="1:9" x14ac:dyDescent="0.25">
      <c r="A1059" t="s">
        <v>1188</v>
      </c>
      <c r="B1059" s="60">
        <f t="shared" si="49"/>
        <v>6.25E-2</v>
      </c>
      <c r="C1059" t="s">
        <v>113</v>
      </c>
      <c r="D1059" t="s">
        <v>1202</v>
      </c>
      <c r="E1059" s="59">
        <v>45692</v>
      </c>
      <c r="F1059">
        <v>1</v>
      </c>
      <c r="G1059">
        <v>1</v>
      </c>
      <c r="H1059">
        <v>1</v>
      </c>
      <c r="I1059" s="60">
        <f t="shared" si="47"/>
        <v>6.25E-2</v>
      </c>
    </row>
    <row r="1060" spans="1:9" x14ac:dyDescent="0.25">
      <c r="A1060" t="s">
        <v>1188</v>
      </c>
      <c r="B1060" s="60">
        <f t="shared" si="49"/>
        <v>6.25E-2</v>
      </c>
      <c r="C1060" t="s">
        <v>113</v>
      </c>
      <c r="D1060" t="s">
        <v>1203</v>
      </c>
      <c r="E1060" s="59">
        <v>45685</v>
      </c>
      <c r="F1060">
        <v>1</v>
      </c>
      <c r="G1060">
        <v>1</v>
      </c>
      <c r="H1060">
        <v>1</v>
      </c>
      <c r="I1060" s="60">
        <f t="shared" si="47"/>
        <v>6.25E-2</v>
      </c>
    </row>
    <row r="1061" spans="1:9" x14ac:dyDescent="0.25">
      <c r="A1061" t="s">
        <v>1188</v>
      </c>
      <c r="B1061" s="60">
        <f t="shared" si="49"/>
        <v>6.25E-2</v>
      </c>
      <c r="C1061" t="s">
        <v>113</v>
      </c>
      <c r="D1061" t="s">
        <v>1204</v>
      </c>
      <c r="E1061" s="59">
        <v>45685</v>
      </c>
      <c r="F1061">
        <v>1</v>
      </c>
      <c r="G1061">
        <v>1</v>
      </c>
      <c r="H1061">
        <v>1</v>
      </c>
      <c r="I1061" s="60">
        <f t="shared" si="47"/>
        <v>6.25E-2</v>
      </c>
    </row>
    <row r="1062" spans="1:9" x14ac:dyDescent="0.25">
      <c r="A1062" t="s">
        <v>1188</v>
      </c>
      <c r="B1062" s="60">
        <f t="shared" si="49"/>
        <v>6.25E-2</v>
      </c>
      <c r="C1062" t="s">
        <v>113</v>
      </c>
      <c r="D1062" t="s">
        <v>1205</v>
      </c>
      <c r="E1062" s="59">
        <v>45701</v>
      </c>
      <c r="F1062">
        <v>1</v>
      </c>
      <c r="G1062">
        <v>1</v>
      </c>
      <c r="H1062">
        <v>1</v>
      </c>
      <c r="I1062" s="60">
        <f t="shared" si="47"/>
        <v>6.25E-2</v>
      </c>
    </row>
    <row r="1063" spans="1:9" x14ac:dyDescent="0.25">
      <c r="A1063" t="s">
        <v>1188</v>
      </c>
      <c r="B1063" s="60">
        <f t="shared" si="49"/>
        <v>6.25E-2</v>
      </c>
      <c r="C1063" t="s">
        <v>113</v>
      </c>
      <c r="D1063" t="s">
        <v>1206</v>
      </c>
      <c r="E1063" s="59">
        <v>45671</v>
      </c>
      <c r="F1063">
        <v>1</v>
      </c>
      <c r="G1063">
        <v>1</v>
      </c>
      <c r="H1063">
        <v>1</v>
      </c>
      <c r="I1063" s="60">
        <f t="shared" si="47"/>
        <v>6.25E-2</v>
      </c>
    </row>
    <row r="1064" spans="1:9" x14ac:dyDescent="0.25">
      <c r="A1064" t="s">
        <v>1188</v>
      </c>
      <c r="B1064" s="60">
        <f t="shared" si="49"/>
        <v>6.25E-2</v>
      </c>
      <c r="C1064" t="s">
        <v>114</v>
      </c>
      <c r="D1064" t="s">
        <v>1207</v>
      </c>
      <c r="E1064" s="59">
        <v>45677</v>
      </c>
      <c r="F1064">
        <v>1</v>
      </c>
      <c r="G1064">
        <v>1</v>
      </c>
      <c r="H1064">
        <v>1</v>
      </c>
      <c r="I1064" s="60">
        <f t="shared" si="47"/>
        <v>6.25E-2</v>
      </c>
    </row>
    <row r="1065" spans="1:9" x14ac:dyDescent="0.25">
      <c r="A1065" t="s">
        <v>1188</v>
      </c>
      <c r="B1065" s="60">
        <f t="shared" si="49"/>
        <v>6.25E-2</v>
      </c>
      <c r="C1065" t="s">
        <v>114</v>
      </c>
      <c r="D1065" t="s">
        <v>1208</v>
      </c>
      <c r="E1065" s="59">
        <v>45707</v>
      </c>
      <c r="F1065">
        <v>1</v>
      </c>
      <c r="G1065">
        <v>1</v>
      </c>
      <c r="H1065">
        <v>1</v>
      </c>
      <c r="I1065" s="60">
        <f t="shared" si="47"/>
        <v>6.25E-2</v>
      </c>
    </row>
    <row r="1066" spans="1:9" x14ac:dyDescent="0.25">
      <c r="A1066" t="s">
        <v>1188</v>
      </c>
      <c r="B1066" s="60">
        <f t="shared" si="49"/>
        <v>6.25E-2</v>
      </c>
      <c r="C1066" t="s">
        <v>114</v>
      </c>
      <c r="D1066" t="s">
        <v>1209</v>
      </c>
      <c r="E1066" s="59">
        <v>45679</v>
      </c>
      <c r="F1066">
        <v>1</v>
      </c>
      <c r="G1066">
        <v>1</v>
      </c>
      <c r="H1066">
        <v>1</v>
      </c>
      <c r="I1066" s="60">
        <f t="shared" si="47"/>
        <v>6.25E-2</v>
      </c>
    </row>
    <row r="1067" spans="1:9" x14ac:dyDescent="0.25">
      <c r="A1067" t="s">
        <v>1188</v>
      </c>
      <c r="B1067" s="60">
        <f t="shared" si="49"/>
        <v>6.25E-2</v>
      </c>
      <c r="C1067" t="s">
        <v>114</v>
      </c>
      <c r="D1067" t="s">
        <v>1210</v>
      </c>
      <c r="E1067" s="59">
        <v>45677</v>
      </c>
      <c r="F1067">
        <v>1</v>
      </c>
      <c r="G1067">
        <v>1</v>
      </c>
      <c r="H1067">
        <v>1</v>
      </c>
      <c r="I1067" s="60">
        <f t="shared" si="47"/>
        <v>6.25E-2</v>
      </c>
    </row>
    <row r="1068" spans="1:9" x14ac:dyDescent="0.25">
      <c r="A1068" t="s">
        <v>1188</v>
      </c>
      <c r="B1068" s="60">
        <f t="shared" si="49"/>
        <v>6.25E-2</v>
      </c>
      <c r="C1068" t="s">
        <v>114</v>
      </c>
      <c r="D1068" t="s">
        <v>1211</v>
      </c>
      <c r="E1068" s="59">
        <v>45677</v>
      </c>
      <c r="F1068">
        <v>1</v>
      </c>
      <c r="G1068">
        <v>1</v>
      </c>
      <c r="H1068">
        <v>1</v>
      </c>
      <c r="I1068" s="60">
        <f t="shared" si="47"/>
        <v>6.25E-2</v>
      </c>
    </row>
    <row r="1069" spans="1:9" x14ac:dyDescent="0.25">
      <c r="A1069" t="s">
        <v>1188</v>
      </c>
      <c r="B1069" s="60">
        <f t="shared" si="49"/>
        <v>6.25E-2</v>
      </c>
      <c r="C1069" t="s">
        <v>114</v>
      </c>
      <c r="D1069" t="s">
        <v>1212</v>
      </c>
      <c r="E1069" s="59">
        <v>45687</v>
      </c>
      <c r="F1069">
        <v>1</v>
      </c>
      <c r="G1069">
        <v>1</v>
      </c>
      <c r="H1069">
        <v>1</v>
      </c>
      <c r="I1069" s="60">
        <f t="shared" si="47"/>
        <v>6.25E-2</v>
      </c>
    </row>
    <row r="1070" spans="1:9" x14ac:dyDescent="0.25">
      <c r="A1070" t="s">
        <v>1188</v>
      </c>
      <c r="B1070" s="60">
        <f t="shared" si="49"/>
        <v>6.25E-2</v>
      </c>
      <c r="C1070" t="s">
        <v>114</v>
      </c>
      <c r="D1070" t="s">
        <v>1213</v>
      </c>
      <c r="E1070" s="59">
        <v>45686</v>
      </c>
      <c r="F1070">
        <v>1</v>
      </c>
      <c r="G1070">
        <v>1</v>
      </c>
      <c r="H1070">
        <v>1</v>
      </c>
      <c r="I1070" s="60">
        <f t="shared" si="47"/>
        <v>6.25E-2</v>
      </c>
    </row>
    <row r="1071" spans="1:9" x14ac:dyDescent="0.25">
      <c r="A1071" t="s">
        <v>1188</v>
      </c>
      <c r="B1071" s="60">
        <f t="shared" si="49"/>
        <v>6.25E-2</v>
      </c>
      <c r="C1071" t="s">
        <v>114</v>
      </c>
      <c r="D1071" t="s">
        <v>1214</v>
      </c>
      <c r="E1071" s="59">
        <v>45678</v>
      </c>
      <c r="F1071">
        <v>1</v>
      </c>
      <c r="G1071">
        <v>1</v>
      </c>
      <c r="H1071">
        <v>1</v>
      </c>
      <c r="I1071" s="60">
        <f t="shared" si="47"/>
        <v>6.25E-2</v>
      </c>
    </row>
    <row r="1072" spans="1:9" x14ac:dyDescent="0.25">
      <c r="A1072" t="s">
        <v>1188</v>
      </c>
      <c r="B1072" s="60">
        <f t="shared" si="49"/>
        <v>6.25E-2</v>
      </c>
      <c r="C1072" t="s">
        <v>114</v>
      </c>
      <c r="D1072" t="s">
        <v>1215</v>
      </c>
      <c r="E1072" s="59">
        <v>45678</v>
      </c>
      <c r="F1072">
        <v>1</v>
      </c>
      <c r="G1072">
        <v>1</v>
      </c>
      <c r="H1072">
        <v>1</v>
      </c>
      <c r="I1072" s="60">
        <f t="shared" si="47"/>
        <v>6.25E-2</v>
      </c>
    </row>
    <row r="1073" spans="1:9" x14ac:dyDescent="0.25">
      <c r="A1073" t="s">
        <v>1188</v>
      </c>
      <c r="B1073" s="60">
        <f t="shared" si="49"/>
        <v>6.25E-2</v>
      </c>
      <c r="C1073" t="s">
        <v>114</v>
      </c>
      <c r="D1073" t="s">
        <v>1216</v>
      </c>
      <c r="E1073" s="59">
        <v>45679</v>
      </c>
      <c r="F1073">
        <v>1</v>
      </c>
      <c r="G1073">
        <v>1</v>
      </c>
      <c r="H1073">
        <v>1</v>
      </c>
      <c r="I1073" s="60">
        <f t="shared" si="47"/>
        <v>6.25E-2</v>
      </c>
    </row>
    <row r="1074" spans="1:9" x14ac:dyDescent="0.25">
      <c r="A1074" t="s">
        <v>1188</v>
      </c>
      <c r="B1074" s="60">
        <f t="shared" si="49"/>
        <v>6.25E-2</v>
      </c>
      <c r="C1074" t="s">
        <v>114</v>
      </c>
      <c r="D1074" t="s">
        <v>1217</v>
      </c>
      <c r="E1074" s="59">
        <v>45686</v>
      </c>
      <c r="F1074">
        <v>1</v>
      </c>
      <c r="G1074">
        <v>1</v>
      </c>
      <c r="H1074">
        <v>1</v>
      </c>
      <c r="I1074" s="60">
        <f t="shared" si="47"/>
        <v>6.25E-2</v>
      </c>
    </row>
    <row r="1075" spans="1:9" x14ac:dyDescent="0.25">
      <c r="A1075" t="s">
        <v>1188</v>
      </c>
      <c r="B1075" s="60">
        <f t="shared" si="49"/>
        <v>6.25E-2</v>
      </c>
      <c r="C1075" t="s">
        <v>114</v>
      </c>
      <c r="D1075" t="s">
        <v>1218</v>
      </c>
      <c r="E1075" s="59">
        <v>45699</v>
      </c>
      <c r="F1075">
        <v>1</v>
      </c>
      <c r="G1075">
        <v>1</v>
      </c>
      <c r="H1075">
        <v>1</v>
      </c>
      <c r="I1075" s="60">
        <f t="shared" si="47"/>
        <v>6.25E-2</v>
      </c>
    </row>
    <row r="1076" spans="1:9" x14ac:dyDescent="0.25">
      <c r="A1076" t="s">
        <v>1188</v>
      </c>
      <c r="B1076" s="60">
        <f t="shared" si="49"/>
        <v>6.25E-2</v>
      </c>
      <c r="C1076" t="s">
        <v>114</v>
      </c>
      <c r="D1076" t="s">
        <v>1219</v>
      </c>
      <c r="E1076" s="59">
        <v>45679</v>
      </c>
      <c r="F1076">
        <v>1</v>
      </c>
      <c r="G1076">
        <v>1</v>
      </c>
      <c r="H1076">
        <v>1</v>
      </c>
      <c r="I1076" s="60">
        <f t="shared" si="47"/>
        <v>6.25E-2</v>
      </c>
    </row>
    <row r="1077" spans="1:9" x14ac:dyDescent="0.25">
      <c r="A1077" t="s">
        <v>1188</v>
      </c>
      <c r="B1077" s="60">
        <f t="shared" si="49"/>
        <v>6.25E-2</v>
      </c>
      <c r="C1077" t="s">
        <v>114</v>
      </c>
      <c r="D1077" t="s">
        <v>1220</v>
      </c>
      <c r="E1077" s="59">
        <v>45707</v>
      </c>
      <c r="F1077">
        <v>1</v>
      </c>
      <c r="G1077">
        <v>1</v>
      </c>
      <c r="H1077">
        <v>1</v>
      </c>
      <c r="I1077" s="60">
        <f t="shared" si="47"/>
        <v>6.25E-2</v>
      </c>
    </row>
    <row r="1078" spans="1:9" x14ac:dyDescent="0.25">
      <c r="A1078" t="s">
        <v>1188</v>
      </c>
      <c r="B1078" s="60">
        <f t="shared" ref="B1078:B1095" si="50">(1/1600)*100</f>
        <v>6.25E-2</v>
      </c>
      <c r="C1078" t="s">
        <v>114</v>
      </c>
      <c r="D1078" t="s">
        <v>1221</v>
      </c>
      <c r="E1078" s="59">
        <v>45686</v>
      </c>
      <c r="F1078">
        <v>1</v>
      </c>
      <c r="G1078">
        <v>1</v>
      </c>
      <c r="H1078">
        <v>1</v>
      </c>
      <c r="I1078" s="60">
        <f t="shared" si="47"/>
        <v>6.25E-2</v>
      </c>
    </row>
    <row r="1079" spans="1:9" x14ac:dyDescent="0.25">
      <c r="A1079" t="s">
        <v>1188</v>
      </c>
      <c r="B1079" s="60">
        <f t="shared" si="50"/>
        <v>6.25E-2</v>
      </c>
      <c r="C1079" t="s">
        <v>115</v>
      </c>
      <c r="D1079" t="s">
        <v>1222</v>
      </c>
      <c r="E1079" s="59">
        <v>45693</v>
      </c>
      <c r="F1079">
        <v>1</v>
      </c>
      <c r="G1079">
        <v>1</v>
      </c>
      <c r="H1079">
        <v>1</v>
      </c>
      <c r="I1079" s="60">
        <f t="shared" si="47"/>
        <v>6.25E-2</v>
      </c>
    </row>
    <row r="1080" spans="1:9" x14ac:dyDescent="0.25">
      <c r="A1080" t="s">
        <v>1188</v>
      </c>
      <c r="B1080" s="60">
        <f t="shared" si="50"/>
        <v>6.25E-2</v>
      </c>
      <c r="C1080" t="s">
        <v>115</v>
      </c>
      <c r="D1080" t="s">
        <v>1223</v>
      </c>
      <c r="E1080" s="59">
        <v>45677</v>
      </c>
      <c r="F1080">
        <v>1</v>
      </c>
      <c r="G1080">
        <v>1</v>
      </c>
      <c r="H1080">
        <v>1</v>
      </c>
      <c r="I1080" s="60">
        <f t="shared" si="47"/>
        <v>6.25E-2</v>
      </c>
    </row>
    <row r="1081" spans="1:9" x14ac:dyDescent="0.25">
      <c r="A1081" t="s">
        <v>1188</v>
      </c>
      <c r="B1081" s="60">
        <f t="shared" si="50"/>
        <v>6.25E-2</v>
      </c>
      <c r="C1081" t="s">
        <v>115</v>
      </c>
      <c r="D1081" t="s">
        <v>1224</v>
      </c>
      <c r="E1081" s="59">
        <v>45674</v>
      </c>
      <c r="F1081">
        <v>1</v>
      </c>
      <c r="G1081">
        <v>1</v>
      </c>
      <c r="H1081">
        <v>1</v>
      </c>
      <c r="I1081" s="60">
        <f t="shared" si="47"/>
        <v>6.25E-2</v>
      </c>
    </row>
    <row r="1082" spans="1:9" x14ac:dyDescent="0.25">
      <c r="A1082" t="s">
        <v>1188</v>
      </c>
      <c r="B1082" s="60">
        <f t="shared" si="50"/>
        <v>6.25E-2</v>
      </c>
      <c r="C1082" t="s">
        <v>115</v>
      </c>
      <c r="D1082" t="s">
        <v>1225</v>
      </c>
      <c r="E1082" s="59">
        <v>45672</v>
      </c>
      <c r="F1082">
        <v>1</v>
      </c>
      <c r="G1082">
        <v>1</v>
      </c>
      <c r="H1082">
        <v>1</v>
      </c>
      <c r="I1082" s="60">
        <f t="shared" si="47"/>
        <v>6.25E-2</v>
      </c>
    </row>
    <row r="1083" spans="1:9" x14ac:dyDescent="0.25">
      <c r="A1083" t="s">
        <v>1188</v>
      </c>
      <c r="B1083" s="60">
        <f t="shared" si="50"/>
        <v>6.25E-2</v>
      </c>
      <c r="C1083" t="s">
        <v>115</v>
      </c>
      <c r="D1083" t="s">
        <v>1226</v>
      </c>
      <c r="E1083" s="59">
        <v>45698</v>
      </c>
      <c r="F1083">
        <v>1</v>
      </c>
      <c r="G1083">
        <v>1</v>
      </c>
      <c r="H1083">
        <v>1</v>
      </c>
      <c r="I1083" s="60">
        <f t="shared" si="47"/>
        <v>6.25E-2</v>
      </c>
    </row>
    <row r="1084" spans="1:9" x14ac:dyDescent="0.25">
      <c r="A1084" t="s">
        <v>1188</v>
      </c>
      <c r="B1084" s="60">
        <f t="shared" si="50"/>
        <v>6.25E-2</v>
      </c>
      <c r="C1084" t="s">
        <v>115</v>
      </c>
      <c r="D1084" t="s">
        <v>1227</v>
      </c>
      <c r="E1084" s="59">
        <v>45677</v>
      </c>
      <c r="F1084">
        <v>1</v>
      </c>
      <c r="G1084">
        <v>1</v>
      </c>
      <c r="H1084">
        <v>1</v>
      </c>
      <c r="I1084" s="60">
        <f t="shared" si="47"/>
        <v>6.25E-2</v>
      </c>
    </row>
    <row r="1085" spans="1:9" x14ac:dyDescent="0.25">
      <c r="A1085" t="s">
        <v>1188</v>
      </c>
      <c r="B1085" s="60">
        <f t="shared" si="50"/>
        <v>6.25E-2</v>
      </c>
      <c r="C1085" t="s">
        <v>117</v>
      </c>
      <c r="D1085" t="s">
        <v>1228</v>
      </c>
      <c r="E1085" s="59">
        <v>45673</v>
      </c>
      <c r="F1085">
        <v>1</v>
      </c>
      <c r="G1085">
        <v>1</v>
      </c>
      <c r="H1085">
        <v>1</v>
      </c>
      <c r="I1085" s="60">
        <f t="shared" si="47"/>
        <v>6.25E-2</v>
      </c>
    </row>
    <row r="1086" spans="1:9" x14ac:dyDescent="0.25">
      <c r="A1086" t="s">
        <v>1188</v>
      </c>
      <c r="B1086" s="60">
        <f t="shared" si="50"/>
        <v>6.25E-2</v>
      </c>
      <c r="C1086" t="s">
        <v>117</v>
      </c>
      <c r="D1086" t="s">
        <v>1229</v>
      </c>
      <c r="E1086" s="59">
        <v>45694</v>
      </c>
      <c r="F1086">
        <v>1</v>
      </c>
      <c r="G1086">
        <v>1</v>
      </c>
      <c r="H1086">
        <v>1</v>
      </c>
      <c r="I1086" s="60">
        <f t="shared" si="47"/>
        <v>6.25E-2</v>
      </c>
    </row>
    <row r="1087" spans="1:9" x14ac:dyDescent="0.25">
      <c r="A1087" t="s">
        <v>1188</v>
      </c>
      <c r="B1087" s="60">
        <f t="shared" si="50"/>
        <v>6.25E-2</v>
      </c>
      <c r="C1087" t="s">
        <v>117</v>
      </c>
      <c r="D1087" t="s">
        <v>1230</v>
      </c>
      <c r="E1087" s="59">
        <v>45708</v>
      </c>
      <c r="F1087">
        <v>1</v>
      </c>
      <c r="G1087">
        <v>1</v>
      </c>
      <c r="H1087">
        <v>1</v>
      </c>
      <c r="I1087" s="60">
        <f t="shared" si="47"/>
        <v>6.25E-2</v>
      </c>
    </row>
    <row r="1088" spans="1:9" x14ac:dyDescent="0.25">
      <c r="A1088" t="s">
        <v>1188</v>
      </c>
      <c r="B1088" s="60">
        <f t="shared" si="50"/>
        <v>6.25E-2</v>
      </c>
      <c r="C1088" t="s">
        <v>117</v>
      </c>
      <c r="D1088" t="s">
        <v>1231</v>
      </c>
      <c r="E1088" s="59">
        <v>45709</v>
      </c>
      <c r="F1088">
        <v>1</v>
      </c>
      <c r="G1088">
        <v>1</v>
      </c>
      <c r="H1088">
        <v>1</v>
      </c>
      <c r="I1088" s="60">
        <f t="shared" si="47"/>
        <v>6.25E-2</v>
      </c>
    </row>
    <row r="1089" spans="1:9" x14ac:dyDescent="0.25">
      <c r="A1089" t="s">
        <v>1188</v>
      </c>
      <c r="B1089" s="60">
        <f t="shared" si="50"/>
        <v>6.25E-2</v>
      </c>
      <c r="C1089" t="s">
        <v>117</v>
      </c>
      <c r="D1089" t="s">
        <v>1232</v>
      </c>
      <c r="E1089" s="59">
        <v>45709</v>
      </c>
      <c r="F1089">
        <v>1</v>
      </c>
      <c r="G1089">
        <v>1</v>
      </c>
      <c r="H1089">
        <v>1</v>
      </c>
      <c r="I1089" s="60">
        <f t="shared" si="47"/>
        <v>6.25E-2</v>
      </c>
    </row>
    <row r="1090" spans="1:9" x14ac:dyDescent="0.25">
      <c r="A1090" t="s">
        <v>1188</v>
      </c>
      <c r="B1090" s="60">
        <f t="shared" si="50"/>
        <v>6.25E-2</v>
      </c>
      <c r="C1090" t="s">
        <v>117</v>
      </c>
      <c r="D1090" t="s">
        <v>1233</v>
      </c>
      <c r="E1090" s="59">
        <v>45715</v>
      </c>
      <c r="F1090">
        <v>1</v>
      </c>
      <c r="G1090">
        <v>1</v>
      </c>
      <c r="H1090">
        <v>1</v>
      </c>
      <c r="I1090" s="60">
        <f t="shared" ref="I1090:I1153" si="51">B1090*H1090</f>
        <v>6.25E-2</v>
      </c>
    </row>
    <row r="1091" spans="1:9" x14ac:dyDescent="0.25">
      <c r="A1091" t="s">
        <v>1188</v>
      </c>
      <c r="B1091" s="60">
        <f t="shared" si="50"/>
        <v>6.25E-2</v>
      </c>
      <c r="C1091" t="s">
        <v>120</v>
      </c>
      <c r="D1091" t="s">
        <v>1234</v>
      </c>
      <c r="E1091" s="59">
        <v>45671</v>
      </c>
      <c r="F1091">
        <v>1</v>
      </c>
      <c r="G1091">
        <v>1</v>
      </c>
      <c r="H1091">
        <v>1</v>
      </c>
      <c r="I1091" s="60">
        <f t="shared" si="51"/>
        <v>6.25E-2</v>
      </c>
    </row>
    <row r="1092" spans="1:9" x14ac:dyDescent="0.25">
      <c r="A1092" t="s">
        <v>1188</v>
      </c>
      <c r="B1092" s="60">
        <f t="shared" si="50"/>
        <v>6.25E-2</v>
      </c>
      <c r="C1092" t="s">
        <v>120</v>
      </c>
      <c r="D1092" t="s">
        <v>1235</v>
      </c>
      <c r="E1092" s="59">
        <v>45681</v>
      </c>
      <c r="F1092">
        <v>1</v>
      </c>
      <c r="G1092">
        <v>1</v>
      </c>
      <c r="H1092">
        <v>1</v>
      </c>
      <c r="I1092" s="60">
        <f t="shared" si="51"/>
        <v>6.25E-2</v>
      </c>
    </row>
    <row r="1093" spans="1:9" x14ac:dyDescent="0.25">
      <c r="A1093" t="s">
        <v>1188</v>
      </c>
      <c r="B1093" s="60">
        <f t="shared" si="50"/>
        <v>6.25E-2</v>
      </c>
      <c r="C1093" t="s">
        <v>120</v>
      </c>
      <c r="D1093" t="s">
        <v>1236</v>
      </c>
      <c r="E1093" s="59">
        <v>45712</v>
      </c>
      <c r="F1093">
        <v>1</v>
      </c>
      <c r="G1093">
        <v>1</v>
      </c>
      <c r="H1093">
        <v>1</v>
      </c>
      <c r="I1093" s="60">
        <f t="shared" si="51"/>
        <v>6.25E-2</v>
      </c>
    </row>
    <row r="1094" spans="1:9" x14ac:dyDescent="0.25">
      <c r="A1094" t="s">
        <v>1188</v>
      </c>
      <c r="B1094" s="60">
        <f t="shared" si="50"/>
        <v>6.25E-2</v>
      </c>
      <c r="C1094" t="s">
        <v>120</v>
      </c>
      <c r="D1094" t="s">
        <v>1237</v>
      </c>
      <c r="E1094" s="59">
        <v>45692</v>
      </c>
      <c r="F1094">
        <v>1</v>
      </c>
      <c r="G1094">
        <v>1</v>
      </c>
      <c r="H1094">
        <v>1</v>
      </c>
      <c r="I1094" s="60">
        <f t="shared" si="51"/>
        <v>6.25E-2</v>
      </c>
    </row>
    <row r="1095" spans="1:9" x14ac:dyDescent="0.25">
      <c r="A1095" t="s">
        <v>1188</v>
      </c>
      <c r="B1095" s="60">
        <f t="shared" si="50"/>
        <v>6.25E-2</v>
      </c>
      <c r="C1095" t="s">
        <v>120</v>
      </c>
      <c r="D1095" t="s">
        <v>1238</v>
      </c>
      <c r="E1095" s="59">
        <v>45692</v>
      </c>
      <c r="F1095">
        <v>1</v>
      </c>
      <c r="G1095">
        <v>1</v>
      </c>
      <c r="H1095">
        <v>1</v>
      </c>
      <c r="I1095" s="60">
        <f t="shared" si="51"/>
        <v>6.25E-2</v>
      </c>
    </row>
    <row r="1096" spans="1:9" x14ac:dyDescent="0.25">
      <c r="A1096" t="s">
        <v>1239</v>
      </c>
      <c r="B1096" s="60">
        <f>(1/250)*100</f>
        <v>0.4</v>
      </c>
      <c r="C1096" t="s">
        <v>93</v>
      </c>
      <c r="D1096" t="s">
        <v>1240</v>
      </c>
      <c r="E1096" s="59">
        <v>45693</v>
      </c>
      <c r="F1096">
        <v>1</v>
      </c>
      <c r="G1096">
        <v>1</v>
      </c>
      <c r="H1096">
        <v>1</v>
      </c>
      <c r="I1096" s="60">
        <f t="shared" si="51"/>
        <v>0.4</v>
      </c>
    </row>
    <row r="1097" spans="1:9" x14ac:dyDescent="0.25">
      <c r="A1097" t="s">
        <v>1239</v>
      </c>
      <c r="B1097" s="60">
        <f>(1/250)*100</f>
        <v>0.4</v>
      </c>
      <c r="C1097" t="s">
        <v>107</v>
      </c>
      <c r="D1097" t="s">
        <v>1241</v>
      </c>
      <c r="E1097" s="59">
        <v>45699</v>
      </c>
      <c r="F1097">
        <v>1</v>
      </c>
      <c r="G1097">
        <v>1</v>
      </c>
      <c r="H1097">
        <v>1</v>
      </c>
      <c r="I1097" s="60">
        <f t="shared" si="51"/>
        <v>0.4</v>
      </c>
    </row>
    <row r="1098" spans="1:9" x14ac:dyDescent="0.25">
      <c r="A1098" t="s">
        <v>1242</v>
      </c>
      <c r="B1098" s="60">
        <f t="shared" ref="B1098:B1129" si="52">(1/700)*100</f>
        <v>0.14285714285714285</v>
      </c>
      <c r="C1098" t="s">
        <v>95</v>
      </c>
      <c r="D1098" t="s">
        <v>1243</v>
      </c>
      <c r="E1098" s="59">
        <v>45672</v>
      </c>
      <c r="F1098">
        <v>1</v>
      </c>
      <c r="G1098">
        <v>1</v>
      </c>
      <c r="H1098">
        <v>1</v>
      </c>
      <c r="I1098" s="60">
        <f t="shared" si="51"/>
        <v>0.14285714285714285</v>
      </c>
    </row>
    <row r="1099" spans="1:9" x14ac:dyDescent="0.25">
      <c r="A1099" t="s">
        <v>1242</v>
      </c>
      <c r="B1099" s="60">
        <f t="shared" si="52"/>
        <v>0.14285714285714285</v>
      </c>
      <c r="C1099" t="s">
        <v>95</v>
      </c>
      <c r="D1099" t="s">
        <v>1244</v>
      </c>
      <c r="E1099" s="59">
        <v>45666</v>
      </c>
      <c r="F1099">
        <v>1</v>
      </c>
      <c r="G1099">
        <v>1</v>
      </c>
      <c r="H1099">
        <v>1</v>
      </c>
      <c r="I1099" s="60">
        <f t="shared" si="51"/>
        <v>0.14285714285714285</v>
      </c>
    </row>
    <row r="1100" spans="1:9" x14ac:dyDescent="0.25">
      <c r="A1100" t="s">
        <v>1242</v>
      </c>
      <c r="B1100" s="60">
        <f t="shared" si="52"/>
        <v>0.14285714285714285</v>
      </c>
      <c r="C1100" t="s">
        <v>95</v>
      </c>
      <c r="D1100" t="s">
        <v>1245</v>
      </c>
      <c r="E1100" s="59">
        <v>45672</v>
      </c>
      <c r="F1100">
        <v>1</v>
      </c>
      <c r="G1100">
        <v>1</v>
      </c>
      <c r="H1100">
        <v>1</v>
      </c>
      <c r="I1100" s="60">
        <f t="shared" si="51"/>
        <v>0.14285714285714285</v>
      </c>
    </row>
    <row r="1101" spans="1:9" x14ac:dyDescent="0.25">
      <c r="A1101" t="s">
        <v>1242</v>
      </c>
      <c r="B1101" s="60">
        <f t="shared" si="52"/>
        <v>0.14285714285714285</v>
      </c>
      <c r="C1101" t="s">
        <v>95</v>
      </c>
      <c r="D1101" t="s">
        <v>1246</v>
      </c>
      <c r="E1101" s="59">
        <v>45672</v>
      </c>
      <c r="F1101">
        <v>1</v>
      </c>
      <c r="G1101">
        <v>1</v>
      </c>
      <c r="H1101">
        <v>1</v>
      </c>
      <c r="I1101" s="60">
        <f t="shared" si="51"/>
        <v>0.14285714285714285</v>
      </c>
    </row>
    <row r="1102" spans="1:9" x14ac:dyDescent="0.25">
      <c r="A1102" t="s">
        <v>1242</v>
      </c>
      <c r="B1102" s="60">
        <f t="shared" si="52"/>
        <v>0.14285714285714285</v>
      </c>
      <c r="C1102" t="s">
        <v>95</v>
      </c>
      <c r="D1102" t="s">
        <v>1247</v>
      </c>
      <c r="E1102" s="59">
        <v>45666</v>
      </c>
      <c r="F1102">
        <v>1</v>
      </c>
      <c r="G1102">
        <v>1</v>
      </c>
      <c r="H1102">
        <v>1</v>
      </c>
      <c r="I1102" s="60">
        <f t="shared" si="51"/>
        <v>0.14285714285714285</v>
      </c>
    </row>
    <row r="1103" spans="1:9" x14ac:dyDescent="0.25">
      <c r="A1103" t="s">
        <v>1242</v>
      </c>
      <c r="B1103" s="60">
        <f t="shared" si="52"/>
        <v>0.14285714285714285</v>
      </c>
      <c r="C1103" t="s">
        <v>95</v>
      </c>
      <c r="D1103" t="s">
        <v>1248</v>
      </c>
      <c r="E1103" s="59">
        <v>45666</v>
      </c>
      <c r="F1103">
        <v>1</v>
      </c>
      <c r="G1103">
        <v>1</v>
      </c>
      <c r="H1103">
        <v>1</v>
      </c>
      <c r="I1103" s="60">
        <f t="shared" si="51"/>
        <v>0.14285714285714285</v>
      </c>
    </row>
    <row r="1104" spans="1:9" x14ac:dyDescent="0.25">
      <c r="A1104" t="s">
        <v>1242</v>
      </c>
      <c r="B1104" s="60">
        <f t="shared" si="52"/>
        <v>0.14285714285714285</v>
      </c>
      <c r="C1104" t="s">
        <v>95</v>
      </c>
      <c r="D1104" t="s">
        <v>1249</v>
      </c>
      <c r="E1104" s="59">
        <v>45666</v>
      </c>
      <c r="F1104">
        <v>1</v>
      </c>
      <c r="G1104">
        <v>1</v>
      </c>
      <c r="H1104">
        <v>1</v>
      </c>
      <c r="I1104" s="60">
        <f t="shared" si="51"/>
        <v>0.14285714285714285</v>
      </c>
    </row>
    <row r="1105" spans="1:9" x14ac:dyDescent="0.25">
      <c r="A1105" t="s">
        <v>1242</v>
      </c>
      <c r="B1105" s="60">
        <f t="shared" si="52"/>
        <v>0.14285714285714285</v>
      </c>
      <c r="C1105" t="s">
        <v>95</v>
      </c>
      <c r="D1105" t="s">
        <v>1250</v>
      </c>
      <c r="E1105" s="59">
        <v>45666</v>
      </c>
      <c r="F1105">
        <v>1</v>
      </c>
      <c r="G1105">
        <v>1</v>
      </c>
      <c r="H1105">
        <v>1</v>
      </c>
      <c r="I1105" s="60">
        <f t="shared" si="51"/>
        <v>0.14285714285714285</v>
      </c>
    </row>
    <row r="1106" spans="1:9" x14ac:dyDescent="0.25">
      <c r="A1106" t="s">
        <v>1242</v>
      </c>
      <c r="B1106" s="60">
        <f t="shared" si="52"/>
        <v>0.14285714285714285</v>
      </c>
      <c r="C1106" t="s">
        <v>95</v>
      </c>
      <c r="D1106" t="s">
        <v>1251</v>
      </c>
      <c r="E1106" s="59">
        <v>45666</v>
      </c>
      <c r="F1106">
        <v>1</v>
      </c>
      <c r="G1106">
        <v>1</v>
      </c>
      <c r="H1106">
        <v>1</v>
      </c>
      <c r="I1106" s="60">
        <f t="shared" si="51"/>
        <v>0.14285714285714285</v>
      </c>
    </row>
    <row r="1107" spans="1:9" x14ac:dyDescent="0.25">
      <c r="A1107" t="s">
        <v>1242</v>
      </c>
      <c r="B1107" s="60">
        <f t="shared" si="52"/>
        <v>0.14285714285714285</v>
      </c>
      <c r="C1107" t="s">
        <v>95</v>
      </c>
      <c r="D1107" t="s">
        <v>1252</v>
      </c>
      <c r="E1107" s="59">
        <v>45672</v>
      </c>
      <c r="F1107">
        <v>1</v>
      </c>
      <c r="G1107">
        <v>1</v>
      </c>
      <c r="H1107">
        <v>1</v>
      </c>
      <c r="I1107" s="60">
        <f t="shared" si="51"/>
        <v>0.14285714285714285</v>
      </c>
    </row>
    <row r="1108" spans="1:9" x14ac:dyDescent="0.25">
      <c r="A1108" t="s">
        <v>1242</v>
      </c>
      <c r="B1108" s="60">
        <f t="shared" si="52"/>
        <v>0.14285714285714285</v>
      </c>
      <c r="C1108" t="s">
        <v>95</v>
      </c>
      <c r="D1108" t="s">
        <v>1253</v>
      </c>
      <c r="E1108" s="59">
        <v>45672</v>
      </c>
      <c r="F1108">
        <v>1</v>
      </c>
      <c r="G1108">
        <v>1</v>
      </c>
      <c r="H1108">
        <v>1</v>
      </c>
      <c r="I1108" s="60">
        <f t="shared" si="51"/>
        <v>0.14285714285714285</v>
      </c>
    </row>
    <row r="1109" spans="1:9" x14ac:dyDescent="0.25">
      <c r="A1109" t="s">
        <v>1242</v>
      </c>
      <c r="B1109" s="60">
        <f t="shared" si="52"/>
        <v>0.14285714285714285</v>
      </c>
      <c r="C1109" t="s">
        <v>95</v>
      </c>
      <c r="D1109" t="s">
        <v>1254</v>
      </c>
      <c r="E1109" s="59">
        <v>45672</v>
      </c>
      <c r="F1109">
        <v>1</v>
      </c>
      <c r="G1109">
        <v>1</v>
      </c>
      <c r="H1109">
        <v>1</v>
      </c>
      <c r="I1109" s="60">
        <f t="shared" si="51"/>
        <v>0.14285714285714285</v>
      </c>
    </row>
    <row r="1110" spans="1:9" x14ac:dyDescent="0.25">
      <c r="A1110" t="s">
        <v>1242</v>
      </c>
      <c r="B1110" s="60">
        <f t="shared" si="52"/>
        <v>0.14285714285714285</v>
      </c>
      <c r="C1110" t="s">
        <v>95</v>
      </c>
      <c r="D1110" t="s">
        <v>1255</v>
      </c>
      <c r="E1110" s="59">
        <v>45672</v>
      </c>
      <c r="F1110">
        <v>1</v>
      </c>
      <c r="G1110">
        <v>1</v>
      </c>
      <c r="H1110">
        <v>1</v>
      </c>
      <c r="I1110" s="60">
        <f t="shared" si="51"/>
        <v>0.14285714285714285</v>
      </c>
    </row>
    <row r="1111" spans="1:9" x14ac:dyDescent="0.25">
      <c r="A1111" t="s">
        <v>1242</v>
      </c>
      <c r="B1111" s="60">
        <f t="shared" si="52"/>
        <v>0.14285714285714285</v>
      </c>
      <c r="C1111" t="s">
        <v>95</v>
      </c>
      <c r="D1111" t="s">
        <v>1256</v>
      </c>
      <c r="E1111" s="59">
        <v>45672</v>
      </c>
      <c r="F1111">
        <v>1</v>
      </c>
      <c r="G1111">
        <v>1</v>
      </c>
      <c r="H1111">
        <v>1</v>
      </c>
      <c r="I1111" s="60">
        <f t="shared" si="51"/>
        <v>0.14285714285714285</v>
      </c>
    </row>
    <row r="1112" spans="1:9" x14ac:dyDescent="0.25">
      <c r="A1112" t="s">
        <v>1242</v>
      </c>
      <c r="B1112" s="60">
        <f t="shared" si="52"/>
        <v>0.14285714285714285</v>
      </c>
      <c r="C1112" t="s">
        <v>95</v>
      </c>
      <c r="D1112" t="s">
        <v>1257</v>
      </c>
      <c r="E1112" s="59">
        <v>45672</v>
      </c>
      <c r="F1112">
        <v>1</v>
      </c>
      <c r="G1112">
        <v>1</v>
      </c>
      <c r="H1112">
        <v>1</v>
      </c>
      <c r="I1112" s="60">
        <f t="shared" si="51"/>
        <v>0.14285714285714285</v>
      </c>
    </row>
    <row r="1113" spans="1:9" x14ac:dyDescent="0.25">
      <c r="A1113" t="s">
        <v>1242</v>
      </c>
      <c r="B1113" s="60">
        <f t="shared" si="52"/>
        <v>0.14285714285714285</v>
      </c>
      <c r="C1113" t="s">
        <v>105</v>
      </c>
      <c r="D1113" t="s">
        <v>1258</v>
      </c>
      <c r="E1113" s="59">
        <v>45670</v>
      </c>
      <c r="F1113">
        <v>1</v>
      </c>
      <c r="G1113">
        <v>1</v>
      </c>
      <c r="H1113">
        <v>1</v>
      </c>
      <c r="I1113" s="60">
        <f t="shared" si="51"/>
        <v>0.14285714285714285</v>
      </c>
    </row>
    <row r="1114" spans="1:9" x14ac:dyDescent="0.25">
      <c r="A1114" t="s">
        <v>1242</v>
      </c>
      <c r="B1114" s="60">
        <f t="shared" si="52"/>
        <v>0.14285714285714285</v>
      </c>
      <c r="C1114" t="s">
        <v>105</v>
      </c>
      <c r="D1114" t="s">
        <v>1259</v>
      </c>
      <c r="E1114" s="59">
        <v>45719</v>
      </c>
      <c r="F1114">
        <v>1</v>
      </c>
      <c r="G1114">
        <v>1</v>
      </c>
      <c r="H1114">
        <v>1</v>
      </c>
      <c r="I1114" s="60">
        <f t="shared" si="51"/>
        <v>0.14285714285714285</v>
      </c>
    </row>
    <row r="1115" spans="1:9" x14ac:dyDescent="0.25">
      <c r="A1115" t="s">
        <v>1242</v>
      </c>
      <c r="B1115" s="60">
        <f t="shared" si="52"/>
        <v>0.14285714285714285</v>
      </c>
      <c r="C1115" t="s">
        <v>105</v>
      </c>
      <c r="D1115" t="s">
        <v>1260</v>
      </c>
      <c r="E1115" s="59">
        <v>45715</v>
      </c>
      <c r="F1115">
        <v>1</v>
      </c>
      <c r="G1115">
        <v>1</v>
      </c>
      <c r="H1115">
        <v>1</v>
      </c>
      <c r="I1115" s="60">
        <f t="shared" si="51"/>
        <v>0.14285714285714285</v>
      </c>
    </row>
    <row r="1116" spans="1:9" x14ac:dyDescent="0.25">
      <c r="A1116" t="s">
        <v>1242</v>
      </c>
      <c r="B1116" s="60">
        <f t="shared" si="52"/>
        <v>0.14285714285714285</v>
      </c>
      <c r="C1116" t="s">
        <v>112</v>
      </c>
      <c r="D1116" t="s">
        <v>1261</v>
      </c>
      <c r="E1116" s="59">
        <v>45674</v>
      </c>
      <c r="F1116">
        <v>1</v>
      </c>
      <c r="G1116">
        <v>1</v>
      </c>
      <c r="H1116">
        <v>1</v>
      </c>
      <c r="I1116" s="60">
        <f t="shared" si="51"/>
        <v>0.14285714285714285</v>
      </c>
    </row>
    <row r="1117" spans="1:9" x14ac:dyDescent="0.25">
      <c r="A1117" t="s">
        <v>1242</v>
      </c>
      <c r="B1117" s="60">
        <f t="shared" si="52"/>
        <v>0.14285714285714285</v>
      </c>
      <c r="C1117" t="s">
        <v>112</v>
      </c>
      <c r="D1117" t="s">
        <v>1262</v>
      </c>
      <c r="E1117" s="59">
        <v>45679</v>
      </c>
      <c r="F1117">
        <v>1</v>
      </c>
      <c r="G1117">
        <v>1</v>
      </c>
      <c r="H1117">
        <v>1</v>
      </c>
      <c r="I1117" s="60">
        <f t="shared" si="51"/>
        <v>0.14285714285714285</v>
      </c>
    </row>
    <row r="1118" spans="1:9" x14ac:dyDescent="0.25">
      <c r="A1118" t="s">
        <v>1242</v>
      </c>
      <c r="B1118" s="60">
        <f t="shared" si="52"/>
        <v>0.14285714285714285</v>
      </c>
      <c r="C1118" t="s">
        <v>112</v>
      </c>
      <c r="D1118" t="s">
        <v>1263</v>
      </c>
      <c r="E1118" s="59">
        <v>45672</v>
      </c>
      <c r="F1118">
        <v>1</v>
      </c>
      <c r="G1118">
        <v>1</v>
      </c>
      <c r="H1118">
        <v>1</v>
      </c>
      <c r="I1118" s="60">
        <f t="shared" si="51"/>
        <v>0.14285714285714285</v>
      </c>
    </row>
    <row r="1119" spans="1:9" x14ac:dyDescent="0.25">
      <c r="A1119" t="s">
        <v>1242</v>
      </c>
      <c r="B1119" s="60">
        <f t="shared" si="52"/>
        <v>0.14285714285714285</v>
      </c>
      <c r="C1119" t="s">
        <v>112</v>
      </c>
      <c r="D1119" t="s">
        <v>1264</v>
      </c>
      <c r="E1119" s="59">
        <v>45672</v>
      </c>
      <c r="F1119">
        <v>1</v>
      </c>
      <c r="G1119">
        <v>1</v>
      </c>
      <c r="H1119">
        <v>1</v>
      </c>
      <c r="I1119" s="60">
        <f t="shared" si="51"/>
        <v>0.14285714285714285</v>
      </c>
    </row>
    <row r="1120" spans="1:9" x14ac:dyDescent="0.25">
      <c r="A1120" t="s">
        <v>1242</v>
      </c>
      <c r="B1120" s="60">
        <f t="shared" si="52"/>
        <v>0.14285714285714285</v>
      </c>
      <c r="C1120" t="s">
        <v>112</v>
      </c>
      <c r="D1120" t="s">
        <v>1265</v>
      </c>
      <c r="E1120" s="59">
        <v>45672</v>
      </c>
      <c r="F1120">
        <v>1</v>
      </c>
      <c r="G1120">
        <v>1</v>
      </c>
      <c r="H1120">
        <v>1</v>
      </c>
      <c r="I1120" s="60">
        <f t="shared" si="51"/>
        <v>0.14285714285714285</v>
      </c>
    </row>
    <row r="1121" spans="1:9" x14ac:dyDescent="0.25">
      <c r="A1121" t="s">
        <v>1242</v>
      </c>
      <c r="B1121" s="60">
        <f t="shared" si="52"/>
        <v>0.14285714285714285</v>
      </c>
      <c r="C1121" t="s">
        <v>112</v>
      </c>
      <c r="D1121" t="s">
        <v>1266</v>
      </c>
      <c r="E1121" s="59">
        <v>45672</v>
      </c>
      <c r="F1121">
        <v>1</v>
      </c>
      <c r="G1121">
        <v>1</v>
      </c>
      <c r="H1121">
        <v>1</v>
      </c>
      <c r="I1121" s="60">
        <f t="shared" si="51"/>
        <v>0.14285714285714285</v>
      </c>
    </row>
    <row r="1122" spans="1:9" x14ac:dyDescent="0.25">
      <c r="A1122" t="s">
        <v>1242</v>
      </c>
      <c r="B1122" s="60">
        <f t="shared" si="52"/>
        <v>0.14285714285714285</v>
      </c>
      <c r="C1122" t="s">
        <v>112</v>
      </c>
      <c r="D1122" t="s">
        <v>1267</v>
      </c>
      <c r="E1122" s="59">
        <v>45672</v>
      </c>
      <c r="F1122">
        <v>1</v>
      </c>
      <c r="G1122">
        <v>1</v>
      </c>
      <c r="H1122">
        <v>1</v>
      </c>
      <c r="I1122" s="60">
        <f t="shared" si="51"/>
        <v>0.14285714285714285</v>
      </c>
    </row>
    <row r="1123" spans="1:9" x14ac:dyDescent="0.25">
      <c r="A1123" t="s">
        <v>1242</v>
      </c>
      <c r="B1123" s="60">
        <f t="shared" si="52"/>
        <v>0.14285714285714285</v>
      </c>
      <c r="C1123" t="s">
        <v>112</v>
      </c>
      <c r="D1123" t="s">
        <v>1268</v>
      </c>
      <c r="E1123" s="59">
        <v>45672</v>
      </c>
      <c r="F1123">
        <v>1</v>
      </c>
      <c r="G1123">
        <v>1</v>
      </c>
      <c r="H1123">
        <v>1</v>
      </c>
      <c r="I1123" s="60">
        <f t="shared" si="51"/>
        <v>0.14285714285714285</v>
      </c>
    </row>
    <row r="1124" spans="1:9" x14ac:dyDescent="0.25">
      <c r="A1124" t="s">
        <v>1242</v>
      </c>
      <c r="B1124" s="60">
        <f t="shared" si="52"/>
        <v>0.14285714285714285</v>
      </c>
      <c r="C1124" t="s">
        <v>114</v>
      </c>
      <c r="D1124" t="s">
        <v>1269</v>
      </c>
      <c r="E1124" s="59">
        <v>45679</v>
      </c>
      <c r="F1124">
        <v>1</v>
      </c>
      <c r="G1124">
        <v>1</v>
      </c>
      <c r="H1124">
        <v>1</v>
      </c>
      <c r="I1124" s="60">
        <f t="shared" si="51"/>
        <v>0.14285714285714285</v>
      </c>
    </row>
    <row r="1125" spans="1:9" x14ac:dyDescent="0.25">
      <c r="A1125" t="s">
        <v>1242</v>
      </c>
      <c r="B1125" s="60">
        <f t="shared" si="52"/>
        <v>0.14285714285714285</v>
      </c>
      <c r="C1125" t="s">
        <v>114</v>
      </c>
      <c r="D1125" t="s">
        <v>1270</v>
      </c>
      <c r="E1125" s="59">
        <v>45664</v>
      </c>
      <c r="F1125">
        <v>1</v>
      </c>
      <c r="G1125">
        <v>1</v>
      </c>
      <c r="H1125">
        <v>1</v>
      </c>
      <c r="I1125" s="60">
        <f t="shared" si="51"/>
        <v>0.14285714285714285</v>
      </c>
    </row>
    <row r="1126" spans="1:9" x14ac:dyDescent="0.25">
      <c r="A1126" t="s">
        <v>1242</v>
      </c>
      <c r="B1126" s="60">
        <f t="shared" si="52"/>
        <v>0.14285714285714285</v>
      </c>
      <c r="C1126" t="s">
        <v>114</v>
      </c>
      <c r="D1126" t="s">
        <v>1271</v>
      </c>
      <c r="E1126" s="59">
        <v>45679</v>
      </c>
      <c r="F1126">
        <v>1</v>
      </c>
      <c r="G1126">
        <v>1</v>
      </c>
      <c r="H1126">
        <v>1</v>
      </c>
      <c r="I1126" s="60">
        <f t="shared" si="51"/>
        <v>0.14285714285714285</v>
      </c>
    </row>
    <row r="1127" spans="1:9" x14ac:dyDescent="0.25">
      <c r="A1127" t="s">
        <v>1242</v>
      </c>
      <c r="B1127" s="60">
        <f t="shared" si="52"/>
        <v>0.14285714285714285</v>
      </c>
      <c r="C1127" t="s">
        <v>114</v>
      </c>
      <c r="D1127" t="s">
        <v>1272</v>
      </c>
      <c r="E1127" s="59">
        <v>45667</v>
      </c>
      <c r="F1127">
        <v>1</v>
      </c>
      <c r="G1127">
        <v>1.6</v>
      </c>
      <c r="H1127">
        <v>1.6</v>
      </c>
      <c r="I1127" s="60">
        <f t="shared" si="51"/>
        <v>0.22857142857142856</v>
      </c>
    </row>
    <row r="1128" spans="1:9" x14ac:dyDescent="0.25">
      <c r="A1128" t="s">
        <v>1242</v>
      </c>
      <c r="B1128" s="60">
        <f t="shared" si="52"/>
        <v>0.14285714285714285</v>
      </c>
      <c r="C1128" t="s">
        <v>114</v>
      </c>
      <c r="D1128" t="s">
        <v>1273</v>
      </c>
      <c r="E1128" s="59">
        <v>45667</v>
      </c>
      <c r="F1128">
        <v>1</v>
      </c>
      <c r="G1128">
        <v>1</v>
      </c>
      <c r="H1128">
        <v>1</v>
      </c>
      <c r="I1128" s="60">
        <f t="shared" si="51"/>
        <v>0.14285714285714285</v>
      </c>
    </row>
    <row r="1129" spans="1:9" x14ac:dyDescent="0.25">
      <c r="A1129" t="s">
        <v>1242</v>
      </c>
      <c r="B1129" s="60">
        <f t="shared" si="52"/>
        <v>0.14285714285714285</v>
      </c>
      <c r="C1129" t="s">
        <v>114</v>
      </c>
      <c r="D1129" t="s">
        <v>1274</v>
      </c>
      <c r="E1129" s="59">
        <v>45667</v>
      </c>
      <c r="F1129">
        <v>1</v>
      </c>
      <c r="G1129">
        <v>1</v>
      </c>
      <c r="H1129">
        <v>1</v>
      </c>
      <c r="I1129" s="60">
        <f t="shared" si="51"/>
        <v>0.14285714285714285</v>
      </c>
    </row>
    <row r="1130" spans="1:9" x14ac:dyDescent="0.25">
      <c r="A1130" t="s">
        <v>1242</v>
      </c>
      <c r="B1130" s="60">
        <f t="shared" ref="B1130:B1161" si="53">(1/700)*100</f>
        <v>0.14285714285714285</v>
      </c>
      <c r="C1130" t="s">
        <v>114</v>
      </c>
      <c r="D1130" t="s">
        <v>1275</v>
      </c>
      <c r="E1130" s="59">
        <v>45667</v>
      </c>
      <c r="F1130">
        <v>1</v>
      </c>
      <c r="G1130">
        <v>1</v>
      </c>
      <c r="H1130">
        <v>1</v>
      </c>
      <c r="I1130" s="60">
        <f t="shared" si="51"/>
        <v>0.14285714285714285</v>
      </c>
    </row>
    <row r="1131" spans="1:9" x14ac:dyDescent="0.25">
      <c r="A1131" t="s">
        <v>1242</v>
      </c>
      <c r="B1131" s="60">
        <f t="shared" si="53"/>
        <v>0.14285714285714285</v>
      </c>
      <c r="C1131" t="s">
        <v>114</v>
      </c>
      <c r="D1131" t="s">
        <v>1276</v>
      </c>
      <c r="E1131" s="59">
        <v>45667</v>
      </c>
      <c r="F1131">
        <v>1</v>
      </c>
      <c r="G1131">
        <v>1</v>
      </c>
      <c r="H1131">
        <v>1</v>
      </c>
      <c r="I1131" s="60">
        <f t="shared" si="51"/>
        <v>0.14285714285714285</v>
      </c>
    </row>
    <row r="1132" spans="1:9" x14ac:dyDescent="0.25">
      <c r="A1132" t="s">
        <v>1242</v>
      </c>
      <c r="B1132" s="60">
        <f t="shared" si="53"/>
        <v>0.14285714285714285</v>
      </c>
      <c r="C1132" t="s">
        <v>114</v>
      </c>
      <c r="D1132" t="s">
        <v>1277</v>
      </c>
      <c r="E1132" s="59">
        <v>45665</v>
      </c>
      <c r="F1132">
        <v>1</v>
      </c>
      <c r="G1132">
        <v>1</v>
      </c>
      <c r="H1132">
        <v>1</v>
      </c>
      <c r="I1132" s="60">
        <f t="shared" si="51"/>
        <v>0.14285714285714285</v>
      </c>
    </row>
    <row r="1133" spans="1:9" x14ac:dyDescent="0.25">
      <c r="A1133" t="s">
        <v>1242</v>
      </c>
      <c r="B1133" s="60">
        <f t="shared" si="53"/>
        <v>0.14285714285714285</v>
      </c>
      <c r="C1133" t="s">
        <v>114</v>
      </c>
      <c r="D1133" t="s">
        <v>1278</v>
      </c>
      <c r="E1133" s="59">
        <v>45665</v>
      </c>
      <c r="F1133">
        <v>1</v>
      </c>
      <c r="G1133">
        <v>1</v>
      </c>
      <c r="H1133">
        <v>1</v>
      </c>
      <c r="I1133" s="60">
        <f t="shared" si="51"/>
        <v>0.14285714285714285</v>
      </c>
    </row>
    <row r="1134" spans="1:9" x14ac:dyDescent="0.25">
      <c r="A1134" t="s">
        <v>1242</v>
      </c>
      <c r="B1134" s="60">
        <f t="shared" si="53"/>
        <v>0.14285714285714285</v>
      </c>
      <c r="C1134" t="s">
        <v>114</v>
      </c>
      <c r="D1134" t="s">
        <v>1279</v>
      </c>
      <c r="E1134" s="59">
        <v>45679</v>
      </c>
      <c r="F1134">
        <v>1</v>
      </c>
      <c r="G1134">
        <v>1</v>
      </c>
      <c r="H1134">
        <v>1</v>
      </c>
      <c r="I1134" s="60">
        <f t="shared" si="51"/>
        <v>0.14285714285714285</v>
      </c>
    </row>
    <row r="1135" spans="1:9" x14ac:dyDescent="0.25">
      <c r="A1135" t="s">
        <v>1242</v>
      </c>
      <c r="B1135" s="60">
        <f t="shared" si="53"/>
        <v>0.14285714285714285</v>
      </c>
      <c r="C1135" t="s">
        <v>114</v>
      </c>
      <c r="D1135" t="s">
        <v>1280</v>
      </c>
      <c r="E1135" s="59">
        <v>45664</v>
      </c>
      <c r="F1135">
        <v>1</v>
      </c>
      <c r="G1135">
        <v>1</v>
      </c>
      <c r="H1135">
        <v>1</v>
      </c>
      <c r="I1135" s="60">
        <f t="shared" si="51"/>
        <v>0.14285714285714285</v>
      </c>
    </row>
    <row r="1136" spans="1:9" x14ac:dyDescent="0.25">
      <c r="A1136" t="s">
        <v>1242</v>
      </c>
      <c r="B1136" s="60">
        <f t="shared" si="53"/>
        <v>0.14285714285714285</v>
      </c>
      <c r="C1136" t="s">
        <v>114</v>
      </c>
      <c r="D1136" t="s">
        <v>1281</v>
      </c>
      <c r="E1136" s="59">
        <v>45664</v>
      </c>
      <c r="F1136">
        <v>1</v>
      </c>
      <c r="G1136">
        <v>1</v>
      </c>
      <c r="H1136">
        <v>1</v>
      </c>
      <c r="I1136" s="60">
        <f t="shared" si="51"/>
        <v>0.14285714285714285</v>
      </c>
    </row>
    <row r="1137" spans="1:9" x14ac:dyDescent="0.25">
      <c r="A1137" t="s">
        <v>1242</v>
      </c>
      <c r="B1137" s="60">
        <f t="shared" si="53"/>
        <v>0.14285714285714285</v>
      </c>
      <c r="C1137" t="s">
        <v>114</v>
      </c>
      <c r="D1137" t="s">
        <v>1282</v>
      </c>
      <c r="E1137" s="59">
        <v>45664</v>
      </c>
      <c r="F1137">
        <v>1</v>
      </c>
      <c r="G1137">
        <v>1</v>
      </c>
      <c r="H1137">
        <v>1</v>
      </c>
      <c r="I1137" s="60">
        <f t="shared" si="51"/>
        <v>0.14285714285714285</v>
      </c>
    </row>
    <row r="1138" spans="1:9" x14ac:dyDescent="0.25">
      <c r="A1138" t="s">
        <v>1242</v>
      </c>
      <c r="B1138" s="60">
        <f t="shared" si="53"/>
        <v>0.14285714285714285</v>
      </c>
      <c r="C1138" t="s">
        <v>114</v>
      </c>
      <c r="D1138" t="s">
        <v>1283</v>
      </c>
      <c r="E1138" s="59">
        <v>45679</v>
      </c>
      <c r="F1138">
        <v>1</v>
      </c>
      <c r="G1138">
        <v>1</v>
      </c>
      <c r="H1138">
        <v>1</v>
      </c>
      <c r="I1138" s="60">
        <f t="shared" si="51"/>
        <v>0.14285714285714285</v>
      </c>
    </row>
    <row r="1139" spans="1:9" x14ac:dyDescent="0.25">
      <c r="A1139" t="s">
        <v>1242</v>
      </c>
      <c r="B1139" s="60">
        <f t="shared" si="53"/>
        <v>0.14285714285714285</v>
      </c>
      <c r="C1139" t="s">
        <v>114</v>
      </c>
      <c r="D1139" t="s">
        <v>1284</v>
      </c>
      <c r="E1139" s="59">
        <v>45679</v>
      </c>
      <c r="F1139">
        <v>1</v>
      </c>
      <c r="G1139">
        <v>1</v>
      </c>
      <c r="H1139">
        <v>1</v>
      </c>
      <c r="I1139" s="60">
        <f t="shared" si="51"/>
        <v>0.14285714285714285</v>
      </c>
    </row>
    <row r="1140" spans="1:9" x14ac:dyDescent="0.25">
      <c r="A1140" t="s">
        <v>1242</v>
      </c>
      <c r="B1140" s="60">
        <f t="shared" si="53"/>
        <v>0.14285714285714285</v>
      </c>
      <c r="C1140" t="s">
        <v>114</v>
      </c>
      <c r="D1140" t="s">
        <v>1285</v>
      </c>
      <c r="E1140" s="59">
        <v>45664</v>
      </c>
      <c r="F1140">
        <v>1</v>
      </c>
      <c r="G1140">
        <v>1</v>
      </c>
      <c r="H1140">
        <v>1</v>
      </c>
      <c r="I1140" s="60">
        <f t="shared" si="51"/>
        <v>0.14285714285714285</v>
      </c>
    </row>
    <row r="1141" spans="1:9" x14ac:dyDescent="0.25">
      <c r="A1141" t="s">
        <v>1242</v>
      </c>
      <c r="B1141" s="60">
        <f t="shared" si="53"/>
        <v>0.14285714285714285</v>
      </c>
      <c r="C1141" t="s">
        <v>114</v>
      </c>
      <c r="D1141" t="s">
        <v>1286</v>
      </c>
      <c r="E1141" s="59">
        <v>45664</v>
      </c>
      <c r="F1141">
        <v>1</v>
      </c>
      <c r="G1141">
        <v>1</v>
      </c>
      <c r="H1141">
        <v>1</v>
      </c>
      <c r="I1141" s="60">
        <f t="shared" si="51"/>
        <v>0.14285714285714285</v>
      </c>
    </row>
    <row r="1142" spans="1:9" x14ac:dyDescent="0.25">
      <c r="A1142" t="s">
        <v>1242</v>
      </c>
      <c r="B1142" s="60">
        <f t="shared" si="53"/>
        <v>0.14285714285714285</v>
      </c>
      <c r="C1142" t="s">
        <v>114</v>
      </c>
      <c r="D1142" t="s">
        <v>1287</v>
      </c>
      <c r="E1142" s="59">
        <v>45664</v>
      </c>
      <c r="F1142">
        <v>1</v>
      </c>
      <c r="G1142">
        <v>1</v>
      </c>
      <c r="H1142">
        <v>1</v>
      </c>
      <c r="I1142" s="60">
        <f t="shared" si="51"/>
        <v>0.14285714285714285</v>
      </c>
    </row>
    <row r="1143" spans="1:9" x14ac:dyDescent="0.25">
      <c r="A1143" t="s">
        <v>1242</v>
      </c>
      <c r="B1143" s="60">
        <f t="shared" si="53"/>
        <v>0.14285714285714285</v>
      </c>
      <c r="C1143" t="s">
        <v>114</v>
      </c>
      <c r="D1143" t="s">
        <v>1288</v>
      </c>
      <c r="E1143" s="59">
        <v>45664</v>
      </c>
      <c r="F1143">
        <v>1</v>
      </c>
      <c r="G1143">
        <v>1</v>
      </c>
      <c r="H1143">
        <v>1</v>
      </c>
      <c r="I1143" s="60">
        <f t="shared" si="51"/>
        <v>0.14285714285714285</v>
      </c>
    </row>
    <row r="1144" spans="1:9" x14ac:dyDescent="0.25">
      <c r="A1144" t="s">
        <v>1242</v>
      </c>
      <c r="B1144" s="60">
        <f t="shared" si="53"/>
        <v>0.14285714285714285</v>
      </c>
      <c r="C1144" t="s">
        <v>117</v>
      </c>
      <c r="D1144" t="s">
        <v>1289</v>
      </c>
      <c r="E1144" s="59">
        <v>45660</v>
      </c>
      <c r="F1144">
        <v>1</v>
      </c>
      <c r="G1144">
        <v>1</v>
      </c>
      <c r="H1144">
        <v>1</v>
      </c>
      <c r="I1144" s="60">
        <f t="shared" si="51"/>
        <v>0.14285714285714285</v>
      </c>
    </row>
    <row r="1145" spans="1:9" x14ac:dyDescent="0.25">
      <c r="A1145" t="s">
        <v>1242</v>
      </c>
      <c r="B1145" s="60">
        <f t="shared" si="53"/>
        <v>0.14285714285714285</v>
      </c>
      <c r="C1145" t="s">
        <v>117</v>
      </c>
      <c r="D1145" t="s">
        <v>1290</v>
      </c>
      <c r="E1145" s="59">
        <v>45660</v>
      </c>
      <c r="F1145">
        <v>1</v>
      </c>
      <c r="G1145">
        <v>1</v>
      </c>
      <c r="H1145">
        <v>1</v>
      </c>
      <c r="I1145" s="60">
        <f t="shared" si="51"/>
        <v>0.14285714285714285</v>
      </c>
    </row>
    <row r="1146" spans="1:9" x14ac:dyDescent="0.25">
      <c r="A1146" t="s">
        <v>1242</v>
      </c>
      <c r="B1146" s="60">
        <f t="shared" si="53"/>
        <v>0.14285714285714285</v>
      </c>
      <c r="C1146" t="s">
        <v>117</v>
      </c>
      <c r="D1146" t="s">
        <v>1291</v>
      </c>
      <c r="E1146" s="59">
        <v>45660</v>
      </c>
      <c r="F1146">
        <v>1</v>
      </c>
      <c r="G1146">
        <v>1</v>
      </c>
      <c r="H1146">
        <v>1</v>
      </c>
      <c r="I1146" s="60">
        <f t="shared" si="51"/>
        <v>0.14285714285714285</v>
      </c>
    </row>
    <row r="1147" spans="1:9" x14ac:dyDescent="0.25">
      <c r="A1147" t="s">
        <v>1242</v>
      </c>
      <c r="B1147" s="60">
        <f t="shared" si="53"/>
        <v>0.14285714285714285</v>
      </c>
      <c r="C1147" t="s">
        <v>117</v>
      </c>
      <c r="D1147" t="s">
        <v>1292</v>
      </c>
      <c r="E1147" s="59">
        <v>45660</v>
      </c>
      <c r="F1147">
        <v>1</v>
      </c>
      <c r="G1147">
        <v>1</v>
      </c>
      <c r="H1147">
        <v>1</v>
      </c>
      <c r="I1147" s="60">
        <f t="shared" si="51"/>
        <v>0.14285714285714285</v>
      </c>
    </row>
    <row r="1148" spans="1:9" x14ac:dyDescent="0.25">
      <c r="A1148" t="s">
        <v>1242</v>
      </c>
      <c r="B1148" s="60">
        <f t="shared" si="53"/>
        <v>0.14285714285714285</v>
      </c>
      <c r="C1148" t="s">
        <v>117</v>
      </c>
      <c r="D1148" t="s">
        <v>1293</v>
      </c>
      <c r="E1148" s="59">
        <v>45665</v>
      </c>
      <c r="F1148">
        <v>1</v>
      </c>
      <c r="G1148">
        <v>1</v>
      </c>
      <c r="H1148">
        <v>1</v>
      </c>
      <c r="I1148" s="60">
        <f t="shared" si="51"/>
        <v>0.14285714285714285</v>
      </c>
    </row>
    <row r="1149" spans="1:9" x14ac:dyDescent="0.25">
      <c r="A1149" t="s">
        <v>1242</v>
      </c>
      <c r="B1149" s="60">
        <f t="shared" si="53"/>
        <v>0.14285714285714285</v>
      </c>
      <c r="C1149" t="s">
        <v>117</v>
      </c>
      <c r="D1149" t="s">
        <v>1294</v>
      </c>
      <c r="E1149" s="59">
        <v>45660</v>
      </c>
      <c r="F1149">
        <v>1</v>
      </c>
      <c r="G1149">
        <v>1</v>
      </c>
      <c r="H1149">
        <v>1</v>
      </c>
      <c r="I1149" s="60">
        <f t="shared" si="51"/>
        <v>0.14285714285714285</v>
      </c>
    </row>
    <row r="1150" spans="1:9" x14ac:dyDescent="0.25">
      <c r="A1150" t="s">
        <v>1242</v>
      </c>
      <c r="B1150" s="60">
        <f t="shared" si="53"/>
        <v>0.14285714285714285</v>
      </c>
      <c r="C1150" t="s">
        <v>117</v>
      </c>
      <c r="D1150" t="s">
        <v>1295</v>
      </c>
      <c r="E1150" s="59">
        <v>45660</v>
      </c>
      <c r="F1150">
        <v>1</v>
      </c>
      <c r="G1150">
        <v>1</v>
      </c>
      <c r="H1150">
        <v>1</v>
      </c>
      <c r="I1150" s="60">
        <f t="shared" si="51"/>
        <v>0.14285714285714285</v>
      </c>
    </row>
    <row r="1151" spans="1:9" x14ac:dyDescent="0.25">
      <c r="A1151" t="s">
        <v>1242</v>
      </c>
      <c r="B1151" s="60">
        <f t="shared" si="53"/>
        <v>0.14285714285714285</v>
      </c>
      <c r="C1151" t="s">
        <v>117</v>
      </c>
      <c r="D1151" t="s">
        <v>1296</v>
      </c>
      <c r="E1151" s="59">
        <v>45665</v>
      </c>
      <c r="F1151">
        <v>1</v>
      </c>
      <c r="G1151">
        <v>1</v>
      </c>
      <c r="H1151">
        <v>1</v>
      </c>
      <c r="I1151" s="60">
        <f t="shared" si="51"/>
        <v>0.14285714285714285</v>
      </c>
    </row>
    <row r="1152" spans="1:9" x14ac:dyDescent="0.25">
      <c r="A1152" t="s">
        <v>1242</v>
      </c>
      <c r="B1152" s="60">
        <f t="shared" si="53"/>
        <v>0.14285714285714285</v>
      </c>
      <c r="C1152" t="s">
        <v>117</v>
      </c>
      <c r="D1152" t="s">
        <v>1297</v>
      </c>
      <c r="E1152" s="59">
        <v>45660</v>
      </c>
      <c r="F1152">
        <v>1</v>
      </c>
      <c r="G1152">
        <v>1</v>
      </c>
      <c r="H1152">
        <v>1</v>
      </c>
      <c r="I1152" s="60">
        <f t="shared" si="51"/>
        <v>0.14285714285714285</v>
      </c>
    </row>
    <row r="1153" spans="1:9" x14ac:dyDescent="0.25">
      <c r="A1153" t="s">
        <v>1242</v>
      </c>
      <c r="B1153" s="60">
        <f t="shared" si="53"/>
        <v>0.14285714285714285</v>
      </c>
      <c r="C1153" t="s">
        <v>122</v>
      </c>
      <c r="D1153" t="s">
        <v>1298</v>
      </c>
      <c r="E1153" s="59">
        <v>45670</v>
      </c>
      <c r="F1153">
        <v>1</v>
      </c>
      <c r="G1153">
        <v>1</v>
      </c>
      <c r="H1153">
        <v>1</v>
      </c>
      <c r="I1153" s="60">
        <f t="shared" si="51"/>
        <v>0.14285714285714285</v>
      </c>
    </row>
    <row r="1154" spans="1:9" x14ac:dyDescent="0.25">
      <c r="A1154" t="s">
        <v>1242</v>
      </c>
      <c r="B1154" s="60">
        <f t="shared" si="53"/>
        <v>0.14285714285714285</v>
      </c>
      <c r="C1154" t="s">
        <v>122</v>
      </c>
      <c r="D1154" t="s">
        <v>1299</v>
      </c>
      <c r="E1154" s="59">
        <v>45670</v>
      </c>
      <c r="F1154">
        <v>1</v>
      </c>
      <c r="G1154">
        <v>1</v>
      </c>
      <c r="H1154">
        <v>1</v>
      </c>
      <c r="I1154" s="60">
        <f t="shared" ref="I1154:I1217" si="54">B1154*H1154</f>
        <v>0.14285714285714285</v>
      </c>
    </row>
    <row r="1155" spans="1:9" x14ac:dyDescent="0.25">
      <c r="A1155" t="s">
        <v>1242</v>
      </c>
      <c r="B1155" s="60">
        <f t="shared" si="53"/>
        <v>0.14285714285714285</v>
      </c>
      <c r="C1155" t="s">
        <v>122</v>
      </c>
      <c r="D1155" t="s">
        <v>1300</v>
      </c>
      <c r="E1155" s="59">
        <v>45670</v>
      </c>
      <c r="F1155">
        <v>1</v>
      </c>
      <c r="G1155">
        <v>1</v>
      </c>
      <c r="H1155">
        <v>1</v>
      </c>
      <c r="I1155" s="60">
        <f t="shared" si="54"/>
        <v>0.14285714285714285</v>
      </c>
    </row>
    <row r="1156" spans="1:9" x14ac:dyDescent="0.25">
      <c r="A1156" t="s">
        <v>1242</v>
      </c>
      <c r="B1156" s="60">
        <f t="shared" si="53"/>
        <v>0.14285714285714285</v>
      </c>
      <c r="C1156" t="s">
        <v>122</v>
      </c>
      <c r="D1156" t="s">
        <v>1301</v>
      </c>
      <c r="E1156" s="59">
        <v>45716</v>
      </c>
      <c r="F1156">
        <v>1</v>
      </c>
      <c r="G1156">
        <v>1</v>
      </c>
      <c r="H1156">
        <v>1</v>
      </c>
      <c r="I1156" s="60">
        <f t="shared" si="54"/>
        <v>0.14285714285714285</v>
      </c>
    </row>
    <row r="1157" spans="1:9" x14ac:dyDescent="0.25">
      <c r="A1157" t="s">
        <v>1242</v>
      </c>
      <c r="B1157" s="60">
        <f t="shared" si="53"/>
        <v>0.14285714285714285</v>
      </c>
      <c r="C1157" t="s">
        <v>122</v>
      </c>
      <c r="D1157" t="s">
        <v>1302</v>
      </c>
      <c r="E1157" s="59">
        <v>45715</v>
      </c>
      <c r="F1157">
        <v>1</v>
      </c>
      <c r="G1157">
        <v>1</v>
      </c>
      <c r="H1157">
        <v>1</v>
      </c>
      <c r="I1157" s="60">
        <f t="shared" si="54"/>
        <v>0.14285714285714285</v>
      </c>
    </row>
    <row r="1158" spans="1:9" x14ac:dyDescent="0.25">
      <c r="A1158" t="s">
        <v>1242</v>
      </c>
      <c r="B1158" s="60">
        <f t="shared" si="53"/>
        <v>0.14285714285714285</v>
      </c>
      <c r="C1158" t="s">
        <v>122</v>
      </c>
      <c r="D1158" t="s">
        <v>1303</v>
      </c>
      <c r="E1158" s="59">
        <v>45715</v>
      </c>
      <c r="F1158">
        <v>1</v>
      </c>
      <c r="G1158">
        <v>1</v>
      </c>
      <c r="H1158">
        <v>1</v>
      </c>
      <c r="I1158" s="60">
        <f t="shared" si="54"/>
        <v>0.14285714285714285</v>
      </c>
    </row>
    <row r="1159" spans="1:9" x14ac:dyDescent="0.25">
      <c r="A1159" t="s">
        <v>1242</v>
      </c>
      <c r="B1159" s="60">
        <f t="shared" si="53"/>
        <v>0.14285714285714285</v>
      </c>
      <c r="C1159" t="s">
        <v>122</v>
      </c>
      <c r="D1159" t="s">
        <v>1304</v>
      </c>
      <c r="E1159" s="59">
        <v>45715</v>
      </c>
      <c r="F1159">
        <v>1</v>
      </c>
      <c r="G1159">
        <v>1</v>
      </c>
      <c r="H1159">
        <v>1</v>
      </c>
      <c r="I1159" s="60">
        <f t="shared" si="54"/>
        <v>0.14285714285714285</v>
      </c>
    </row>
    <row r="1160" spans="1:9" x14ac:dyDescent="0.25">
      <c r="A1160" t="s">
        <v>1242</v>
      </c>
      <c r="B1160" s="60">
        <f t="shared" si="53"/>
        <v>0.14285714285714285</v>
      </c>
      <c r="C1160" t="s">
        <v>122</v>
      </c>
      <c r="D1160" t="s">
        <v>1305</v>
      </c>
      <c r="E1160" s="59">
        <v>45715</v>
      </c>
      <c r="F1160">
        <v>1</v>
      </c>
      <c r="G1160">
        <v>1</v>
      </c>
      <c r="H1160">
        <v>1</v>
      </c>
      <c r="I1160" s="60">
        <f t="shared" si="54"/>
        <v>0.14285714285714285</v>
      </c>
    </row>
    <row r="1161" spans="1:9" x14ac:dyDescent="0.25">
      <c r="A1161" t="s">
        <v>1242</v>
      </c>
      <c r="B1161" s="60">
        <f t="shared" si="53"/>
        <v>0.14285714285714285</v>
      </c>
      <c r="C1161" t="s">
        <v>122</v>
      </c>
      <c r="D1161" t="s">
        <v>1306</v>
      </c>
      <c r="E1161" s="59">
        <v>45715</v>
      </c>
      <c r="F1161">
        <v>1</v>
      </c>
      <c r="G1161">
        <v>1</v>
      </c>
      <c r="H1161">
        <v>1</v>
      </c>
      <c r="I1161" s="60">
        <f t="shared" si="54"/>
        <v>0.14285714285714285</v>
      </c>
    </row>
    <row r="1162" spans="1:9" x14ac:dyDescent="0.25">
      <c r="A1162" t="s">
        <v>1242</v>
      </c>
      <c r="B1162" s="60">
        <f t="shared" ref="B1162:B1169" si="55">(1/700)*100</f>
        <v>0.14285714285714285</v>
      </c>
      <c r="C1162" t="s">
        <v>122</v>
      </c>
      <c r="D1162" t="s">
        <v>1307</v>
      </c>
      <c r="E1162" s="59">
        <v>45715</v>
      </c>
      <c r="F1162">
        <v>1</v>
      </c>
      <c r="G1162">
        <v>1</v>
      </c>
      <c r="H1162">
        <v>1</v>
      </c>
      <c r="I1162" s="60">
        <f t="shared" si="54"/>
        <v>0.14285714285714285</v>
      </c>
    </row>
    <row r="1163" spans="1:9" x14ac:dyDescent="0.25">
      <c r="A1163" t="s">
        <v>1242</v>
      </c>
      <c r="B1163" s="60">
        <f t="shared" si="55"/>
        <v>0.14285714285714285</v>
      </c>
      <c r="C1163" t="s">
        <v>122</v>
      </c>
      <c r="D1163" t="s">
        <v>1308</v>
      </c>
      <c r="E1163" s="59">
        <v>45715</v>
      </c>
      <c r="F1163">
        <v>1</v>
      </c>
      <c r="G1163">
        <v>1</v>
      </c>
      <c r="H1163">
        <v>1</v>
      </c>
      <c r="I1163" s="60">
        <f t="shared" si="54"/>
        <v>0.14285714285714285</v>
      </c>
    </row>
    <row r="1164" spans="1:9" x14ac:dyDescent="0.25">
      <c r="A1164" t="s">
        <v>1242</v>
      </c>
      <c r="B1164" s="60">
        <f t="shared" si="55"/>
        <v>0.14285714285714285</v>
      </c>
      <c r="C1164" t="s">
        <v>122</v>
      </c>
      <c r="D1164" t="s">
        <v>1309</v>
      </c>
      <c r="E1164" s="59">
        <v>45706</v>
      </c>
      <c r="F1164">
        <v>1</v>
      </c>
      <c r="G1164">
        <v>1</v>
      </c>
      <c r="H1164">
        <v>1</v>
      </c>
      <c r="I1164" s="60">
        <f t="shared" si="54"/>
        <v>0.14285714285714285</v>
      </c>
    </row>
    <row r="1165" spans="1:9" x14ac:dyDescent="0.25">
      <c r="A1165" t="s">
        <v>1242</v>
      </c>
      <c r="B1165" s="60">
        <f t="shared" si="55"/>
        <v>0.14285714285714285</v>
      </c>
      <c r="C1165" t="s">
        <v>122</v>
      </c>
      <c r="D1165" t="s">
        <v>1310</v>
      </c>
      <c r="E1165" s="59">
        <v>45678</v>
      </c>
      <c r="F1165">
        <v>1</v>
      </c>
      <c r="G1165">
        <v>1</v>
      </c>
      <c r="H1165">
        <v>1</v>
      </c>
      <c r="I1165" s="60">
        <f t="shared" si="54"/>
        <v>0.14285714285714285</v>
      </c>
    </row>
    <row r="1166" spans="1:9" x14ac:dyDescent="0.25">
      <c r="A1166" t="s">
        <v>1242</v>
      </c>
      <c r="B1166" s="60">
        <f t="shared" si="55"/>
        <v>0.14285714285714285</v>
      </c>
      <c r="C1166" t="s">
        <v>122</v>
      </c>
      <c r="D1166" t="s">
        <v>1311</v>
      </c>
      <c r="E1166" s="59">
        <v>45678</v>
      </c>
      <c r="F1166">
        <v>1</v>
      </c>
      <c r="G1166">
        <v>1</v>
      </c>
      <c r="H1166">
        <v>1</v>
      </c>
      <c r="I1166" s="60">
        <f t="shared" si="54"/>
        <v>0.14285714285714285</v>
      </c>
    </row>
    <row r="1167" spans="1:9" x14ac:dyDescent="0.25">
      <c r="A1167" t="s">
        <v>1242</v>
      </c>
      <c r="B1167" s="60">
        <f t="shared" si="55"/>
        <v>0.14285714285714285</v>
      </c>
      <c r="C1167" t="s">
        <v>122</v>
      </c>
      <c r="D1167" t="s">
        <v>1312</v>
      </c>
      <c r="E1167" s="59">
        <v>45670</v>
      </c>
      <c r="F1167">
        <v>1</v>
      </c>
      <c r="G1167">
        <v>1</v>
      </c>
      <c r="H1167">
        <v>1</v>
      </c>
      <c r="I1167" s="60">
        <f t="shared" si="54"/>
        <v>0.14285714285714285</v>
      </c>
    </row>
    <row r="1168" spans="1:9" x14ac:dyDescent="0.25">
      <c r="A1168" t="s">
        <v>1242</v>
      </c>
      <c r="B1168" s="60">
        <f t="shared" si="55"/>
        <v>0.14285714285714285</v>
      </c>
      <c r="C1168" t="s">
        <v>122</v>
      </c>
      <c r="D1168" t="s">
        <v>1313</v>
      </c>
      <c r="E1168" s="59">
        <v>45673</v>
      </c>
      <c r="F1168">
        <v>1</v>
      </c>
      <c r="G1168">
        <v>1</v>
      </c>
      <c r="H1168">
        <v>1</v>
      </c>
      <c r="I1168" s="60">
        <f t="shared" si="54"/>
        <v>0.14285714285714285</v>
      </c>
    </row>
    <row r="1169" spans="1:9" x14ac:dyDescent="0.25">
      <c r="A1169" t="s">
        <v>1242</v>
      </c>
      <c r="B1169" s="60">
        <f t="shared" si="55"/>
        <v>0.14285714285714285</v>
      </c>
      <c r="C1169" t="s">
        <v>122</v>
      </c>
      <c r="D1169" t="s">
        <v>1314</v>
      </c>
      <c r="E1169" s="59">
        <v>45678</v>
      </c>
      <c r="F1169">
        <v>1</v>
      </c>
      <c r="G1169">
        <v>1</v>
      </c>
      <c r="H1169">
        <v>1</v>
      </c>
      <c r="I1169" s="60">
        <f t="shared" si="54"/>
        <v>0.14285714285714285</v>
      </c>
    </row>
    <row r="1170" spans="1:9" x14ac:dyDescent="0.25">
      <c r="A1170" t="s">
        <v>1315</v>
      </c>
      <c r="B1170" s="60">
        <f>(1/1500)*100</f>
        <v>6.6666666666666666E-2</v>
      </c>
      <c r="C1170" t="s">
        <v>123</v>
      </c>
      <c r="D1170" t="s">
        <v>1316</v>
      </c>
      <c r="E1170" s="59">
        <v>45693</v>
      </c>
      <c r="F1170">
        <v>1</v>
      </c>
      <c r="G1170">
        <v>1</v>
      </c>
      <c r="H1170">
        <v>1</v>
      </c>
      <c r="I1170" s="60">
        <f t="shared" si="54"/>
        <v>6.6666666666666666E-2</v>
      </c>
    </row>
    <row r="1171" spans="1:9" x14ac:dyDescent="0.25">
      <c r="A1171" t="s">
        <v>1317</v>
      </c>
      <c r="B1171" s="60">
        <f t="shared" ref="B1171:B1177" si="56">(1/400)*100</f>
        <v>0.25</v>
      </c>
      <c r="C1171" t="s">
        <v>105</v>
      </c>
      <c r="D1171" t="s">
        <v>1318</v>
      </c>
      <c r="E1171" s="59">
        <v>45714</v>
      </c>
      <c r="F1171">
        <v>1</v>
      </c>
      <c r="G1171">
        <v>1</v>
      </c>
      <c r="H1171">
        <v>1</v>
      </c>
      <c r="I1171" s="60">
        <f t="shared" si="54"/>
        <v>0.25</v>
      </c>
    </row>
    <row r="1172" spans="1:9" x14ac:dyDescent="0.25">
      <c r="A1172" t="s">
        <v>1317</v>
      </c>
      <c r="B1172" s="60">
        <f t="shared" si="56"/>
        <v>0.25</v>
      </c>
      <c r="C1172" t="s">
        <v>105</v>
      </c>
      <c r="D1172" t="s">
        <v>1319</v>
      </c>
      <c r="E1172" s="59">
        <v>45680</v>
      </c>
      <c r="F1172">
        <v>1</v>
      </c>
      <c r="G1172">
        <v>1</v>
      </c>
      <c r="H1172">
        <v>1</v>
      </c>
      <c r="I1172" s="60">
        <f t="shared" si="54"/>
        <v>0.25</v>
      </c>
    </row>
    <row r="1173" spans="1:9" x14ac:dyDescent="0.25">
      <c r="A1173" t="s">
        <v>1317</v>
      </c>
      <c r="B1173" s="60">
        <f t="shared" si="56"/>
        <v>0.25</v>
      </c>
      <c r="C1173" t="s">
        <v>114</v>
      </c>
      <c r="D1173" t="s">
        <v>1320</v>
      </c>
      <c r="E1173" s="59">
        <v>45664</v>
      </c>
      <c r="F1173">
        <v>1</v>
      </c>
      <c r="G1173">
        <v>1</v>
      </c>
      <c r="H1173">
        <v>1</v>
      </c>
      <c r="I1173" s="60">
        <f t="shared" si="54"/>
        <v>0.25</v>
      </c>
    </row>
    <row r="1174" spans="1:9" x14ac:dyDescent="0.25">
      <c r="A1174" t="s">
        <v>1317</v>
      </c>
      <c r="B1174" s="60">
        <f t="shared" si="56"/>
        <v>0.25</v>
      </c>
      <c r="C1174" t="s">
        <v>114</v>
      </c>
      <c r="D1174" t="s">
        <v>1321</v>
      </c>
      <c r="E1174" s="59">
        <v>45707</v>
      </c>
      <c r="F1174">
        <v>1</v>
      </c>
      <c r="G1174">
        <v>1</v>
      </c>
      <c r="H1174">
        <v>1</v>
      </c>
      <c r="I1174" s="60">
        <f t="shared" si="54"/>
        <v>0.25</v>
      </c>
    </row>
    <row r="1175" spans="1:9" x14ac:dyDescent="0.25">
      <c r="A1175" t="s">
        <v>1317</v>
      </c>
      <c r="B1175" s="60">
        <f t="shared" si="56"/>
        <v>0.25</v>
      </c>
      <c r="C1175" t="s">
        <v>114</v>
      </c>
      <c r="D1175" t="s">
        <v>1322</v>
      </c>
      <c r="E1175" s="59">
        <v>45707</v>
      </c>
      <c r="F1175">
        <v>1</v>
      </c>
      <c r="G1175">
        <v>1.6</v>
      </c>
      <c r="H1175">
        <v>1.6</v>
      </c>
      <c r="I1175" s="60">
        <f t="shared" si="54"/>
        <v>0.4</v>
      </c>
    </row>
    <row r="1176" spans="1:9" x14ac:dyDescent="0.25">
      <c r="A1176" t="s">
        <v>1317</v>
      </c>
      <c r="B1176" s="60">
        <f t="shared" si="56"/>
        <v>0.25</v>
      </c>
      <c r="C1176" t="s">
        <v>115</v>
      </c>
      <c r="D1176" t="s">
        <v>1323</v>
      </c>
      <c r="E1176" s="59">
        <v>45708</v>
      </c>
      <c r="F1176">
        <v>1</v>
      </c>
      <c r="G1176">
        <v>1</v>
      </c>
      <c r="H1176">
        <v>1</v>
      </c>
      <c r="I1176" s="60">
        <f t="shared" si="54"/>
        <v>0.25</v>
      </c>
    </row>
    <row r="1177" spans="1:9" x14ac:dyDescent="0.25">
      <c r="A1177" t="s">
        <v>1317</v>
      </c>
      <c r="B1177" s="60">
        <f t="shared" si="56"/>
        <v>0.25</v>
      </c>
      <c r="C1177" t="s">
        <v>122</v>
      </c>
      <c r="D1177" t="s">
        <v>1324</v>
      </c>
      <c r="E1177" s="59">
        <v>45702</v>
      </c>
      <c r="F1177">
        <v>1</v>
      </c>
      <c r="G1177">
        <v>1</v>
      </c>
      <c r="H1177">
        <v>1</v>
      </c>
      <c r="I1177" s="60">
        <f t="shared" si="54"/>
        <v>0.25</v>
      </c>
    </row>
    <row r="1178" spans="1:9" x14ac:dyDescent="0.25">
      <c r="A1178" t="s">
        <v>1325</v>
      </c>
      <c r="B1178" s="60">
        <f t="shared" ref="B1178:B1192" si="57">(1/650)*100</f>
        <v>0.15384615384615385</v>
      </c>
      <c r="C1178" t="s">
        <v>95</v>
      </c>
      <c r="D1178" t="s">
        <v>1326</v>
      </c>
      <c r="E1178" s="59">
        <v>45700</v>
      </c>
      <c r="F1178">
        <v>1</v>
      </c>
      <c r="G1178">
        <v>1</v>
      </c>
      <c r="H1178">
        <v>1</v>
      </c>
      <c r="I1178" s="60">
        <f t="shared" si="54"/>
        <v>0.15384615384615385</v>
      </c>
    </row>
    <row r="1179" spans="1:9" x14ac:dyDescent="0.25">
      <c r="A1179" t="s">
        <v>1325</v>
      </c>
      <c r="B1179" s="60">
        <f t="shared" si="57"/>
        <v>0.15384615384615385</v>
      </c>
      <c r="C1179" t="s">
        <v>105</v>
      </c>
      <c r="D1179" t="s">
        <v>1327</v>
      </c>
      <c r="E1179" s="59">
        <v>45714</v>
      </c>
      <c r="F1179">
        <v>1</v>
      </c>
      <c r="G1179">
        <v>1</v>
      </c>
      <c r="H1179">
        <v>1</v>
      </c>
      <c r="I1179" s="60">
        <f t="shared" si="54"/>
        <v>0.15384615384615385</v>
      </c>
    </row>
    <row r="1180" spans="1:9" x14ac:dyDescent="0.25">
      <c r="A1180" t="s">
        <v>1325</v>
      </c>
      <c r="B1180" s="60">
        <f t="shared" si="57"/>
        <v>0.15384615384615385</v>
      </c>
      <c r="C1180" t="s">
        <v>105</v>
      </c>
      <c r="D1180" t="s">
        <v>1328</v>
      </c>
      <c r="E1180" s="59">
        <v>45714</v>
      </c>
      <c r="F1180">
        <v>1</v>
      </c>
      <c r="G1180">
        <v>1</v>
      </c>
      <c r="H1180">
        <v>1</v>
      </c>
      <c r="I1180" s="60">
        <f t="shared" si="54"/>
        <v>0.15384615384615385</v>
      </c>
    </row>
    <row r="1181" spans="1:9" x14ac:dyDescent="0.25">
      <c r="A1181" t="s">
        <v>1325</v>
      </c>
      <c r="B1181" s="60">
        <f t="shared" si="57"/>
        <v>0.15384615384615385</v>
      </c>
      <c r="C1181" t="s">
        <v>112</v>
      </c>
      <c r="D1181" t="s">
        <v>1329</v>
      </c>
      <c r="E1181" s="59">
        <v>45715</v>
      </c>
      <c r="F1181">
        <v>1</v>
      </c>
      <c r="G1181">
        <v>1</v>
      </c>
      <c r="H1181">
        <v>1</v>
      </c>
      <c r="I1181" s="60">
        <f t="shared" si="54"/>
        <v>0.15384615384615385</v>
      </c>
    </row>
    <row r="1182" spans="1:9" x14ac:dyDescent="0.25">
      <c r="A1182" t="s">
        <v>1325</v>
      </c>
      <c r="B1182" s="60">
        <f t="shared" si="57"/>
        <v>0.15384615384615385</v>
      </c>
      <c r="C1182" t="s">
        <v>113</v>
      </c>
      <c r="D1182" t="s">
        <v>1330</v>
      </c>
      <c r="E1182" s="59">
        <v>45687</v>
      </c>
      <c r="F1182">
        <v>1</v>
      </c>
      <c r="G1182">
        <v>1</v>
      </c>
      <c r="H1182">
        <v>1</v>
      </c>
      <c r="I1182" s="60">
        <f t="shared" si="54"/>
        <v>0.15384615384615385</v>
      </c>
    </row>
    <row r="1183" spans="1:9" x14ac:dyDescent="0.25">
      <c r="A1183" t="s">
        <v>1325</v>
      </c>
      <c r="B1183" s="60">
        <f t="shared" si="57"/>
        <v>0.15384615384615385</v>
      </c>
      <c r="C1183" t="s">
        <v>113</v>
      </c>
      <c r="D1183" t="s">
        <v>1331</v>
      </c>
      <c r="E1183" s="59">
        <v>45687</v>
      </c>
      <c r="F1183">
        <v>1</v>
      </c>
      <c r="G1183">
        <v>1</v>
      </c>
      <c r="H1183">
        <v>1</v>
      </c>
      <c r="I1183" s="60">
        <f t="shared" si="54"/>
        <v>0.15384615384615385</v>
      </c>
    </row>
    <row r="1184" spans="1:9" x14ac:dyDescent="0.25">
      <c r="A1184" t="s">
        <v>1325</v>
      </c>
      <c r="B1184" s="60">
        <f t="shared" si="57"/>
        <v>0.15384615384615385</v>
      </c>
      <c r="C1184" t="s">
        <v>115</v>
      </c>
      <c r="D1184" t="s">
        <v>1332</v>
      </c>
      <c r="E1184" s="59">
        <v>45702</v>
      </c>
      <c r="F1184">
        <v>1</v>
      </c>
      <c r="G1184">
        <v>1</v>
      </c>
      <c r="H1184">
        <v>1</v>
      </c>
      <c r="I1184" s="60">
        <f t="shared" si="54"/>
        <v>0.15384615384615385</v>
      </c>
    </row>
    <row r="1185" spans="1:9" x14ac:dyDescent="0.25">
      <c r="A1185" t="s">
        <v>1325</v>
      </c>
      <c r="B1185" s="60">
        <f t="shared" si="57"/>
        <v>0.15384615384615385</v>
      </c>
      <c r="C1185" t="s">
        <v>115</v>
      </c>
      <c r="D1185" t="s">
        <v>1333</v>
      </c>
      <c r="E1185" s="59">
        <v>45708</v>
      </c>
      <c r="F1185">
        <v>1</v>
      </c>
      <c r="G1185">
        <v>1.6</v>
      </c>
      <c r="H1185">
        <v>1.6</v>
      </c>
      <c r="I1185" s="60">
        <f t="shared" si="54"/>
        <v>0.24615384615384617</v>
      </c>
    </row>
    <row r="1186" spans="1:9" x14ac:dyDescent="0.25">
      <c r="A1186" t="s">
        <v>1325</v>
      </c>
      <c r="B1186" s="60">
        <f t="shared" si="57"/>
        <v>0.15384615384615385</v>
      </c>
      <c r="C1186" t="s">
        <v>115</v>
      </c>
      <c r="D1186" t="s">
        <v>1334</v>
      </c>
      <c r="E1186" s="59">
        <v>45702</v>
      </c>
      <c r="F1186">
        <v>1</v>
      </c>
      <c r="G1186">
        <v>1</v>
      </c>
      <c r="H1186">
        <v>1</v>
      </c>
      <c r="I1186" s="60">
        <f t="shared" si="54"/>
        <v>0.15384615384615385</v>
      </c>
    </row>
    <row r="1187" spans="1:9" x14ac:dyDescent="0.25">
      <c r="A1187" t="s">
        <v>1325</v>
      </c>
      <c r="B1187" s="60">
        <f t="shared" si="57"/>
        <v>0.15384615384615385</v>
      </c>
      <c r="C1187" t="s">
        <v>115</v>
      </c>
      <c r="D1187" t="s">
        <v>1335</v>
      </c>
      <c r="E1187" s="59">
        <v>45680</v>
      </c>
      <c r="F1187">
        <v>1</v>
      </c>
      <c r="G1187">
        <v>1</v>
      </c>
      <c r="H1187">
        <v>1</v>
      </c>
      <c r="I1187" s="60">
        <f t="shared" si="54"/>
        <v>0.15384615384615385</v>
      </c>
    </row>
    <row r="1188" spans="1:9" x14ac:dyDescent="0.25">
      <c r="A1188" t="s">
        <v>1325</v>
      </c>
      <c r="B1188" s="60">
        <f t="shared" si="57"/>
        <v>0.15384615384615385</v>
      </c>
      <c r="C1188" t="s">
        <v>117</v>
      </c>
      <c r="D1188" t="s">
        <v>1336</v>
      </c>
      <c r="E1188" s="59">
        <v>45670</v>
      </c>
      <c r="F1188">
        <v>1</v>
      </c>
      <c r="G1188">
        <v>1</v>
      </c>
      <c r="H1188">
        <v>1</v>
      </c>
      <c r="I1188" s="60">
        <f t="shared" si="54"/>
        <v>0.15384615384615385</v>
      </c>
    </row>
    <row r="1189" spans="1:9" x14ac:dyDescent="0.25">
      <c r="A1189" t="s">
        <v>1325</v>
      </c>
      <c r="B1189" s="60">
        <f t="shared" si="57"/>
        <v>0.15384615384615385</v>
      </c>
      <c r="C1189" t="s">
        <v>122</v>
      </c>
      <c r="D1189" t="s">
        <v>1337</v>
      </c>
      <c r="E1189" s="59">
        <v>45698</v>
      </c>
      <c r="F1189">
        <v>1</v>
      </c>
      <c r="G1189">
        <v>1</v>
      </c>
      <c r="H1189">
        <v>1</v>
      </c>
      <c r="I1189" s="60">
        <f t="shared" si="54"/>
        <v>0.15384615384615385</v>
      </c>
    </row>
    <row r="1190" spans="1:9" x14ac:dyDescent="0.25">
      <c r="A1190" t="s">
        <v>1325</v>
      </c>
      <c r="B1190" s="60">
        <f t="shared" si="57"/>
        <v>0.15384615384615385</v>
      </c>
      <c r="C1190" t="s">
        <v>122</v>
      </c>
      <c r="D1190" t="s">
        <v>1338</v>
      </c>
      <c r="E1190" s="59">
        <v>45667</v>
      </c>
      <c r="F1190">
        <v>1</v>
      </c>
      <c r="G1190">
        <v>1</v>
      </c>
      <c r="H1190">
        <v>1</v>
      </c>
      <c r="I1190" s="60">
        <f t="shared" si="54"/>
        <v>0.15384615384615385</v>
      </c>
    </row>
    <row r="1191" spans="1:9" x14ac:dyDescent="0.25">
      <c r="A1191" t="s">
        <v>1325</v>
      </c>
      <c r="B1191" s="60">
        <f t="shared" si="57"/>
        <v>0.15384615384615385</v>
      </c>
      <c r="C1191" t="s">
        <v>122</v>
      </c>
      <c r="D1191" t="s">
        <v>1339</v>
      </c>
      <c r="E1191" s="59">
        <v>45664</v>
      </c>
      <c r="F1191">
        <v>1</v>
      </c>
      <c r="G1191">
        <v>1</v>
      </c>
      <c r="H1191">
        <v>1</v>
      </c>
      <c r="I1191" s="60">
        <f t="shared" si="54"/>
        <v>0.15384615384615385</v>
      </c>
    </row>
    <row r="1192" spans="1:9" x14ac:dyDescent="0.25">
      <c r="A1192" t="s">
        <v>1325</v>
      </c>
      <c r="B1192" s="60">
        <f t="shared" si="57"/>
        <v>0.15384615384615385</v>
      </c>
      <c r="C1192" t="s">
        <v>122</v>
      </c>
      <c r="D1192" t="s">
        <v>1340</v>
      </c>
      <c r="E1192" s="59">
        <v>45664</v>
      </c>
      <c r="F1192">
        <v>1</v>
      </c>
      <c r="G1192">
        <v>1</v>
      </c>
      <c r="H1192">
        <v>1</v>
      </c>
      <c r="I1192" s="60">
        <f t="shared" si="54"/>
        <v>0.15384615384615385</v>
      </c>
    </row>
    <row r="1193" spans="1:9" x14ac:dyDescent="0.25">
      <c r="A1193" t="s">
        <v>1341</v>
      </c>
      <c r="B1193" s="60">
        <f t="shared" ref="B1193:B1223" si="58">(1/275)*100</f>
        <v>0.36363636363636365</v>
      </c>
      <c r="C1193" t="s">
        <v>95</v>
      </c>
      <c r="D1193" t="s">
        <v>1342</v>
      </c>
      <c r="E1193" s="59">
        <v>45666</v>
      </c>
      <c r="F1193">
        <v>1</v>
      </c>
      <c r="G1193">
        <v>1</v>
      </c>
      <c r="H1193">
        <v>1</v>
      </c>
      <c r="I1193" s="60">
        <f t="shared" si="54"/>
        <v>0.36363636363636365</v>
      </c>
    </row>
    <row r="1194" spans="1:9" x14ac:dyDescent="0.25">
      <c r="A1194" t="s">
        <v>1341</v>
      </c>
      <c r="B1194" s="60">
        <f t="shared" si="58"/>
        <v>0.36363636363636365</v>
      </c>
      <c r="C1194" t="s">
        <v>95</v>
      </c>
      <c r="D1194" t="s">
        <v>1343</v>
      </c>
      <c r="E1194" s="59">
        <v>45698</v>
      </c>
      <c r="F1194">
        <v>1</v>
      </c>
      <c r="G1194">
        <v>1</v>
      </c>
      <c r="H1194">
        <v>1</v>
      </c>
      <c r="I1194" s="60">
        <f t="shared" si="54"/>
        <v>0.36363636363636365</v>
      </c>
    </row>
    <row r="1195" spans="1:9" x14ac:dyDescent="0.25">
      <c r="A1195" t="s">
        <v>1341</v>
      </c>
      <c r="B1195" s="60">
        <f t="shared" si="58"/>
        <v>0.36363636363636365</v>
      </c>
      <c r="C1195" t="s">
        <v>95</v>
      </c>
      <c r="D1195" t="s">
        <v>1344</v>
      </c>
      <c r="E1195" s="59">
        <v>45699</v>
      </c>
      <c r="F1195">
        <v>1</v>
      </c>
      <c r="G1195">
        <v>1</v>
      </c>
      <c r="H1195">
        <v>1</v>
      </c>
      <c r="I1195" s="60">
        <f t="shared" si="54"/>
        <v>0.36363636363636365</v>
      </c>
    </row>
    <row r="1196" spans="1:9" x14ac:dyDescent="0.25">
      <c r="A1196" t="s">
        <v>1341</v>
      </c>
      <c r="B1196" s="60">
        <f t="shared" si="58"/>
        <v>0.36363636363636365</v>
      </c>
      <c r="C1196" t="s">
        <v>105</v>
      </c>
      <c r="D1196" t="s">
        <v>1345</v>
      </c>
      <c r="E1196" s="59">
        <v>45665</v>
      </c>
      <c r="F1196">
        <v>1</v>
      </c>
      <c r="G1196">
        <v>1</v>
      </c>
      <c r="H1196">
        <v>1</v>
      </c>
      <c r="I1196" s="60">
        <f t="shared" si="54"/>
        <v>0.36363636363636365</v>
      </c>
    </row>
    <row r="1197" spans="1:9" x14ac:dyDescent="0.25">
      <c r="A1197" t="s">
        <v>1341</v>
      </c>
      <c r="B1197" s="60">
        <f t="shared" si="58"/>
        <v>0.36363636363636365</v>
      </c>
      <c r="C1197" t="s">
        <v>105</v>
      </c>
      <c r="D1197" t="s">
        <v>1346</v>
      </c>
      <c r="E1197" s="59">
        <v>45706</v>
      </c>
      <c r="F1197">
        <v>1</v>
      </c>
      <c r="G1197">
        <v>1</v>
      </c>
      <c r="H1197">
        <v>1</v>
      </c>
      <c r="I1197" s="60">
        <f t="shared" si="54"/>
        <v>0.36363636363636365</v>
      </c>
    </row>
    <row r="1198" spans="1:9" x14ac:dyDescent="0.25">
      <c r="A1198" t="s">
        <v>1341</v>
      </c>
      <c r="B1198" s="60">
        <f t="shared" si="58"/>
        <v>0.36363636363636365</v>
      </c>
      <c r="C1198" t="s">
        <v>105</v>
      </c>
      <c r="D1198" t="s">
        <v>1347</v>
      </c>
      <c r="E1198" s="59">
        <v>45665</v>
      </c>
      <c r="F1198">
        <v>1</v>
      </c>
      <c r="G1198">
        <v>1.6</v>
      </c>
      <c r="H1198">
        <v>1.6</v>
      </c>
      <c r="I1198" s="60">
        <f t="shared" si="54"/>
        <v>0.5818181818181819</v>
      </c>
    </row>
    <row r="1199" spans="1:9" x14ac:dyDescent="0.25">
      <c r="A1199" t="s">
        <v>1341</v>
      </c>
      <c r="B1199" s="60">
        <f t="shared" si="58"/>
        <v>0.36363636363636365</v>
      </c>
      <c r="C1199" t="s">
        <v>105</v>
      </c>
      <c r="D1199" t="s">
        <v>1348</v>
      </c>
      <c r="E1199" s="59">
        <v>45707</v>
      </c>
      <c r="F1199">
        <v>1</v>
      </c>
      <c r="G1199">
        <v>1.6</v>
      </c>
      <c r="H1199">
        <v>1.6</v>
      </c>
      <c r="I1199" s="60">
        <f t="shared" si="54"/>
        <v>0.5818181818181819</v>
      </c>
    </row>
    <row r="1200" spans="1:9" x14ac:dyDescent="0.25">
      <c r="A1200" t="s">
        <v>1341</v>
      </c>
      <c r="B1200" s="60">
        <f t="shared" si="58"/>
        <v>0.36363636363636365</v>
      </c>
      <c r="C1200" t="s">
        <v>106</v>
      </c>
      <c r="D1200" t="s">
        <v>1349</v>
      </c>
      <c r="E1200" s="59">
        <v>45707</v>
      </c>
      <c r="F1200">
        <v>1</v>
      </c>
      <c r="G1200">
        <v>1</v>
      </c>
      <c r="H1200">
        <v>1</v>
      </c>
      <c r="I1200" s="60">
        <f t="shared" si="54"/>
        <v>0.36363636363636365</v>
      </c>
    </row>
    <row r="1201" spans="1:9" x14ac:dyDescent="0.25">
      <c r="A1201" t="s">
        <v>1341</v>
      </c>
      <c r="B1201" s="60">
        <f t="shared" si="58"/>
        <v>0.36363636363636365</v>
      </c>
      <c r="C1201" t="s">
        <v>112</v>
      </c>
      <c r="D1201" t="s">
        <v>1350</v>
      </c>
      <c r="E1201" s="59">
        <v>45667</v>
      </c>
      <c r="F1201">
        <v>1</v>
      </c>
      <c r="G1201">
        <v>1</v>
      </c>
      <c r="H1201">
        <v>1</v>
      </c>
      <c r="I1201" s="60">
        <f t="shared" si="54"/>
        <v>0.36363636363636365</v>
      </c>
    </row>
    <row r="1202" spans="1:9" x14ac:dyDescent="0.25">
      <c r="A1202" t="s">
        <v>1341</v>
      </c>
      <c r="B1202" s="60">
        <f t="shared" si="58"/>
        <v>0.36363636363636365</v>
      </c>
      <c r="C1202" t="s">
        <v>112</v>
      </c>
      <c r="D1202" t="s">
        <v>1351</v>
      </c>
      <c r="E1202" s="59">
        <v>45667</v>
      </c>
      <c r="F1202">
        <v>1</v>
      </c>
      <c r="G1202">
        <v>1.6</v>
      </c>
      <c r="H1202">
        <v>1.6</v>
      </c>
      <c r="I1202" s="60">
        <f t="shared" si="54"/>
        <v>0.5818181818181819</v>
      </c>
    </row>
    <row r="1203" spans="1:9" x14ac:dyDescent="0.25">
      <c r="A1203" t="s">
        <v>1341</v>
      </c>
      <c r="B1203" s="60">
        <f t="shared" si="58"/>
        <v>0.36363636363636365</v>
      </c>
      <c r="C1203" t="s">
        <v>112</v>
      </c>
      <c r="D1203" t="s">
        <v>1352</v>
      </c>
      <c r="E1203" s="59">
        <v>45700</v>
      </c>
      <c r="F1203">
        <v>1</v>
      </c>
      <c r="G1203">
        <v>1</v>
      </c>
      <c r="H1203">
        <v>1</v>
      </c>
      <c r="I1203" s="60">
        <f t="shared" si="54"/>
        <v>0.36363636363636365</v>
      </c>
    </row>
    <row r="1204" spans="1:9" x14ac:dyDescent="0.25">
      <c r="A1204" t="s">
        <v>1341</v>
      </c>
      <c r="B1204" s="60">
        <f t="shared" si="58"/>
        <v>0.36363636363636365</v>
      </c>
      <c r="C1204" t="s">
        <v>113</v>
      </c>
      <c r="D1204" t="s">
        <v>1353</v>
      </c>
      <c r="E1204" s="59">
        <v>45698</v>
      </c>
      <c r="F1204">
        <v>1</v>
      </c>
      <c r="G1204">
        <v>1</v>
      </c>
      <c r="H1204">
        <v>1</v>
      </c>
      <c r="I1204" s="60">
        <f t="shared" si="54"/>
        <v>0.36363636363636365</v>
      </c>
    </row>
    <row r="1205" spans="1:9" x14ac:dyDescent="0.25">
      <c r="A1205" t="s">
        <v>1341</v>
      </c>
      <c r="B1205" s="60">
        <f t="shared" si="58"/>
        <v>0.36363636363636365</v>
      </c>
      <c r="C1205" t="s">
        <v>113</v>
      </c>
      <c r="D1205" t="s">
        <v>1354</v>
      </c>
      <c r="E1205" s="59">
        <v>45687</v>
      </c>
      <c r="F1205">
        <v>1</v>
      </c>
      <c r="G1205">
        <v>1</v>
      </c>
      <c r="H1205">
        <v>1</v>
      </c>
      <c r="I1205" s="60">
        <f t="shared" si="54"/>
        <v>0.36363636363636365</v>
      </c>
    </row>
    <row r="1206" spans="1:9" x14ac:dyDescent="0.25">
      <c r="A1206" t="s">
        <v>1341</v>
      </c>
      <c r="B1206" s="60">
        <f t="shared" si="58"/>
        <v>0.36363636363636365</v>
      </c>
      <c r="C1206" t="s">
        <v>113</v>
      </c>
      <c r="D1206" t="s">
        <v>1355</v>
      </c>
      <c r="E1206" s="59">
        <v>45698</v>
      </c>
      <c r="F1206">
        <v>1</v>
      </c>
      <c r="G1206">
        <v>1</v>
      </c>
      <c r="H1206">
        <v>1</v>
      </c>
      <c r="I1206" s="60">
        <f t="shared" si="54"/>
        <v>0.36363636363636365</v>
      </c>
    </row>
    <row r="1207" spans="1:9" x14ac:dyDescent="0.25">
      <c r="A1207" t="s">
        <v>1341</v>
      </c>
      <c r="B1207" s="60">
        <f t="shared" si="58"/>
        <v>0.36363636363636365</v>
      </c>
      <c r="C1207" t="s">
        <v>113</v>
      </c>
      <c r="D1207" t="s">
        <v>1356</v>
      </c>
      <c r="E1207" s="59">
        <v>45707</v>
      </c>
      <c r="F1207">
        <v>1</v>
      </c>
      <c r="G1207">
        <v>1</v>
      </c>
      <c r="H1207">
        <v>1</v>
      </c>
      <c r="I1207" s="60">
        <f t="shared" si="54"/>
        <v>0.36363636363636365</v>
      </c>
    </row>
    <row r="1208" spans="1:9" x14ac:dyDescent="0.25">
      <c r="A1208" t="s">
        <v>1341</v>
      </c>
      <c r="B1208" s="60">
        <f t="shared" si="58"/>
        <v>0.36363636363636365</v>
      </c>
      <c r="C1208" t="s">
        <v>114</v>
      </c>
      <c r="D1208" t="s">
        <v>1357</v>
      </c>
      <c r="E1208" s="59">
        <v>45674</v>
      </c>
      <c r="F1208">
        <v>1</v>
      </c>
      <c r="G1208">
        <v>1</v>
      </c>
      <c r="H1208">
        <v>1</v>
      </c>
      <c r="I1208" s="60">
        <f t="shared" si="54"/>
        <v>0.36363636363636365</v>
      </c>
    </row>
    <row r="1209" spans="1:9" x14ac:dyDescent="0.25">
      <c r="A1209" t="s">
        <v>1341</v>
      </c>
      <c r="B1209" s="60">
        <f t="shared" si="58"/>
        <v>0.36363636363636365</v>
      </c>
      <c r="C1209" t="s">
        <v>114</v>
      </c>
      <c r="D1209" t="s">
        <v>1358</v>
      </c>
      <c r="E1209" s="59">
        <v>45667</v>
      </c>
      <c r="F1209">
        <v>1</v>
      </c>
      <c r="G1209">
        <v>1.6</v>
      </c>
      <c r="H1209">
        <v>1.6</v>
      </c>
      <c r="I1209" s="60">
        <f t="shared" si="54"/>
        <v>0.5818181818181819</v>
      </c>
    </row>
    <row r="1210" spans="1:9" x14ac:dyDescent="0.25">
      <c r="A1210" t="s">
        <v>1341</v>
      </c>
      <c r="B1210" s="60">
        <f t="shared" si="58"/>
        <v>0.36363636363636365</v>
      </c>
      <c r="C1210" t="s">
        <v>114</v>
      </c>
      <c r="D1210" t="s">
        <v>1359</v>
      </c>
      <c r="E1210" s="59">
        <v>45659</v>
      </c>
      <c r="F1210">
        <v>1</v>
      </c>
      <c r="G1210">
        <v>1</v>
      </c>
      <c r="H1210">
        <v>1</v>
      </c>
      <c r="I1210" s="60">
        <f t="shared" si="54"/>
        <v>0.36363636363636365</v>
      </c>
    </row>
    <row r="1211" spans="1:9" x14ac:dyDescent="0.25">
      <c r="A1211" t="s">
        <v>1341</v>
      </c>
      <c r="B1211" s="60">
        <f t="shared" si="58"/>
        <v>0.36363636363636365</v>
      </c>
      <c r="C1211" t="s">
        <v>114</v>
      </c>
      <c r="D1211" t="s">
        <v>1360</v>
      </c>
      <c r="E1211" s="59">
        <v>45714</v>
      </c>
      <c r="F1211">
        <v>1</v>
      </c>
      <c r="G1211">
        <v>1</v>
      </c>
      <c r="H1211">
        <v>1</v>
      </c>
      <c r="I1211" s="60">
        <f t="shared" si="54"/>
        <v>0.36363636363636365</v>
      </c>
    </row>
    <row r="1212" spans="1:9" x14ac:dyDescent="0.25">
      <c r="A1212" t="s">
        <v>1341</v>
      </c>
      <c r="B1212" s="60">
        <f t="shared" si="58"/>
        <v>0.36363636363636365</v>
      </c>
      <c r="C1212" t="s">
        <v>114</v>
      </c>
      <c r="D1212" t="s">
        <v>1361</v>
      </c>
      <c r="E1212" s="59">
        <v>45674</v>
      </c>
      <c r="F1212">
        <v>1</v>
      </c>
      <c r="G1212">
        <v>1</v>
      </c>
      <c r="H1212">
        <v>1</v>
      </c>
      <c r="I1212" s="60">
        <f t="shared" si="54"/>
        <v>0.36363636363636365</v>
      </c>
    </row>
    <row r="1213" spans="1:9" x14ac:dyDescent="0.25">
      <c r="A1213" t="s">
        <v>1341</v>
      </c>
      <c r="B1213" s="60">
        <f t="shared" si="58"/>
        <v>0.36363636363636365</v>
      </c>
      <c r="C1213" t="s">
        <v>117</v>
      </c>
      <c r="D1213" t="s">
        <v>1362</v>
      </c>
      <c r="E1213" s="59">
        <v>45708</v>
      </c>
      <c r="F1213">
        <v>1</v>
      </c>
      <c r="G1213">
        <v>1</v>
      </c>
      <c r="H1213">
        <v>1</v>
      </c>
      <c r="I1213" s="60">
        <f t="shared" si="54"/>
        <v>0.36363636363636365</v>
      </c>
    </row>
    <row r="1214" spans="1:9" x14ac:dyDescent="0.25">
      <c r="A1214" t="s">
        <v>1341</v>
      </c>
      <c r="B1214" s="60">
        <f t="shared" si="58"/>
        <v>0.36363636363636365</v>
      </c>
      <c r="C1214" t="s">
        <v>117</v>
      </c>
      <c r="D1214" t="s">
        <v>1363</v>
      </c>
      <c r="E1214" s="59">
        <v>45706</v>
      </c>
      <c r="F1214">
        <v>1</v>
      </c>
      <c r="G1214">
        <v>1</v>
      </c>
      <c r="H1214">
        <v>1</v>
      </c>
      <c r="I1214" s="60">
        <f t="shared" si="54"/>
        <v>0.36363636363636365</v>
      </c>
    </row>
    <row r="1215" spans="1:9" x14ac:dyDescent="0.25">
      <c r="A1215" t="s">
        <v>1341</v>
      </c>
      <c r="B1215" s="60">
        <f t="shared" si="58"/>
        <v>0.36363636363636365</v>
      </c>
      <c r="C1215" t="s">
        <v>117</v>
      </c>
      <c r="D1215" t="s">
        <v>1364</v>
      </c>
      <c r="E1215" s="59">
        <v>45713</v>
      </c>
      <c r="F1215">
        <v>1</v>
      </c>
      <c r="G1215">
        <v>1</v>
      </c>
      <c r="H1215">
        <v>1</v>
      </c>
      <c r="I1215" s="60">
        <f t="shared" si="54"/>
        <v>0.36363636363636365</v>
      </c>
    </row>
    <row r="1216" spans="1:9" x14ac:dyDescent="0.25">
      <c r="A1216" t="s">
        <v>1341</v>
      </c>
      <c r="B1216" s="60">
        <f t="shared" si="58"/>
        <v>0.36363636363636365</v>
      </c>
      <c r="C1216" t="s">
        <v>117</v>
      </c>
      <c r="D1216" t="s">
        <v>1365</v>
      </c>
      <c r="E1216" s="59">
        <v>45681</v>
      </c>
      <c r="F1216">
        <v>1</v>
      </c>
      <c r="G1216">
        <v>1</v>
      </c>
      <c r="H1216">
        <v>1</v>
      </c>
      <c r="I1216" s="60">
        <f t="shared" si="54"/>
        <v>0.36363636363636365</v>
      </c>
    </row>
    <row r="1217" spans="1:9" x14ac:dyDescent="0.25">
      <c r="A1217" t="s">
        <v>1341</v>
      </c>
      <c r="B1217" s="60">
        <f t="shared" si="58"/>
        <v>0.36363636363636365</v>
      </c>
      <c r="C1217" t="s">
        <v>117</v>
      </c>
      <c r="D1217" t="s">
        <v>1366</v>
      </c>
      <c r="E1217" s="59">
        <v>45670</v>
      </c>
      <c r="F1217">
        <v>1</v>
      </c>
      <c r="G1217">
        <v>1.6</v>
      </c>
      <c r="H1217">
        <v>1.6</v>
      </c>
      <c r="I1217" s="60">
        <f t="shared" si="54"/>
        <v>0.5818181818181819</v>
      </c>
    </row>
    <row r="1218" spans="1:9" x14ac:dyDescent="0.25">
      <c r="A1218" t="s">
        <v>1341</v>
      </c>
      <c r="B1218" s="60">
        <f t="shared" si="58"/>
        <v>0.36363636363636365</v>
      </c>
      <c r="C1218" t="s">
        <v>120</v>
      </c>
      <c r="D1218" t="s">
        <v>1367</v>
      </c>
      <c r="E1218" s="59">
        <v>45679</v>
      </c>
      <c r="F1218">
        <v>1</v>
      </c>
      <c r="G1218">
        <v>1</v>
      </c>
      <c r="H1218">
        <v>1</v>
      </c>
      <c r="I1218" s="60">
        <f t="shared" ref="I1218:I1281" si="59">B1218*H1218</f>
        <v>0.36363636363636365</v>
      </c>
    </row>
    <row r="1219" spans="1:9" x14ac:dyDescent="0.25">
      <c r="A1219" t="s">
        <v>1341</v>
      </c>
      <c r="B1219" s="60">
        <f t="shared" si="58"/>
        <v>0.36363636363636365</v>
      </c>
      <c r="C1219" t="s">
        <v>120</v>
      </c>
      <c r="D1219" t="s">
        <v>1368</v>
      </c>
      <c r="E1219" s="59">
        <v>45678</v>
      </c>
      <c r="F1219">
        <v>1</v>
      </c>
      <c r="G1219">
        <v>1</v>
      </c>
      <c r="H1219">
        <v>1</v>
      </c>
      <c r="I1219" s="60">
        <f t="shared" si="59"/>
        <v>0.36363636363636365</v>
      </c>
    </row>
    <row r="1220" spans="1:9" x14ac:dyDescent="0.25">
      <c r="A1220" t="s">
        <v>1341</v>
      </c>
      <c r="B1220" s="60">
        <f t="shared" si="58"/>
        <v>0.36363636363636365</v>
      </c>
      <c r="C1220" t="s">
        <v>122</v>
      </c>
      <c r="D1220" t="s">
        <v>1369</v>
      </c>
      <c r="E1220" s="59">
        <v>45702</v>
      </c>
      <c r="F1220">
        <v>1</v>
      </c>
      <c r="G1220">
        <v>1</v>
      </c>
      <c r="H1220">
        <v>1</v>
      </c>
      <c r="I1220" s="60">
        <f t="shared" si="59"/>
        <v>0.36363636363636365</v>
      </c>
    </row>
    <row r="1221" spans="1:9" x14ac:dyDescent="0.25">
      <c r="A1221" t="s">
        <v>1341</v>
      </c>
      <c r="B1221" s="60">
        <f t="shared" si="58"/>
        <v>0.36363636363636365</v>
      </c>
      <c r="C1221" t="s">
        <v>122</v>
      </c>
      <c r="D1221" t="s">
        <v>1370</v>
      </c>
      <c r="E1221" s="59">
        <v>45715</v>
      </c>
      <c r="F1221">
        <v>1</v>
      </c>
      <c r="G1221">
        <v>1</v>
      </c>
      <c r="H1221">
        <v>1</v>
      </c>
      <c r="I1221" s="60">
        <f t="shared" si="59"/>
        <v>0.36363636363636365</v>
      </c>
    </row>
    <row r="1222" spans="1:9" x14ac:dyDescent="0.25">
      <c r="A1222" t="s">
        <v>1341</v>
      </c>
      <c r="B1222" s="60">
        <f t="shared" si="58"/>
        <v>0.36363636363636365</v>
      </c>
      <c r="C1222" t="s">
        <v>122</v>
      </c>
      <c r="D1222" t="s">
        <v>1371</v>
      </c>
      <c r="E1222" s="59">
        <v>45664</v>
      </c>
      <c r="F1222">
        <v>1</v>
      </c>
      <c r="G1222">
        <v>1</v>
      </c>
      <c r="H1222">
        <v>1</v>
      </c>
      <c r="I1222" s="60">
        <f t="shared" si="59"/>
        <v>0.36363636363636365</v>
      </c>
    </row>
    <row r="1223" spans="1:9" x14ac:dyDescent="0.25">
      <c r="A1223" t="s">
        <v>1341</v>
      </c>
      <c r="B1223" s="60">
        <f t="shared" si="58"/>
        <v>0.36363636363636365</v>
      </c>
      <c r="C1223" t="s">
        <v>122</v>
      </c>
      <c r="D1223" t="s">
        <v>1372</v>
      </c>
      <c r="E1223" s="59">
        <v>45702</v>
      </c>
      <c r="F1223">
        <v>1</v>
      </c>
      <c r="G1223">
        <v>1</v>
      </c>
      <c r="H1223">
        <v>1</v>
      </c>
      <c r="I1223" s="60">
        <f t="shared" si="59"/>
        <v>0.36363636363636365</v>
      </c>
    </row>
    <row r="1224" spans="1:9" x14ac:dyDescent="0.25">
      <c r="A1224" t="s">
        <v>1373</v>
      </c>
      <c r="B1224" s="60">
        <f>(1/2000)*100</f>
        <v>0.05</v>
      </c>
      <c r="C1224" t="s">
        <v>105</v>
      </c>
      <c r="D1224" t="s">
        <v>1374</v>
      </c>
      <c r="E1224" s="59">
        <v>45665</v>
      </c>
      <c r="F1224">
        <v>1</v>
      </c>
      <c r="G1224">
        <v>1</v>
      </c>
      <c r="H1224">
        <v>1</v>
      </c>
      <c r="I1224" s="60">
        <f t="shared" si="59"/>
        <v>0.05</v>
      </c>
    </row>
    <row r="1225" spans="1:9" x14ac:dyDescent="0.25">
      <c r="A1225" t="s">
        <v>1373</v>
      </c>
      <c r="B1225" s="60">
        <f>(1/2000)*100</f>
        <v>0.05</v>
      </c>
      <c r="C1225" t="s">
        <v>112</v>
      </c>
      <c r="D1225" t="s">
        <v>1375</v>
      </c>
      <c r="E1225" s="59">
        <v>45716</v>
      </c>
      <c r="F1225">
        <v>1</v>
      </c>
      <c r="G1225">
        <v>1</v>
      </c>
      <c r="H1225">
        <v>1</v>
      </c>
      <c r="I1225" s="60">
        <f t="shared" si="59"/>
        <v>0.05</v>
      </c>
    </row>
    <row r="1226" spans="1:9" x14ac:dyDescent="0.25">
      <c r="A1226" t="s">
        <v>1373</v>
      </c>
      <c r="B1226" s="60">
        <f>(1/2000)*100</f>
        <v>0.05</v>
      </c>
      <c r="C1226" t="s">
        <v>122</v>
      </c>
      <c r="D1226" t="s">
        <v>1376</v>
      </c>
      <c r="E1226" s="59">
        <v>45715</v>
      </c>
      <c r="F1226">
        <v>1</v>
      </c>
      <c r="G1226">
        <v>1.6</v>
      </c>
      <c r="H1226">
        <v>1.6</v>
      </c>
      <c r="I1226" s="60">
        <f t="shared" si="59"/>
        <v>8.0000000000000016E-2</v>
      </c>
    </row>
    <row r="1227" spans="1:9" x14ac:dyDescent="0.25">
      <c r="A1227" t="s">
        <v>1377</v>
      </c>
      <c r="B1227" s="60">
        <f t="shared" ref="B1227:B1240" si="60">(1/2100)*100</f>
        <v>4.7619047619047616E-2</v>
      </c>
      <c r="C1227" t="s">
        <v>105</v>
      </c>
      <c r="D1227" t="s">
        <v>1378</v>
      </c>
      <c r="E1227" s="59">
        <v>45701</v>
      </c>
      <c r="F1227">
        <v>1</v>
      </c>
      <c r="G1227">
        <v>1</v>
      </c>
      <c r="H1227">
        <v>1</v>
      </c>
      <c r="I1227" s="60">
        <f t="shared" si="59"/>
        <v>4.7619047619047616E-2</v>
      </c>
    </row>
    <row r="1228" spans="1:9" x14ac:dyDescent="0.25">
      <c r="A1228" t="s">
        <v>1377</v>
      </c>
      <c r="B1228" s="60">
        <f t="shared" si="60"/>
        <v>4.7619047619047616E-2</v>
      </c>
      <c r="C1228" t="s">
        <v>112</v>
      </c>
      <c r="D1228" t="s">
        <v>1379</v>
      </c>
      <c r="E1228" s="59">
        <v>45680</v>
      </c>
      <c r="F1228">
        <v>1</v>
      </c>
      <c r="G1228">
        <v>1</v>
      </c>
      <c r="H1228">
        <v>1</v>
      </c>
      <c r="I1228" s="60">
        <f t="shared" si="59"/>
        <v>4.7619047619047616E-2</v>
      </c>
    </row>
    <row r="1229" spans="1:9" x14ac:dyDescent="0.25">
      <c r="A1229" t="s">
        <v>1377</v>
      </c>
      <c r="B1229" s="60">
        <f t="shared" si="60"/>
        <v>4.7619047619047616E-2</v>
      </c>
      <c r="C1229" t="s">
        <v>114</v>
      </c>
      <c r="D1229" t="s">
        <v>1380</v>
      </c>
      <c r="E1229" s="59">
        <v>45672</v>
      </c>
      <c r="F1229">
        <v>1</v>
      </c>
      <c r="G1229">
        <v>1</v>
      </c>
      <c r="H1229">
        <v>1</v>
      </c>
      <c r="I1229" s="60">
        <f t="shared" si="59"/>
        <v>4.7619047619047616E-2</v>
      </c>
    </row>
    <row r="1230" spans="1:9" x14ac:dyDescent="0.25">
      <c r="A1230" t="s">
        <v>1377</v>
      </c>
      <c r="B1230" s="60">
        <f t="shared" si="60"/>
        <v>4.7619047619047616E-2</v>
      </c>
      <c r="C1230" t="s">
        <v>117</v>
      </c>
      <c r="D1230" t="s">
        <v>1381</v>
      </c>
      <c r="E1230" s="59">
        <v>45660</v>
      </c>
      <c r="F1230">
        <v>1</v>
      </c>
      <c r="G1230">
        <v>1</v>
      </c>
      <c r="H1230">
        <v>1</v>
      </c>
      <c r="I1230" s="60">
        <f t="shared" si="59"/>
        <v>4.7619047619047616E-2</v>
      </c>
    </row>
    <row r="1231" spans="1:9" x14ac:dyDescent="0.25">
      <c r="A1231" t="s">
        <v>1377</v>
      </c>
      <c r="B1231" s="60">
        <f t="shared" si="60"/>
        <v>4.7619047619047616E-2</v>
      </c>
      <c r="C1231" t="s">
        <v>117</v>
      </c>
      <c r="D1231" t="s">
        <v>1382</v>
      </c>
      <c r="E1231" s="59">
        <v>45686</v>
      </c>
      <c r="F1231">
        <v>1</v>
      </c>
      <c r="G1231">
        <v>1</v>
      </c>
      <c r="H1231">
        <v>1</v>
      </c>
      <c r="I1231" s="60">
        <f t="shared" si="59"/>
        <v>4.7619047619047616E-2</v>
      </c>
    </row>
    <row r="1232" spans="1:9" x14ac:dyDescent="0.25">
      <c r="A1232" t="s">
        <v>1377</v>
      </c>
      <c r="B1232" s="60">
        <f t="shared" si="60"/>
        <v>4.7619047619047616E-2</v>
      </c>
      <c r="C1232" t="s">
        <v>117</v>
      </c>
      <c r="D1232" t="s">
        <v>1383</v>
      </c>
      <c r="E1232" s="59">
        <v>45705</v>
      </c>
      <c r="F1232">
        <v>1</v>
      </c>
      <c r="G1232">
        <v>1</v>
      </c>
      <c r="H1232">
        <v>1</v>
      </c>
      <c r="I1232" s="60">
        <f t="shared" si="59"/>
        <v>4.7619047619047616E-2</v>
      </c>
    </row>
    <row r="1233" spans="1:9" x14ac:dyDescent="0.25">
      <c r="A1233" t="s">
        <v>1377</v>
      </c>
      <c r="B1233" s="60">
        <f t="shared" si="60"/>
        <v>4.7619047619047616E-2</v>
      </c>
      <c r="C1233" t="s">
        <v>120</v>
      </c>
      <c r="D1233" t="s">
        <v>1384</v>
      </c>
      <c r="E1233" s="59">
        <v>45678</v>
      </c>
      <c r="F1233">
        <v>1</v>
      </c>
      <c r="G1233">
        <v>1</v>
      </c>
      <c r="H1233">
        <v>1</v>
      </c>
      <c r="I1233" s="60">
        <f t="shared" si="59"/>
        <v>4.7619047619047616E-2</v>
      </c>
    </row>
    <row r="1234" spans="1:9" x14ac:dyDescent="0.25">
      <c r="A1234" t="s">
        <v>1377</v>
      </c>
      <c r="B1234" s="60">
        <f t="shared" si="60"/>
        <v>4.7619047619047616E-2</v>
      </c>
      <c r="C1234" t="s">
        <v>120</v>
      </c>
      <c r="D1234" t="s">
        <v>1385</v>
      </c>
      <c r="E1234" s="59">
        <v>45694</v>
      </c>
      <c r="F1234">
        <v>1</v>
      </c>
      <c r="G1234">
        <v>1</v>
      </c>
      <c r="H1234">
        <v>1</v>
      </c>
      <c r="I1234" s="60">
        <f t="shared" si="59"/>
        <v>4.7619047619047616E-2</v>
      </c>
    </row>
    <row r="1235" spans="1:9" x14ac:dyDescent="0.25">
      <c r="A1235" t="s">
        <v>1377</v>
      </c>
      <c r="B1235" s="60">
        <f t="shared" si="60"/>
        <v>4.7619047619047616E-2</v>
      </c>
      <c r="C1235" t="s">
        <v>120</v>
      </c>
      <c r="D1235" t="s">
        <v>1386</v>
      </c>
      <c r="E1235" s="59">
        <v>45681</v>
      </c>
      <c r="F1235">
        <v>1</v>
      </c>
      <c r="G1235">
        <v>1</v>
      </c>
      <c r="H1235">
        <v>1</v>
      </c>
      <c r="I1235" s="60">
        <f t="shared" si="59"/>
        <v>4.7619047619047616E-2</v>
      </c>
    </row>
    <row r="1236" spans="1:9" x14ac:dyDescent="0.25">
      <c r="A1236" t="s">
        <v>1377</v>
      </c>
      <c r="B1236" s="60">
        <f t="shared" si="60"/>
        <v>4.7619047619047616E-2</v>
      </c>
      <c r="C1236" t="s">
        <v>122</v>
      </c>
      <c r="D1236" t="s">
        <v>1387</v>
      </c>
      <c r="E1236" s="59">
        <v>45673</v>
      </c>
      <c r="F1236">
        <v>1</v>
      </c>
      <c r="G1236">
        <v>1.6</v>
      </c>
      <c r="H1236">
        <v>1.6</v>
      </c>
      <c r="I1236" s="60">
        <f t="shared" si="59"/>
        <v>7.6190476190476197E-2</v>
      </c>
    </row>
    <row r="1237" spans="1:9" x14ac:dyDescent="0.25">
      <c r="A1237" t="s">
        <v>1377</v>
      </c>
      <c r="B1237" s="60">
        <f t="shared" si="60"/>
        <v>4.7619047619047616E-2</v>
      </c>
      <c r="C1237" t="s">
        <v>122</v>
      </c>
      <c r="D1237" t="s">
        <v>1388</v>
      </c>
      <c r="E1237" s="59">
        <v>45667</v>
      </c>
      <c r="F1237">
        <v>1</v>
      </c>
      <c r="G1237">
        <v>1</v>
      </c>
      <c r="H1237">
        <v>1</v>
      </c>
      <c r="I1237" s="60">
        <f t="shared" si="59"/>
        <v>4.7619047619047616E-2</v>
      </c>
    </row>
    <row r="1238" spans="1:9" x14ac:dyDescent="0.25">
      <c r="A1238" t="s">
        <v>1377</v>
      </c>
      <c r="B1238" s="60">
        <f t="shared" si="60"/>
        <v>4.7619047619047616E-2</v>
      </c>
      <c r="C1238" t="s">
        <v>122</v>
      </c>
      <c r="D1238" t="s">
        <v>1389</v>
      </c>
      <c r="E1238" s="59">
        <v>45698</v>
      </c>
      <c r="F1238">
        <v>1</v>
      </c>
      <c r="G1238">
        <v>1</v>
      </c>
      <c r="H1238">
        <v>1</v>
      </c>
      <c r="I1238" s="60">
        <f t="shared" si="59"/>
        <v>4.7619047619047616E-2</v>
      </c>
    </row>
    <row r="1239" spans="1:9" x14ac:dyDescent="0.25">
      <c r="A1239" t="s">
        <v>1377</v>
      </c>
      <c r="B1239" s="60">
        <f t="shared" si="60"/>
        <v>4.7619047619047616E-2</v>
      </c>
      <c r="C1239" t="s">
        <v>122</v>
      </c>
      <c r="D1239" t="s">
        <v>1390</v>
      </c>
      <c r="E1239" s="59">
        <v>45673</v>
      </c>
      <c r="F1239">
        <v>1</v>
      </c>
      <c r="G1239">
        <v>1.6</v>
      </c>
      <c r="H1239">
        <v>1.6</v>
      </c>
      <c r="I1239" s="60">
        <f t="shared" si="59"/>
        <v>7.6190476190476197E-2</v>
      </c>
    </row>
    <row r="1240" spans="1:9" x14ac:dyDescent="0.25">
      <c r="A1240" t="s">
        <v>1377</v>
      </c>
      <c r="B1240" s="60">
        <f t="shared" si="60"/>
        <v>4.7619047619047616E-2</v>
      </c>
      <c r="C1240" t="s">
        <v>122</v>
      </c>
      <c r="D1240" t="s">
        <v>1391</v>
      </c>
      <c r="E1240" s="59">
        <v>45673</v>
      </c>
      <c r="F1240">
        <v>1</v>
      </c>
      <c r="G1240">
        <v>1.6</v>
      </c>
      <c r="H1240">
        <v>1.6</v>
      </c>
      <c r="I1240" s="60">
        <f t="shared" si="59"/>
        <v>7.6190476190476197E-2</v>
      </c>
    </row>
    <row r="1241" spans="1:9" x14ac:dyDescent="0.25">
      <c r="A1241" t="s">
        <v>1392</v>
      </c>
      <c r="B1241" s="60">
        <f>(1/750)*100</f>
        <v>0.13333333333333333</v>
      </c>
      <c r="C1241" t="s">
        <v>120</v>
      </c>
      <c r="D1241" t="s">
        <v>1393</v>
      </c>
      <c r="E1241" s="59">
        <v>45699</v>
      </c>
      <c r="F1241">
        <v>1</v>
      </c>
      <c r="G1241">
        <v>1</v>
      </c>
      <c r="H1241">
        <v>1</v>
      </c>
      <c r="I1241" s="60">
        <f t="shared" si="59"/>
        <v>0.13333333333333333</v>
      </c>
    </row>
    <row r="1242" spans="1:9" x14ac:dyDescent="0.25">
      <c r="A1242" t="s">
        <v>1394</v>
      </c>
      <c r="B1242" s="60">
        <f>(1/250)*100</f>
        <v>0.4</v>
      </c>
      <c r="C1242" t="s">
        <v>120</v>
      </c>
      <c r="D1242" t="s">
        <v>1395</v>
      </c>
      <c r="E1242" s="59">
        <v>45716</v>
      </c>
      <c r="F1242">
        <v>1</v>
      </c>
      <c r="G1242">
        <v>1</v>
      </c>
      <c r="H1242">
        <v>1</v>
      </c>
      <c r="I1242" s="60">
        <f t="shared" si="59"/>
        <v>0.4</v>
      </c>
    </row>
    <row r="1243" spans="1:9" x14ac:dyDescent="0.25">
      <c r="A1243" t="s">
        <v>1396</v>
      </c>
      <c r="B1243" s="60">
        <f t="shared" ref="B1243:B1274" si="61">(1/400)*100</f>
        <v>0.25</v>
      </c>
      <c r="C1243" t="s">
        <v>92</v>
      </c>
      <c r="D1243" t="s">
        <v>1397</v>
      </c>
      <c r="E1243" s="59">
        <v>45705</v>
      </c>
      <c r="F1243">
        <v>1</v>
      </c>
      <c r="G1243">
        <v>1</v>
      </c>
      <c r="H1243">
        <v>1</v>
      </c>
      <c r="I1243" s="60">
        <f t="shared" si="59"/>
        <v>0.25</v>
      </c>
    </row>
    <row r="1244" spans="1:9" x14ac:dyDescent="0.25">
      <c r="A1244" t="s">
        <v>1396</v>
      </c>
      <c r="B1244" s="60">
        <f t="shared" si="61"/>
        <v>0.25</v>
      </c>
      <c r="C1244" t="s">
        <v>93</v>
      </c>
      <c r="D1244" t="s">
        <v>1398</v>
      </c>
      <c r="E1244" s="59">
        <v>45684</v>
      </c>
      <c r="F1244">
        <v>1</v>
      </c>
      <c r="G1244">
        <v>1</v>
      </c>
      <c r="H1244">
        <v>1</v>
      </c>
      <c r="I1244" s="60">
        <f t="shared" si="59"/>
        <v>0.25</v>
      </c>
    </row>
    <row r="1245" spans="1:9" x14ac:dyDescent="0.25">
      <c r="A1245" t="s">
        <v>1396</v>
      </c>
      <c r="B1245" s="60">
        <f t="shared" si="61"/>
        <v>0.25</v>
      </c>
      <c r="C1245" t="s">
        <v>95</v>
      </c>
      <c r="D1245" t="s">
        <v>1399</v>
      </c>
      <c r="E1245" s="59">
        <v>45702</v>
      </c>
      <c r="F1245">
        <v>1</v>
      </c>
      <c r="G1245">
        <v>1</v>
      </c>
      <c r="H1245">
        <v>1</v>
      </c>
      <c r="I1245" s="60">
        <f t="shared" si="59"/>
        <v>0.25</v>
      </c>
    </row>
    <row r="1246" spans="1:9" x14ac:dyDescent="0.25">
      <c r="A1246" t="s">
        <v>1396</v>
      </c>
      <c r="B1246" s="60">
        <f t="shared" si="61"/>
        <v>0.25</v>
      </c>
      <c r="C1246" t="s">
        <v>95</v>
      </c>
      <c r="D1246" t="s">
        <v>1400</v>
      </c>
      <c r="E1246" s="59">
        <v>45684</v>
      </c>
      <c r="F1246">
        <v>1</v>
      </c>
      <c r="G1246">
        <v>1</v>
      </c>
      <c r="H1246">
        <v>1</v>
      </c>
      <c r="I1246" s="60">
        <f t="shared" si="59"/>
        <v>0.25</v>
      </c>
    </row>
    <row r="1247" spans="1:9" x14ac:dyDescent="0.25">
      <c r="A1247" t="s">
        <v>1396</v>
      </c>
      <c r="B1247" s="60">
        <f t="shared" si="61"/>
        <v>0.25</v>
      </c>
      <c r="C1247" t="s">
        <v>95</v>
      </c>
      <c r="D1247" t="s">
        <v>1401</v>
      </c>
      <c r="E1247" s="59">
        <v>45664</v>
      </c>
      <c r="F1247">
        <v>1</v>
      </c>
      <c r="G1247">
        <v>1</v>
      </c>
      <c r="H1247">
        <v>1</v>
      </c>
      <c r="I1247" s="60">
        <f t="shared" si="59"/>
        <v>0.25</v>
      </c>
    </row>
    <row r="1248" spans="1:9" x14ac:dyDescent="0.25">
      <c r="A1248" t="s">
        <v>1396</v>
      </c>
      <c r="B1248" s="60">
        <f t="shared" si="61"/>
        <v>0.25</v>
      </c>
      <c r="C1248" t="s">
        <v>95</v>
      </c>
      <c r="D1248" t="s">
        <v>1402</v>
      </c>
      <c r="E1248" s="59">
        <v>45665</v>
      </c>
      <c r="F1248">
        <v>1</v>
      </c>
      <c r="G1248">
        <v>1</v>
      </c>
      <c r="H1248">
        <v>1</v>
      </c>
      <c r="I1248" s="60">
        <f t="shared" si="59"/>
        <v>0.25</v>
      </c>
    </row>
    <row r="1249" spans="1:9" x14ac:dyDescent="0.25">
      <c r="A1249" t="s">
        <v>1396</v>
      </c>
      <c r="B1249" s="60">
        <f t="shared" si="61"/>
        <v>0.25</v>
      </c>
      <c r="C1249" t="s">
        <v>95</v>
      </c>
      <c r="D1249" t="s">
        <v>1403</v>
      </c>
      <c r="E1249" s="59">
        <v>45702</v>
      </c>
      <c r="F1249">
        <v>1</v>
      </c>
      <c r="G1249">
        <v>1</v>
      </c>
      <c r="H1249">
        <v>1</v>
      </c>
      <c r="I1249" s="60">
        <f t="shared" si="59"/>
        <v>0.25</v>
      </c>
    </row>
    <row r="1250" spans="1:9" x14ac:dyDescent="0.25">
      <c r="A1250" t="s">
        <v>1396</v>
      </c>
      <c r="B1250" s="60">
        <f t="shared" si="61"/>
        <v>0.25</v>
      </c>
      <c r="C1250" t="s">
        <v>95</v>
      </c>
      <c r="D1250" t="s">
        <v>1404</v>
      </c>
      <c r="E1250" s="59">
        <v>45684</v>
      </c>
      <c r="F1250">
        <v>1</v>
      </c>
      <c r="G1250">
        <v>1</v>
      </c>
      <c r="H1250">
        <v>1</v>
      </c>
      <c r="I1250" s="60">
        <f t="shared" si="59"/>
        <v>0.25</v>
      </c>
    </row>
    <row r="1251" spans="1:9" x14ac:dyDescent="0.25">
      <c r="A1251" t="s">
        <v>1396</v>
      </c>
      <c r="B1251" s="60">
        <f t="shared" si="61"/>
        <v>0.25</v>
      </c>
      <c r="C1251" t="s">
        <v>95</v>
      </c>
      <c r="D1251" t="s">
        <v>1405</v>
      </c>
      <c r="E1251" s="59">
        <v>45684</v>
      </c>
      <c r="F1251">
        <v>1</v>
      </c>
      <c r="G1251">
        <v>1</v>
      </c>
      <c r="H1251">
        <v>1</v>
      </c>
      <c r="I1251" s="60">
        <f t="shared" si="59"/>
        <v>0.25</v>
      </c>
    </row>
    <row r="1252" spans="1:9" x14ac:dyDescent="0.25">
      <c r="A1252" t="s">
        <v>1396</v>
      </c>
      <c r="B1252" s="60">
        <f t="shared" si="61"/>
        <v>0.25</v>
      </c>
      <c r="C1252" t="s">
        <v>95</v>
      </c>
      <c r="D1252" t="s">
        <v>1406</v>
      </c>
      <c r="E1252" s="59">
        <v>45684</v>
      </c>
      <c r="F1252">
        <v>1</v>
      </c>
      <c r="G1252">
        <v>1</v>
      </c>
      <c r="H1252">
        <v>1</v>
      </c>
      <c r="I1252" s="60">
        <f t="shared" si="59"/>
        <v>0.25</v>
      </c>
    </row>
    <row r="1253" spans="1:9" x14ac:dyDescent="0.25">
      <c r="A1253" t="s">
        <v>1396</v>
      </c>
      <c r="B1253" s="60">
        <f t="shared" si="61"/>
        <v>0.25</v>
      </c>
      <c r="C1253" t="s">
        <v>95</v>
      </c>
      <c r="D1253" t="s">
        <v>1407</v>
      </c>
      <c r="E1253" s="59">
        <v>45680</v>
      </c>
      <c r="F1253">
        <v>1</v>
      </c>
      <c r="G1253">
        <v>1</v>
      </c>
      <c r="H1253">
        <v>1</v>
      </c>
      <c r="I1253" s="60">
        <f t="shared" si="59"/>
        <v>0.25</v>
      </c>
    </row>
    <row r="1254" spans="1:9" x14ac:dyDescent="0.25">
      <c r="A1254" t="s">
        <v>1396</v>
      </c>
      <c r="B1254" s="60">
        <f t="shared" si="61"/>
        <v>0.25</v>
      </c>
      <c r="C1254" t="s">
        <v>95</v>
      </c>
      <c r="D1254" t="s">
        <v>1408</v>
      </c>
      <c r="E1254" s="59">
        <v>45699</v>
      </c>
      <c r="F1254">
        <v>1</v>
      </c>
      <c r="G1254">
        <v>1</v>
      </c>
      <c r="H1254">
        <v>1</v>
      </c>
      <c r="I1254" s="60">
        <f t="shared" si="59"/>
        <v>0.25</v>
      </c>
    </row>
    <row r="1255" spans="1:9" x14ac:dyDescent="0.25">
      <c r="A1255" t="s">
        <v>1396</v>
      </c>
      <c r="B1255" s="60">
        <f t="shared" si="61"/>
        <v>0.25</v>
      </c>
      <c r="C1255" t="s">
        <v>104</v>
      </c>
      <c r="D1255" t="s">
        <v>1409</v>
      </c>
      <c r="E1255" s="59">
        <v>45673</v>
      </c>
      <c r="F1255">
        <v>1</v>
      </c>
      <c r="G1255">
        <v>1</v>
      </c>
      <c r="H1255">
        <v>1</v>
      </c>
      <c r="I1255" s="60">
        <f t="shared" si="59"/>
        <v>0.25</v>
      </c>
    </row>
    <row r="1256" spans="1:9" x14ac:dyDescent="0.25">
      <c r="A1256" t="s">
        <v>1396</v>
      </c>
      <c r="B1256" s="60">
        <f t="shared" si="61"/>
        <v>0.25</v>
      </c>
      <c r="C1256" t="s">
        <v>105</v>
      </c>
      <c r="D1256" t="s">
        <v>1410</v>
      </c>
      <c r="E1256" s="59">
        <v>45715</v>
      </c>
      <c r="F1256">
        <v>1</v>
      </c>
      <c r="G1256">
        <v>1</v>
      </c>
      <c r="H1256">
        <v>1</v>
      </c>
      <c r="I1256" s="60">
        <f t="shared" si="59"/>
        <v>0.25</v>
      </c>
    </row>
    <row r="1257" spans="1:9" x14ac:dyDescent="0.25">
      <c r="A1257" t="s">
        <v>1396</v>
      </c>
      <c r="B1257" s="60">
        <f t="shared" si="61"/>
        <v>0.25</v>
      </c>
      <c r="C1257" t="s">
        <v>105</v>
      </c>
      <c r="D1257" t="s">
        <v>1411</v>
      </c>
      <c r="E1257" s="59">
        <v>45701</v>
      </c>
      <c r="F1257">
        <v>1</v>
      </c>
      <c r="G1257">
        <v>1</v>
      </c>
      <c r="H1257">
        <v>1</v>
      </c>
      <c r="I1257" s="60">
        <f t="shared" si="59"/>
        <v>0.25</v>
      </c>
    </row>
    <row r="1258" spans="1:9" x14ac:dyDescent="0.25">
      <c r="A1258" t="s">
        <v>1396</v>
      </c>
      <c r="B1258" s="60">
        <f t="shared" si="61"/>
        <v>0.25</v>
      </c>
      <c r="C1258" t="s">
        <v>105</v>
      </c>
      <c r="D1258" t="s">
        <v>1412</v>
      </c>
      <c r="E1258" s="59">
        <v>45715</v>
      </c>
      <c r="F1258">
        <v>1</v>
      </c>
      <c r="G1258">
        <v>1</v>
      </c>
      <c r="H1258">
        <v>1</v>
      </c>
      <c r="I1258" s="60">
        <f t="shared" si="59"/>
        <v>0.25</v>
      </c>
    </row>
    <row r="1259" spans="1:9" x14ac:dyDescent="0.25">
      <c r="A1259" t="s">
        <v>1396</v>
      </c>
      <c r="B1259" s="60">
        <f t="shared" si="61"/>
        <v>0.25</v>
      </c>
      <c r="C1259" t="s">
        <v>105</v>
      </c>
      <c r="D1259" t="s">
        <v>1413</v>
      </c>
      <c r="E1259" s="59">
        <v>45701</v>
      </c>
      <c r="F1259">
        <v>1</v>
      </c>
      <c r="G1259">
        <v>1</v>
      </c>
      <c r="H1259">
        <v>1</v>
      </c>
      <c r="I1259" s="60">
        <f t="shared" si="59"/>
        <v>0.25</v>
      </c>
    </row>
    <row r="1260" spans="1:9" x14ac:dyDescent="0.25">
      <c r="A1260" t="s">
        <v>1396</v>
      </c>
      <c r="B1260" s="60">
        <f t="shared" si="61"/>
        <v>0.25</v>
      </c>
      <c r="C1260" t="s">
        <v>105</v>
      </c>
      <c r="D1260" t="s">
        <v>1414</v>
      </c>
      <c r="E1260" s="59">
        <v>45708</v>
      </c>
      <c r="F1260">
        <v>1</v>
      </c>
      <c r="G1260">
        <v>1</v>
      </c>
      <c r="H1260">
        <v>1</v>
      </c>
      <c r="I1260" s="60">
        <f t="shared" si="59"/>
        <v>0.25</v>
      </c>
    </row>
    <row r="1261" spans="1:9" x14ac:dyDescent="0.25">
      <c r="A1261" t="s">
        <v>1396</v>
      </c>
      <c r="B1261" s="60">
        <f t="shared" si="61"/>
        <v>0.25</v>
      </c>
      <c r="C1261" t="s">
        <v>105</v>
      </c>
      <c r="D1261" t="s">
        <v>1415</v>
      </c>
      <c r="E1261" s="59">
        <v>45701</v>
      </c>
      <c r="F1261">
        <v>1</v>
      </c>
      <c r="G1261">
        <v>1</v>
      </c>
      <c r="H1261">
        <v>1</v>
      </c>
      <c r="I1261" s="60">
        <f t="shared" si="59"/>
        <v>0.25</v>
      </c>
    </row>
    <row r="1262" spans="1:9" x14ac:dyDescent="0.25">
      <c r="A1262" t="s">
        <v>1396</v>
      </c>
      <c r="B1262" s="60">
        <f t="shared" si="61"/>
        <v>0.25</v>
      </c>
      <c r="C1262" t="s">
        <v>105</v>
      </c>
      <c r="D1262" t="s">
        <v>1416</v>
      </c>
      <c r="E1262" s="59">
        <v>45701</v>
      </c>
      <c r="F1262">
        <v>1</v>
      </c>
      <c r="G1262">
        <v>1</v>
      </c>
      <c r="H1262">
        <v>1</v>
      </c>
      <c r="I1262" s="60">
        <f t="shared" si="59"/>
        <v>0.25</v>
      </c>
    </row>
    <row r="1263" spans="1:9" x14ac:dyDescent="0.25">
      <c r="A1263" t="s">
        <v>1396</v>
      </c>
      <c r="B1263" s="60">
        <f t="shared" si="61"/>
        <v>0.25</v>
      </c>
      <c r="C1263" t="s">
        <v>105</v>
      </c>
      <c r="D1263" t="s">
        <v>1417</v>
      </c>
      <c r="E1263" s="59">
        <v>45715</v>
      </c>
      <c r="F1263">
        <v>1</v>
      </c>
      <c r="G1263">
        <v>1</v>
      </c>
      <c r="H1263">
        <v>1</v>
      </c>
      <c r="I1263" s="60">
        <f t="shared" si="59"/>
        <v>0.25</v>
      </c>
    </row>
    <row r="1264" spans="1:9" x14ac:dyDescent="0.25">
      <c r="A1264" t="s">
        <v>1396</v>
      </c>
      <c r="B1264" s="60">
        <f t="shared" si="61"/>
        <v>0.25</v>
      </c>
      <c r="C1264" t="s">
        <v>106</v>
      </c>
      <c r="D1264" t="s">
        <v>1418</v>
      </c>
      <c r="E1264" s="59">
        <v>45707</v>
      </c>
      <c r="F1264">
        <v>1</v>
      </c>
      <c r="G1264">
        <v>1</v>
      </c>
      <c r="H1264">
        <v>1</v>
      </c>
      <c r="I1264" s="60">
        <f t="shared" si="59"/>
        <v>0.25</v>
      </c>
    </row>
    <row r="1265" spans="1:9" x14ac:dyDescent="0.25">
      <c r="A1265" t="s">
        <v>1396</v>
      </c>
      <c r="B1265" s="60">
        <f t="shared" si="61"/>
        <v>0.25</v>
      </c>
      <c r="C1265" t="s">
        <v>106</v>
      </c>
      <c r="D1265" t="s">
        <v>1419</v>
      </c>
      <c r="E1265" s="59">
        <v>45706</v>
      </c>
      <c r="F1265">
        <v>1</v>
      </c>
      <c r="G1265">
        <v>1</v>
      </c>
      <c r="H1265">
        <v>1</v>
      </c>
      <c r="I1265" s="60">
        <f t="shared" si="59"/>
        <v>0.25</v>
      </c>
    </row>
    <row r="1266" spans="1:9" x14ac:dyDescent="0.25">
      <c r="A1266" t="s">
        <v>1396</v>
      </c>
      <c r="B1266" s="60">
        <f t="shared" si="61"/>
        <v>0.25</v>
      </c>
      <c r="C1266" t="s">
        <v>110</v>
      </c>
      <c r="D1266" t="s">
        <v>1420</v>
      </c>
      <c r="E1266" s="59">
        <v>45688</v>
      </c>
      <c r="F1266">
        <v>1</v>
      </c>
      <c r="G1266">
        <v>1</v>
      </c>
      <c r="H1266">
        <v>1</v>
      </c>
      <c r="I1266" s="60">
        <f t="shared" si="59"/>
        <v>0.25</v>
      </c>
    </row>
    <row r="1267" spans="1:9" x14ac:dyDescent="0.25">
      <c r="A1267" t="s">
        <v>1396</v>
      </c>
      <c r="B1267" s="60">
        <f t="shared" si="61"/>
        <v>0.25</v>
      </c>
      <c r="C1267" t="s">
        <v>112</v>
      </c>
      <c r="D1267" t="s">
        <v>1421</v>
      </c>
      <c r="E1267" s="59">
        <v>45684</v>
      </c>
      <c r="F1267">
        <v>1</v>
      </c>
      <c r="G1267">
        <v>1</v>
      </c>
      <c r="H1267">
        <v>1</v>
      </c>
      <c r="I1267" s="60">
        <f t="shared" si="59"/>
        <v>0.25</v>
      </c>
    </row>
    <row r="1268" spans="1:9" x14ac:dyDescent="0.25">
      <c r="A1268" t="s">
        <v>1396</v>
      </c>
      <c r="B1268" s="60">
        <f t="shared" si="61"/>
        <v>0.25</v>
      </c>
      <c r="C1268" t="s">
        <v>112</v>
      </c>
      <c r="D1268" t="s">
        <v>1422</v>
      </c>
      <c r="E1268" s="59">
        <v>45674</v>
      </c>
      <c r="F1268">
        <v>1</v>
      </c>
      <c r="G1268">
        <v>1</v>
      </c>
      <c r="H1268">
        <v>1</v>
      </c>
      <c r="I1268" s="60">
        <f t="shared" si="59"/>
        <v>0.25</v>
      </c>
    </row>
    <row r="1269" spans="1:9" x14ac:dyDescent="0.25">
      <c r="A1269" t="s">
        <v>1396</v>
      </c>
      <c r="B1269" s="60">
        <f t="shared" si="61"/>
        <v>0.25</v>
      </c>
      <c r="C1269" t="s">
        <v>112</v>
      </c>
      <c r="D1269" t="s">
        <v>1423</v>
      </c>
      <c r="E1269" s="59">
        <v>45674</v>
      </c>
      <c r="F1269">
        <v>1</v>
      </c>
      <c r="G1269">
        <v>1</v>
      </c>
      <c r="H1269">
        <v>1</v>
      </c>
      <c r="I1269" s="60">
        <f t="shared" si="59"/>
        <v>0.25</v>
      </c>
    </row>
    <row r="1270" spans="1:9" x14ac:dyDescent="0.25">
      <c r="A1270" t="s">
        <v>1396</v>
      </c>
      <c r="B1270" s="60">
        <f t="shared" si="61"/>
        <v>0.25</v>
      </c>
      <c r="C1270" t="s">
        <v>112</v>
      </c>
      <c r="D1270" t="s">
        <v>1424</v>
      </c>
      <c r="E1270" s="59">
        <v>45674</v>
      </c>
      <c r="F1270">
        <v>1</v>
      </c>
      <c r="G1270">
        <v>1</v>
      </c>
      <c r="H1270">
        <v>1</v>
      </c>
      <c r="I1270" s="60">
        <f t="shared" si="59"/>
        <v>0.25</v>
      </c>
    </row>
    <row r="1271" spans="1:9" x14ac:dyDescent="0.25">
      <c r="A1271" t="s">
        <v>1396</v>
      </c>
      <c r="B1271" s="60">
        <f t="shared" si="61"/>
        <v>0.25</v>
      </c>
      <c r="C1271" t="s">
        <v>112</v>
      </c>
      <c r="D1271" t="s">
        <v>1425</v>
      </c>
      <c r="E1271" s="59">
        <v>45667</v>
      </c>
      <c r="F1271">
        <v>1</v>
      </c>
      <c r="G1271">
        <v>1</v>
      </c>
      <c r="H1271">
        <v>1</v>
      </c>
      <c r="I1271" s="60">
        <f t="shared" si="59"/>
        <v>0.25</v>
      </c>
    </row>
    <row r="1272" spans="1:9" x14ac:dyDescent="0.25">
      <c r="A1272" t="s">
        <v>1396</v>
      </c>
      <c r="B1272" s="60">
        <f t="shared" si="61"/>
        <v>0.25</v>
      </c>
      <c r="C1272" t="s">
        <v>112</v>
      </c>
      <c r="D1272" t="s">
        <v>1426</v>
      </c>
      <c r="E1272" s="59">
        <v>45672</v>
      </c>
      <c r="F1272">
        <v>1</v>
      </c>
      <c r="G1272">
        <v>1</v>
      </c>
      <c r="H1272">
        <v>1</v>
      </c>
      <c r="I1272" s="60">
        <f t="shared" si="59"/>
        <v>0.25</v>
      </c>
    </row>
    <row r="1273" spans="1:9" x14ac:dyDescent="0.25">
      <c r="A1273" t="s">
        <v>1396</v>
      </c>
      <c r="B1273" s="60">
        <f t="shared" si="61"/>
        <v>0.25</v>
      </c>
      <c r="C1273" t="s">
        <v>112</v>
      </c>
      <c r="D1273" t="s">
        <v>1427</v>
      </c>
      <c r="E1273" s="59">
        <v>45672</v>
      </c>
      <c r="F1273">
        <v>1</v>
      </c>
      <c r="G1273">
        <v>1</v>
      </c>
      <c r="H1273">
        <v>1</v>
      </c>
      <c r="I1273" s="60">
        <f t="shared" si="59"/>
        <v>0.25</v>
      </c>
    </row>
    <row r="1274" spans="1:9" x14ac:dyDescent="0.25">
      <c r="A1274" t="s">
        <v>1396</v>
      </c>
      <c r="B1274" s="60">
        <f t="shared" si="61"/>
        <v>0.25</v>
      </c>
      <c r="C1274" t="s">
        <v>112</v>
      </c>
      <c r="D1274" t="s">
        <v>1428</v>
      </c>
      <c r="E1274" s="59">
        <v>45667</v>
      </c>
      <c r="F1274">
        <v>1</v>
      </c>
      <c r="G1274">
        <v>1</v>
      </c>
      <c r="H1274">
        <v>1</v>
      </c>
      <c r="I1274" s="60">
        <f t="shared" si="59"/>
        <v>0.25</v>
      </c>
    </row>
    <row r="1275" spans="1:9" x14ac:dyDescent="0.25">
      <c r="A1275" t="s">
        <v>1396</v>
      </c>
      <c r="B1275" s="60">
        <f t="shared" ref="B1275:B1306" si="62">(1/400)*100</f>
        <v>0.25</v>
      </c>
      <c r="C1275" t="s">
        <v>112</v>
      </c>
      <c r="D1275" t="s">
        <v>1429</v>
      </c>
      <c r="E1275" s="59">
        <v>45667</v>
      </c>
      <c r="F1275">
        <v>1</v>
      </c>
      <c r="G1275">
        <v>1</v>
      </c>
      <c r="H1275">
        <v>1</v>
      </c>
      <c r="I1275" s="60">
        <f t="shared" si="59"/>
        <v>0.25</v>
      </c>
    </row>
    <row r="1276" spans="1:9" x14ac:dyDescent="0.25">
      <c r="A1276" t="s">
        <v>1396</v>
      </c>
      <c r="B1276" s="60">
        <f t="shared" si="62"/>
        <v>0.25</v>
      </c>
      <c r="C1276" t="s">
        <v>113</v>
      </c>
      <c r="D1276" t="s">
        <v>1430</v>
      </c>
      <c r="E1276" s="59">
        <v>45692</v>
      </c>
      <c r="F1276">
        <v>1</v>
      </c>
      <c r="G1276">
        <v>1</v>
      </c>
      <c r="H1276">
        <v>1</v>
      </c>
      <c r="I1276" s="60">
        <f t="shared" si="59"/>
        <v>0.25</v>
      </c>
    </row>
    <row r="1277" spans="1:9" x14ac:dyDescent="0.25">
      <c r="A1277" t="s">
        <v>1396</v>
      </c>
      <c r="B1277" s="60">
        <f t="shared" si="62"/>
        <v>0.25</v>
      </c>
      <c r="C1277" t="s">
        <v>113</v>
      </c>
      <c r="D1277" t="s">
        <v>1431</v>
      </c>
      <c r="E1277" s="59">
        <v>45692</v>
      </c>
      <c r="F1277">
        <v>1</v>
      </c>
      <c r="G1277">
        <v>1</v>
      </c>
      <c r="H1277">
        <v>1</v>
      </c>
      <c r="I1277" s="60">
        <f t="shared" si="59"/>
        <v>0.25</v>
      </c>
    </row>
    <row r="1278" spans="1:9" x14ac:dyDescent="0.25">
      <c r="A1278" t="s">
        <v>1396</v>
      </c>
      <c r="B1278" s="60">
        <f t="shared" si="62"/>
        <v>0.25</v>
      </c>
      <c r="C1278" t="s">
        <v>113</v>
      </c>
      <c r="D1278" t="s">
        <v>1432</v>
      </c>
      <c r="E1278" s="59">
        <v>45692</v>
      </c>
      <c r="F1278">
        <v>1</v>
      </c>
      <c r="G1278">
        <v>1</v>
      </c>
      <c r="H1278">
        <v>1</v>
      </c>
      <c r="I1278" s="60">
        <f t="shared" si="59"/>
        <v>0.25</v>
      </c>
    </row>
    <row r="1279" spans="1:9" x14ac:dyDescent="0.25">
      <c r="A1279" t="s">
        <v>1396</v>
      </c>
      <c r="B1279" s="60">
        <f t="shared" si="62"/>
        <v>0.25</v>
      </c>
      <c r="C1279" t="s">
        <v>113</v>
      </c>
      <c r="D1279" t="s">
        <v>1433</v>
      </c>
      <c r="E1279" s="59">
        <v>45692</v>
      </c>
      <c r="F1279">
        <v>1</v>
      </c>
      <c r="G1279">
        <v>1</v>
      </c>
      <c r="H1279">
        <v>1</v>
      </c>
      <c r="I1279" s="60">
        <f t="shared" si="59"/>
        <v>0.25</v>
      </c>
    </row>
    <row r="1280" spans="1:9" x14ac:dyDescent="0.25">
      <c r="A1280" t="s">
        <v>1396</v>
      </c>
      <c r="B1280" s="60">
        <f t="shared" si="62"/>
        <v>0.25</v>
      </c>
      <c r="C1280" t="s">
        <v>113</v>
      </c>
      <c r="D1280" t="s">
        <v>1434</v>
      </c>
      <c r="E1280" s="59">
        <v>45694</v>
      </c>
      <c r="F1280">
        <v>1</v>
      </c>
      <c r="G1280">
        <v>1</v>
      </c>
      <c r="H1280">
        <v>1</v>
      </c>
      <c r="I1280" s="60">
        <f t="shared" si="59"/>
        <v>0.25</v>
      </c>
    </row>
    <row r="1281" spans="1:9" x14ac:dyDescent="0.25">
      <c r="A1281" t="s">
        <v>1396</v>
      </c>
      <c r="B1281" s="60">
        <f t="shared" si="62"/>
        <v>0.25</v>
      </c>
      <c r="C1281" t="s">
        <v>113</v>
      </c>
      <c r="D1281" t="s">
        <v>1435</v>
      </c>
      <c r="E1281" s="59">
        <v>45687</v>
      </c>
      <c r="F1281">
        <v>1</v>
      </c>
      <c r="G1281">
        <v>1</v>
      </c>
      <c r="H1281">
        <v>1</v>
      </c>
      <c r="I1281" s="60">
        <f t="shared" si="59"/>
        <v>0.25</v>
      </c>
    </row>
    <row r="1282" spans="1:9" x14ac:dyDescent="0.25">
      <c r="A1282" t="s">
        <v>1396</v>
      </c>
      <c r="B1282" s="60">
        <f t="shared" si="62"/>
        <v>0.25</v>
      </c>
      <c r="C1282" t="s">
        <v>113</v>
      </c>
      <c r="D1282" t="s">
        <v>1436</v>
      </c>
      <c r="E1282" s="59">
        <v>45687</v>
      </c>
      <c r="F1282">
        <v>1</v>
      </c>
      <c r="G1282">
        <v>1</v>
      </c>
      <c r="H1282">
        <v>1</v>
      </c>
      <c r="I1282" s="60">
        <f t="shared" ref="I1282:I1345" si="63">B1282*H1282</f>
        <v>0.25</v>
      </c>
    </row>
    <row r="1283" spans="1:9" x14ac:dyDescent="0.25">
      <c r="A1283" t="s">
        <v>1396</v>
      </c>
      <c r="B1283" s="60">
        <f t="shared" si="62"/>
        <v>0.25</v>
      </c>
      <c r="C1283" t="s">
        <v>113</v>
      </c>
      <c r="D1283" t="s">
        <v>1437</v>
      </c>
      <c r="E1283" s="59">
        <v>45692</v>
      </c>
      <c r="F1283">
        <v>1</v>
      </c>
      <c r="G1283">
        <v>1</v>
      </c>
      <c r="H1283">
        <v>1</v>
      </c>
      <c r="I1283" s="60">
        <f t="shared" si="63"/>
        <v>0.25</v>
      </c>
    </row>
    <row r="1284" spans="1:9" x14ac:dyDescent="0.25">
      <c r="A1284" t="s">
        <v>1396</v>
      </c>
      <c r="B1284" s="60">
        <f t="shared" si="62"/>
        <v>0.25</v>
      </c>
      <c r="C1284" t="s">
        <v>113</v>
      </c>
      <c r="D1284" t="s">
        <v>1438</v>
      </c>
      <c r="E1284" s="59">
        <v>45692</v>
      </c>
      <c r="F1284">
        <v>1</v>
      </c>
      <c r="G1284">
        <v>1</v>
      </c>
      <c r="H1284">
        <v>1</v>
      </c>
      <c r="I1284" s="60">
        <f t="shared" si="63"/>
        <v>0.25</v>
      </c>
    </row>
    <row r="1285" spans="1:9" x14ac:dyDescent="0.25">
      <c r="A1285" t="s">
        <v>1396</v>
      </c>
      <c r="B1285" s="60">
        <f t="shared" si="62"/>
        <v>0.25</v>
      </c>
      <c r="C1285" t="s">
        <v>113</v>
      </c>
      <c r="D1285" t="s">
        <v>1439</v>
      </c>
      <c r="E1285" s="59">
        <v>45687</v>
      </c>
      <c r="F1285">
        <v>1</v>
      </c>
      <c r="G1285">
        <v>1</v>
      </c>
      <c r="H1285">
        <v>1</v>
      </c>
      <c r="I1285" s="60">
        <f t="shared" si="63"/>
        <v>0.25</v>
      </c>
    </row>
    <row r="1286" spans="1:9" x14ac:dyDescent="0.25">
      <c r="A1286" t="s">
        <v>1396</v>
      </c>
      <c r="B1286" s="60">
        <f t="shared" si="62"/>
        <v>0.25</v>
      </c>
      <c r="C1286" t="s">
        <v>114</v>
      </c>
      <c r="D1286" t="s">
        <v>1440</v>
      </c>
      <c r="E1286" s="59">
        <v>45672</v>
      </c>
      <c r="F1286">
        <v>1</v>
      </c>
      <c r="G1286">
        <v>1</v>
      </c>
      <c r="H1286">
        <v>1</v>
      </c>
      <c r="I1286" s="60">
        <f t="shared" si="63"/>
        <v>0.25</v>
      </c>
    </row>
    <row r="1287" spans="1:9" x14ac:dyDescent="0.25">
      <c r="A1287" t="s">
        <v>1396</v>
      </c>
      <c r="B1287" s="60">
        <f t="shared" si="62"/>
        <v>0.25</v>
      </c>
      <c r="C1287" t="s">
        <v>114</v>
      </c>
      <c r="D1287" t="s">
        <v>1441</v>
      </c>
      <c r="E1287" s="59">
        <v>45674</v>
      </c>
      <c r="F1287">
        <v>1</v>
      </c>
      <c r="G1287">
        <v>1</v>
      </c>
      <c r="H1287">
        <v>1</v>
      </c>
      <c r="I1287" s="60">
        <f t="shared" si="63"/>
        <v>0.25</v>
      </c>
    </row>
    <row r="1288" spans="1:9" x14ac:dyDescent="0.25">
      <c r="A1288" t="s">
        <v>1396</v>
      </c>
      <c r="B1288" s="60">
        <f t="shared" si="62"/>
        <v>0.25</v>
      </c>
      <c r="C1288" t="s">
        <v>114</v>
      </c>
      <c r="D1288" t="s">
        <v>1442</v>
      </c>
      <c r="E1288" s="59">
        <v>45686</v>
      </c>
      <c r="F1288">
        <v>1</v>
      </c>
      <c r="G1288">
        <v>1</v>
      </c>
      <c r="H1288">
        <v>1</v>
      </c>
      <c r="I1288" s="60">
        <f t="shared" si="63"/>
        <v>0.25</v>
      </c>
    </row>
    <row r="1289" spans="1:9" x14ac:dyDescent="0.25">
      <c r="A1289" t="s">
        <v>1396</v>
      </c>
      <c r="B1289" s="60">
        <f t="shared" si="62"/>
        <v>0.25</v>
      </c>
      <c r="C1289" t="s">
        <v>114</v>
      </c>
      <c r="D1289" t="s">
        <v>1443</v>
      </c>
      <c r="E1289" s="59">
        <v>45709</v>
      </c>
      <c r="F1289">
        <v>1</v>
      </c>
      <c r="G1289">
        <v>1</v>
      </c>
      <c r="H1289">
        <v>1</v>
      </c>
      <c r="I1289" s="60">
        <f t="shared" si="63"/>
        <v>0.25</v>
      </c>
    </row>
    <row r="1290" spans="1:9" x14ac:dyDescent="0.25">
      <c r="A1290" t="s">
        <v>1396</v>
      </c>
      <c r="B1290" s="60">
        <f t="shared" si="62"/>
        <v>0.25</v>
      </c>
      <c r="C1290" t="s">
        <v>114</v>
      </c>
      <c r="D1290" t="s">
        <v>1444</v>
      </c>
      <c r="E1290" s="59">
        <v>45709</v>
      </c>
      <c r="F1290">
        <v>1</v>
      </c>
      <c r="G1290">
        <v>1</v>
      </c>
      <c r="H1290">
        <v>1</v>
      </c>
      <c r="I1290" s="60">
        <f t="shared" si="63"/>
        <v>0.25</v>
      </c>
    </row>
    <row r="1291" spans="1:9" x14ac:dyDescent="0.25">
      <c r="A1291" t="s">
        <v>1396</v>
      </c>
      <c r="B1291" s="60">
        <f t="shared" si="62"/>
        <v>0.25</v>
      </c>
      <c r="C1291" t="s">
        <v>114</v>
      </c>
      <c r="D1291" t="s">
        <v>1445</v>
      </c>
      <c r="E1291" s="59">
        <v>45665</v>
      </c>
      <c r="F1291">
        <v>1</v>
      </c>
      <c r="G1291">
        <v>1</v>
      </c>
      <c r="H1291">
        <v>1</v>
      </c>
      <c r="I1291" s="60">
        <f t="shared" si="63"/>
        <v>0.25</v>
      </c>
    </row>
    <row r="1292" spans="1:9" x14ac:dyDescent="0.25">
      <c r="A1292" t="s">
        <v>1396</v>
      </c>
      <c r="B1292" s="60">
        <f t="shared" si="62"/>
        <v>0.25</v>
      </c>
      <c r="C1292" t="s">
        <v>114</v>
      </c>
      <c r="D1292" t="s">
        <v>1446</v>
      </c>
      <c r="E1292" s="59">
        <v>45667</v>
      </c>
      <c r="F1292">
        <v>1</v>
      </c>
      <c r="G1292">
        <v>1</v>
      </c>
      <c r="H1292">
        <v>1</v>
      </c>
      <c r="I1292" s="60">
        <f t="shared" si="63"/>
        <v>0.25</v>
      </c>
    </row>
    <row r="1293" spans="1:9" x14ac:dyDescent="0.25">
      <c r="A1293" t="s">
        <v>1396</v>
      </c>
      <c r="B1293" s="60">
        <f t="shared" si="62"/>
        <v>0.25</v>
      </c>
      <c r="C1293" t="s">
        <v>117</v>
      </c>
      <c r="D1293" t="s">
        <v>1447</v>
      </c>
      <c r="E1293" s="59">
        <v>45680</v>
      </c>
      <c r="F1293">
        <v>1</v>
      </c>
      <c r="G1293">
        <v>1</v>
      </c>
      <c r="H1293">
        <v>1</v>
      </c>
      <c r="I1293" s="60">
        <f t="shared" si="63"/>
        <v>0.25</v>
      </c>
    </row>
    <row r="1294" spans="1:9" x14ac:dyDescent="0.25">
      <c r="A1294" t="s">
        <v>1396</v>
      </c>
      <c r="B1294" s="60">
        <f t="shared" si="62"/>
        <v>0.25</v>
      </c>
      <c r="C1294" t="s">
        <v>117</v>
      </c>
      <c r="D1294" t="s">
        <v>1448</v>
      </c>
      <c r="E1294" s="59">
        <v>45670</v>
      </c>
      <c r="F1294">
        <v>1</v>
      </c>
      <c r="G1294">
        <v>1</v>
      </c>
      <c r="H1294">
        <v>1</v>
      </c>
      <c r="I1294" s="60">
        <f t="shared" si="63"/>
        <v>0.25</v>
      </c>
    </row>
    <row r="1295" spans="1:9" x14ac:dyDescent="0.25">
      <c r="A1295" t="s">
        <v>1396</v>
      </c>
      <c r="B1295" s="60">
        <f t="shared" si="62"/>
        <v>0.25</v>
      </c>
      <c r="C1295" t="s">
        <v>117</v>
      </c>
      <c r="D1295" t="s">
        <v>1449</v>
      </c>
      <c r="E1295" s="59">
        <v>45680</v>
      </c>
      <c r="F1295">
        <v>1</v>
      </c>
      <c r="G1295">
        <v>1</v>
      </c>
      <c r="H1295">
        <v>1</v>
      </c>
      <c r="I1295" s="60">
        <f t="shared" si="63"/>
        <v>0.25</v>
      </c>
    </row>
    <row r="1296" spans="1:9" x14ac:dyDescent="0.25">
      <c r="A1296" t="s">
        <v>1396</v>
      </c>
      <c r="B1296" s="60">
        <f t="shared" si="62"/>
        <v>0.25</v>
      </c>
      <c r="C1296" t="s">
        <v>117</v>
      </c>
      <c r="D1296" t="s">
        <v>1450</v>
      </c>
      <c r="E1296" s="59">
        <v>45686</v>
      </c>
      <c r="F1296">
        <v>1</v>
      </c>
      <c r="G1296">
        <v>1</v>
      </c>
      <c r="H1296">
        <v>1</v>
      </c>
      <c r="I1296" s="60">
        <f t="shared" si="63"/>
        <v>0.25</v>
      </c>
    </row>
    <row r="1297" spans="1:9" x14ac:dyDescent="0.25">
      <c r="A1297" t="s">
        <v>1396</v>
      </c>
      <c r="B1297" s="60">
        <f t="shared" si="62"/>
        <v>0.25</v>
      </c>
      <c r="C1297" t="s">
        <v>117</v>
      </c>
      <c r="D1297" t="s">
        <v>1451</v>
      </c>
      <c r="E1297" s="59">
        <v>45686</v>
      </c>
      <c r="F1297">
        <v>1</v>
      </c>
      <c r="G1297">
        <v>1</v>
      </c>
      <c r="H1297">
        <v>1</v>
      </c>
      <c r="I1297" s="60">
        <f t="shared" si="63"/>
        <v>0.25</v>
      </c>
    </row>
    <row r="1298" spans="1:9" x14ac:dyDescent="0.25">
      <c r="A1298" t="s">
        <v>1396</v>
      </c>
      <c r="B1298" s="60">
        <f t="shared" si="62"/>
        <v>0.25</v>
      </c>
      <c r="C1298" t="s">
        <v>117</v>
      </c>
      <c r="D1298" t="s">
        <v>1452</v>
      </c>
      <c r="E1298" s="59">
        <v>45686</v>
      </c>
      <c r="F1298">
        <v>1</v>
      </c>
      <c r="G1298">
        <v>1</v>
      </c>
      <c r="H1298">
        <v>1</v>
      </c>
      <c r="I1298" s="60">
        <f t="shared" si="63"/>
        <v>0.25</v>
      </c>
    </row>
    <row r="1299" spans="1:9" x14ac:dyDescent="0.25">
      <c r="A1299" t="s">
        <v>1396</v>
      </c>
      <c r="B1299" s="60">
        <f t="shared" si="62"/>
        <v>0.25</v>
      </c>
      <c r="C1299" t="s">
        <v>117</v>
      </c>
      <c r="D1299" t="s">
        <v>1453</v>
      </c>
      <c r="E1299" s="59">
        <v>45705</v>
      </c>
      <c r="F1299">
        <v>1</v>
      </c>
      <c r="G1299">
        <v>1</v>
      </c>
      <c r="H1299">
        <v>1</v>
      </c>
      <c r="I1299" s="60">
        <f t="shared" si="63"/>
        <v>0.25</v>
      </c>
    </row>
    <row r="1300" spans="1:9" x14ac:dyDescent="0.25">
      <c r="A1300" t="s">
        <v>1396</v>
      </c>
      <c r="B1300" s="60">
        <f t="shared" si="62"/>
        <v>0.25</v>
      </c>
      <c r="C1300" t="s">
        <v>117</v>
      </c>
      <c r="D1300" t="s">
        <v>1454</v>
      </c>
      <c r="E1300" s="59">
        <v>45708</v>
      </c>
      <c r="F1300">
        <v>1</v>
      </c>
      <c r="G1300">
        <v>1</v>
      </c>
      <c r="H1300">
        <v>1</v>
      </c>
      <c r="I1300" s="60">
        <f t="shared" si="63"/>
        <v>0.25</v>
      </c>
    </row>
    <row r="1301" spans="1:9" x14ac:dyDescent="0.25">
      <c r="A1301" t="s">
        <v>1396</v>
      </c>
      <c r="B1301" s="60">
        <f t="shared" si="62"/>
        <v>0.25</v>
      </c>
      <c r="C1301" t="s">
        <v>120</v>
      </c>
      <c r="D1301" t="s">
        <v>1455</v>
      </c>
      <c r="E1301" s="59">
        <v>45713</v>
      </c>
      <c r="F1301">
        <v>1</v>
      </c>
      <c r="G1301">
        <v>1</v>
      </c>
      <c r="H1301">
        <v>1</v>
      </c>
      <c r="I1301" s="60">
        <f t="shared" si="63"/>
        <v>0.25</v>
      </c>
    </row>
    <row r="1302" spans="1:9" x14ac:dyDescent="0.25">
      <c r="A1302" t="s">
        <v>1396</v>
      </c>
      <c r="B1302" s="60">
        <f t="shared" si="62"/>
        <v>0.25</v>
      </c>
      <c r="C1302" t="s">
        <v>120</v>
      </c>
      <c r="D1302" t="s">
        <v>1456</v>
      </c>
      <c r="E1302" s="59">
        <v>45702</v>
      </c>
      <c r="F1302">
        <v>1</v>
      </c>
      <c r="G1302">
        <v>1</v>
      </c>
      <c r="H1302">
        <v>1</v>
      </c>
      <c r="I1302" s="60">
        <f t="shared" si="63"/>
        <v>0.25</v>
      </c>
    </row>
    <row r="1303" spans="1:9" x14ac:dyDescent="0.25">
      <c r="A1303" t="s">
        <v>1396</v>
      </c>
      <c r="B1303" s="60">
        <f t="shared" si="62"/>
        <v>0.25</v>
      </c>
      <c r="C1303" t="s">
        <v>120</v>
      </c>
      <c r="D1303" t="s">
        <v>1457</v>
      </c>
      <c r="E1303" s="59">
        <v>45678</v>
      </c>
      <c r="F1303">
        <v>1</v>
      </c>
      <c r="G1303">
        <v>1</v>
      </c>
      <c r="H1303">
        <v>1</v>
      </c>
      <c r="I1303" s="60">
        <f t="shared" si="63"/>
        <v>0.25</v>
      </c>
    </row>
    <row r="1304" spans="1:9" x14ac:dyDescent="0.25">
      <c r="A1304" t="s">
        <v>1396</v>
      </c>
      <c r="B1304" s="60">
        <f t="shared" si="62"/>
        <v>0.25</v>
      </c>
      <c r="C1304" t="s">
        <v>120</v>
      </c>
      <c r="D1304" t="s">
        <v>1458</v>
      </c>
      <c r="E1304" s="59">
        <v>45702</v>
      </c>
      <c r="F1304">
        <v>1</v>
      </c>
      <c r="G1304">
        <v>1</v>
      </c>
      <c r="H1304">
        <v>1</v>
      </c>
      <c r="I1304" s="60">
        <f t="shared" si="63"/>
        <v>0.25</v>
      </c>
    </row>
    <row r="1305" spans="1:9" x14ac:dyDescent="0.25">
      <c r="A1305" t="s">
        <v>1396</v>
      </c>
      <c r="B1305" s="60">
        <f t="shared" si="62"/>
        <v>0.25</v>
      </c>
      <c r="C1305" t="s">
        <v>120</v>
      </c>
      <c r="D1305" t="s">
        <v>1459</v>
      </c>
      <c r="E1305" s="59">
        <v>45678</v>
      </c>
      <c r="F1305">
        <v>1</v>
      </c>
      <c r="G1305">
        <v>1</v>
      </c>
      <c r="H1305">
        <v>1</v>
      </c>
      <c r="I1305" s="60">
        <f t="shared" si="63"/>
        <v>0.25</v>
      </c>
    </row>
    <row r="1306" spans="1:9" x14ac:dyDescent="0.25">
      <c r="A1306" t="s">
        <v>1396</v>
      </c>
      <c r="B1306" s="60">
        <f t="shared" si="62"/>
        <v>0.25</v>
      </c>
      <c r="C1306" t="s">
        <v>120</v>
      </c>
      <c r="D1306" t="s">
        <v>1460</v>
      </c>
      <c r="E1306" s="59">
        <v>45694</v>
      </c>
      <c r="F1306">
        <v>1</v>
      </c>
      <c r="G1306">
        <v>1</v>
      </c>
      <c r="H1306">
        <v>1</v>
      </c>
      <c r="I1306" s="60">
        <f t="shared" si="63"/>
        <v>0.25</v>
      </c>
    </row>
    <row r="1307" spans="1:9" x14ac:dyDescent="0.25">
      <c r="A1307" t="s">
        <v>1396</v>
      </c>
      <c r="B1307" s="60">
        <f t="shared" ref="B1307:B1334" si="64">(1/400)*100</f>
        <v>0.25</v>
      </c>
      <c r="C1307" t="s">
        <v>120</v>
      </c>
      <c r="D1307" t="s">
        <v>1461</v>
      </c>
      <c r="E1307" s="59">
        <v>45713</v>
      </c>
      <c r="F1307">
        <v>1</v>
      </c>
      <c r="G1307">
        <v>1</v>
      </c>
      <c r="H1307">
        <v>1</v>
      </c>
      <c r="I1307" s="60">
        <f t="shared" si="63"/>
        <v>0.25</v>
      </c>
    </row>
    <row r="1308" spans="1:9" x14ac:dyDescent="0.25">
      <c r="A1308" t="s">
        <v>1396</v>
      </c>
      <c r="B1308" s="60">
        <f t="shared" si="64"/>
        <v>0.25</v>
      </c>
      <c r="C1308" t="s">
        <v>120</v>
      </c>
      <c r="D1308" t="s">
        <v>1462</v>
      </c>
      <c r="E1308" s="59">
        <v>45713</v>
      </c>
      <c r="F1308">
        <v>1</v>
      </c>
      <c r="G1308">
        <v>1</v>
      </c>
      <c r="H1308">
        <v>1</v>
      </c>
      <c r="I1308" s="60">
        <f t="shared" si="63"/>
        <v>0.25</v>
      </c>
    </row>
    <row r="1309" spans="1:9" x14ac:dyDescent="0.25">
      <c r="A1309" t="s">
        <v>1396</v>
      </c>
      <c r="B1309" s="60">
        <f t="shared" si="64"/>
        <v>0.25</v>
      </c>
      <c r="C1309" t="s">
        <v>120</v>
      </c>
      <c r="D1309" t="s">
        <v>1463</v>
      </c>
      <c r="E1309" s="59">
        <v>45716</v>
      </c>
      <c r="F1309">
        <v>1</v>
      </c>
      <c r="G1309">
        <v>1</v>
      </c>
      <c r="H1309">
        <v>1</v>
      </c>
      <c r="I1309" s="60">
        <f t="shared" si="63"/>
        <v>0.25</v>
      </c>
    </row>
    <row r="1310" spans="1:9" x14ac:dyDescent="0.25">
      <c r="A1310" t="s">
        <v>1396</v>
      </c>
      <c r="B1310" s="60">
        <f t="shared" si="64"/>
        <v>0.25</v>
      </c>
      <c r="C1310" t="s">
        <v>120</v>
      </c>
      <c r="D1310" t="s">
        <v>1464</v>
      </c>
      <c r="E1310" s="59">
        <v>45694</v>
      </c>
      <c r="F1310">
        <v>1</v>
      </c>
      <c r="G1310">
        <v>1</v>
      </c>
      <c r="H1310">
        <v>1</v>
      </c>
      <c r="I1310" s="60">
        <f t="shared" si="63"/>
        <v>0.25</v>
      </c>
    </row>
    <row r="1311" spans="1:9" x14ac:dyDescent="0.25">
      <c r="A1311" t="s">
        <v>1396</v>
      </c>
      <c r="B1311" s="60">
        <f t="shared" si="64"/>
        <v>0.25</v>
      </c>
      <c r="C1311" t="s">
        <v>120</v>
      </c>
      <c r="D1311" t="s">
        <v>1465</v>
      </c>
      <c r="E1311" s="59">
        <v>45713</v>
      </c>
      <c r="F1311">
        <v>1</v>
      </c>
      <c r="G1311">
        <v>1</v>
      </c>
      <c r="H1311">
        <v>1</v>
      </c>
      <c r="I1311" s="60">
        <f t="shared" si="63"/>
        <v>0.25</v>
      </c>
    </row>
    <row r="1312" spans="1:9" x14ac:dyDescent="0.25">
      <c r="A1312" t="s">
        <v>1396</v>
      </c>
      <c r="B1312" s="60">
        <f t="shared" si="64"/>
        <v>0.25</v>
      </c>
      <c r="C1312" t="s">
        <v>122</v>
      </c>
      <c r="D1312" t="s">
        <v>1466</v>
      </c>
      <c r="E1312" s="59">
        <v>45664</v>
      </c>
      <c r="F1312">
        <v>1</v>
      </c>
      <c r="G1312">
        <v>1</v>
      </c>
      <c r="H1312">
        <v>1</v>
      </c>
      <c r="I1312" s="60">
        <f t="shared" si="63"/>
        <v>0.25</v>
      </c>
    </row>
    <row r="1313" spans="1:9" x14ac:dyDescent="0.25">
      <c r="A1313" t="s">
        <v>1396</v>
      </c>
      <c r="B1313" s="60">
        <f t="shared" si="64"/>
        <v>0.25</v>
      </c>
      <c r="C1313" t="s">
        <v>122</v>
      </c>
      <c r="D1313" t="s">
        <v>1467</v>
      </c>
      <c r="E1313" s="59">
        <v>45666</v>
      </c>
      <c r="F1313">
        <v>1</v>
      </c>
      <c r="G1313">
        <v>1</v>
      </c>
      <c r="H1313">
        <v>1</v>
      </c>
      <c r="I1313" s="60">
        <f t="shared" si="63"/>
        <v>0.25</v>
      </c>
    </row>
    <row r="1314" spans="1:9" x14ac:dyDescent="0.25">
      <c r="A1314" t="s">
        <v>1396</v>
      </c>
      <c r="B1314" s="60">
        <f t="shared" si="64"/>
        <v>0.25</v>
      </c>
      <c r="C1314" t="s">
        <v>122</v>
      </c>
      <c r="D1314" t="s">
        <v>1468</v>
      </c>
      <c r="E1314" s="59">
        <v>45667</v>
      </c>
      <c r="F1314">
        <v>1</v>
      </c>
      <c r="G1314">
        <v>1</v>
      </c>
      <c r="H1314">
        <v>1</v>
      </c>
      <c r="I1314" s="60">
        <f t="shared" si="63"/>
        <v>0.25</v>
      </c>
    </row>
    <row r="1315" spans="1:9" x14ac:dyDescent="0.25">
      <c r="A1315" t="s">
        <v>1396</v>
      </c>
      <c r="B1315" s="60">
        <f t="shared" si="64"/>
        <v>0.25</v>
      </c>
      <c r="C1315" t="s">
        <v>122</v>
      </c>
      <c r="D1315" t="s">
        <v>1469</v>
      </c>
      <c r="E1315" s="59">
        <v>45664</v>
      </c>
      <c r="F1315">
        <v>1</v>
      </c>
      <c r="G1315">
        <v>1</v>
      </c>
      <c r="H1315">
        <v>1</v>
      </c>
      <c r="I1315" s="60">
        <f t="shared" si="63"/>
        <v>0.25</v>
      </c>
    </row>
    <row r="1316" spans="1:9" x14ac:dyDescent="0.25">
      <c r="A1316" t="s">
        <v>1396</v>
      </c>
      <c r="B1316" s="60">
        <f t="shared" si="64"/>
        <v>0.25</v>
      </c>
      <c r="C1316" t="s">
        <v>122</v>
      </c>
      <c r="D1316" t="s">
        <v>1470</v>
      </c>
      <c r="E1316" s="59">
        <v>45702</v>
      </c>
      <c r="F1316">
        <v>1</v>
      </c>
      <c r="G1316">
        <v>1</v>
      </c>
      <c r="H1316">
        <v>1</v>
      </c>
      <c r="I1316" s="60">
        <f t="shared" si="63"/>
        <v>0.25</v>
      </c>
    </row>
    <row r="1317" spans="1:9" x14ac:dyDescent="0.25">
      <c r="A1317" t="s">
        <v>1396</v>
      </c>
      <c r="B1317" s="60">
        <f t="shared" si="64"/>
        <v>0.25</v>
      </c>
      <c r="C1317" t="s">
        <v>122</v>
      </c>
      <c r="D1317" t="s">
        <v>1471</v>
      </c>
      <c r="E1317" s="59">
        <v>45698</v>
      </c>
      <c r="F1317">
        <v>1</v>
      </c>
      <c r="G1317">
        <v>1</v>
      </c>
      <c r="H1317">
        <v>1</v>
      </c>
      <c r="I1317" s="60">
        <f t="shared" si="63"/>
        <v>0.25</v>
      </c>
    </row>
    <row r="1318" spans="1:9" x14ac:dyDescent="0.25">
      <c r="A1318" t="s">
        <v>1396</v>
      </c>
      <c r="B1318" s="60">
        <f t="shared" si="64"/>
        <v>0.25</v>
      </c>
      <c r="C1318" t="s">
        <v>122</v>
      </c>
      <c r="D1318" t="s">
        <v>1472</v>
      </c>
      <c r="E1318" s="59">
        <v>45698</v>
      </c>
      <c r="F1318">
        <v>1</v>
      </c>
      <c r="G1318">
        <v>1</v>
      </c>
      <c r="H1318">
        <v>1</v>
      </c>
      <c r="I1318" s="60">
        <f t="shared" si="63"/>
        <v>0.25</v>
      </c>
    </row>
    <row r="1319" spans="1:9" x14ac:dyDescent="0.25">
      <c r="A1319" t="s">
        <v>1396</v>
      </c>
      <c r="B1319" s="60">
        <f t="shared" si="64"/>
        <v>0.25</v>
      </c>
      <c r="C1319" t="s">
        <v>122</v>
      </c>
      <c r="D1319" t="s">
        <v>1473</v>
      </c>
      <c r="E1319" s="59">
        <v>45698</v>
      </c>
      <c r="F1319">
        <v>1</v>
      </c>
      <c r="G1319">
        <v>1</v>
      </c>
      <c r="H1319">
        <v>1</v>
      </c>
      <c r="I1319" s="60">
        <f t="shared" si="63"/>
        <v>0.25</v>
      </c>
    </row>
    <row r="1320" spans="1:9" x14ac:dyDescent="0.25">
      <c r="A1320" t="s">
        <v>1396</v>
      </c>
      <c r="B1320" s="60">
        <f t="shared" si="64"/>
        <v>0.25</v>
      </c>
      <c r="C1320" t="s">
        <v>122</v>
      </c>
      <c r="D1320" t="s">
        <v>1474</v>
      </c>
      <c r="E1320" s="59">
        <v>45698</v>
      </c>
      <c r="F1320">
        <v>1</v>
      </c>
      <c r="G1320">
        <v>1</v>
      </c>
      <c r="H1320">
        <v>1</v>
      </c>
      <c r="I1320" s="60">
        <f t="shared" si="63"/>
        <v>0.25</v>
      </c>
    </row>
    <row r="1321" spans="1:9" x14ac:dyDescent="0.25">
      <c r="A1321" t="s">
        <v>1396</v>
      </c>
      <c r="B1321" s="60">
        <f t="shared" si="64"/>
        <v>0.25</v>
      </c>
      <c r="C1321" t="s">
        <v>122</v>
      </c>
      <c r="D1321" t="s">
        <v>1475</v>
      </c>
      <c r="E1321" s="59">
        <v>45698</v>
      </c>
      <c r="F1321">
        <v>1</v>
      </c>
      <c r="G1321">
        <v>1</v>
      </c>
      <c r="H1321">
        <v>1</v>
      </c>
      <c r="I1321" s="60">
        <f t="shared" si="63"/>
        <v>0.25</v>
      </c>
    </row>
    <row r="1322" spans="1:9" x14ac:dyDescent="0.25">
      <c r="A1322" t="s">
        <v>1396</v>
      </c>
      <c r="B1322" s="60">
        <f t="shared" si="64"/>
        <v>0.25</v>
      </c>
      <c r="C1322" t="s">
        <v>122</v>
      </c>
      <c r="D1322" t="s">
        <v>1476</v>
      </c>
      <c r="E1322" s="59">
        <v>45698</v>
      </c>
      <c r="F1322">
        <v>1</v>
      </c>
      <c r="G1322">
        <v>1</v>
      </c>
      <c r="H1322">
        <v>1</v>
      </c>
      <c r="I1322" s="60">
        <f t="shared" si="63"/>
        <v>0.25</v>
      </c>
    </row>
    <row r="1323" spans="1:9" x14ac:dyDescent="0.25">
      <c r="A1323" t="s">
        <v>1396</v>
      </c>
      <c r="B1323" s="60">
        <f t="shared" si="64"/>
        <v>0.25</v>
      </c>
      <c r="C1323" t="s">
        <v>122</v>
      </c>
      <c r="D1323" t="s">
        <v>1477</v>
      </c>
      <c r="E1323" s="59">
        <v>45667</v>
      </c>
      <c r="F1323">
        <v>1</v>
      </c>
      <c r="G1323">
        <v>1</v>
      </c>
      <c r="H1323">
        <v>1</v>
      </c>
      <c r="I1323" s="60">
        <f t="shared" si="63"/>
        <v>0.25</v>
      </c>
    </row>
    <row r="1324" spans="1:9" x14ac:dyDescent="0.25">
      <c r="A1324" t="s">
        <v>1396</v>
      </c>
      <c r="B1324" s="60">
        <f t="shared" si="64"/>
        <v>0.25</v>
      </c>
      <c r="C1324" t="s">
        <v>122</v>
      </c>
      <c r="D1324" t="s">
        <v>1478</v>
      </c>
      <c r="E1324" s="59">
        <v>45684</v>
      </c>
      <c r="F1324">
        <v>1</v>
      </c>
      <c r="G1324">
        <v>1</v>
      </c>
      <c r="H1324">
        <v>1</v>
      </c>
      <c r="I1324" s="60">
        <f t="shared" si="63"/>
        <v>0.25</v>
      </c>
    </row>
    <row r="1325" spans="1:9" x14ac:dyDescent="0.25">
      <c r="A1325" t="s">
        <v>1396</v>
      </c>
      <c r="B1325" s="60">
        <f t="shared" si="64"/>
        <v>0.25</v>
      </c>
      <c r="C1325" t="s">
        <v>122</v>
      </c>
      <c r="D1325" t="s">
        <v>1479</v>
      </c>
      <c r="E1325" s="59">
        <v>45681</v>
      </c>
      <c r="F1325">
        <v>1</v>
      </c>
      <c r="G1325">
        <v>1</v>
      </c>
      <c r="H1325">
        <v>1</v>
      </c>
      <c r="I1325" s="60">
        <f t="shared" si="63"/>
        <v>0.25</v>
      </c>
    </row>
    <row r="1326" spans="1:9" x14ac:dyDescent="0.25">
      <c r="A1326" t="s">
        <v>1396</v>
      </c>
      <c r="B1326" s="60">
        <f t="shared" si="64"/>
        <v>0.25</v>
      </c>
      <c r="C1326" t="s">
        <v>122</v>
      </c>
      <c r="D1326" t="s">
        <v>1480</v>
      </c>
      <c r="E1326" s="59">
        <v>45681</v>
      </c>
      <c r="F1326">
        <v>1</v>
      </c>
      <c r="G1326">
        <v>1</v>
      </c>
      <c r="H1326">
        <v>1</v>
      </c>
      <c r="I1326" s="60">
        <f t="shared" si="63"/>
        <v>0.25</v>
      </c>
    </row>
    <row r="1327" spans="1:9" x14ac:dyDescent="0.25">
      <c r="A1327" t="s">
        <v>1396</v>
      </c>
      <c r="B1327" s="60">
        <f t="shared" si="64"/>
        <v>0.25</v>
      </c>
      <c r="C1327" t="s">
        <v>122</v>
      </c>
      <c r="D1327" t="s">
        <v>1481</v>
      </c>
      <c r="E1327" s="59">
        <v>45673</v>
      </c>
      <c r="F1327">
        <v>1</v>
      </c>
      <c r="G1327">
        <v>1</v>
      </c>
      <c r="H1327">
        <v>1</v>
      </c>
      <c r="I1327" s="60">
        <f t="shared" si="63"/>
        <v>0.25</v>
      </c>
    </row>
    <row r="1328" spans="1:9" x14ac:dyDescent="0.25">
      <c r="A1328" t="s">
        <v>1396</v>
      </c>
      <c r="B1328" s="60">
        <f t="shared" si="64"/>
        <v>0.25</v>
      </c>
      <c r="C1328" t="s">
        <v>122</v>
      </c>
      <c r="D1328" t="s">
        <v>1482</v>
      </c>
      <c r="E1328" s="59">
        <v>45673</v>
      </c>
      <c r="F1328">
        <v>1</v>
      </c>
      <c r="G1328">
        <v>1</v>
      </c>
      <c r="H1328">
        <v>1</v>
      </c>
      <c r="I1328" s="60">
        <f t="shared" si="63"/>
        <v>0.25</v>
      </c>
    </row>
    <row r="1329" spans="1:9" x14ac:dyDescent="0.25">
      <c r="A1329" t="s">
        <v>1396</v>
      </c>
      <c r="B1329" s="60">
        <f t="shared" si="64"/>
        <v>0.25</v>
      </c>
      <c r="C1329" t="s">
        <v>122</v>
      </c>
      <c r="D1329" t="s">
        <v>1483</v>
      </c>
      <c r="E1329" s="59">
        <v>45673</v>
      </c>
      <c r="F1329">
        <v>1</v>
      </c>
      <c r="G1329">
        <v>1</v>
      </c>
      <c r="H1329">
        <v>1</v>
      </c>
      <c r="I1329" s="60">
        <f t="shared" si="63"/>
        <v>0.25</v>
      </c>
    </row>
    <row r="1330" spans="1:9" x14ac:dyDescent="0.25">
      <c r="A1330" t="s">
        <v>1396</v>
      </c>
      <c r="B1330" s="60">
        <f t="shared" si="64"/>
        <v>0.25</v>
      </c>
      <c r="C1330" t="s">
        <v>122</v>
      </c>
      <c r="D1330" t="s">
        <v>1484</v>
      </c>
      <c r="E1330" s="59">
        <v>45673</v>
      </c>
      <c r="F1330">
        <v>1</v>
      </c>
      <c r="G1330">
        <v>1</v>
      </c>
      <c r="H1330">
        <v>1</v>
      </c>
      <c r="I1330" s="60">
        <f t="shared" si="63"/>
        <v>0.25</v>
      </c>
    </row>
    <row r="1331" spans="1:9" x14ac:dyDescent="0.25">
      <c r="A1331" t="s">
        <v>1396</v>
      </c>
      <c r="B1331" s="60">
        <f t="shared" si="64"/>
        <v>0.25</v>
      </c>
      <c r="C1331" t="s">
        <v>122</v>
      </c>
      <c r="D1331" t="s">
        <v>1485</v>
      </c>
      <c r="E1331" s="59">
        <v>45673</v>
      </c>
      <c r="F1331">
        <v>1</v>
      </c>
      <c r="G1331">
        <v>1</v>
      </c>
      <c r="H1331">
        <v>1</v>
      </c>
      <c r="I1331" s="60">
        <f t="shared" si="63"/>
        <v>0.25</v>
      </c>
    </row>
    <row r="1332" spans="1:9" x14ac:dyDescent="0.25">
      <c r="A1332" t="s">
        <v>1396</v>
      </c>
      <c r="B1332" s="60">
        <f t="shared" si="64"/>
        <v>0.25</v>
      </c>
      <c r="C1332" t="s">
        <v>122</v>
      </c>
      <c r="D1332" t="s">
        <v>1486</v>
      </c>
      <c r="E1332" s="59">
        <v>45673</v>
      </c>
      <c r="F1332">
        <v>1</v>
      </c>
      <c r="G1332">
        <v>1</v>
      </c>
      <c r="H1332">
        <v>1</v>
      </c>
      <c r="I1332" s="60">
        <f t="shared" si="63"/>
        <v>0.25</v>
      </c>
    </row>
    <row r="1333" spans="1:9" x14ac:dyDescent="0.25">
      <c r="A1333" t="s">
        <v>1396</v>
      </c>
      <c r="B1333" s="60">
        <f t="shared" si="64"/>
        <v>0.25</v>
      </c>
      <c r="C1333" t="s">
        <v>122</v>
      </c>
      <c r="D1333" t="s">
        <v>1487</v>
      </c>
      <c r="E1333" s="59">
        <v>45667</v>
      </c>
      <c r="F1333">
        <v>1</v>
      </c>
      <c r="G1333">
        <v>1</v>
      </c>
      <c r="H1333">
        <v>1</v>
      </c>
      <c r="I1333" s="60">
        <f t="shared" si="63"/>
        <v>0.25</v>
      </c>
    </row>
    <row r="1334" spans="1:9" x14ac:dyDescent="0.25">
      <c r="A1334" t="s">
        <v>1396</v>
      </c>
      <c r="B1334" s="60">
        <f t="shared" si="64"/>
        <v>0.25</v>
      </c>
      <c r="C1334" t="s">
        <v>122</v>
      </c>
      <c r="D1334" t="s">
        <v>1488</v>
      </c>
      <c r="E1334" s="59">
        <v>45698</v>
      </c>
      <c r="F1334">
        <v>1</v>
      </c>
      <c r="G1334">
        <v>1</v>
      </c>
      <c r="H1334">
        <v>1</v>
      </c>
      <c r="I1334" s="60">
        <f t="shared" si="63"/>
        <v>0.25</v>
      </c>
    </row>
    <row r="1335" spans="1:9" x14ac:dyDescent="0.25">
      <c r="A1335" t="s">
        <v>1489</v>
      </c>
      <c r="B1335" s="60">
        <f t="shared" ref="B1335:B1398" si="65">(1/4000)*100</f>
        <v>2.5000000000000001E-2</v>
      </c>
      <c r="C1335" t="s">
        <v>95</v>
      </c>
      <c r="D1335" t="s">
        <v>1490</v>
      </c>
      <c r="E1335" s="59">
        <v>45664</v>
      </c>
      <c r="F1335">
        <v>1</v>
      </c>
      <c r="G1335">
        <v>1</v>
      </c>
      <c r="H1335">
        <v>1</v>
      </c>
      <c r="I1335" s="60">
        <f t="shared" si="63"/>
        <v>2.5000000000000001E-2</v>
      </c>
    </row>
    <row r="1336" spans="1:9" x14ac:dyDescent="0.25">
      <c r="A1336" t="s">
        <v>1489</v>
      </c>
      <c r="B1336" s="60">
        <f t="shared" si="65"/>
        <v>2.5000000000000001E-2</v>
      </c>
      <c r="C1336" t="s">
        <v>95</v>
      </c>
      <c r="D1336" t="s">
        <v>1491</v>
      </c>
      <c r="E1336" s="59">
        <v>45665</v>
      </c>
      <c r="F1336">
        <v>1</v>
      </c>
      <c r="G1336">
        <v>1</v>
      </c>
      <c r="H1336">
        <v>1</v>
      </c>
      <c r="I1336" s="60">
        <f t="shared" si="63"/>
        <v>2.5000000000000001E-2</v>
      </c>
    </row>
    <row r="1337" spans="1:9" x14ac:dyDescent="0.25">
      <c r="A1337" t="s">
        <v>1489</v>
      </c>
      <c r="B1337" s="60">
        <f t="shared" si="65"/>
        <v>2.5000000000000001E-2</v>
      </c>
      <c r="C1337" t="s">
        <v>95</v>
      </c>
      <c r="D1337" t="s">
        <v>1492</v>
      </c>
      <c r="E1337" s="59">
        <v>45702</v>
      </c>
      <c r="F1337">
        <v>1</v>
      </c>
      <c r="G1337">
        <v>1</v>
      </c>
      <c r="H1337">
        <v>1</v>
      </c>
      <c r="I1337" s="60">
        <f t="shared" si="63"/>
        <v>2.5000000000000001E-2</v>
      </c>
    </row>
    <row r="1338" spans="1:9" x14ac:dyDescent="0.25">
      <c r="A1338" t="s">
        <v>1489</v>
      </c>
      <c r="B1338" s="60">
        <f t="shared" si="65"/>
        <v>2.5000000000000001E-2</v>
      </c>
      <c r="C1338" t="s">
        <v>95</v>
      </c>
      <c r="D1338" t="s">
        <v>1493</v>
      </c>
      <c r="E1338" s="59">
        <v>45667</v>
      </c>
      <c r="F1338">
        <v>1</v>
      </c>
      <c r="G1338">
        <v>1</v>
      </c>
      <c r="H1338">
        <v>1</v>
      </c>
      <c r="I1338" s="60">
        <f t="shared" si="63"/>
        <v>2.5000000000000001E-2</v>
      </c>
    </row>
    <row r="1339" spans="1:9" x14ac:dyDescent="0.25">
      <c r="A1339" t="s">
        <v>1489</v>
      </c>
      <c r="B1339" s="60">
        <f t="shared" si="65"/>
        <v>2.5000000000000001E-2</v>
      </c>
      <c r="C1339" t="s">
        <v>95</v>
      </c>
      <c r="D1339" t="s">
        <v>1494</v>
      </c>
      <c r="E1339" s="59">
        <v>45667</v>
      </c>
      <c r="F1339">
        <v>1</v>
      </c>
      <c r="G1339">
        <v>1</v>
      </c>
      <c r="H1339">
        <v>1</v>
      </c>
      <c r="I1339" s="60">
        <f t="shared" si="63"/>
        <v>2.5000000000000001E-2</v>
      </c>
    </row>
    <row r="1340" spans="1:9" x14ac:dyDescent="0.25">
      <c r="A1340" t="s">
        <v>1489</v>
      </c>
      <c r="B1340" s="60">
        <f t="shared" si="65"/>
        <v>2.5000000000000001E-2</v>
      </c>
      <c r="C1340" t="s">
        <v>95</v>
      </c>
      <c r="D1340" t="s">
        <v>1495</v>
      </c>
      <c r="E1340" s="59">
        <v>45667</v>
      </c>
      <c r="F1340">
        <v>1</v>
      </c>
      <c r="G1340">
        <v>1</v>
      </c>
      <c r="H1340">
        <v>1</v>
      </c>
      <c r="I1340" s="60">
        <f t="shared" si="63"/>
        <v>2.5000000000000001E-2</v>
      </c>
    </row>
    <row r="1341" spans="1:9" x14ac:dyDescent="0.25">
      <c r="A1341" t="s">
        <v>1489</v>
      </c>
      <c r="B1341" s="60">
        <f t="shared" si="65"/>
        <v>2.5000000000000001E-2</v>
      </c>
      <c r="C1341" t="s">
        <v>95</v>
      </c>
      <c r="D1341" t="s">
        <v>1496</v>
      </c>
      <c r="E1341" s="59">
        <v>45666</v>
      </c>
      <c r="F1341">
        <v>1</v>
      </c>
      <c r="G1341">
        <v>1</v>
      </c>
      <c r="H1341">
        <v>1</v>
      </c>
      <c r="I1341" s="60">
        <f t="shared" si="63"/>
        <v>2.5000000000000001E-2</v>
      </c>
    </row>
    <row r="1342" spans="1:9" x14ac:dyDescent="0.25">
      <c r="A1342" t="s">
        <v>1489</v>
      </c>
      <c r="B1342" s="60">
        <f t="shared" si="65"/>
        <v>2.5000000000000001E-2</v>
      </c>
      <c r="C1342" t="s">
        <v>95</v>
      </c>
      <c r="D1342" t="s">
        <v>1497</v>
      </c>
      <c r="E1342" s="59">
        <v>45665</v>
      </c>
      <c r="F1342">
        <v>1</v>
      </c>
      <c r="G1342">
        <v>1</v>
      </c>
      <c r="H1342">
        <v>1</v>
      </c>
      <c r="I1342" s="60">
        <f t="shared" si="63"/>
        <v>2.5000000000000001E-2</v>
      </c>
    </row>
    <row r="1343" spans="1:9" x14ac:dyDescent="0.25">
      <c r="A1343" t="s">
        <v>1489</v>
      </c>
      <c r="B1343" s="60">
        <f t="shared" si="65"/>
        <v>2.5000000000000001E-2</v>
      </c>
      <c r="C1343" t="s">
        <v>95</v>
      </c>
      <c r="D1343" t="s">
        <v>1498</v>
      </c>
      <c r="E1343" s="59">
        <v>45665</v>
      </c>
      <c r="F1343">
        <v>1</v>
      </c>
      <c r="G1343">
        <v>1</v>
      </c>
      <c r="H1343">
        <v>1</v>
      </c>
      <c r="I1343" s="60">
        <f t="shared" si="63"/>
        <v>2.5000000000000001E-2</v>
      </c>
    </row>
    <row r="1344" spans="1:9" x14ac:dyDescent="0.25">
      <c r="A1344" t="s">
        <v>1489</v>
      </c>
      <c r="B1344" s="60">
        <f t="shared" si="65"/>
        <v>2.5000000000000001E-2</v>
      </c>
      <c r="C1344" t="s">
        <v>95</v>
      </c>
      <c r="D1344" t="s">
        <v>1499</v>
      </c>
      <c r="E1344" s="59">
        <v>45684</v>
      </c>
      <c r="F1344">
        <v>1</v>
      </c>
      <c r="G1344">
        <v>1</v>
      </c>
      <c r="H1344">
        <v>1</v>
      </c>
      <c r="I1344" s="60">
        <f t="shared" si="63"/>
        <v>2.5000000000000001E-2</v>
      </c>
    </row>
    <row r="1345" spans="1:9" x14ac:dyDescent="0.25">
      <c r="A1345" t="s">
        <v>1489</v>
      </c>
      <c r="B1345" s="60">
        <f t="shared" si="65"/>
        <v>2.5000000000000001E-2</v>
      </c>
      <c r="C1345" t="s">
        <v>95</v>
      </c>
      <c r="D1345" t="s">
        <v>1500</v>
      </c>
      <c r="E1345" s="59">
        <v>45684</v>
      </c>
      <c r="F1345">
        <v>1</v>
      </c>
      <c r="G1345">
        <v>1</v>
      </c>
      <c r="H1345">
        <v>1</v>
      </c>
      <c r="I1345" s="60">
        <f t="shared" si="63"/>
        <v>2.5000000000000001E-2</v>
      </c>
    </row>
    <row r="1346" spans="1:9" x14ac:dyDescent="0.25">
      <c r="A1346" t="s">
        <v>1489</v>
      </c>
      <c r="B1346" s="60">
        <f t="shared" si="65"/>
        <v>2.5000000000000001E-2</v>
      </c>
      <c r="C1346" t="s">
        <v>95</v>
      </c>
      <c r="D1346" t="s">
        <v>1501</v>
      </c>
      <c r="E1346" s="59">
        <v>45684</v>
      </c>
      <c r="F1346">
        <v>1</v>
      </c>
      <c r="G1346">
        <v>1</v>
      </c>
      <c r="H1346">
        <v>1</v>
      </c>
      <c r="I1346" s="60">
        <f t="shared" ref="I1346:I1409" si="66">B1346*H1346</f>
        <v>2.5000000000000001E-2</v>
      </c>
    </row>
    <row r="1347" spans="1:9" x14ac:dyDescent="0.25">
      <c r="A1347" t="s">
        <v>1489</v>
      </c>
      <c r="B1347" s="60">
        <f t="shared" si="65"/>
        <v>2.5000000000000001E-2</v>
      </c>
      <c r="C1347" t="s">
        <v>95</v>
      </c>
      <c r="D1347" t="s">
        <v>1502</v>
      </c>
      <c r="E1347" s="59">
        <v>45684</v>
      </c>
      <c r="F1347">
        <v>1</v>
      </c>
      <c r="G1347">
        <v>1</v>
      </c>
      <c r="H1347">
        <v>1</v>
      </c>
      <c r="I1347" s="60">
        <f t="shared" si="66"/>
        <v>2.5000000000000001E-2</v>
      </c>
    </row>
    <row r="1348" spans="1:9" x14ac:dyDescent="0.25">
      <c r="A1348" t="s">
        <v>1489</v>
      </c>
      <c r="B1348" s="60">
        <f t="shared" si="65"/>
        <v>2.5000000000000001E-2</v>
      </c>
      <c r="C1348" t="s">
        <v>95</v>
      </c>
      <c r="D1348" t="s">
        <v>1503</v>
      </c>
      <c r="E1348" s="59">
        <v>45684</v>
      </c>
      <c r="F1348">
        <v>1</v>
      </c>
      <c r="G1348">
        <v>1</v>
      </c>
      <c r="H1348">
        <v>1</v>
      </c>
      <c r="I1348" s="60">
        <f t="shared" si="66"/>
        <v>2.5000000000000001E-2</v>
      </c>
    </row>
    <row r="1349" spans="1:9" x14ac:dyDescent="0.25">
      <c r="A1349" t="s">
        <v>1489</v>
      </c>
      <c r="B1349" s="60">
        <f t="shared" si="65"/>
        <v>2.5000000000000001E-2</v>
      </c>
      <c r="C1349" t="s">
        <v>95</v>
      </c>
      <c r="D1349" t="s">
        <v>1504</v>
      </c>
      <c r="E1349" s="59">
        <v>45684</v>
      </c>
      <c r="F1349">
        <v>1</v>
      </c>
      <c r="G1349">
        <v>1</v>
      </c>
      <c r="H1349">
        <v>1</v>
      </c>
      <c r="I1349" s="60">
        <f t="shared" si="66"/>
        <v>2.5000000000000001E-2</v>
      </c>
    </row>
    <row r="1350" spans="1:9" x14ac:dyDescent="0.25">
      <c r="A1350" t="s">
        <v>1489</v>
      </c>
      <c r="B1350" s="60">
        <f t="shared" si="65"/>
        <v>2.5000000000000001E-2</v>
      </c>
      <c r="C1350" t="s">
        <v>95</v>
      </c>
      <c r="D1350" t="s">
        <v>1505</v>
      </c>
      <c r="E1350" s="59">
        <v>45680</v>
      </c>
      <c r="F1350">
        <v>1</v>
      </c>
      <c r="G1350">
        <v>1</v>
      </c>
      <c r="H1350">
        <v>1</v>
      </c>
      <c r="I1350" s="60">
        <f t="shared" si="66"/>
        <v>2.5000000000000001E-2</v>
      </c>
    </row>
    <row r="1351" spans="1:9" x14ac:dyDescent="0.25">
      <c r="A1351" t="s">
        <v>1489</v>
      </c>
      <c r="B1351" s="60">
        <f t="shared" si="65"/>
        <v>2.5000000000000001E-2</v>
      </c>
      <c r="C1351" t="s">
        <v>95</v>
      </c>
      <c r="D1351" t="s">
        <v>1506</v>
      </c>
      <c r="E1351" s="59">
        <v>45709</v>
      </c>
      <c r="F1351">
        <v>1</v>
      </c>
      <c r="G1351">
        <v>1</v>
      </c>
      <c r="H1351">
        <v>1</v>
      </c>
      <c r="I1351" s="60">
        <f t="shared" si="66"/>
        <v>2.5000000000000001E-2</v>
      </c>
    </row>
    <row r="1352" spans="1:9" x14ac:dyDescent="0.25">
      <c r="A1352" t="s">
        <v>1489</v>
      </c>
      <c r="B1352" s="60">
        <f t="shared" si="65"/>
        <v>2.5000000000000001E-2</v>
      </c>
      <c r="C1352" t="s">
        <v>95</v>
      </c>
      <c r="D1352" t="s">
        <v>1507</v>
      </c>
      <c r="E1352" s="59">
        <v>45701</v>
      </c>
      <c r="F1352">
        <v>1</v>
      </c>
      <c r="G1352">
        <v>1</v>
      </c>
      <c r="H1352">
        <v>1</v>
      </c>
      <c r="I1352" s="60">
        <f t="shared" si="66"/>
        <v>2.5000000000000001E-2</v>
      </c>
    </row>
    <row r="1353" spans="1:9" x14ac:dyDescent="0.25">
      <c r="A1353" t="s">
        <v>1489</v>
      </c>
      <c r="B1353" s="60">
        <f t="shared" si="65"/>
        <v>2.5000000000000001E-2</v>
      </c>
      <c r="C1353" t="s">
        <v>95</v>
      </c>
      <c r="D1353" t="s">
        <v>1508</v>
      </c>
      <c r="E1353" s="59">
        <v>45701</v>
      </c>
      <c r="F1353">
        <v>1</v>
      </c>
      <c r="G1353">
        <v>1</v>
      </c>
      <c r="H1353">
        <v>1</v>
      </c>
      <c r="I1353" s="60">
        <f t="shared" si="66"/>
        <v>2.5000000000000001E-2</v>
      </c>
    </row>
    <row r="1354" spans="1:9" x14ac:dyDescent="0.25">
      <c r="A1354" t="s">
        <v>1489</v>
      </c>
      <c r="B1354" s="60">
        <f t="shared" si="65"/>
        <v>2.5000000000000001E-2</v>
      </c>
      <c r="C1354" t="s">
        <v>95</v>
      </c>
      <c r="D1354" t="s">
        <v>1509</v>
      </c>
      <c r="E1354" s="59">
        <v>45664</v>
      </c>
      <c r="F1354">
        <v>1</v>
      </c>
      <c r="G1354">
        <v>1</v>
      </c>
      <c r="H1354">
        <v>1</v>
      </c>
      <c r="I1354" s="60">
        <f t="shared" si="66"/>
        <v>2.5000000000000001E-2</v>
      </c>
    </row>
    <row r="1355" spans="1:9" x14ac:dyDescent="0.25">
      <c r="A1355" t="s">
        <v>1489</v>
      </c>
      <c r="B1355" s="60">
        <f t="shared" si="65"/>
        <v>2.5000000000000001E-2</v>
      </c>
      <c r="C1355" t="s">
        <v>105</v>
      </c>
      <c r="D1355" t="s">
        <v>1510</v>
      </c>
      <c r="E1355" s="59">
        <v>45705</v>
      </c>
      <c r="F1355">
        <v>1</v>
      </c>
      <c r="G1355">
        <v>1</v>
      </c>
      <c r="H1355">
        <v>1</v>
      </c>
      <c r="I1355" s="60">
        <f t="shared" si="66"/>
        <v>2.5000000000000001E-2</v>
      </c>
    </row>
    <row r="1356" spans="1:9" x14ac:dyDescent="0.25">
      <c r="A1356" t="s">
        <v>1489</v>
      </c>
      <c r="B1356" s="60">
        <f t="shared" si="65"/>
        <v>2.5000000000000001E-2</v>
      </c>
      <c r="C1356" t="s">
        <v>105</v>
      </c>
      <c r="D1356" t="s">
        <v>1511</v>
      </c>
      <c r="E1356" s="59">
        <v>45705</v>
      </c>
      <c r="F1356">
        <v>1</v>
      </c>
      <c r="G1356">
        <v>1</v>
      </c>
      <c r="H1356">
        <v>1</v>
      </c>
      <c r="I1356" s="60">
        <f t="shared" si="66"/>
        <v>2.5000000000000001E-2</v>
      </c>
    </row>
    <row r="1357" spans="1:9" x14ac:dyDescent="0.25">
      <c r="A1357" t="s">
        <v>1489</v>
      </c>
      <c r="B1357" s="60">
        <f t="shared" si="65"/>
        <v>2.5000000000000001E-2</v>
      </c>
      <c r="C1357" t="s">
        <v>105</v>
      </c>
      <c r="D1357" t="s">
        <v>1512</v>
      </c>
      <c r="E1357" s="59">
        <v>45705</v>
      </c>
      <c r="F1357">
        <v>1</v>
      </c>
      <c r="G1357">
        <v>1</v>
      </c>
      <c r="H1357">
        <v>1</v>
      </c>
      <c r="I1357" s="60">
        <f t="shared" si="66"/>
        <v>2.5000000000000001E-2</v>
      </c>
    </row>
    <row r="1358" spans="1:9" x14ac:dyDescent="0.25">
      <c r="A1358" t="s">
        <v>1489</v>
      </c>
      <c r="B1358" s="60">
        <f t="shared" si="65"/>
        <v>2.5000000000000001E-2</v>
      </c>
      <c r="C1358" t="s">
        <v>105</v>
      </c>
      <c r="D1358" t="s">
        <v>1513</v>
      </c>
      <c r="E1358" s="59">
        <v>45706</v>
      </c>
      <c r="F1358">
        <v>1</v>
      </c>
      <c r="G1358">
        <v>1</v>
      </c>
      <c r="H1358">
        <v>1</v>
      </c>
      <c r="I1358" s="60">
        <f t="shared" si="66"/>
        <v>2.5000000000000001E-2</v>
      </c>
    </row>
    <row r="1359" spans="1:9" x14ac:dyDescent="0.25">
      <c r="A1359" t="s">
        <v>1489</v>
      </c>
      <c r="B1359" s="60">
        <f t="shared" si="65"/>
        <v>2.5000000000000001E-2</v>
      </c>
      <c r="C1359" t="s">
        <v>105</v>
      </c>
      <c r="D1359" t="s">
        <v>1514</v>
      </c>
      <c r="E1359" s="59">
        <v>45706</v>
      </c>
      <c r="F1359">
        <v>1</v>
      </c>
      <c r="G1359">
        <v>1</v>
      </c>
      <c r="H1359">
        <v>1</v>
      </c>
      <c r="I1359" s="60">
        <f t="shared" si="66"/>
        <v>2.5000000000000001E-2</v>
      </c>
    </row>
    <row r="1360" spans="1:9" x14ac:dyDescent="0.25">
      <c r="A1360" t="s">
        <v>1489</v>
      </c>
      <c r="B1360" s="60">
        <f t="shared" si="65"/>
        <v>2.5000000000000001E-2</v>
      </c>
      <c r="C1360" t="s">
        <v>105</v>
      </c>
      <c r="D1360" t="s">
        <v>1515</v>
      </c>
      <c r="E1360" s="59">
        <v>45706</v>
      </c>
      <c r="F1360">
        <v>1</v>
      </c>
      <c r="G1360">
        <v>1</v>
      </c>
      <c r="H1360">
        <v>1</v>
      </c>
      <c r="I1360" s="60">
        <f t="shared" si="66"/>
        <v>2.5000000000000001E-2</v>
      </c>
    </row>
    <row r="1361" spans="1:9" x14ac:dyDescent="0.25">
      <c r="A1361" t="s">
        <v>1489</v>
      </c>
      <c r="B1361" s="60">
        <f t="shared" si="65"/>
        <v>2.5000000000000001E-2</v>
      </c>
      <c r="C1361" t="s">
        <v>105</v>
      </c>
      <c r="D1361" t="s">
        <v>1516</v>
      </c>
      <c r="E1361" s="59">
        <v>45670</v>
      </c>
      <c r="F1361">
        <v>1</v>
      </c>
      <c r="G1361">
        <v>1</v>
      </c>
      <c r="H1361">
        <v>1</v>
      </c>
      <c r="I1361" s="60">
        <f t="shared" si="66"/>
        <v>2.5000000000000001E-2</v>
      </c>
    </row>
    <row r="1362" spans="1:9" x14ac:dyDescent="0.25">
      <c r="A1362" t="s">
        <v>1489</v>
      </c>
      <c r="B1362" s="60">
        <f t="shared" si="65"/>
        <v>2.5000000000000001E-2</v>
      </c>
      <c r="C1362" t="s">
        <v>105</v>
      </c>
      <c r="D1362" t="s">
        <v>1517</v>
      </c>
      <c r="E1362" s="59">
        <v>45670</v>
      </c>
      <c r="F1362">
        <v>1</v>
      </c>
      <c r="G1362">
        <v>1</v>
      </c>
      <c r="H1362">
        <v>1</v>
      </c>
      <c r="I1362" s="60">
        <f t="shared" si="66"/>
        <v>2.5000000000000001E-2</v>
      </c>
    </row>
    <row r="1363" spans="1:9" x14ac:dyDescent="0.25">
      <c r="A1363" t="s">
        <v>1489</v>
      </c>
      <c r="B1363" s="60">
        <f t="shared" si="65"/>
        <v>2.5000000000000001E-2</v>
      </c>
      <c r="C1363" t="s">
        <v>105</v>
      </c>
      <c r="D1363" t="s">
        <v>1518</v>
      </c>
      <c r="E1363" s="59">
        <v>45705</v>
      </c>
      <c r="F1363">
        <v>1</v>
      </c>
      <c r="G1363">
        <v>1</v>
      </c>
      <c r="H1363">
        <v>1</v>
      </c>
      <c r="I1363" s="60">
        <f t="shared" si="66"/>
        <v>2.5000000000000001E-2</v>
      </c>
    </row>
    <row r="1364" spans="1:9" x14ac:dyDescent="0.25">
      <c r="A1364" t="s">
        <v>1489</v>
      </c>
      <c r="B1364" s="60">
        <f t="shared" si="65"/>
        <v>2.5000000000000001E-2</v>
      </c>
      <c r="C1364" t="s">
        <v>105</v>
      </c>
      <c r="D1364" t="s">
        <v>1519</v>
      </c>
      <c r="E1364" s="59">
        <v>45705</v>
      </c>
      <c r="F1364">
        <v>1</v>
      </c>
      <c r="G1364">
        <v>1</v>
      </c>
      <c r="H1364">
        <v>1</v>
      </c>
      <c r="I1364" s="60">
        <f t="shared" si="66"/>
        <v>2.5000000000000001E-2</v>
      </c>
    </row>
    <row r="1365" spans="1:9" x14ac:dyDescent="0.25">
      <c r="A1365" t="s">
        <v>1489</v>
      </c>
      <c r="B1365" s="60">
        <f t="shared" si="65"/>
        <v>2.5000000000000001E-2</v>
      </c>
      <c r="C1365" t="s">
        <v>105</v>
      </c>
      <c r="D1365" t="s">
        <v>1520</v>
      </c>
      <c r="E1365" s="59">
        <v>45705</v>
      </c>
      <c r="F1365">
        <v>1</v>
      </c>
      <c r="G1365">
        <v>1</v>
      </c>
      <c r="H1365">
        <v>1</v>
      </c>
      <c r="I1365" s="60">
        <f t="shared" si="66"/>
        <v>2.5000000000000001E-2</v>
      </c>
    </row>
    <row r="1366" spans="1:9" x14ac:dyDescent="0.25">
      <c r="A1366" t="s">
        <v>1489</v>
      </c>
      <c r="B1366" s="60">
        <f t="shared" si="65"/>
        <v>2.5000000000000001E-2</v>
      </c>
      <c r="C1366" t="s">
        <v>105</v>
      </c>
      <c r="D1366" t="s">
        <v>1521</v>
      </c>
      <c r="E1366" s="59">
        <v>45705</v>
      </c>
      <c r="F1366">
        <v>1</v>
      </c>
      <c r="G1366">
        <v>1</v>
      </c>
      <c r="H1366">
        <v>1</v>
      </c>
      <c r="I1366" s="60">
        <f t="shared" si="66"/>
        <v>2.5000000000000001E-2</v>
      </c>
    </row>
    <row r="1367" spans="1:9" x14ac:dyDescent="0.25">
      <c r="A1367" t="s">
        <v>1489</v>
      </c>
      <c r="B1367" s="60">
        <f t="shared" si="65"/>
        <v>2.5000000000000001E-2</v>
      </c>
      <c r="C1367" t="s">
        <v>105</v>
      </c>
      <c r="D1367" t="s">
        <v>1522</v>
      </c>
      <c r="E1367" s="59">
        <v>45705</v>
      </c>
      <c r="F1367">
        <v>1</v>
      </c>
      <c r="G1367">
        <v>1</v>
      </c>
      <c r="H1367">
        <v>1</v>
      </c>
      <c r="I1367" s="60">
        <f t="shared" si="66"/>
        <v>2.5000000000000001E-2</v>
      </c>
    </row>
    <row r="1368" spans="1:9" x14ac:dyDescent="0.25">
      <c r="A1368" t="s">
        <v>1489</v>
      </c>
      <c r="B1368" s="60">
        <f t="shared" si="65"/>
        <v>2.5000000000000001E-2</v>
      </c>
      <c r="C1368" t="s">
        <v>105</v>
      </c>
      <c r="D1368" t="s">
        <v>1523</v>
      </c>
      <c r="E1368" s="59">
        <v>45705</v>
      </c>
      <c r="F1368">
        <v>1</v>
      </c>
      <c r="G1368">
        <v>1</v>
      </c>
      <c r="H1368">
        <v>1</v>
      </c>
      <c r="I1368" s="60">
        <f t="shared" si="66"/>
        <v>2.5000000000000001E-2</v>
      </c>
    </row>
    <row r="1369" spans="1:9" x14ac:dyDescent="0.25">
      <c r="A1369" t="s">
        <v>1489</v>
      </c>
      <c r="B1369" s="60">
        <f t="shared" si="65"/>
        <v>2.5000000000000001E-2</v>
      </c>
      <c r="C1369" t="s">
        <v>105</v>
      </c>
      <c r="D1369" t="s">
        <v>1524</v>
      </c>
      <c r="E1369" s="59">
        <v>45705</v>
      </c>
      <c r="F1369">
        <v>1</v>
      </c>
      <c r="G1369">
        <v>1</v>
      </c>
      <c r="H1369">
        <v>1</v>
      </c>
      <c r="I1369" s="60">
        <f t="shared" si="66"/>
        <v>2.5000000000000001E-2</v>
      </c>
    </row>
    <row r="1370" spans="1:9" x14ac:dyDescent="0.25">
      <c r="A1370" t="s">
        <v>1489</v>
      </c>
      <c r="B1370" s="60">
        <f t="shared" si="65"/>
        <v>2.5000000000000001E-2</v>
      </c>
      <c r="C1370" t="s">
        <v>105</v>
      </c>
      <c r="D1370" t="s">
        <v>1525</v>
      </c>
      <c r="E1370" s="59">
        <v>45705</v>
      </c>
      <c r="F1370">
        <v>1</v>
      </c>
      <c r="G1370">
        <v>1</v>
      </c>
      <c r="H1370">
        <v>1</v>
      </c>
      <c r="I1370" s="60">
        <f t="shared" si="66"/>
        <v>2.5000000000000001E-2</v>
      </c>
    </row>
    <row r="1371" spans="1:9" x14ac:dyDescent="0.25">
      <c r="A1371" t="s">
        <v>1489</v>
      </c>
      <c r="B1371" s="60">
        <f t="shared" si="65"/>
        <v>2.5000000000000001E-2</v>
      </c>
      <c r="C1371" t="s">
        <v>105</v>
      </c>
      <c r="D1371" t="s">
        <v>1526</v>
      </c>
      <c r="E1371" s="59">
        <v>45705</v>
      </c>
      <c r="F1371">
        <v>1</v>
      </c>
      <c r="G1371">
        <v>1</v>
      </c>
      <c r="H1371">
        <v>1</v>
      </c>
      <c r="I1371" s="60">
        <f t="shared" si="66"/>
        <v>2.5000000000000001E-2</v>
      </c>
    </row>
    <row r="1372" spans="1:9" x14ac:dyDescent="0.25">
      <c r="A1372" t="s">
        <v>1489</v>
      </c>
      <c r="B1372" s="60">
        <f t="shared" si="65"/>
        <v>2.5000000000000001E-2</v>
      </c>
      <c r="C1372" t="s">
        <v>105</v>
      </c>
      <c r="D1372" t="s">
        <v>1527</v>
      </c>
      <c r="E1372" s="59">
        <v>45705</v>
      </c>
      <c r="F1372">
        <v>1</v>
      </c>
      <c r="G1372">
        <v>1</v>
      </c>
      <c r="H1372">
        <v>1</v>
      </c>
      <c r="I1372" s="60">
        <f t="shared" si="66"/>
        <v>2.5000000000000001E-2</v>
      </c>
    </row>
    <row r="1373" spans="1:9" x14ac:dyDescent="0.25">
      <c r="A1373" t="s">
        <v>1489</v>
      </c>
      <c r="B1373" s="60">
        <f t="shared" si="65"/>
        <v>2.5000000000000001E-2</v>
      </c>
      <c r="C1373" t="s">
        <v>105</v>
      </c>
      <c r="D1373" t="s">
        <v>1528</v>
      </c>
      <c r="E1373" s="59">
        <v>45705</v>
      </c>
      <c r="F1373">
        <v>1</v>
      </c>
      <c r="G1373">
        <v>1</v>
      </c>
      <c r="H1373">
        <v>1</v>
      </c>
      <c r="I1373" s="60">
        <f t="shared" si="66"/>
        <v>2.5000000000000001E-2</v>
      </c>
    </row>
    <row r="1374" spans="1:9" x14ac:dyDescent="0.25">
      <c r="A1374" t="s">
        <v>1489</v>
      </c>
      <c r="B1374" s="60">
        <f t="shared" si="65"/>
        <v>2.5000000000000001E-2</v>
      </c>
      <c r="C1374" t="s">
        <v>105</v>
      </c>
      <c r="D1374" t="s">
        <v>1529</v>
      </c>
      <c r="E1374" s="59">
        <v>45705</v>
      </c>
      <c r="F1374">
        <v>1</v>
      </c>
      <c r="G1374">
        <v>1</v>
      </c>
      <c r="H1374">
        <v>1</v>
      </c>
      <c r="I1374" s="60">
        <f t="shared" si="66"/>
        <v>2.5000000000000001E-2</v>
      </c>
    </row>
    <row r="1375" spans="1:9" x14ac:dyDescent="0.25">
      <c r="A1375" t="s">
        <v>1489</v>
      </c>
      <c r="B1375" s="60">
        <f t="shared" si="65"/>
        <v>2.5000000000000001E-2</v>
      </c>
      <c r="C1375" t="s">
        <v>105</v>
      </c>
      <c r="D1375" t="s">
        <v>1530</v>
      </c>
      <c r="E1375" s="59">
        <v>45705</v>
      </c>
      <c r="F1375">
        <v>1</v>
      </c>
      <c r="G1375">
        <v>1</v>
      </c>
      <c r="H1375">
        <v>1</v>
      </c>
      <c r="I1375" s="60">
        <f t="shared" si="66"/>
        <v>2.5000000000000001E-2</v>
      </c>
    </row>
    <row r="1376" spans="1:9" x14ac:dyDescent="0.25">
      <c r="A1376" t="s">
        <v>1489</v>
      </c>
      <c r="B1376" s="60">
        <f t="shared" si="65"/>
        <v>2.5000000000000001E-2</v>
      </c>
      <c r="C1376" t="s">
        <v>105</v>
      </c>
      <c r="D1376" t="s">
        <v>1531</v>
      </c>
      <c r="E1376" s="59">
        <v>45705</v>
      </c>
      <c r="F1376">
        <v>1</v>
      </c>
      <c r="G1376">
        <v>1</v>
      </c>
      <c r="H1376">
        <v>1</v>
      </c>
      <c r="I1376" s="60">
        <f t="shared" si="66"/>
        <v>2.5000000000000001E-2</v>
      </c>
    </row>
    <row r="1377" spans="1:9" x14ac:dyDescent="0.25">
      <c r="A1377" t="s">
        <v>1489</v>
      </c>
      <c r="B1377" s="60">
        <f t="shared" si="65"/>
        <v>2.5000000000000001E-2</v>
      </c>
      <c r="C1377" t="s">
        <v>105</v>
      </c>
      <c r="D1377" t="s">
        <v>1532</v>
      </c>
      <c r="E1377" s="59">
        <v>45705</v>
      </c>
      <c r="F1377">
        <v>1</v>
      </c>
      <c r="G1377">
        <v>1</v>
      </c>
      <c r="H1377">
        <v>1</v>
      </c>
      <c r="I1377" s="60">
        <f t="shared" si="66"/>
        <v>2.5000000000000001E-2</v>
      </c>
    </row>
    <row r="1378" spans="1:9" x14ac:dyDescent="0.25">
      <c r="A1378" t="s">
        <v>1489</v>
      </c>
      <c r="B1378" s="60">
        <f t="shared" si="65"/>
        <v>2.5000000000000001E-2</v>
      </c>
      <c r="C1378" t="s">
        <v>105</v>
      </c>
      <c r="D1378" t="s">
        <v>1533</v>
      </c>
      <c r="E1378" s="59">
        <v>45705</v>
      </c>
      <c r="F1378">
        <v>1</v>
      </c>
      <c r="G1378">
        <v>1</v>
      </c>
      <c r="H1378">
        <v>1</v>
      </c>
      <c r="I1378" s="60">
        <f t="shared" si="66"/>
        <v>2.5000000000000001E-2</v>
      </c>
    </row>
    <row r="1379" spans="1:9" x14ac:dyDescent="0.25">
      <c r="A1379" t="s">
        <v>1489</v>
      </c>
      <c r="B1379" s="60">
        <f t="shared" si="65"/>
        <v>2.5000000000000001E-2</v>
      </c>
      <c r="C1379" t="s">
        <v>105</v>
      </c>
      <c r="D1379" t="s">
        <v>1534</v>
      </c>
      <c r="E1379" s="59">
        <v>45705</v>
      </c>
      <c r="F1379">
        <v>1</v>
      </c>
      <c r="G1379">
        <v>1</v>
      </c>
      <c r="H1379">
        <v>1</v>
      </c>
      <c r="I1379" s="60">
        <f t="shared" si="66"/>
        <v>2.5000000000000001E-2</v>
      </c>
    </row>
    <row r="1380" spans="1:9" x14ac:dyDescent="0.25">
      <c r="A1380" t="s">
        <v>1489</v>
      </c>
      <c r="B1380" s="60">
        <f t="shared" si="65"/>
        <v>2.5000000000000001E-2</v>
      </c>
      <c r="C1380" t="s">
        <v>105</v>
      </c>
      <c r="D1380" t="s">
        <v>1535</v>
      </c>
      <c r="E1380" s="59">
        <v>45705</v>
      </c>
      <c r="F1380">
        <v>1</v>
      </c>
      <c r="G1380">
        <v>1</v>
      </c>
      <c r="H1380">
        <v>1</v>
      </c>
      <c r="I1380" s="60">
        <f t="shared" si="66"/>
        <v>2.5000000000000001E-2</v>
      </c>
    </row>
    <row r="1381" spans="1:9" x14ac:dyDescent="0.25">
      <c r="A1381" t="s">
        <v>1489</v>
      </c>
      <c r="B1381" s="60">
        <f t="shared" si="65"/>
        <v>2.5000000000000001E-2</v>
      </c>
      <c r="C1381" t="s">
        <v>105</v>
      </c>
      <c r="D1381" t="s">
        <v>1536</v>
      </c>
      <c r="E1381" s="59">
        <v>45705</v>
      </c>
      <c r="F1381">
        <v>1</v>
      </c>
      <c r="G1381">
        <v>1</v>
      </c>
      <c r="H1381">
        <v>1</v>
      </c>
      <c r="I1381" s="60">
        <f t="shared" si="66"/>
        <v>2.5000000000000001E-2</v>
      </c>
    </row>
    <row r="1382" spans="1:9" x14ac:dyDescent="0.25">
      <c r="A1382" t="s">
        <v>1489</v>
      </c>
      <c r="B1382" s="60">
        <f t="shared" si="65"/>
        <v>2.5000000000000001E-2</v>
      </c>
      <c r="C1382" t="s">
        <v>105</v>
      </c>
      <c r="D1382" t="s">
        <v>1537</v>
      </c>
      <c r="E1382" s="59">
        <v>45706</v>
      </c>
      <c r="F1382">
        <v>1</v>
      </c>
      <c r="G1382">
        <v>1</v>
      </c>
      <c r="H1382">
        <v>1</v>
      </c>
      <c r="I1382" s="60">
        <f t="shared" si="66"/>
        <v>2.5000000000000001E-2</v>
      </c>
    </row>
    <row r="1383" spans="1:9" x14ac:dyDescent="0.25">
      <c r="A1383" t="s">
        <v>1489</v>
      </c>
      <c r="B1383" s="60">
        <f t="shared" si="65"/>
        <v>2.5000000000000001E-2</v>
      </c>
      <c r="C1383" t="s">
        <v>105</v>
      </c>
      <c r="D1383" t="s">
        <v>1538</v>
      </c>
      <c r="E1383" s="59">
        <v>45706</v>
      </c>
      <c r="F1383">
        <v>1</v>
      </c>
      <c r="G1383">
        <v>1</v>
      </c>
      <c r="H1383">
        <v>1</v>
      </c>
      <c r="I1383" s="60">
        <f t="shared" si="66"/>
        <v>2.5000000000000001E-2</v>
      </c>
    </row>
    <row r="1384" spans="1:9" x14ac:dyDescent="0.25">
      <c r="A1384" t="s">
        <v>1489</v>
      </c>
      <c r="B1384" s="60">
        <f t="shared" si="65"/>
        <v>2.5000000000000001E-2</v>
      </c>
      <c r="C1384" t="s">
        <v>106</v>
      </c>
      <c r="D1384" t="s">
        <v>1539</v>
      </c>
      <c r="E1384" s="59">
        <v>45708</v>
      </c>
      <c r="F1384">
        <v>1</v>
      </c>
      <c r="G1384">
        <v>1</v>
      </c>
      <c r="H1384">
        <v>1</v>
      </c>
      <c r="I1384" s="60">
        <f t="shared" si="66"/>
        <v>2.5000000000000001E-2</v>
      </c>
    </row>
    <row r="1385" spans="1:9" x14ac:dyDescent="0.25">
      <c r="A1385" t="s">
        <v>1489</v>
      </c>
      <c r="B1385" s="60">
        <f t="shared" si="65"/>
        <v>2.5000000000000001E-2</v>
      </c>
      <c r="C1385" t="s">
        <v>106</v>
      </c>
      <c r="D1385" t="s">
        <v>1540</v>
      </c>
      <c r="E1385" s="59">
        <v>45708</v>
      </c>
      <c r="F1385">
        <v>1</v>
      </c>
      <c r="G1385">
        <v>1</v>
      </c>
      <c r="H1385">
        <v>1</v>
      </c>
      <c r="I1385" s="60">
        <f t="shared" si="66"/>
        <v>2.5000000000000001E-2</v>
      </c>
    </row>
    <row r="1386" spans="1:9" x14ac:dyDescent="0.25">
      <c r="A1386" t="s">
        <v>1489</v>
      </c>
      <c r="B1386" s="60">
        <f t="shared" si="65"/>
        <v>2.5000000000000001E-2</v>
      </c>
      <c r="C1386" t="s">
        <v>106</v>
      </c>
      <c r="D1386" t="s">
        <v>1541</v>
      </c>
      <c r="E1386" s="59">
        <v>45708</v>
      </c>
      <c r="F1386">
        <v>1</v>
      </c>
      <c r="G1386">
        <v>1</v>
      </c>
      <c r="H1386">
        <v>1</v>
      </c>
      <c r="I1386" s="60">
        <f t="shared" si="66"/>
        <v>2.5000000000000001E-2</v>
      </c>
    </row>
    <row r="1387" spans="1:9" x14ac:dyDescent="0.25">
      <c r="A1387" t="s">
        <v>1489</v>
      </c>
      <c r="B1387" s="60">
        <f t="shared" si="65"/>
        <v>2.5000000000000001E-2</v>
      </c>
      <c r="C1387" t="s">
        <v>106</v>
      </c>
      <c r="D1387" t="s">
        <v>1542</v>
      </c>
      <c r="E1387" s="59">
        <v>45708</v>
      </c>
      <c r="F1387">
        <v>1</v>
      </c>
      <c r="G1387">
        <v>1</v>
      </c>
      <c r="H1387">
        <v>1</v>
      </c>
      <c r="I1387" s="60">
        <f t="shared" si="66"/>
        <v>2.5000000000000001E-2</v>
      </c>
    </row>
    <row r="1388" spans="1:9" x14ac:dyDescent="0.25">
      <c r="A1388" t="s">
        <v>1489</v>
      </c>
      <c r="B1388" s="60">
        <f t="shared" si="65"/>
        <v>2.5000000000000001E-2</v>
      </c>
      <c r="C1388" t="s">
        <v>106</v>
      </c>
      <c r="D1388" t="s">
        <v>1543</v>
      </c>
      <c r="E1388" s="59">
        <v>45706</v>
      </c>
      <c r="F1388">
        <v>1</v>
      </c>
      <c r="G1388">
        <v>1</v>
      </c>
      <c r="H1388">
        <v>1</v>
      </c>
      <c r="I1388" s="60">
        <f t="shared" si="66"/>
        <v>2.5000000000000001E-2</v>
      </c>
    </row>
    <row r="1389" spans="1:9" x14ac:dyDescent="0.25">
      <c r="A1389" t="s">
        <v>1489</v>
      </c>
      <c r="B1389" s="60">
        <f t="shared" si="65"/>
        <v>2.5000000000000001E-2</v>
      </c>
      <c r="C1389" t="s">
        <v>106</v>
      </c>
      <c r="D1389" t="s">
        <v>1544</v>
      </c>
      <c r="E1389" s="59">
        <v>45700</v>
      </c>
      <c r="F1389">
        <v>1</v>
      </c>
      <c r="G1389">
        <v>1</v>
      </c>
      <c r="H1389">
        <v>1</v>
      </c>
      <c r="I1389" s="60">
        <f t="shared" si="66"/>
        <v>2.5000000000000001E-2</v>
      </c>
    </row>
    <row r="1390" spans="1:9" x14ac:dyDescent="0.25">
      <c r="A1390" t="s">
        <v>1489</v>
      </c>
      <c r="B1390" s="60">
        <f t="shared" si="65"/>
        <v>2.5000000000000001E-2</v>
      </c>
      <c r="C1390" t="s">
        <v>106</v>
      </c>
      <c r="D1390" t="s">
        <v>1545</v>
      </c>
      <c r="E1390" s="59">
        <v>45700</v>
      </c>
      <c r="F1390">
        <v>1</v>
      </c>
      <c r="G1390">
        <v>1</v>
      </c>
      <c r="H1390">
        <v>1</v>
      </c>
      <c r="I1390" s="60">
        <f t="shared" si="66"/>
        <v>2.5000000000000001E-2</v>
      </c>
    </row>
    <row r="1391" spans="1:9" x14ac:dyDescent="0.25">
      <c r="A1391" t="s">
        <v>1489</v>
      </c>
      <c r="B1391" s="60">
        <f t="shared" si="65"/>
        <v>2.5000000000000001E-2</v>
      </c>
      <c r="C1391" t="s">
        <v>106</v>
      </c>
      <c r="D1391" t="s">
        <v>1546</v>
      </c>
      <c r="E1391" s="59">
        <v>45672</v>
      </c>
      <c r="F1391">
        <v>1</v>
      </c>
      <c r="G1391">
        <v>1</v>
      </c>
      <c r="H1391">
        <v>1</v>
      </c>
      <c r="I1391" s="60">
        <f t="shared" si="66"/>
        <v>2.5000000000000001E-2</v>
      </c>
    </row>
    <row r="1392" spans="1:9" x14ac:dyDescent="0.25">
      <c r="A1392" t="s">
        <v>1489</v>
      </c>
      <c r="B1392" s="60">
        <f t="shared" si="65"/>
        <v>2.5000000000000001E-2</v>
      </c>
      <c r="C1392" t="s">
        <v>113</v>
      </c>
      <c r="D1392" t="s">
        <v>1547</v>
      </c>
      <c r="E1392" s="59">
        <v>45701</v>
      </c>
      <c r="F1392">
        <v>1</v>
      </c>
      <c r="G1392">
        <v>1</v>
      </c>
      <c r="H1392">
        <v>1</v>
      </c>
      <c r="I1392" s="60">
        <f t="shared" si="66"/>
        <v>2.5000000000000001E-2</v>
      </c>
    </row>
    <row r="1393" spans="1:9" x14ac:dyDescent="0.25">
      <c r="A1393" t="s">
        <v>1489</v>
      </c>
      <c r="B1393" s="60">
        <f t="shared" si="65"/>
        <v>2.5000000000000001E-2</v>
      </c>
      <c r="C1393" t="s">
        <v>113</v>
      </c>
      <c r="D1393" t="s">
        <v>1548</v>
      </c>
      <c r="E1393" s="59">
        <v>45707</v>
      </c>
      <c r="F1393">
        <v>1</v>
      </c>
      <c r="G1393">
        <v>1</v>
      </c>
      <c r="H1393">
        <v>1</v>
      </c>
      <c r="I1393" s="60">
        <f t="shared" si="66"/>
        <v>2.5000000000000001E-2</v>
      </c>
    </row>
    <row r="1394" spans="1:9" x14ac:dyDescent="0.25">
      <c r="A1394" t="s">
        <v>1489</v>
      </c>
      <c r="B1394" s="60">
        <f t="shared" si="65"/>
        <v>2.5000000000000001E-2</v>
      </c>
      <c r="C1394" t="s">
        <v>113</v>
      </c>
      <c r="D1394" t="s">
        <v>1549</v>
      </c>
      <c r="E1394" s="59">
        <v>45701</v>
      </c>
      <c r="F1394">
        <v>1</v>
      </c>
      <c r="G1394">
        <v>1</v>
      </c>
      <c r="H1394">
        <v>1</v>
      </c>
      <c r="I1394" s="60">
        <f t="shared" si="66"/>
        <v>2.5000000000000001E-2</v>
      </c>
    </row>
    <row r="1395" spans="1:9" x14ac:dyDescent="0.25">
      <c r="A1395" t="s">
        <v>1489</v>
      </c>
      <c r="B1395" s="60">
        <f t="shared" si="65"/>
        <v>2.5000000000000001E-2</v>
      </c>
      <c r="C1395" t="s">
        <v>113</v>
      </c>
      <c r="D1395" t="s">
        <v>1550</v>
      </c>
      <c r="E1395" s="59">
        <v>45707</v>
      </c>
      <c r="F1395">
        <v>1</v>
      </c>
      <c r="G1395">
        <v>1</v>
      </c>
      <c r="H1395">
        <v>1</v>
      </c>
      <c r="I1395" s="60">
        <f t="shared" si="66"/>
        <v>2.5000000000000001E-2</v>
      </c>
    </row>
    <row r="1396" spans="1:9" x14ac:dyDescent="0.25">
      <c r="A1396" t="s">
        <v>1489</v>
      </c>
      <c r="B1396" s="60">
        <f t="shared" si="65"/>
        <v>2.5000000000000001E-2</v>
      </c>
      <c r="C1396" t="s">
        <v>113</v>
      </c>
      <c r="D1396" t="s">
        <v>1551</v>
      </c>
      <c r="E1396" s="59">
        <v>45719</v>
      </c>
      <c r="F1396">
        <v>1</v>
      </c>
      <c r="G1396">
        <v>1</v>
      </c>
      <c r="H1396">
        <v>1</v>
      </c>
      <c r="I1396" s="60">
        <f t="shared" si="66"/>
        <v>2.5000000000000001E-2</v>
      </c>
    </row>
    <row r="1397" spans="1:9" x14ac:dyDescent="0.25">
      <c r="A1397" t="s">
        <v>1489</v>
      </c>
      <c r="B1397" s="60">
        <f t="shared" si="65"/>
        <v>2.5000000000000001E-2</v>
      </c>
      <c r="C1397" t="s">
        <v>113</v>
      </c>
      <c r="D1397" t="s">
        <v>1552</v>
      </c>
      <c r="E1397" s="59">
        <v>45713</v>
      </c>
      <c r="F1397">
        <v>1</v>
      </c>
      <c r="G1397">
        <v>1</v>
      </c>
      <c r="H1397">
        <v>1</v>
      </c>
      <c r="I1397" s="60">
        <f t="shared" si="66"/>
        <v>2.5000000000000001E-2</v>
      </c>
    </row>
    <row r="1398" spans="1:9" x14ac:dyDescent="0.25">
      <c r="A1398" t="s">
        <v>1489</v>
      </c>
      <c r="B1398" s="60">
        <f t="shared" si="65"/>
        <v>2.5000000000000001E-2</v>
      </c>
      <c r="C1398" t="s">
        <v>113</v>
      </c>
      <c r="D1398" t="s">
        <v>1553</v>
      </c>
      <c r="E1398" s="59">
        <v>45712</v>
      </c>
      <c r="F1398">
        <v>1</v>
      </c>
      <c r="G1398">
        <v>1</v>
      </c>
      <c r="H1398">
        <v>1</v>
      </c>
      <c r="I1398" s="60">
        <f t="shared" si="66"/>
        <v>2.5000000000000001E-2</v>
      </c>
    </row>
    <row r="1399" spans="1:9" x14ac:dyDescent="0.25">
      <c r="A1399" t="s">
        <v>1489</v>
      </c>
      <c r="B1399" s="60">
        <f t="shared" ref="B1399:B1462" si="67">(1/4000)*100</f>
        <v>2.5000000000000001E-2</v>
      </c>
      <c r="C1399" t="s">
        <v>113</v>
      </c>
      <c r="D1399" t="s">
        <v>1554</v>
      </c>
      <c r="E1399" s="59">
        <v>45701</v>
      </c>
      <c r="F1399">
        <v>1</v>
      </c>
      <c r="G1399">
        <v>1</v>
      </c>
      <c r="H1399">
        <v>1</v>
      </c>
      <c r="I1399" s="60">
        <f t="shared" si="66"/>
        <v>2.5000000000000001E-2</v>
      </c>
    </row>
    <row r="1400" spans="1:9" x14ac:dyDescent="0.25">
      <c r="A1400" t="s">
        <v>1489</v>
      </c>
      <c r="B1400" s="60">
        <f t="shared" si="67"/>
        <v>2.5000000000000001E-2</v>
      </c>
      <c r="C1400" t="s">
        <v>113</v>
      </c>
      <c r="D1400" t="s">
        <v>1555</v>
      </c>
      <c r="E1400" s="59">
        <v>45672</v>
      </c>
      <c r="F1400">
        <v>1</v>
      </c>
      <c r="G1400">
        <v>1</v>
      </c>
      <c r="H1400">
        <v>1</v>
      </c>
      <c r="I1400" s="60">
        <f t="shared" si="66"/>
        <v>2.5000000000000001E-2</v>
      </c>
    </row>
    <row r="1401" spans="1:9" x14ac:dyDescent="0.25">
      <c r="A1401" t="s">
        <v>1489</v>
      </c>
      <c r="B1401" s="60">
        <f t="shared" si="67"/>
        <v>2.5000000000000001E-2</v>
      </c>
      <c r="C1401" t="s">
        <v>113</v>
      </c>
      <c r="D1401" t="s">
        <v>1556</v>
      </c>
      <c r="E1401" s="59">
        <v>45684</v>
      </c>
      <c r="F1401">
        <v>1</v>
      </c>
      <c r="G1401">
        <v>1</v>
      </c>
      <c r="H1401">
        <v>1</v>
      </c>
      <c r="I1401" s="60">
        <f t="shared" si="66"/>
        <v>2.5000000000000001E-2</v>
      </c>
    </row>
    <row r="1402" spans="1:9" x14ac:dyDescent="0.25">
      <c r="A1402" t="s">
        <v>1489</v>
      </c>
      <c r="B1402" s="60">
        <f t="shared" si="67"/>
        <v>2.5000000000000001E-2</v>
      </c>
      <c r="C1402" t="s">
        <v>113</v>
      </c>
      <c r="D1402" t="s">
        <v>1557</v>
      </c>
      <c r="E1402" s="59">
        <v>45684</v>
      </c>
      <c r="F1402">
        <v>1</v>
      </c>
      <c r="G1402">
        <v>1</v>
      </c>
      <c r="H1402">
        <v>1</v>
      </c>
      <c r="I1402" s="60">
        <f t="shared" si="66"/>
        <v>2.5000000000000001E-2</v>
      </c>
    </row>
    <row r="1403" spans="1:9" x14ac:dyDescent="0.25">
      <c r="A1403" t="s">
        <v>1489</v>
      </c>
      <c r="B1403" s="60">
        <f t="shared" si="67"/>
        <v>2.5000000000000001E-2</v>
      </c>
      <c r="C1403" t="s">
        <v>113</v>
      </c>
      <c r="D1403" t="s">
        <v>1558</v>
      </c>
      <c r="E1403" s="59">
        <v>45684</v>
      </c>
      <c r="F1403">
        <v>1</v>
      </c>
      <c r="G1403">
        <v>1</v>
      </c>
      <c r="H1403">
        <v>1</v>
      </c>
      <c r="I1403" s="60">
        <f t="shared" si="66"/>
        <v>2.5000000000000001E-2</v>
      </c>
    </row>
    <row r="1404" spans="1:9" x14ac:dyDescent="0.25">
      <c r="A1404" t="s">
        <v>1489</v>
      </c>
      <c r="B1404" s="60">
        <f t="shared" si="67"/>
        <v>2.5000000000000001E-2</v>
      </c>
      <c r="C1404" t="s">
        <v>113</v>
      </c>
      <c r="D1404" t="s">
        <v>1559</v>
      </c>
      <c r="E1404" s="59">
        <v>45684</v>
      </c>
      <c r="F1404">
        <v>1</v>
      </c>
      <c r="G1404">
        <v>1</v>
      </c>
      <c r="H1404">
        <v>1</v>
      </c>
      <c r="I1404" s="60">
        <f t="shared" si="66"/>
        <v>2.5000000000000001E-2</v>
      </c>
    </row>
    <row r="1405" spans="1:9" x14ac:dyDescent="0.25">
      <c r="A1405" t="s">
        <v>1489</v>
      </c>
      <c r="B1405" s="60">
        <f t="shared" si="67"/>
        <v>2.5000000000000001E-2</v>
      </c>
      <c r="C1405" t="s">
        <v>113</v>
      </c>
      <c r="D1405" t="s">
        <v>1560</v>
      </c>
      <c r="E1405" s="59">
        <v>45684</v>
      </c>
      <c r="F1405">
        <v>1</v>
      </c>
      <c r="G1405">
        <v>1</v>
      </c>
      <c r="H1405">
        <v>1</v>
      </c>
      <c r="I1405" s="60">
        <f t="shared" si="66"/>
        <v>2.5000000000000001E-2</v>
      </c>
    </row>
    <row r="1406" spans="1:9" x14ac:dyDescent="0.25">
      <c r="A1406" t="s">
        <v>1489</v>
      </c>
      <c r="B1406" s="60">
        <f t="shared" si="67"/>
        <v>2.5000000000000001E-2</v>
      </c>
      <c r="C1406" t="s">
        <v>113</v>
      </c>
      <c r="D1406" t="s">
        <v>1561</v>
      </c>
      <c r="E1406" s="59">
        <v>45684</v>
      </c>
      <c r="F1406">
        <v>1</v>
      </c>
      <c r="G1406">
        <v>1</v>
      </c>
      <c r="H1406">
        <v>1</v>
      </c>
      <c r="I1406" s="60">
        <f t="shared" si="66"/>
        <v>2.5000000000000001E-2</v>
      </c>
    </row>
    <row r="1407" spans="1:9" x14ac:dyDescent="0.25">
      <c r="A1407" t="s">
        <v>1489</v>
      </c>
      <c r="B1407" s="60">
        <f t="shared" si="67"/>
        <v>2.5000000000000001E-2</v>
      </c>
      <c r="C1407" t="s">
        <v>113</v>
      </c>
      <c r="D1407" t="s">
        <v>1562</v>
      </c>
      <c r="E1407" s="59">
        <v>45684</v>
      </c>
      <c r="F1407">
        <v>1</v>
      </c>
      <c r="G1407">
        <v>1</v>
      </c>
      <c r="H1407">
        <v>1</v>
      </c>
      <c r="I1407" s="60">
        <f t="shared" si="66"/>
        <v>2.5000000000000001E-2</v>
      </c>
    </row>
    <row r="1408" spans="1:9" x14ac:dyDescent="0.25">
      <c r="A1408" t="s">
        <v>1489</v>
      </c>
      <c r="B1408" s="60">
        <f t="shared" si="67"/>
        <v>2.5000000000000001E-2</v>
      </c>
      <c r="C1408" t="s">
        <v>113</v>
      </c>
      <c r="D1408" t="s">
        <v>1563</v>
      </c>
      <c r="E1408" s="59">
        <v>45684</v>
      </c>
      <c r="F1408">
        <v>1</v>
      </c>
      <c r="G1408">
        <v>1</v>
      </c>
      <c r="H1408">
        <v>1</v>
      </c>
      <c r="I1408" s="60">
        <f t="shared" si="66"/>
        <v>2.5000000000000001E-2</v>
      </c>
    </row>
    <row r="1409" spans="1:9" x14ac:dyDescent="0.25">
      <c r="A1409" t="s">
        <v>1489</v>
      </c>
      <c r="B1409" s="60">
        <f t="shared" si="67"/>
        <v>2.5000000000000001E-2</v>
      </c>
      <c r="C1409" t="s">
        <v>113</v>
      </c>
      <c r="D1409" t="s">
        <v>1564</v>
      </c>
      <c r="E1409" s="59">
        <v>45684</v>
      </c>
      <c r="F1409">
        <v>1</v>
      </c>
      <c r="G1409">
        <v>1</v>
      </c>
      <c r="H1409">
        <v>1</v>
      </c>
      <c r="I1409" s="60">
        <f t="shared" si="66"/>
        <v>2.5000000000000001E-2</v>
      </c>
    </row>
    <row r="1410" spans="1:9" x14ac:dyDescent="0.25">
      <c r="A1410" t="s">
        <v>1489</v>
      </c>
      <c r="B1410" s="60">
        <f t="shared" si="67"/>
        <v>2.5000000000000001E-2</v>
      </c>
      <c r="C1410" t="s">
        <v>113</v>
      </c>
      <c r="D1410" t="s">
        <v>1565</v>
      </c>
      <c r="E1410" s="59">
        <v>45684</v>
      </c>
      <c r="F1410">
        <v>1</v>
      </c>
      <c r="G1410">
        <v>1</v>
      </c>
      <c r="H1410">
        <v>1</v>
      </c>
      <c r="I1410" s="60">
        <f t="shared" ref="I1410:I1473" si="68">B1410*H1410</f>
        <v>2.5000000000000001E-2</v>
      </c>
    </row>
    <row r="1411" spans="1:9" x14ac:dyDescent="0.25">
      <c r="A1411" t="s">
        <v>1489</v>
      </c>
      <c r="B1411" s="60">
        <f t="shared" si="67"/>
        <v>2.5000000000000001E-2</v>
      </c>
      <c r="C1411" t="s">
        <v>113</v>
      </c>
      <c r="D1411" t="s">
        <v>1566</v>
      </c>
      <c r="E1411" s="59">
        <v>45684</v>
      </c>
      <c r="F1411">
        <v>1</v>
      </c>
      <c r="G1411">
        <v>1</v>
      </c>
      <c r="H1411">
        <v>1</v>
      </c>
      <c r="I1411" s="60">
        <f t="shared" si="68"/>
        <v>2.5000000000000001E-2</v>
      </c>
    </row>
    <row r="1412" spans="1:9" x14ac:dyDescent="0.25">
      <c r="A1412" t="s">
        <v>1489</v>
      </c>
      <c r="B1412" s="60">
        <f t="shared" si="67"/>
        <v>2.5000000000000001E-2</v>
      </c>
      <c r="C1412" t="s">
        <v>113</v>
      </c>
      <c r="D1412" t="s">
        <v>1567</v>
      </c>
      <c r="E1412" s="59">
        <v>45687</v>
      </c>
      <c r="F1412">
        <v>1</v>
      </c>
      <c r="G1412">
        <v>1</v>
      </c>
      <c r="H1412">
        <v>1</v>
      </c>
      <c r="I1412" s="60">
        <f t="shared" si="68"/>
        <v>2.5000000000000001E-2</v>
      </c>
    </row>
    <row r="1413" spans="1:9" x14ac:dyDescent="0.25">
      <c r="A1413" t="s">
        <v>1489</v>
      </c>
      <c r="B1413" s="60">
        <f t="shared" si="67"/>
        <v>2.5000000000000001E-2</v>
      </c>
      <c r="C1413" t="s">
        <v>113</v>
      </c>
      <c r="D1413" t="s">
        <v>1568</v>
      </c>
      <c r="E1413" s="59">
        <v>45687</v>
      </c>
      <c r="F1413">
        <v>1</v>
      </c>
      <c r="G1413">
        <v>1</v>
      </c>
      <c r="H1413">
        <v>1</v>
      </c>
      <c r="I1413" s="60">
        <f t="shared" si="68"/>
        <v>2.5000000000000001E-2</v>
      </c>
    </row>
    <row r="1414" spans="1:9" x14ac:dyDescent="0.25">
      <c r="A1414" t="s">
        <v>1489</v>
      </c>
      <c r="B1414" s="60">
        <f t="shared" si="67"/>
        <v>2.5000000000000001E-2</v>
      </c>
      <c r="C1414" t="s">
        <v>113</v>
      </c>
      <c r="D1414" t="s">
        <v>1569</v>
      </c>
      <c r="E1414" s="59">
        <v>45687</v>
      </c>
      <c r="F1414">
        <v>1</v>
      </c>
      <c r="G1414">
        <v>1</v>
      </c>
      <c r="H1414">
        <v>1</v>
      </c>
      <c r="I1414" s="60">
        <f t="shared" si="68"/>
        <v>2.5000000000000001E-2</v>
      </c>
    </row>
    <row r="1415" spans="1:9" x14ac:dyDescent="0.25">
      <c r="A1415" t="s">
        <v>1489</v>
      </c>
      <c r="B1415" s="60">
        <f t="shared" si="67"/>
        <v>2.5000000000000001E-2</v>
      </c>
      <c r="C1415" t="s">
        <v>113</v>
      </c>
      <c r="D1415" t="s">
        <v>1570</v>
      </c>
      <c r="E1415" s="59">
        <v>45687</v>
      </c>
      <c r="F1415">
        <v>1</v>
      </c>
      <c r="G1415">
        <v>1</v>
      </c>
      <c r="H1415">
        <v>1</v>
      </c>
      <c r="I1415" s="60">
        <f t="shared" si="68"/>
        <v>2.5000000000000001E-2</v>
      </c>
    </row>
    <row r="1416" spans="1:9" x14ac:dyDescent="0.25">
      <c r="A1416" t="s">
        <v>1489</v>
      </c>
      <c r="B1416" s="60">
        <f t="shared" si="67"/>
        <v>2.5000000000000001E-2</v>
      </c>
      <c r="C1416" t="s">
        <v>113</v>
      </c>
      <c r="D1416" t="s">
        <v>1571</v>
      </c>
      <c r="E1416" s="59">
        <v>45687</v>
      </c>
      <c r="F1416">
        <v>1</v>
      </c>
      <c r="G1416">
        <v>1</v>
      </c>
      <c r="H1416">
        <v>1</v>
      </c>
      <c r="I1416" s="60">
        <f t="shared" si="68"/>
        <v>2.5000000000000001E-2</v>
      </c>
    </row>
    <row r="1417" spans="1:9" x14ac:dyDescent="0.25">
      <c r="A1417" t="s">
        <v>1489</v>
      </c>
      <c r="B1417" s="60">
        <f t="shared" si="67"/>
        <v>2.5000000000000001E-2</v>
      </c>
      <c r="C1417" t="s">
        <v>113</v>
      </c>
      <c r="D1417" t="s">
        <v>1572</v>
      </c>
      <c r="E1417" s="59">
        <v>45687</v>
      </c>
      <c r="F1417">
        <v>1</v>
      </c>
      <c r="G1417">
        <v>1</v>
      </c>
      <c r="H1417">
        <v>1</v>
      </c>
      <c r="I1417" s="60">
        <f t="shared" si="68"/>
        <v>2.5000000000000001E-2</v>
      </c>
    </row>
    <row r="1418" spans="1:9" x14ac:dyDescent="0.25">
      <c r="A1418" t="s">
        <v>1489</v>
      </c>
      <c r="B1418" s="60">
        <f t="shared" si="67"/>
        <v>2.5000000000000001E-2</v>
      </c>
      <c r="C1418" t="s">
        <v>113</v>
      </c>
      <c r="D1418" t="s">
        <v>1573</v>
      </c>
      <c r="E1418" s="59">
        <v>45687</v>
      </c>
      <c r="F1418">
        <v>1</v>
      </c>
      <c r="G1418">
        <v>1</v>
      </c>
      <c r="H1418">
        <v>1</v>
      </c>
      <c r="I1418" s="60">
        <f t="shared" si="68"/>
        <v>2.5000000000000001E-2</v>
      </c>
    </row>
    <row r="1419" spans="1:9" x14ac:dyDescent="0.25">
      <c r="A1419" t="s">
        <v>1489</v>
      </c>
      <c r="B1419" s="60">
        <f t="shared" si="67"/>
        <v>2.5000000000000001E-2</v>
      </c>
      <c r="C1419" t="s">
        <v>113</v>
      </c>
      <c r="D1419" t="s">
        <v>1574</v>
      </c>
      <c r="E1419" s="59">
        <v>45687</v>
      </c>
      <c r="F1419">
        <v>1</v>
      </c>
      <c r="G1419">
        <v>1</v>
      </c>
      <c r="H1419">
        <v>1</v>
      </c>
      <c r="I1419" s="60">
        <f t="shared" si="68"/>
        <v>2.5000000000000001E-2</v>
      </c>
    </row>
    <row r="1420" spans="1:9" x14ac:dyDescent="0.25">
      <c r="A1420" t="s">
        <v>1489</v>
      </c>
      <c r="B1420" s="60">
        <f t="shared" si="67"/>
        <v>2.5000000000000001E-2</v>
      </c>
      <c r="C1420" t="s">
        <v>113</v>
      </c>
      <c r="D1420" t="s">
        <v>1575</v>
      </c>
      <c r="E1420" s="59">
        <v>45687</v>
      </c>
      <c r="F1420">
        <v>1</v>
      </c>
      <c r="G1420">
        <v>1</v>
      </c>
      <c r="H1420">
        <v>1</v>
      </c>
      <c r="I1420" s="60">
        <f t="shared" si="68"/>
        <v>2.5000000000000001E-2</v>
      </c>
    </row>
    <row r="1421" spans="1:9" x14ac:dyDescent="0.25">
      <c r="A1421" t="s">
        <v>1489</v>
      </c>
      <c r="B1421" s="60">
        <f t="shared" si="67"/>
        <v>2.5000000000000001E-2</v>
      </c>
      <c r="C1421" t="s">
        <v>113</v>
      </c>
      <c r="D1421" t="s">
        <v>1576</v>
      </c>
      <c r="E1421" s="59">
        <v>45687</v>
      </c>
      <c r="F1421">
        <v>1</v>
      </c>
      <c r="G1421">
        <v>1</v>
      </c>
      <c r="H1421">
        <v>1</v>
      </c>
      <c r="I1421" s="60">
        <f t="shared" si="68"/>
        <v>2.5000000000000001E-2</v>
      </c>
    </row>
    <row r="1422" spans="1:9" x14ac:dyDescent="0.25">
      <c r="A1422" t="s">
        <v>1489</v>
      </c>
      <c r="B1422" s="60">
        <f t="shared" si="67"/>
        <v>2.5000000000000001E-2</v>
      </c>
      <c r="C1422" t="s">
        <v>113</v>
      </c>
      <c r="D1422" t="s">
        <v>1577</v>
      </c>
      <c r="E1422" s="59">
        <v>45687</v>
      </c>
      <c r="F1422">
        <v>1</v>
      </c>
      <c r="G1422">
        <v>1</v>
      </c>
      <c r="H1422">
        <v>1</v>
      </c>
      <c r="I1422" s="60">
        <f t="shared" si="68"/>
        <v>2.5000000000000001E-2</v>
      </c>
    </row>
    <row r="1423" spans="1:9" x14ac:dyDescent="0.25">
      <c r="A1423" t="s">
        <v>1489</v>
      </c>
      <c r="B1423" s="60">
        <f t="shared" si="67"/>
        <v>2.5000000000000001E-2</v>
      </c>
      <c r="C1423" t="s">
        <v>113</v>
      </c>
      <c r="D1423" t="s">
        <v>1578</v>
      </c>
      <c r="E1423" s="59">
        <v>45687</v>
      </c>
      <c r="F1423">
        <v>1</v>
      </c>
      <c r="G1423">
        <v>1</v>
      </c>
      <c r="H1423">
        <v>1</v>
      </c>
      <c r="I1423" s="60">
        <f t="shared" si="68"/>
        <v>2.5000000000000001E-2</v>
      </c>
    </row>
    <row r="1424" spans="1:9" x14ac:dyDescent="0.25">
      <c r="A1424" t="s">
        <v>1489</v>
      </c>
      <c r="B1424" s="60">
        <f t="shared" si="67"/>
        <v>2.5000000000000001E-2</v>
      </c>
      <c r="C1424" t="s">
        <v>113</v>
      </c>
      <c r="D1424" t="s">
        <v>1579</v>
      </c>
      <c r="E1424" s="59">
        <v>45687</v>
      </c>
      <c r="F1424">
        <v>1</v>
      </c>
      <c r="G1424">
        <v>1</v>
      </c>
      <c r="H1424">
        <v>1</v>
      </c>
      <c r="I1424" s="60">
        <f t="shared" si="68"/>
        <v>2.5000000000000001E-2</v>
      </c>
    </row>
    <row r="1425" spans="1:9" x14ac:dyDescent="0.25">
      <c r="A1425" t="s">
        <v>1489</v>
      </c>
      <c r="B1425" s="60">
        <f t="shared" si="67"/>
        <v>2.5000000000000001E-2</v>
      </c>
      <c r="C1425" t="s">
        <v>113</v>
      </c>
      <c r="D1425" t="s">
        <v>1580</v>
      </c>
      <c r="E1425" s="59">
        <v>45687</v>
      </c>
      <c r="F1425">
        <v>1</v>
      </c>
      <c r="G1425">
        <v>1</v>
      </c>
      <c r="H1425">
        <v>1</v>
      </c>
      <c r="I1425" s="60">
        <f t="shared" si="68"/>
        <v>2.5000000000000001E-2</v>
      </c>
    </row>
    <row r="1426" spans="1:9" x14ac:dyDescent="0.25">
      <c r="A1426" t="s">
        <v>1489</v>
      </c>
      <c r="B1426" s="60">
        <f t="shared" si="67"/>
        <v>2.5000000000000001E-2</v>
      </c>
      <c r="C1426" t="s">
        <v>113</v>
      </c>
      <c r="D1426" t="s">
        <v>1581</v>
      </c>
      <c r="E1426" s="59">
        <v>45692</v>
      </c>
      <c r="F1426">
        <v>1</v>
      </c>
      <c r="G1426">
        <v>1</v>
      </c>
      <c r="H1426">
        <v>1</v>
      </c>
      <c r="I1426" s="60">
        <f t="shared" si="68"/>
        <v>2.5000000000000001E-2</v>
      </c>
    </row>
    <row r="1427" spans="1:9" x14ac:dyDescent="0.25">
      <c r="A1427" t="s">
        <v>1489</v>
      </c>
      <c r="B1427" s="60">
        <f t="shared" si="67"/>
        <v>2.5000000000000001E-2</v>
      </c>
      <c r="C1427" t="s">
        <v>113</v>
      </c>
      <c r="D1427" t="s">
        <v>1582</v>
      </c>
      <c r="E1427" s="59">
        <v>45692</v>
      </c>
      <c r="F1427">
        <v>1</v>
      </c>
      <c r="G1427">
        <v>1</v>
      </c>
      <c r="H1427">
        <v>1</v>
      </c>
      <c r="I1427" s="60">
        <f t="shared" si="68"/>
        <v>2.5000000000000001E-2</v>
      </c>
    </row>
    <row r="1428" spans="1:9" x14ac:dyDescent="0.25">
      <c r="A1428" t="s">
        <v>1489</v>
      </c>
      <c r="B1428" s="60">
        <f t="shared" si="67"/>
        <v>2.5000000000000001E-2</v>
      </c>
      <c r="C1428" t="s">
        <v>113</v>
      </c>
      <c r="D1428" t="s">
        <v>1583</v>
      </c>
      <c r="E1428" s="59">
        <v>45692</v>
      </c>
      <c r="F1428">
        <v>1</v>
      </c>
      <c r="G1428">
        <v>1</v>
      </c>
      <c r="H1428">
        <v>1</v>
      </c>
      <c r="I1428" s="60">
        <f t="shared" si="68"/>
        <v>2.5000000000000001E-2</v>
      </c>
    </row>
    <row r="1429" spans="1:9" x14ac:dyDescent="0.25">
      <c r="A1429" t="s">
        <v>1489</v>
      </c>
      <c r="B1429" s="60">
        <f t="shared" si="67"/>
        <v>2.5000000000000001E-2</v>
      </c>
      <c r="C1429" t="s">
        <v>113</v>
      </c>
      <c r="D1429" t="s">
        <v>1584</v>
      </c>
      <c r="E1429" s="59">
        <v>45692</v>
      </c>
      <c r="F1429">
        <v>1</v>
      </c>
      <c r="G1429">
        <v>1</v>
      </c>
      <c r="H1429">
        <v>1</v>
      </c>
      <c r="I1429" s="60">
        <f t="shared" si="68"/>
        <v>2.5000000000000001E-2</v>
      </c>
    </row>
    <row r="1430" spans="1:9" x14ac:dyDescent="0.25">
      <c r="A1430" t="s">
        <v>1489</v>
      </c>
      <c r="B1430" s="60">
        <f t="shared" si="67"/>
        <v>2.5000000000000001E-2</v>
      </c>
      <c r="C1430" t="s">
        <v>113</v>
      </c>
      <c r="D1430" t="s">
        <v>1585</v>
      </c>
      <c r="E1430" s="59">
        <v>45692</v>
      </c>
      <c r="F1430">
        <v>1</v>
      </c>
      <c r="G1430">
        <v>1</v>
      </c>
      <c r="H1430">
        <v>1</v>
      </c>
      <c r="I1430" s="60">
        <f t="shared" si="68"/>
        <v>2.5000000000000001E-2</v>
      </c>
    </row>
    <row r="1431" spans="1:9" x14ac:dyDescent="0.25">
      <c r="A1431" t="s">
        <v>1489</v>
      </c>
      <c r="B1431" s="60">
        <f t="shared" si="67"/>
        <v>2.5000000000000001E-2</v>
      </c>
      <c r="C1431" t="s">
        <v>113</v>
      </c>
      <c r="D1431" t="s">
        <v>1586</v>
      </c>
      <c r="E1431" s="59">
        <v>45692</v>
      </c>
      <c r="F1431">
        <v>1</v>
      </c>
      <c r="G1431">
        <v>1</v>
      </c>
      <c r="H1431">
        <v>1</v>
      </c>
      <c r="I1431" s="60">
        <f t="shared" si="68"/>
        <v>2.5000000000000001E-2</v>
      </c>
    </row>
    <row r="1432" spans="1:9" x14ac:dyDescent="0.25">
      <c r="A1432" t="s">
        <v>1489</v>
      </c>
      <c r="B1432" s="60">
        <f t="shared" si="67"/>
        <v>2.5000000000000001E-2</v>
      </c>
      <c r="C1432" t="s">
        <v>113</v>
      </c>
      <c r="D1432" t="s">
        <v>1587</v>
      </c>
      <c r="E1432" s="59">
        <v>45692</v>
      </c>
      <c r="F1432">
        <v>1</v>
      </c>
      <c r="G1432">
        <v>1</v>
      </c>
      <c r="H1432">
        <v>1</v>
      </c>
      <c r="I1432" s="60">
        <f t="shared" si="68"/>
        <v>2.5000000000000001E-2</v>
      </c>
    </row>
    <row r="1433" spans="1:9" x14ac:dyDescent="0.25">
      <c r="A1433" t="s">
        <v>1489</v>
      </c>
      <c r="B1433" s="60">
        <f t="shared" si="67"/>
        <v>2.5000000000000001E-2</v>
      </c>
      <c r="C1433" t="s">
        <v>113</v>
      </c>
      <c r="D1433" t="s">
        <v>1588</v>
      </c>
      <c r="E1433" s="59">
        <v>45692</v>
      </c>
      <c r="F1433">
        <v>1</v>
      </c>
      <c r="G1433">
        <v>1</v>
      </c>
      <c r="H1433">
        <v>1</v>
      </c>
      <c r="I1433" s="60">
        <f t="shared" si="68"/>
        <v>2.5000000000000001E-2</v>
      </c>
    </row>
    <row r="1434" spans="1:9" x14ac:dyDescent="0.25">
      <c r="A1434" t="s">
        <v>1489</v>
      </c>
      <c r="B1434" s="60">
        <f t="shared" si="67"/>
        <v>2.5000000000000001E-2</v>
      </c>
      <c r="C1434" t="s">
        <v>113</v>
      </c>
      <c r="D1434" t="s">
        <v>1589</v>
      </c>
      <c r="E1434" s="59">
        <v>45692</v>
      </c>
      <c r="F1434">
        <v>1</v>
      </c>
      <c r="G1434">
        <v>1</v>
      </c>
      <c r="H1434">
        <v>1</v>
      </c>
      <c r="I1434" s="60">
        <f t="shared" si="68"/>
        <v>2.5000000000000001E-2</v>
      </c>
    </row>
    <row r="1435" spans="1:9" x14ac:dyDescent="0.25">
      <c r="A1435" t="s">
        <v>1489</v>
      </c>
      <c r="B1435" s="60">
        <f t="shared" si="67"/>
        <v>2.5000000000000001E-2</v>
      </c>
      <c r="C1435" t="s">
        <v>113</v>
      </c>
      <c r="D1435" t="s">
        <v>1590</v>
      </c>
      <c r="E1435" s="59">
        <v>45693</v>
      </c>
      <c r="F1435">
        <v>1</v>
      </c>
      <c r="G1435">
        <v>1</v>
      </c>
      <c r="H1435">
        <v>1</v>
      </c>
      <c r="I1435" s="60">
        <f t="shared" si="68"/>
        <v>2.5000000000000001E-2</v>
      </c>
    </row>
    <row r="1436" spans="1:9" x14ac:dyDescent="0.25">
      <c r="A1436" t="s">
        <v>1489</v>
      </c>
      <c r="B1436" s="60">
        <f t="shared" si="67"/>
        <v>2.5000000000000001E-2</v>
      </c>
      <c r="C1436" t="s">
        <v>113</v>
      </c>
      <c r="D1436" t="s">
        <v>1591</v>
      </c>
      <c r="E1436" s="59">
        <v>45693</v>
      </c>
      <c r="F1436">
        <v>1</v>
      </c>
      <c r="G1436">
        <v>1</v>
      </c>
      <c r="H1436">
        <v>1</v>
      </c>
      <c r="I1436" s="60">
        <f t="shared" si="68"/>
        <v>2.5000000000000001E-2</v>
      </c>
    </row>
    <row r="1437" spans="1:9" x14ac:dyDescent="0.25">
      <c r="A1437" t="s">
        <v>1489</v>
      </c>
      <c r="B1437" s="60">
        <f t="shared" si="67"/>
        <v>2.5000000000000001E-2</v>
      </c>
      <c r="C1437" t="s">
        <v>113</v>
      </c>
      <c r="D1437" t="s">
        <v>1592</v>
      </c>
      <c r="E1437" s="59">
        <v>45693</v>
      </c>
      <c r="F1437">
        <v>1</v>
      </c>
      <c r="G1437">
        <v>1</v>
      </c>
      <c r="H1437">
        <v>1</v>
      </c>
      <c r="I1437" s="60">
        <f t="shared" si="68"/>
        <v>2.5000000000000001E-2</v>
      </c>
    </row>
    <row r="1438" spans="1:9" x14ac:dyDescent="0.25">
      <c r="A1438" t="s">
        <v>1489</v>
      </c>
      <c r="B1438" s="60">
        <f t="shared" si="67"/>
        <v>2.5000000000000001E-2</v>
      </c>
      <c r="C1438" t="s">
        <v>113</v>
      </c>
      <c r="D1438" t="s">
        <v>1593</v>
      </c>
      <c r="E1438" s="59">
        <v>45694</v>
      </c>
      <c r="F1438">
        <v>1</v>
      </c>
      <c r="G1438">
        <v>1</v>
      </c>
      <c r="H1438">
        <v>1</v>
      </c>
      <c r="I1438" s="60">
        <f t="shared" si="68"/>
        <v>2.5000000000000001E-2</v>
      </c>
    </row>
    <row r="1439" spans="1:9" x14ac:dyDescent="0.25">
      <c r="A1439" t="s">
        <v>1489</v>
      </c>
      <c r="B1439" s="60">
        <f t="shared" si="67"/>
        <v>2.5000000000000001E-2</v>
      </c>
      <c r="C1439" t="s">
        <v>113</v>
      </c>
      <c r="D1439" t="s">
        <v>1594</v>
      </c>
      <c r="E1439" s="59">
        <v>45694</v>
      </c>
      <c r="F1439">
        <v>1</v>
      </c>
      <c r="G1439">
        <v>1</v>
      </c>
      <c r="H1439">
        <v>1</v>
      </c>
      <c r="I1439" s="60">
        <f t="shared" si="68"/>
        <v>2.5000000000000001E-2</v>
      </c>
    </row>
    <row r="1440" spans="1:9" x14ac:dyDescent="0.25">
      <c r="A1440" t="s">
        <v>1489</v>
      </c>
      <c r="B1440" s="60">
        <f t="shared" si="67"/>
        <v>2.5000000000000001E-2</v>
      </c>
      <c r="C1440" t="s">
        <v>113</v>
      </c>
      <c r="D1440" t="s">
        <v>1595</v>
      </c>
      <c r="E1440" s="59">
        <v>45694</v>
      </c>
      <c r="F1440">
        <v>1</v>
      </c>
      <c r="G1440">
        <v>1</v>
      </c>
      <c r="H1440">
        <v>1</v>
      </c>
      <c r="I1440" s="60">
        <f t="shared" si="68"/>
        <v>2.5000000000000001E-2</v>
      </c>
    </row>
    <row r="1441" spans="1:9" x14ac:dyDescent="0.25">
      <c r="A1441" t="s">
        <v>1489</v>
      </c>
      <c r="B1441" s="60">
        <f t="shared" si="67"/>
        <v>2.5000000000000001E-2</v>
      </c>
      <c r="C1441" t="s">
        <v>113</v>
      </c>
      <c r="D1441" t="s">
        <v>1596</v>
      </c>
      <c r="E1441" s="59">
        <v>45694</v>
      </c>
      <c r="F1441">
        <v>1</v>
      </c>
      <c r="G1441">
        <v>1</v>
      </c>
      <c r="H1441">
        <v>1</v>
      </c>
      <c r="I1441" s="60">
        <f t="shared" si="68"/>
        <v>2.5000000000000001E-2</v>
      </c>
    </row>
    <row r="1442" spans="1:9" x14ac:dyDescent="0.25">
      <c r="A1442" t="s">
        <v>1489</v>
      </c>
      <c r="B1442" s="60">
        <f t="shared" si="67"/>
        <v>2.5000000000000001E-2</v>
      </c>
      <c r="C1442" t="s">
        <v>114</v>
      </c>
      <c r="D1442" t="s">
        <v>1597</v>
      </c>
      <c r="E1442" s="59">
        <v>45674</v>
      </c>
      <c r="F1442">
        <v>1</v>
      </c>
      <c r="G1442">
        <v>1</v>
      </c>
      <c r="H1442">
        <v>1</v>
      </c>
      <c r="I1442" s="60">
        <f t="shared" si="68"/>
        <v>2.5000000000000001E-2</v>
      </c>
    </row>
    <row r="1443" spans="1:9" x14ac:dyDescent="0.25">
      <c r="A1443" t="s">
        <v>1489</v>
      </c>
      <c r="B1443" s="60">
        <f t="shared" si="67"/>
        <v>2.5000000000000001E-2</v>
      </c>
      <c r="C1443" t="s">
        <v>114</v>
      </c>
      <c r="D1443" t="s">
        <v>1598</v>
      </c>
      <c r="E1443" s="59">
        <v>45672</v>
      </c>
      <c r="F1443">
        <v>1</v>
      </c>
      <c r="G1443">
        <v>1</v>
      </c>
      <c r="H1443">
        <v>1</v>
      </c>
      <c r="I1443" s="60">
        <f t="shared" si="68"/>
        <v>2.5000000000000001E-2</v>
      </c>
    </row>
    <row r="1444" spans="1:9" x14ac:dyDescent="0.25">
      <c r="A1444" t="s">
        <v>1489</v>
      </c>
      <c r="B1444" s="60">
        <f t="shared" si="67"/>
        <v>2.5000000000000001E-2</v>
      </c>
      <c r="C1444" t="s">
        <v>114</v>
      </c>
      <c r="D1444" t="s">
        <v>1599</v>
      </c>
      <c r="E1444" s="59">
        <v>45709</v>
      </c>
      <c r="F1444">
        <v>1</v>
      </c>
      <c r="G1444">
        <v>1</v>
      </c>
      <c r="H1444">
        <v>1</v>
      </c>
      <c r="I1444" s="60">
        <f t="shared" si="68"/>
        <v>2.5000000000000001E-2</v>
      </c>
    </row>
    <row r="1445" spans="1:9" x14ac:dyDescent="0.25">
      <c r="A1445" t="s">
        <v>1489</v>
      </c>
      <c r="B1445" s="60">
        <f t="shared" si="67"/>
        <v>2.5000000000000001E-2</v>
      </c>
      <c r="C1445" t="s">
        <v>114</v>
      </c>
      <c r="D1445" t="s">
        <v>1600</v>
      </c>
      <c r="E1445" s="59">
        <v>45672</v>
      </c>
      <c r="F1445">
        <v>1</v>
      </c>
      <c r="G1445">
        <v>1</v>
      </c>
      <c r="H1445">
        <v>1</v>
      </c>
      <c r="I1445" s="60">
        <f t="shared" si="68"/>
        <v>2.5000000000000001E-2</v>
      </c>
    </row>
    <row r="1446" spans="1:9" x14ac:dyDescent="0.25">
      <c r="A1446" t="s">
        <v>1489</v>
      </c>
      <c r="B1446" s="60">
        <f t="shared" si="67"/>
        <v>2.5000000000000001E-2</v>
      </c>
      <c r="C1446" t="s">
        <v>114</v>
      </c>
      <c r="D1446" t="s">
        <v>1601</v>
      </c>
      <c r="E1446" s="59">
        <v>45672</v>
      </c>
      <c r="F1446">
        <v>1</v>
      </c>
      <c r="G1446">
        <v>1</v>
      </c>
      <c r="H1446">
        <v>1</v>
      </c>
      <c r="I1446" s="60">
        <f t="shared" si="68"/>
        <v>2.5000000000000001E-2</v>
      </c>
    </row>
    <row r="1447" spans="1:9" x14ac:dyDescent="0.25">
      <c r="A1447" t="s">
        <v>1489</v>
      </c>
      <c r="B1447" s="60">
        <f t="shared" si="67"/>
        <v>2.5000000000000001E-2</v>
      </c>
      <c r="C1447" t="s">
        <v>114</v>
      </c>
      <c r="D1447" t="s">
        <v>1602</v>
      </c>
      <c r="E1447" s="59">
        <v>45672</v>
      </c>
      <c r="F1447">
        <v>1</v>
      </c>
      <c r="G1447">
        <v>1</v>
      </c>
      <c r="H1447">
        <v>1</v>
      </c>
      <c r="I1447" s="60">
        <f t="shared" si="68"/>
        <v>2.5000000000000001E-2</v>
      </c>
    </row>
    <row r="1448" spans="1:9" x14ac:dyDescent="0.25">
      <c r="A1448" t="s">
        <v>1489</v>
      </c>
      <c r="B1448" s="60">
        <f t="shared" si="67"/>
        <v>2.5000000000000001E-2</v>
      </c>
      <c r="C1448" t="s">
        <v>117</v>
      </c>
      <c r="D1448" t="s">
        <v>1603</v>
      </c>
      <c r="E1448" s="59">
        <v>45665</v>
      </c>
      <c r="F1448">
        <v>1</v>
      </c>
      <c r="G1448">
        <v>1</v>
      </c>
      <c r="H1448">
        <v>1</v>
      </c>
      <c r="I1448" s="60">
        <f t="shared" si="68"/>
        <v>2.5000000000000001E-2</v>
      </c>
    </row>
    <row r="1449" spans="1:9" x14ac:dyDescent="0.25">
      <c r="A1449" t="s">
        <v>1489</v>
      </c>
      <c r="B1449" s="60">
        <f t="shared" si="67"/>
        <v>2.5000000000000001E-2</v>
      </c>
      <c r="C1449" t="s">
        <v>117</v>
      </c>
      <c r="D1449" t="s">
        <v>1604</v>
      </c>
      <c r="E1449" s="59">
        <v>45708</v>
      </c>
      <c r="F1449">
        <v>1</v>
      </c>
      <c r="G1449">
        <v>1</v>
      </c>
      <c r="H1449">
        <v>1</v>
      </c>
      <c r="I1449" s="60">
        <f t="shared" si="68"/>
        <v>2.5000000000000001E-2</v>
      </c>
    </row>
    <row r="1450" spans="1:9" x14ac:dyDescent="0.25">
      <c r="A1450" t="s">
        <v>1489</v>
      </c>
      <c r="B1450" s="60">
        <f t="shared" si="67"/>
        <v>2.5000000000000001E-2</v>
      </c>
      <c r="C1450" t="s">
        <v>117</v>
      </c>
      <c r="D1450" t="s">
        <v>1605</v>
      </c>
      <c r="E1450" s="59">
        <v>45670</v>
      </c>
      <c r="F1450">
        <v>1</v>
      </c>
      <c r="G1450">
        <v>1</v>
      </c>
      <c r="H1450">
        <v>1</v>
      </c>
      <c r="I1450" s="60">
        <f t="shared" si="68"/>
        <v>2.5000000000000001E-2</v>
      </c>
    </row>
    <row r="1451" spans="1:9" x14ac:dyDescent="0.25">
      <c r="A1451" t="s">
        <v>1489</v>
      </c>
      <c r="B1451" s="60">
        <f t="shared" si="67"/>
        <v>2.5000000000000001E-2</v>
      </c>
      <c r="C1451" t="s">
        <v>117</v>
      </c>
      <c r="D1451" t="s">
        <v>1606</v>
      </c>
      <c r="E1451" s="59">
        <v>45670</v>
      </c>
      <c r="F1451">
        <v>1</v>
      </c>
      <c r="G1451">
        <v>1</v>
      </c>
      <c r="H1451">
        <v>1</v>
      </c>
      <c r="I1451" s="60">
        <f t="shared" si="68"/>
        <v>2.5000000000000001E-2</v>
      </c>
    </row>
    <row r="1452" spans="1:9" x14ac:dyDescent="0.25">
      <c r="A1452" t="s">
        <v>1489</v>
      </c>
      <c r="B1452" s="60">
        <f t="shared" si="67"/>
        <v>2.5000000000000001E-2</v>
      </c>
      <c r="C1452" t="s">
        <v>117</v>
      </c>
      <c r="D1452" t="s">
        <v>1607</v>
      </c>
      <c r="E1452" s="59">
        <v>45670</v>
      </c>
      <c r="F1452">
        <v>1</v>
      </c>
      <c r="G1452">
        <v>1</v>
      </c>
      <c r="H1452">
        <v>1</v>
      </c>
      <c r="I1452" s="60">
        <f t="shared" si="68"/>
        <v>2.5000000000000001E-2</v>
      </c>
    </row>
    <row r="1453" spans="1:9" x14ac:dyDescent="0.25">
      <c r="A1453" t="s">
        <v>1489</v>
      </c>
      <c r="B1453" s="60">
        <f t="shared" si="67"/>
        <v>2.5000000000000001E-2</v>
      </c>
      <c r="C1453" t="s">
        <v>117</v>
      </c>
      <c r="D1453" t="s">
        <v>1608</v>
      </c>
      <c r="E1453" s="59">
        <v>45670</v>
      </c>
      <c r="F1453">
        <v>1</v>
      </c>
      <c r="G1453">
        <v>1</v>
      </c>
      <c r="H1453">
        <v>1</v>
      </c>
      <c r="I1453" s="60">
        <f t="shared" si="68"/>
        <v>2.5000000000000001E-2</v>
      </c>
    </row>
    <row r="1454" spans="1:9" x14ac:dyDescent="0.25">
      <c r="A1454" t="s">
        <v>1489</v>
      </c>
      <c r="B1454" s="60">
        <f t="shared" si="67"/>
        <v>2.5000000000000001E-2</v>
      </c>
      <c r="C1454" t="s">
        <v>117</v>
      </c>
      <c r="D1454" t="s">
        <v>1609</v>
      </c>
      <c r="E1454" s="59">
        <v>45670</v>
      </c>
      <c r="F1454">
        <v>1</v>
      </c>
      <c r="G1454">
        <v>1</v>
      </c>
      <c r="H1454">
        <v>1</v>
      </c>
      <c r="I1454" s="60">
        <f t="shared" si="68"/>
        <v>2.5000000000000001E-2</v>
      </c>
    </row>
    <row r="1455" spans="1:9" x14ac:dyDescent="0.25">
      <c r="A1455" t="s">
        <v>1489</v>
      </c>
      <c r="B1455" s="60">
        <f t="shared" si="67"/>
        <v>2.5000000000000001E-2</v>
      </c>
      <c r="C1455" t="s">
        <v>117</v>
      </c>
      <c r="D1455" t="s">
        <v>1610</v>
      </c>
      <c r="E1455" s="59">
        <v>45670</v>
      </c>
      <c r="F1455">
        <v>1</v>
      </c>
      <c r="G1455">
        <v>1</v>
      </c>
      <c r="H1455">
        <v>1</v>
      </c>
      <c r="I1455" s="60">
        <f t="shared" si="68"/>
        <v>2.5000000000000001E-2</v>
      </c>
    </row>
    <row r="1456" spans="1:9" x14ac:dyDescent="0.25">
      <c r="A1456" t="s">
        <v>1489</v>
      </c>
      <c r="B1456" s="60">
        <f t="shared" si="67"/>
        <v>2.5000000000000001E-2</v>
      </c>
      <c r="C1456" t="s">
        <v>117</v>
      </c>
      <c r="D1456" t="s">
        <v>1611</v>
      </c>
      <c r="E1456" s="59">
        <v>45670</v>
      </c>
      <c r="F1456">
        <v>1</v>
      </c>
      <c r="G1456">
        <v>1</v>
      </c>
      <c r="H1456">
        <v>1</v>
      </c>
      <c r="I1456" s="60">
        <f t="shared" si="68"/>
        <v>2.5000000000000001E-2</v>
      </c>
    </row>
    <row r="1457" spans="1:9" x14ac:dyDescent="0.25">
      <c r="A1457" t="s">
        <v>1489</v>
      </c>
      <c r="B1457" s="60">
        <f t="shared" si="67"/>
        <v>2.5000000000000001E-2</v>
      </c>
      <c r="C1457" t="s">
        <v>117</v>
      </c>
      <c r="D1457" t="s">
        <v>1612</v>
      </c>
      <c r="E1457" s="59">
        <v>45679</v>
      </c>
      <c r="F1457">
        <v>1</v>
      </c>
      <c r="G1457">
        <v>1</v>
      </c>
      <c r="H1457">
        <v>1</v>
      </c>
      <c r="I1457" s="60">
        <f t="shared" si="68"/>
        <v>2.5000000000000001E-2</v>
      </c>
    </row>
    <row r="1458" spans="1:9" x14ac:dyDescent="0.25">
      <c r="A1458" t="s">
        <v>1489</v>
      </c>
      <c r="B1458" s="60">
        <f t="shared" si="67"/>
        <v>2.5000000000000001E-2</v>
      </c>
      <c r="C1458" t="s">
        <v>117</v>
      </c>
      <c r="D1458" t="s">
        <v>1613</v>
      </c>
      <c r="E1458" s="59">
        <v>45679</v>
      </c>
      <c r="F1458">
        <v>1</v>
      </c>
      <c r="G1458">
        <v>1</v>
      </c>
      <c r="H1458">
        <v>1</v>
      </c>
      <c r="I1458" s="60">
        <f t="shared" si="68"/>
        <v>2.5000000000000001E-2</v>
      </c>
    </row>
    <row r="1459" spans="1:9" x14ac:dyDescent="0.25">
      <c r="A1459" t="s">
        <v>1489</v>
      </c>
      <c r="B1459" s="60">
        <f t="shared" si="67"/>
        <v>2.5000000000000001E-2</v>
      </c>
      <c r="C1459" t="s">
        <v>117</v>
      </c>
      <c r="D1459" t="s">
        <v>1614</v>
      </c>
      <c r="E1459" s="59">
        <v>45706</v>
      </c>
      <c r="F1459">
        <v>1</v>
      </c>
      <c r="G1459">
        <v>1</v>
      </c>
      <c r="H1459">
        <v>1</v>
      </c>
      <c r="I1459" s="60">
        <f t="shared" si="68"/>
        <v>2.5000000000000001E-2</v>
      </c>
    </row>
    <row r="1460" spans="1:9" x14ac:dyDescent="0.25">
      <c r="A1460" t="s">
        <v>1489</v>
      </c>
      <c r="B1460" s="60">
        <f t="shared" si="67"/>
        <v>2.5000000000000001E-2</v>
      </c>
      <c r="C1460" t="s">
        <v>117</v>
      </c>
      <c r="D1460" t="s">
        <v>1615</v>
      </c>
      <c r="E1460" s="59">
        <v>45706</v>
      </c>
      <c r="F1460">
        <v>1</v>
      </c>
      <c r="G1460">
        <v>1</v>
      </c>
      <c r="H1460">
        <v>1</v>
      </c>
      <c r="I1460" s="60">
        <f t="shared" si="68"/>
        <v>2.5000000000000001E-2</v>
      </c>
    </row>
    <row r="1461" spans="1:9" x14ac:dyDescent="0.25">
      <c r="A1461" t="s">
        <v>1489</v>
      </c>
      <c r="B1461" s="60">
        <f t="shared" si="67"/>
        <v>2.5000000000000001E-2</v>
      </c>
      <c r="C1461" t="s">
        <v>117</v>
      </c>
      <c r="D1461" t="s">
        <v>1616</v>
      </c>
      <c r="E1461" s="59">
        <v>45706</v>
      </c>
      <c r="F1461">
        <v>1</v>
      </c>
      <c r="G1461">
        <v>1</v>
      </c>
      <c r="H1461">
        <v>1</v>
      </c>
      <c r="I1461" s="60">
        <f t="shared" si="68"/>
        <v>2.5000000000000001E-2</v>
      </c>
    </row>
    <row r="1462" spans="1:9" x14ac:dyDescent="0.25">
      <c r="A1462" t="s">
        <v>1489</v>
      </c>
      <c r="B1462" s="60">
        <f t="shared" si="67"/>
        <v>2.5000000000000001E-2</v>
      </c>
      <c r="C1462" t="s">
        <v>117</v>
      </c>
      <c r="D1462" t="s">
        <v>1617</v>
      </c>
      <c r="E1462" s="59">
        <v>45686</v>
      </c>
      <c r="F1462">
        <v>1</v>
      </c>
      <c r="G1462">
        <v>1</v>
      </c>
      <c r="H1462">
        <v>1</v>
      </c>
      <c r="I1462" s="60">
        <f t="shared" si="68"/>
        <v>2.5000000000000001E-2</v>
      </c>
    </row>
    <row r="1463" spans="1:9" x14ac:dyDescent="0.25">
      <c r="A1463" t="s">
        <v>1489</v>
      </c>
      <c r="B1463" s="60">
        <f t="shared" ref="B1463:B1526" si="69">(1/4000)*100</f>
        <v>2.5000000000000001E-2</v>
      </c>
      <c r="C1463" t="s">
        <v>117</v>
      </c>
      <c r="D1463" t="s">
        <v>1618</v>
      </c>
      <c r="E1463" s="59">
        <v>45686</v>
      </c>
      <c r="F1463">
        <v>1</v>
      </c>
      <c r="G1463">
        <v>1</v>
      </c>
      <c r="H1463">
        <v>1</v>
      </c>
      <c r="I1463" s="60">
        <f t="shared" si="68"/>
        <v>2.5000000000000001E-2</v>
      </c>
    </row>
    <row r="1464" spans="1:9" x14ac:dyDescent="0.25">
      <c r="A1464" t="s">
        <v>1489</v>
      </c>
      <c r="B1464" s="60">
        <f t="shared" si="69"/>
        <v>2.5000000000000001E-2</v>
      </c>
      <c r="C1464" t="s">
        <v>117</v>
      </c>
      <c r="D1464" t="s">
        <v>1619</v>
      </c>
      <c r="E1464" s="59">
        <v>45686</v>
      </c>
      <c r="F1464">
        <v>1</v>
      </c>
      <c r="G1464">
        <v>1</v>
      </c>
      <c r="H1464">
        <v>1</v>
      </c>
      <c r="I1464" s="60">
        <f t="shared" si="68"/>
        <v>2.5000000000000001E-2</v>
      </c>
    </row>
    <row r="1465" spans="1:9" x14ac:dyDescent="0.25">
      <c r="A1465" t="s">
        <v>1489</v>
      </c>
      <c r="B1465" s="60">
        <f t="shared" si="69"/>
        <v>2.5000000000000001E-2</v>
      </c>
      <c r="C1465" t="s">
        <v>117</v>
      </c>
      <c r="D1465" t="s">
        <v>1620</v>
      </c>
      <c r="E1465" s="59">
        <v>45694</v>
      </c>
      <c r="F1465">
        <v>1</v>
      </c>
      <c r="G1465">
        <v>1</v>
      </c>
      <c r="H1465">
        <v>1</v>
      </c>
      <c r="I1465" s="60">
        <f t="shared" si="68"/>
        <v>2.5000000000000001E-2</v>
      </c>
    </row>
    <row r="1466" spans="1:9" x14ac:dyDescent="0.25">
      <c r="A1466" t="s">
        <v>1489</v>
      </c>
      <c r="B1466" s="60">
        <f t="shared" si="69"/>
        <v>2.5000000000000001E-2</v>
      </c>
      <c r="C1466" t="s">
        <v>117</v>
      </c>
      <c r="D1466" t="s">
        <v>1621</v>
      </c>
      <c r="E1466" s="59">
        <v>45694</v>
      </c>
      <c r="F1466">
        <v>1</v>
      </c>
      <c r="G1466">
        <v>1</v>
      </c>
      <c r="H1466">
        <v>1</v>
      </c>
      <c r="I1466" s="60">
        <f t="shared" si="68"/>
        <v>2.5000000000000001E-2</v>
      </c>
    </row>
    <row r="1467" spans="1:9" x14ac:dyDescent="0.25">
      <c r="A1467" t="s">
        <v>1489</v>
      </c>
      <c r="B1467" s="60">
        <f t="shared" si="69"/>
        <v>2.5000000000000001E-2</v>
      </c>
      <c r="C1467" t="s">
        <v>117</v>
      </c>
      <c r="D1467" t="s">
        <v>1622</v>
      </c>
      <c r="E1467" s="59">
        <v>45708</v>
      </c>
      <c r="F1467">
        <v>1</v>
      </c>
      <c r="G1467">
        <v>1</v>
      </c>
      <c r="H1467">
        <v>1</v>
      </c>
      <c r="I1467" s="60">
        <f t="shared" si="68"/>
        <v>2.5000000000000001E-2</v>
      </c>
    </row>
    <row r="1468" spans="1:9" x14ac:dyDescent="0.25">
      <c r="A1468" t="s">
        <v>1489</v>
      </c>
      <c r="B1468" s="60">
        <f t="shared" si="69"/>
        <v>2.5000000000000001E-2</v>
      </c>
      <c r="C1468" t="s">
        <v>117</v>
      </c>
      <c r="D1468" t="s">
        <v>1623</v>
      </c>
      <c r="E1468" s="59">
        <v>45708</v>
      </c>
      <c r="F1468">
        <v>1</v>
      </c>
      <c r="G1468">
        <v>1</v>
      </c>
      <c r="H1468">
        <v>1</v>
      </c>
      <c r="I1468" s="60">
        <f t="shared" si="68"/>
        <v>2.5000000000000001E-2</v>
      </c>
    </row>
    <row r="1469" spans="1:9" x14ac:dyDescent="0.25">
      <c r="A1469" t="s">
        <v>1489</v>
      </c>
      <c r="B1469" s="60">
        <f t="shared" si="69"/>
        <v>2.5000000000000001E-2</v>
      </c>
      <c r="C1469" t="s">
        <v>117</v>
      </c>
      <c r="D1469" t="s">
        <v>1624</v>
      </c>
      <c r="E1469" s="59">
        <v>45708</v>
      </c>
      <c r="F1469">
        <v>1</v>
      </c>
      <c r="G1469">
        <v>1</v>
      </c>
      <c r="H1469">
        <v>1</v>
      </c>
      <c r="I1469" s="60">
        <f t="shared" si="68"/>
        <v>2.5000000000000001E-2</v>
      </c>
    </row>
    <row r="1470" spans="1:9" x14ac:dyDescent="0.25">
      <c r="A1470" t="s">
        <v>1489</v>
      </c>
      <c r="B1470" s="60">
        <f t="shared" si="69"/>
        <v>2.5000000000000001E-2</v>
      </c>
      <c r="C1470" t="s">
        <v>117</v>
      </c>
      <c r="D1470" t="s">
        <v>1625</v>
      </c>
      <c r="E1470" s="59">
        <v>45708</v>
      </c>
      <c r="F1470">
        <v>1</v>
      </c>
      <c r="G1470">
        <v>1</v>
      </c>
      <c r="H1470">
        <v>1</v>
      </c>
      <c r="I1470" s="60">
        <f t="shared" si="68"/>
        <v>2.5000000000000001E-2</v>
      </c>
    </row>
    <row r="1471" spans="1:9" x14ac:dyDescent="0.25">
      <c r="A1471" t="s">
        <v>1489</v>
      </c>
      <c r="B1471" s="60">
        <f t="shared" si="69"/>
        <v>2.5000000000000001E-2</v>
      </c>
      <c r="C1471" t="s">
        <v>117</v>
      </c>
      <c r="D1471" t="s">
        <v>1626</v>
      </c>
      <c r="E1471" s="59">
        <v>45705</v>
      </c>
      <c r="F1471">
        <v>1</v>
      </c>
      <c r="G1471">
        <v>1</v>
      </c>
      <c r="H1471">
        <v>1</v>
      </c>
      <c r="I1471" s="60">
        <f t="shared" si="68"/>
        <v>2.5000000000000001E-2</v>
      </c>
    </row>
    <row r="1472" spans="1:9" x14ac:dyDescent="0.25">
      <c r="A1472" t="s">
        <v>1489</v>
      </c>
      <c r="B1472" s="60">
        <f t="shared" si="69"/>
        <v>2.5000000000000001E-2</v>
      </c>
      <c r="C1472" t="s">
        <v>117</v>
      </c>
      <c r="D1472" t="s">
        <v>1627</v>
      </c>
      <c r="E1472" s="59">
        <v>45705</v>
      </c>
      <c r="F1472">
        <v>1</v>
      </c>
      <c r="G1472">
        <v>1</v>
      </c>
      <c r="H1472">
        <v>1</v>
      </c>
      <c r="I1472" s="60">
        <f t="shared" si="68"/>
        <v>2.5000000000000001E-2</v>
      </c>
    </row>
    <row r="1473" spans="1:9" x14ac:dyDescent="0.25">
      <c r="A1473" t="s">
        <v>1489</v>
      </c>
      <c r="B1473" s="60">
        <f t="shared" si="69"/>
        <v>2.5000000000000001E-2</v>
      </c>
      <c r="C1473" t="s">
        <v>117</v>
      </c>
      <c r="D1473" t="s">
        <v>1628</v>
      </c>
      <c r="E1473" s="59">
        <v>45705</v>
      </c>
      <c r="F1473">
        <v>1</v>
      </c>
      <c r="G1473">
        <v>1</v>
      </c>
      <c r="H1473">
        <v>1</v>
      </c>
      <c r="I1473" s="60">
        <f t="shared" si="68"/>
        <v>2.5000000000000001E-2</v>
      </c>
    </row>
    <row r="1474" spans="1:9" x14ac:dyDescent="0.25">
      <c r="A1474" t="s">
        <v>1489</v>
      </c>
      <c r="B1474" s="60">
        <f t="shared" si="69"/>
        <v>2.5000000000000001E-2</v>
      </c>
      <c r="C1474" t="s">
        <v>117</v>
      </c>
      <c r="D1474" t="s">
        <v>1629</v>
      </c>
      <c r="E1474" s="59">
        <v>45706</v>
      </c>
      <c r="F1474">
        <v>1</v>
      </c>
      <c r="G1474">
        <v>1</v>
      </c>
      <c r="H1474">
        <v>1</v>
      </c>
      <c r="I1474" s="60">
        <f t="shared" ref="I1474:I1537" si="70">B1474*H1474</f>
        <v>2.5000000000000001E-2</v>
      </c>
    </row>
    <row r="1475" spans="1:9" x14ac:dyDescent="0.25">
      <c r="A1475" t="s">
        <v>1489</v>
      </c>
      <c r="B1475" s="60">
        <f t="shared" si="69"/>
        <v>2.5000000000000001E-2</v>
      </c>
      <c r="C1475" t="s">
        <v>117</v>
      </c>
      <c r="D1475" t="s">
        <v>1630</v>
      </c>
      <c r="E1475" s="59">
        <v>45706</v>
      </c>
      <c r="F1475">
        <v>1</v>
      </c>
      <c r="G1475">
        <v>1</v>
      </c>
      <c r="H1475">
        <v>1</v>
      </c>
      <c r="I1475" s="60">
        <f t="shared" si="70"/>
        <v>2.5000000000000001E-2</v>
      </c>
    </row>
    <row r="1476" spans="1:9" x14ac:dyDescent="0.25">
      <c r="A1476" t="s">
        <v>1489</v>
      </c>
      <c r="B1476" s="60">
        <f t="shared" si="69"/>
        <v>2.5000000000000001E-2</v>
      </c>
      <c r="C1476" t="s">
        <v>117</v>
      </c>
      <c r="D1476" t="s">
        <v>1631</v>
      </c>
      <c r="E1476" s="59">
        <v>45715</v>
      </c>
      <c r="F1476">
        <v>1</v>
      </c>
      <c r="G1476">
        <v>1</v>
      </c>
      <c r="H1476">
        <v>1</v>
      </c>
      <c r="I1476" s="60">
        <f t="shared" si="70"/>
        <v>2.5000000000000001E-2</v>
      </c>
    </row>
    <row r="1477" spans="1:9" x14ac:dyDescent="0.25">
      <c r="A1477" t="s">
        <v>1489</v>
      </c>
      <c r="B1477" s="60">
        <f t="shared" si="69"/>
        <v>2.5000000000000001E-2</v>
      </c>
      <c r="C1477" t="s">
        <v>117</v>
      </c>
      <c r="D1477" t="s">
        <v>1632</v>
      </c>
      <c r="E1477" s="59">
        <v>45716</v>
      </c>
      <c r="F1477">
        <v>1</v>
      </c>
      <c r="G1477">
        <v>1</v>
      </c>
      <c r="H1477">
        <v>1</v>
      </c>
      <c r="I1477" s="60">
        <f t="shared" si="70"/>
        <v>2.5000000000000001E-2</v>
      </c>
    </row>
    <row r="1478" spans="1:9" x14ac:dyDescent="0.25">
      <c r="A1478" t="s">
        <v>1489</v>
      </c>
      <c r="B1478" s="60">
        <f t="shared" si="69"/>
        <v>2.5000000000000001E-2</v>
      </c>
      <c r="C1478" t="s">
        <v>117</v>
      </c>
      <c r="D1478" t="s">
        <v>1633</v>
      </c>
      <c r="E1478" s="59">
        <v>45716</v>
      </c>
      <c r="F1478">
        <v>1</v>
      </c>
      <c r="G1478">
        <v>1</v>
      </c>
      <c r="H1478">
        <v>1</v>
      </c>
      <c r="I1478" s="60">
        <f t="shared" si="70"/>
        <v>2.5000000000000001E-2</v>
      </c>
    </row>
    <row r="1479" spans="1:9" x14ac:dyDescent="0.25">
      <c r="A1479" t="s">
        <v>1489</v>
      </c>
      <c r="B1479" s="60">
        <f t="shared" si="69"/>
        <v>2.5000000000000001E-2</v>
      </c>
      <c r="C1479" t="s">
        <v>117</v>
      </c>
      <c r="D1479" t="s">
        <v>1634</v>
      </c>
      <c r="E1479" s="59">
        <v>45716</v>
      </c>
      <c r="F1479">
        <v>1</v>
      </c>
      <c r="G1479">
        <v>1</v>
      </c>
      <c r="H1479">
        <v>1</v>
      </c>
      <c r="I1479" s="60">
        <f t="shared" si="70"/>
        <v>2.5000000000000001E-2</v>
      </c>
    </row>
    <row r="1480" spans="1:9" x14ac:dyDescent="0.25">
      <c r="A1480" t="s">
        <v>1489</v>
      </c>
      <c r="B1480" s="60">
        <f t="shared" si="69"/>
        <v>2.5000000000000001E-2</v>
      </c>
      <c r="C1480" t="s">
        <v>117</v>
      </c>
      <c r="D1480" t="s">
        <v>1635</v>
      </c>
      <c r="E1480" s="59">
        <v>45716</v>
      </c>
      <c r="F1480">
        <v>1</v>
      </c>
      <c r="G1480">
        <v>1</v>
      </c>
      <c r="H1480">
        <v>1</v>
      </c>
      <c r="I1480" s="60">
        <f t="shared" si="70"/>
        <v>2.5000000000000001E-2</v>
      </c>
    </row>
    <row r="1481" spans="1:9" x14ac:dyDescent="0.25">
      <c r="A1481" t="s">
        <v>1489</v>
      </c>
      <c r="B1481" s="60">
        <f t="shared" si="69"/>
        <v>2.5000000000000001E-2</v>
      </c>
      <c r="C1481" t="s">
        <v>117</v>
      </c>
      <c r="D1481" t="s">
        <v>1636</v>
      </c>
      <c r="E1481" s="59">
        <v>45716</v>
      </c>
      <c r="F1481">
        <v>1</v>
      </c>
      <c r="G1481">
        <v>1</v>
      </c>
      <c r="H1481">
        <v>1</v>
      </c>
      <c r="I1481" s="60">
        <f t="shared" si="70"/>
        <v>2.5000000000000001E-2</v>
      </c>
    </row>
    <row r="1482" spans="1:9" x14ac:dyDescent="0.25">
      <c r="A1482" t="s">
        <v>1489</v>
      </c>
      <c r="B1482" s="60">
        <f t="shared" si="69"/>
        <v>2.5000000000000001E-2</v>
      </c>
      <c r="C1482" t="s">
        <v>117</v>
      </c>
      <c r="D1482" t="s">
        <v>1637</v>
      </c>
      <c r="E1482" s="59">
        <v>45716</v>
      </c>
      <c r="F1482">
        <v>1</v>
      </c>
      <c r="G1482">
        <v>1</v>
      </c>
      <c r="H1482">
        <v>1</v>
      </c>
      <c r="I1482" s="60">
        <f t="shared" si="70"/>
        <v>2.5000000000000001E-2</v>
      </c>
    </row>
    <row r="1483" spans="1:9" x14ac:dyDescent="0.25">
      <c r="A1483" t="s">
        <v>1489</v>
      </c>
      <c r="B1483" s="60">
        <f t="shared" si="69"/>
        <v>2.5000000000000001E-2</v>
      </c>
      <c r="C1483" t="s">
        <v>117</v>
      </c>
      <c r="D1483" t="s">
        <v>1638</v>
      </c>
      <c r="E1483" s="59">
        <v>45716</v>
      </c>
      <c r="F1483">
        <v>1</v>
      </c>
      <c r="G1483">
        <v>1</v>
      </c>
      <c r="H1483">
        <v>1</v>
      </c>
      <c r="I1483" s="60">
        <f t="shared" si="70"/>
        <v>2.5000000000000001E-2</v>
      </c>
    </row>
    <row r="1484" spans="1:9" x14ac:dyDescent="0.25">
      <c r="A1484" t="s">
        <v>1489</v>
      </c>
      <c r="B1484" s="60">
        <f t="shared" si="69"/>
        <v>2.5000000000000001E-2</v>
      </c>
      <c r="C1484" t="s">
        <v>117</v>
      </c>
      <c r="D1484" t="s">
        <v>1639</v>
      </c>
      <c r="E1484" s="59">
        <v>45716</v>
      </c>
      <c r="F1484">
        <v>1</v>
      </c>
      <c r="G1484">
        <v>1</v>
      </c>
      <c r="H1484">
        <v>1</v>
      </c>
      <c r="I1484" s="60">
        <f t="shared" si="70"/>
        <v>2.5000000000000001E-2</v>
      </c>
    </row>
    <row r="1485" spans="1:9" x14ac:dyDescent="0.25">
      <c r="A1485" t="s">
        <v>1489</v>
      </c>
      <c r="B1485" s="60">
        <f t="shared" si="69"/>
        <v>2.5000000000000001E-2</v>
      </c>
      <c r="C1485" t="s">
        <v>117</v>
      </c>
      <c r="D1485" t="s">
        <v>1640</v>
      </c>
      <c r="E1485" s="59">
        <v>45719</v>
      </c>
      <c r="F1485">
        <v>1</v>
      </c>
      <c r="G1485">
        <v>1</v>
      </c>
      <c r="H1485">
        <v>1</v>
      </c>
      <c r="I1485" s="60">
        <f t="shared" si="70"/>
        <v>2.5000000000000001E-2</v>
      </c>
    </row>
    <row r="1486" spans="1:9" x14ac:dyDescent="0.25">
      <c r="A1486" t="s">
        <v>1489</v>
      </c>
      <c r="B1486" s="60">
        <f t="shared" si="69"/>
        <v>2.5000000000000001E-2</v>
      </c>
      <c r="C1486" t="s">
        <v>117</v>
      </c>
      <c r="D1486" t="s">
        <v>1641</v>
      </c>
      <c r="E1486" s="59">
        <v>45719</v>
      </c>
      <c r="F1486">
        <v>1</v>
      </c>
      <c r="G1486">
        <v>1</v>
      </c>
      <c r="H1486">
        <v>1</v>
      </c>
      <c r="I1486" s="60">
        <f t="shared" si="70"/>
        <v>2.5000000000000001E-2</v>
      </c>
    </row>
    <row r="1487" spans="1:9" x14ac:dyDescent="0.25">
      <c r="A1487" t="s">
        <v>1489</v>
      </c>
      <c r="B1487" s="60">
        <f t="shared" si="69"/>
        <v>2.5000000000000001E-2</v>
      </c>
      <c r="C1487" t="s">
        <v>117</v>
      </c>
      <c r="D1487" t="s">
        <v>1642</v>
      </c>
      <c r="E1487" s="59">
        <v>45706</v>
      </c>
      <c r="F1487">
        <v>1</v>
      </c>
      <c r="G1487">
        <v>1</v>
      </c>
      <c r="H1487">
        <v>1</v>
      </c>
      <c r="I1487" s="60">
        <f t="shared" si="70"/>
        <v>2.5000000000000001E-2</v>
      </c>
    </row>
    <row r="1488" spans="1:9" x14ac:dyDescent="0.25">
      <c r="A1488" t="s">
        <v>1489</v>
      </c>
      <c r="B1488" s="60">
        <f t="shared" si="69"/>
        <v>2.5000000000000001E-2</v>
      </c>
      <c r="C1488" t="s">
        <v>117</v>
      </c>
      <c r="D1488" t="s">
        <v>1643</v>
      </c>
      <c r="E1488" s="59">
        <v>45706</v>
      </c>
      <c r="F1488">
        <v>1</v>
      </c>
      <c r="G1488">
        <v>1</v>
      </c>
      <c r="H1488">
        <v>1</v>
      </c>
      <c r="I1488" s="60">
        <f t="shared" si="70"/>
        <v>2.5000000000000001E-2</v>
      </c>
    </row>
    <row r="1489" spans="1:9" x14ac:dyDescent="0.25">
      <c r="A1489" t="s">
        <v>1489</v>
      </c>
      <c r="B1489" s="60">
        <f t="shared" si="69"/>
        <v>2.5000000000000001E-2</v>
      </c>
      <c r="C1489" t="s">
        <v>117</v>
      </c>
      <c r="D1489" t="s">
        <v>1644</v>
      </c>
      <c r="E1489" s="59">
        <v>45706</v>
      </c>
      <c r="F1489">
        <v>1</v>
      </c>
      <c r="G1489">
        <v>1</v>
      </c>
      <c r="H1489">
        <v>1</v>
      </c>
      <c r="I1489" s="60">
        <f t="shared" si="70"/>
        <v>2.5000000000000001E-2</v>
      </c>
    </row>
    <row r="1490" spans="1:9" x14ac:dyDescent="0.25">
      <c r="A1490" t="s">
        <v>1489</v>
      </c>
      <c r="B1490" s="60">
        <f t="shared" si="69"/>
        <v>2.5000000000000001E-2</v>
      </c>
      <c r="C1490" t="s">
        <v>117</v>
      </c>
      <c r="D1490" t="s">
        <v>1645</v>
      </c>
      <c r="E1490" s="59">
        <v>45706</v>
      </c>
      <c r="F1490">
        <v>1</v>
      </c>
      <c r="G1490">
        <v>1</v>
      </c>
      <c r="H1490">
        <v>1</v>
      </c>
      <c r="I1490" s="60">
        <f t="shared" si="70"/>
        <v>2.5000000000000001E-2</v>
      </c>
    </row>
    <row r="1491" spans="1:9" x14ac:dyDescent="0.25">
      <c r="A1491" t="s">
        <v>1489</v>
      </c>
      <c r="B1491" s="60">
        <f t="shared" si="69"/>
        <v>2.5000000000000001E-2</v>
      </c>
      <c r="C1491" t="s">
        <v>117</v>
      </c>
      <c r="D1491" t="s">
        <v>1646</v>
      </c>
      <c r="E1491" s="59">
        <v>45706</v>
      </c>
      <c r="F1491">
        <v>1</v>
      </c>
      <c r="G1491">
        <v>1</v>
      </c>
      <c r="H1491">
        <v>1</v>
      </c>
      <c r="I1491" s="60">
        <f t="shared" si="70"/>
        <v>2.5000000000000001E-2</v>
      </c>
    </row>
    <row r="1492" spans="1:9" x14ac:dyDescent="0.25">
      <c r="A1492" t="s">
        <v>1489</v>
      </c>
      <c r="B1492" s="60">
        <f t="shared" si="69"/>
        <v>2.5000000000000001E-2</v>
      </c>
      <c r="C1492" t="s">
        <v>117</v>
      </c>
      <c r="D1492" t="s">
        <v>1647</v>
      </c>
      <c r="E1492" s="59">
        <v>45706</v>
      </c>
      <c r="F1492">
        <v>1</v>
      </c>
      <c r="G1492">
        <v>1</v>
      </c>
      <c r="H1492">
        <v>1</v>
      </c>
      <c r="I1492" s="60">
        <f t="shared" si="70"/>
        <v>2.5000000000000001E-2</v>
      </c>
    </row>
    <row r="1493" spans="1:9" x14ac:dyDescent="0.25">
      <c r="A1493" t="s">
        <v>1489</v>
      </c>
      <c r="B1493" s="60">
        <f t="shared" si="69"/>
        <v>2.5000000000000001E-2</v>
      </c>
      <c r="C1493" t="s">
        <v>117</v>
      </c>
      <c r="D1493" t="s">
        <v>1648</v>
      </c>
      <c r="E1493" s="59">
        <v>45708</v>
      </c>
      <c r="F1493">
        <v>1</v>
      </c>
      <c r="G1493">
        <v>1</v>
      </c>
      <c r="H1493">
        <v>1</v>
      </c>
      <c r="I1493" s="60">
        <f t="shared" si="70"/>
        <v>2.5000000000000001E-2</v>
      </c>
    </row>
    <row r="1494" spans="1:9" x14ac:dyDescent="0.25">
      <c r="A1494" t="s">
        <v>1489</v>
      </c>
      <c r="B1494" s="60">
        <f t="shared" si="69"/>
        <v>2.5000000000000001E-2</v>
      </c>
      <c r="C1494" t="s">
        <v>117</v>
      </c>
      <c r="D1494" t="s">
        <v>1649</v>
      </c>
      <c r="E1494" s="59">
        <v>45708</v>
      </c>
      <c r="F1494">
        <v>1</v>
      </c>
      <c r="G1494">
        <v>1</v>
      </c>
      <c r="H1494">
        <v>1</v>
      </c>
      <c r="I1494" s="60">
        <f t="shared" si="70"/>
        <v>2.5000000000000001E-2</v>
      </c>
    </row>
    <row r="1495" spans="1:9" x14ac:dyDescent="0.25">
      <c r="A1495" t="s">
        <v>1489</v>
      </c>
      <c r="B1495" s="60">
        <f t="shared" si="69"/>
        <v>2.5000000000000001E-2</v>
      </c>
      <c r="C1495" t="s">
        <v>117</v>
      </c>
      <c r="D1495" t="s">
        <v>1650</v>
      </c>
      <c r="E1495" s="59">
        <v>45666</v>
      </c>
      <c r="F1495">
        <v>1</v>
      </c>
      <c r="G1495">
        <v>1</v>
      </c>
      <c r="H1495">
        <v>1</v>
      </c>
      <c r="I1495" s="60">
        <f t="shared" si="70"/>
        <v>2.5000000000000001E-2</v>
      </c>
    </row>
    <row r="1496" spans="1:9" x14ac:dyDescent="0.25">
      <c r="A1496" t="s">
        <v>1489</v>
      </c>
      <c r="B1496" s="60">
        <f t="shared" si="69"/>
        <v>2.5000000000000001E-2</v>
      </c>
      <c r="C1496" t="s">
        <v>120</v>
      </c>
      <c r="D1496" t="s">
        <v>1651</v>
      </c>
      <c r="E1496" s="59">
        <v>45674</v>
      </c>
      <c r="F1496">
        <v>1</v>
      </c>
      <c r="G1496">
        <v>1</v>
      </c>
      <c r="H1496">
        <v>1</v>
      </c>
      <c r="I1496" s="60">
        <f t="shared" si="70"/>
        <v>2.5000000000000001E-2</v>
      </c>
    </row>
    <row r="1497" spans="1:9" x14ac:dyDescent="0.25">
      <c r="A1497" t="s">
        <v>1489</v>
      </c>
      <c r="B1497" s="60">
        <f t="shared" si="69"/>
        <v>2.5000000000000001E-2</v>
      </c>
      <c r="C1497" t="s">
        <v>120</v>
      </c>
      <c r="D1497" t="s">
        <v>1652</v>
      </c>
      <c r="E1497" s="59">
        <v>45674</v>
      </c>
      <c r="F1497">
        <v>1</v>
      </c>
      <c r="G1497">
        <v>1</v>
      </c>
      <c r="H1497">
        <v>1</v>
      </c>
      <c r="I1497" s="60">
        <f t="shared" si="70"/>
        <v>2.5000000000000001E-2</v>
      </c>
    </row>
    <row r="1498" spans="1:9" x14ac:dyDescent="0.25">
      <c r="A1498" t="s">
        <v>1489</v>
      </c>
      <c r="B1498" s="60">
        <f t="shared" si="69"/>
        <v>2.5000000000000001E-2</v>
      </c>
      <c r="C1498" t="s">
        <v>120</v>
      </c>
      <c r="D1498" t="s">
        <v>1653</v>
      </c>
      <c r="E1498" s="59">
        <v>45674</v>
      </c>
      <c r="F1498">
        <v>1</v>
      </c>
      <c r="G1498">
        <v>1</v>
      </c>
      <c r="H1498">
        <v>1</v>
      </c>
      <c r="I1498" s="60">
        <f t="shared" si="70"/>
        <v>2.5000000000000001E-2</v>
      </c>
    </row>
    <row r="1499" spans="1:9" x14ac:dyDescent="0.25">
      <c r="A1499" t="s">
        <v>1489</v>
      </c>
      <c r="B1499" s="60">
        <f t="shared" si="69"/>
        <v>2.5000000000000001E-2</v>
      </c>
      <c r="C1499" t="s">
        <v>120</v>
      </c>
      <c r="D1499" t="s">
        <v>1654</v>
      </c>
      <c r="E1499" s="59">
        <v>45674</v>
      </c>
      <c r="F1499">
        <v>1</v>
      </c>
      <c r="G1499">
        <v>1</v>
      </c>
      <c r="H1499">
        <v>1</v>
      </c>
      <c r="I1499" s="60">
        <f t="shared" si="70"/>
        <v>2.5000000000000001E-2</v>
      </c>
    </row>
    <row r="1500" spans="1:9" x14ac:dyDescent="0.25">
      <c r="A1500" t="s">
        <v>1489</v>
      </c>
      <c r="B1500" s="60">
        <f t="shared" si="69"/>
        <v>2.5000000000000001E-2</v>
      </c>
      <c r="C1500" t="s">
        <v>120</v>
      </c>
      <c r="D1500" t="s">
        <v>1655</v>
      </c>
      <c r="E1500" s="59">
        <v>45674</v>
      </c>
      <c r="F1500">
        <v>1</v>
      </c>
      <c r="G1500">
        <v>1</v>
      </c>
      <c r="H1500">
        <v>1</v>
      </c>
      <c r="I1500" s="60">
        <f t="shared" si="70"/>
        <v>2.5000000000000001E-2</v>
      </c>
    </row>
    <row r="1501" spans="1:9" x14ac:dyDescent="0.25">
      <c r="A1501" t="s">
        <v>1489</v>
      </c>
      <c r="B1501" s="60">
        <f t="shared" si="69"/>
        <v>2.5000000000000001E-2</v>
      </c>
      <c r="C1501" t="s">
        <v>120</v>
      </c>
      <c r="D1501" t="s">
        <v>1656</v>
      </c>
      <c r="E1501" s="59">
        <v>45674</v>
      </c>
      <c r="F1501">
        <v>1</v>
      </c>
      <c r="G1501">
        <v>1</v>
      </c>
      <c r="H1501">
        <v>1</v>
      </c>
      <c r="I1501" s="60">
        <f t="shared" si="70"/>
        <v>2.5000000000000001E-2</v>
      </c>
    </row>
    <row r="1502" spans="1:9" x14ac:dyDescent="0.25">
      <c r="A1502" t="s">
        <v>1489</v>
      </c>
      <c r="B1502" s="60">
        <f t="shared" si="69"/>
        <v>2.5000000000000001E-2</v>
      </c>
      <c r="C1502" t="s">
        <v>120</v>
      </c>
      <c r="D1502" t="s">
        <v>1657</v>
      </c>
      <c r="E1502" s="59">
        <v>45674</v>
      </c>
      <c r="F1502">
        <v>1</v>
      </c>
      <c r="G1502">
        <v>1</v>
      </c>
      <c r="H1502">
        <v>1</v>
      </c>
      <c r="I1502" s="60">
        <f t="shared" si="70"/>
        <v>2.5000000000000001E-2</v>
      </c>
    </row>
    <row r="1503" spans="1:9" x14ac:dyDescent="0.25">
      <c r="A1503" t="s">
        <v>1489</v>
      </c>
      <c r="B1503" s="60">
        <f t="shared" si="69"/>
        <v>2.5000000000000001E-2</v>
      </c>
      <c r="C1503" t="s">
        <v>120</v>
      </c>
      <c r="D1503" t="s">
        <v>1658</v>
      </c>
      <c r="E1503" s="59">
        <v>45674</v>
      </c>
      <c r="F1503">
        <v>1</v>
      </c>
      <c r="G1503">
        <v>1</v>
      </c>
      <c r="H1503">
        <v>1</v>
      </c>
      <c r="I1503" s="60">
        <f t="shared" si="70"/>
        <v>2.5000000000000001E-2</v>
      </c>
    </row>
    <row r="1504" spans="1:9" x14ac:dyDescent="0.25">
      <c r="A1504" t="s">
        <v>1489</v>
      </c>
      <c r="B1504" s="60">
        <f t="shared" si="69"/>
        <v>2.5000000000000001E-2</v>
      </c>
      <c r="C1504" t="s">
        <v>120</v>
      </c>
      <c r="D1504" t="s">
        <v>1659</v>
      </c>
      <c r="E1504" s="59">
        <v>45674</v>
      </c>
      <c r="F1504">
        <v>1</v>
      </c>
      <c r="G1504">
        <v>1</v>
      </c>
      <c r="H1504">
        <v>1</v>
      </c>
      <c r="I1504" s="60">
        <f t="shared" si="70"/>
        <v>2.5000000000000001E-2</v>
      </c>
    </row>
    <row r="1505" spans="1:9" x14ac:dyDescent="0.25">
      <c r="A1505" t="s">
        <v>1489</v>
      </c>
      <c r="B1505" s="60">
        <f t="shared" si="69"/>
        <v>2.5000000000000001E-2</v>
      </c>
      <c r="C1505" t="s">
        <v>120</v>
      </c>
      <c r="D1505" t="s">
        <v>1660</v>
      </c>
      <c r="E1505" s="59">
        <v>45674</v>
      </c>
      <c r="F1505">
        <v>1</v>
      </c>
      <c r="G1505">
        <v>1</v>
      </c>
      <c r="H1505">
        <v>1</v>
      </c>
      <c r="I1505" s="60">
        <f t="shared" si="70"/>
        <v>2.5000000000000001E-2</v>
      </c>
    </row>
    <row r="1506" spans="1:9" x14ac:dyDescent="0.25">
      <c r="A1506" t="s">
        <v>1489</v>
      </c>
      <c r="B1506" s="60">
        <f t="shared" si="69"/>
        <v>2.5000000000000001E-2</v>
      </c>
      <c r="C1506" t="s">
        <v>120</v>
      </c>
      <c r="D1506" t="s">
        <v>1661</v>
      </c>
      <c r="E1506" s="59">
        <v>45674</v>
      </c>
      <c r="F1506">
        <v>1</v>
      </c>
      <c r="G1506">
        <v>1</v>
      </c>
      <c r="H1506">
        <v>1</v>
      </c>
      <c r="I1506" s="60">
        <f t="shared" si="70"/>
        <v>2.5000000000000001E-2</v>
      </c>
    </row>
    <row r="1507" spans="1:9" x14ac:dyDescent="0.25">
      <c r="A1507" t="s">
        <v>1489</v>
      </c>
      <c r="B1507" s="60">
        <f t="shared" si="69"/>
        <v>2.5000000000000001E-2</v>
      </c>
      <c r="C1507" t="s">
        <v>120</v>
      </c>
      <c r="D1507" t="s">
        <v>1662</v>
      </c>
      <c r="E1507" s="59">
        <v>45674</v>
      </c>
      <c r="F1507">
        <v>1</v>
      </c>
      <c r="G1507">
        <v>1</v>
      </c>
      <c r="H1507">
        <v>1</v>
      </c>
      <c r="I1507" s="60">
        <f t="shared" si="70"/>
        <v>2.5000000000000001E-2</v>
      </c>
    </row>
    <row r="1508" spans="1:9" x14ac:dyDescent="0.25">
      <c r="A1508" t="s">
        <v>1489</v>
      </c>
      <c r="B1508" s="60">
        <f t="shared" si="69"/>
        <v>2.5000000000000001E-2</v>
      </c>
      <c r="C1508" t="s">
        <v>120</v>
      </c>
      <c r="D1508" t="s">
        <v>1663</v>
      </c>
      <c r="E1508" s="59">
        <v>45677</v>
      </c>
      <c r="F1508">
        <v>1</v>
      </c>
      <c r="G1508">
        <v>1</v>
      </c>
      <c r="H1508">
        <v>1</v>
      </c>
      <c r="I1508" s="60">
        <f t="shared" si="70"/>
        <v>2.5000000000000001E-2</v>
      </c>
    </row>
    <row r="1509" spans="1:9" x14ac:dyDescent="0.25">
      <c r="A1509" t="s">
        <v>1489</v>
      </c>
      <c r="B1509" s="60">
        <f t="shared" si="69"/>
        <v>2.5000000000000001E-2</v>
      </c>
      <c r="C1509" t="s">
        <v>120</v>
      </c>
      <c r="D1509" t="s">
        <v>1664</v>
      </c>
      <c r="E1509" s="59">
        <v>45677</v>
      </c>
      <c r="F1509">
        <v>1</v>
      </c>
      <c r="G1509">
        <v>1</v>
      </c>
      <c r="H1509">
        <v>1</v>
      </c>
      <c r="I1509" s="60">
        <f t="shared" si="70"/>
        <v>2.5000000000000001E-2</v>
      </c>
    </row>
    <row r="1510" spans="1:9" x14ac:dyDescent="0.25">
      <c r="A1510" t="s">
        <v>1489</v>
      </c>
      <c r="B1510" s="60">
        <f t="shared" si="69"/>
        <v>2.5000000000000001E-2</v>
      </c>
      <c r="C1510" t="s">
        <v>120</v>
      </c>
      <c r="D1510" t="s">
        <v>1665</v>
      </c>
      <c r="E1510" s="59">
        <v>45677</v>
      </c>
      <c r="F1510">
        <v>1</v>
      </c>
      <c r="G1510">
        <v>1</v>
      </c>
      <c r="H1510">
        <v>1</v>
      </c>
      <c r="I1510" s="60">
        <f t="shared" si="70"/>
        <v>2.5000000000000001E-2</v>
      </c>
    </row>
    <row r="1511" spans="1:9" x14ac:dyDescent="0.25">
      <c r="A1511" t="s">
        <v>1489</v>
      </c>
      <c r="B1511" s="60">
        <f t="shared" si="69"/>
        <v>2.5000000000000001E-2</v>
      </c>
      <c r="C1511" t="s">
        <v>120</v>
      </c>
      <c r="D1511" t="s">
        <v>1666</v>
      </c>
      <c r="E1511" s="59">
        <v>45677</v>
      </c>
      <c r="F1511">
        <v>1</v>
      </c>
      <c r="G1511">
        <v>1</v>
      </c>
      <c r="H1511">
        <v>1</v>
      </c>
      <c r="I1511" s="60">
        <f t="shared" si="70"/>
        <v>2.5000000000000001E-2</v>
      </c>
    </row>
    <row r="1512" spans="1:9" x14ac:dyDescent="0.25">
      <c r="A1512" t="s">
        <v>1489</v>
      </c>
      <c r="B1512" s="60">
        <f t="shared" si="69"/>
        <v>2.5000000000000001E-2</v>
      </c>
      <c r="C1512" t="s">
        <v>120</v>
      </c>
      <c r="D1512" t="s">
        <v>1667</v>
      </c>
      <c r="E1512" s="59">
        <v>45677</v>
      </c>
      <c r="F1512">
        <v>1</v>
      </c>
      <c r="G1512">
        <v>1</v>
      </c>
      <c r="H1512">
        <v>1</v>
      </c>
      <c r="I1512" s="60">
        <f t="shared" si="70"/>
        <v>2.5000000000000001E-2</v>
      </c>
    </row>
    <row r="1513" spans="1:9" x14ac:dyDescent="0.25">
      <c r="A1513" t="s">
        <v>1489</v>
      </c>
      <c r="B1513" s="60">
        <f t="shared" si="69"/>
        <v>2.5000000000000001E-2</v>
      </c>
      <c r="C1513" t="s">
        <v>120</v>
      </c>
      <c r="D1513" t="s">
        <v>1668</v>
      </c>
      <c r="E1513" s="59">
        <v>45677</v>
      </c>
      <c r="F1513">
        <v>1</v>
      </c>
      <c r="G1513">
        <v>1</v>
      </c>
      <c r="H1513">
        <v>1</v>
      </c>
      <c r="I1513" s="60">
        <f t="shared" si="70"/>
        <v>2.5000000000000001E-2</v>
      </c>
    </row>
    <row r="1514" spans="1:9" x14ac:dyDescent="0.25">
      <c r="A1514" t="s">
        <v>1489</v>
      </c>
      <c r="B1514" s="60">
        <f t="shared" si="69"/>
        <v>2.5000000000000001E-2</v>
      </c>
      <c r="C1514" t="s">
        <v>120</v>
      </c>
      <c r="D1514" t="s">
        <v>1669</v>
      </c>
      <c r="E1514" s="59">
        <v>45677</v>
      </c>
      <c r="F1514">
        <v>1</v>
      </c>
      <c r="G1514">
        <v>1</v>
      </c>
      <c r="H1514">
        <v>1</v>
      </c>
      <c r="I1514" s="60">
        <f t="shared" si="70"/>
        <v>2.5000000000000001E-2</v>
      </c>
    </row>
    <row r="1515" spans="1:9" x14ac:dyDescent="0.25">
      <c r="A1515" t="s">
        <v>1489</v>
      </c>
      <c r="B1515" s="60">
        <f t="shared" si="69"/>
        <v>2.5000000000000001E-2</v>
      </c>
      <c r="C1515" t="s">
        <v>120</v>
      </c>
      <c r="D1515" t="s">
        <v>1670</v>
      </c>
      <c r="E1515" s="59">
        <v>45677</v>
      </c>
      <c r="F1515">
        <v>1</v>
      </c>
      <c r="G1515">
        <v>1</v>
      </c>
      <c r="H1515">
        <v>1</v>
      </c>
      <c r="I1515" s="60">
        <f t="shared" si="70"/>
        <v>2.5000000000000001E-2</v>
      </c>
    </row>
    <row r="1516" spans="1:9" x14ac:dyDescent="0.25">
      <c r="A1516" t="s">
        <v>1489</v>
      </c>
      <c r="B1516" s="60">
        <f t="shared" si="69"/>
        <v>2.5000000000000001E-2</v>
      </c>
      <c r="C1516" t="s">
        <v>120</v>
      </c>
      <c r="D1516" t="s">
        <v>1671</v>
      </c>
      <c r="E1516" s="59">
        <v>45677</v>
      </c>
      <c r="F1516">
        <v>1</v>
      </c>
      <c r="G1516">
        <v>1</v>
      </c>
      <c r="H1516">
        <v>1</v>
      </c>
      <c r="I1516" s="60">
        <f t="shared" si="70"/>
        <v>2.5000000000000001E-2</v>
      </c>
    </row>
    <row r="1517" spans="1:9" x14ac:dyDescent="0.25">
      <c r="A1517" t="s">
        <v>1489</v>
      </c>
      <c r="B1517" s="60">
        <f t="shared" si="69"/>
        <v>2.5000000000000001E-2</v>
      </c>
      <c r="C1517" t="s">
        <v>120</v>
      </c>
      <c r="D1517" t="s">
        <v>1672</v>
      </c>
      <c r="E1517" s="59">
        <v>45677</v>
      </c>
      <c r="F1517">
        <v>1</v>
      </c>
      <c r="G1517">
        <v>1</v>
      </c>
      <c r="H1517">
        <v>1</v>
      </c>
      <c r="I1517" s="60">
        <f t="shared" si="70"/>
        <v>2.5000000000000001E-2</v>
      </c>
    </row>
    <row r="1518" spans="1:9" x14ac:dyDescent="0.25">
      <c r="A1518" t="s">
        <v>1489</v>
      </c>
      <c r="B1518" s="60">
        <f t="shared" si="69"/>
        <v>2.5000000000000001E-2</v>
      </c>
      <c r="C1518" t="s">
        <v>120</v>
      </c>
      <c r="D1518" t="s">
        <v>1673</v>
      </c>
      <c r="E1518" s="59">
        <v>45677</v>
      </c>
      <c r="F1518">
        <v>1</v>
      </c>
      <c r="G1518">
        <v>1</v>
      </c>
      <c r="H1518">
        <v>1</v>
      </c>
      <c r="I1518" s="60">
        <f t="shared" si="70"/>
        <v>2.5000000000000001E-2</v>
      </c>
    </row>
    <row r="1519" spans="1:9" x14ac:dyDescent="0.25">
      <c r="A1519" t="s">
        <v>1489</v>
      </c>
      <c r="B1519" s="60">
        <f t="shared" si="69"/>
        <v>2.5000000000000001E-2</v>
      </c>
      <c r="C1519" t="s">
        <v>120</v>
      </c>
      <c r="D1519" t="s">
        <v>1674</v>
      </c>
      <c r="E1519" s="59">
        <v>45681</v>
      </c>
      <c r="F1519">
        <v>1</v>
      </c>
      <c r="G1519">
        <v>1</v>
      </c>
      <c r="H1519">
        <v>1</v>
      </c>
      <c r="I1519" s="60">
        <f t="shared" si="70"/>
        <v>2.5000000000000001E-2</v>
      </c>
    </row>
    <row r="1520" spans="1:9" x14ac:dyDescent="0.25">
      <c r="A1520" t="s">
        <v>1489</v>
      </c>
      <c r="B1520" s="60">
        <f t="shared" si="69"/>
        <v>2.5000000000000001E-2</v>
      </c>
      <c r="C1520" t="s">
        <v>120</v>
      </c>
      <c r="D1520" t="s">
        <v>1675</v>
      </c>
      <c r="E1520" s="59">
        <v>45681</v>
      </c>
      <c r="F1520">
        <v>1</v>
      </c>
      <c r="G1520">
        <v>1</v>
      </c>
      <c r="H1520">
        <v>1</v>
      </c>
      <c r="I1520" s="60">
        <f t="shared" si="70"/>
        <v>2.5000000000000001E-2</v>
      </c>
    </row>
    <row r="1521" spans="1:9" x14ac:dyDescent="0.25">
      <c r="A1521" t="s">
        <v>1489</v>
      </c>
      <c r="B1521" s="60">
        <f t="shared" si="69"/>
        <v>2.5000000000000001E-2</v>
      </c>
      <c r="C1521" t="s">
        <v>120</v>
      </c>
      <c r="D1521" t="s">
        <v>1676</v>
      </c>
      <c r="E1521" s="59">
        <v>45681</v>
      </c>
      <c r="F1521">
        <v>1</v>
      </c>
      <c r="G1521">
        <v>1</v>
      </c>
      <c r="H1521">
        <v>1</v>
      </c>
      <c r="I1521" s="60">
        <f t="shared" si="70"/>
        <v>2.5000000000000001E-2</v>
      </c>
    </row>
    <row r="1522" spans="1:9" x14ac:dyDescent="0.25">
      <c r="A1522" t="s">
        <v>1489</v>
      </c>
      <c r="B1522" s="60">
        <f t="shared" si="69"/>
        <v>2.5000000000000001E-2</v>
      </c>
      <c r="C1522" t="s">
        <v>120</v>
      </c>
      <c r="D1522" t="s">
        <v>1677</v>
      </c>
      <c r="E1522" s="59">
        <v>45681</v>
      </c>
      <c r="F1522">
        <v>1</v>
      </c>
      <c r="G1522">
        <v>1</v>
      </c>
      <c r="H1522">
        <v>1</v>
      </c>
      <c r="I1522" s="60">
        <f t="shared" si="70"/>
        <v>2.5000000000000001E-2</v>
      </c>
    </row>
    <row r="1523" spans="1:9" x14ac:dyDescent="0.25">
      <c r="A1523" t="s">
        <v>1489</v>
      </c>
      <c r="B1523" s="60">
        <f t="shared" si="69"/>
        <v>2.5000000000000001E-2</v>
      </c>
      <c r="C1523" t="s">
        <v>120</v>
      </c>
      <c r="D1523" t="s">
        <v>1678</v>
      </c>
      <c r="E1523" s="59">
        <v>45681</v>
      </c>
      <c r="F1523">
        <v>1</v>
      </c>
      <c r="G1523">
        <v>1</v>
      </c>
      <c r="H1523">
        <v>1</v>
      </c>
      <c r="I1523" s="60">
        <f t="shared" si="70"/>
        <v>2.5000000000000001E-2</v>
      </c>
    </row>
    <row r="1524" spans="1:9" x14ac:dyDescent="0.25">
      <c r="A1524" t="s">
        <v>1489</v>
      </c>
      <c r="B1524" s="60">
        <f t="shared" si="69"/>
        <v>2.5000000000000001E-2</v>
      </c>
      <c r="C1524" t="s">
        <v>120</v>
      </c>
      <c r="D1524" t="s">
        <v>1679</v>
      </c>
      <c r="E1524" s="59">
        <v>45681</v>
      </c>
      <c r="F1524">
        <v>1</v>
      </c>
      <c r="G1524">
        <v>1</v>
      </c>
      <c r="H1524">
        <v>1</v>
      </c>
      <c r="I1524" s="60">
        <f t="shared" si="70"/>
        <v>2.5000000000000001E-2</v>
      </c>
    </row>
    <row r="1525" spans="1:9" x14ac:dyDescent="0.25">
      <c r="A1525" t="s">
        <v>1489</v>
      </c>
      <c r="B1525" s="60">
        <f t="shared" si="69"/>
        <v>2.5000000000000001E-2</v>
      </c>
      <c r="C1525" t="s">
        <v>120</v>
      </c>
      <c r="D1525" t="s">
        <v>1680</v>
      </c>
      <c r="E1525" s="59">
        <v>45685</v>
      </c>
      <c r="F1525">
        <v>1</v>
      </c>
      <c r="G1525">
        <v>1</v>
      </c>
      <c r="H1525">
        <v>1</v>
      </c>
      <c r="I1525" s="60">
        <f t="shared" si="70"/>
        <v>2.5000000000000001E-2</v>
      </c>
    </row>
    <row r="1526" spans="1:9" x14ac:dyDescent="0.25">
      <c r="A1526" t="s">
        <v>1489</v>
      </c>
      <c r="B1526" s="60">
        <f t="shared" si="69"/>
        <v>2.5000000000000001E-2</v>
      </c>
      <c r="C1526" t="s">
        <v>120</v>
      </c>
      <c r="D1526" t="s">
        <v>1681</v>
      </c>
      <c r="E1526" s="59">
        <v>45685</v>
      </c>
      <c r="F1526">
        <v>1</v>
      </c>
      <c r="G1526">
        <v>1</v>
      </c>
      <c r="H1526">
        <v>1</v>
      </c>
      <c r="I1526" s="60">
        <f t="shared" si="70"/>
        <v>2.5000000000000001E-2</v>
      </c>
    </row>
    <row r="1527" spans="1:9" x14ac:dyDescent="0.25">
      <c r="A1527" t="s">
        <v>1489</v>
      </c>
      <c r="B1527" s="60">
        <f t="shared" ref="B1527:B1590" si="71">(1/4000)*100</f>
        <v>2.5000000000000001E-2</v>
      </c>
      <c r="C1527" t="s">
        <v>120</v>
      </c>
      <c r="D1527" t="s">
        <v>1682</v>
      </c>
      <c r="E1527" s="59">
        <v>45686</v>
      </c>
      <c r="F1527">
        <v>1</v>
      </c>
      <c r="G1527">
        <v>1</v>
      </c>
      <c r="H1527">
        <v>1</v>
      </c>
      <c r="I1527" s="60">
        <f t="shared" si="70"/>
        <v>2.5000000000000001E-2</v>
      </c>
    </row>
    <row r="1528" spans="1:9" x14ac:dyDescent="0.25">
      <c r="A1528" t="s">
        <v>1489</v>
      </c>
      <c r="B1528" s="60">
        <f t="shared" si="71"/>
        <v>2.5000000000000001E-2</v>
      </c>
      <c r="C1528" t="s">
        <v>120</v>
      </c>
      <c r="D1528" t="s">
        <v>1683</v>
      </c>
      <c r="E1528" s="59">
        <v>45686</v>
      </c>
      <c r="F1528">
        <v>1</v>
      </c>
      <c r="G1528">
        <v>1</v>
      </c>
      <c r="H1528">
        <v>1</v>
      </c>
      <c r="I1528" s="60">
        <f t="shared" si="70"/>
        <v>2.5000000000000001E-2</v>
      </c>
    </row>
    <row r="1529" spans="1:9" x14ac:dyDescent="0.25">
      <c r="A1529" t="s">
        <v>1489</v>
      </c>
      <c r="B1529" s="60">
        <f t="shared" si="71"/>
        <v>2.5000000000000001E-2</v>
      </c>
      <c r="C1529" t="s">
        <v>120</v>
      </c>
      <c r="D1529" t="s">
        <v>1684</v>
      </c>
      <c r="E1529" s="59">
        <v>45688</v>
      </c>
      <c r="F1529">
        <v>1</v>
      </c>
      <c r="G1529">
        <v>1</v>
      </c>
      <c r="H1529">
        <v>1</v>
      </c>
      <c r="I1529" s="60">
        <f t="shared" si="70"/>
        <v>2.5000000000000001E-2</v>
      </c>
    </row>
    <row r="1530" spans="1:9" x14ac:dyDescent="0.25">
      <c r="A1530" t="s">
        <v>1489</v>
      </c>
      <c r="B1530" s="60">
        <f t="shared" si="71"/>
        <v>2.5000000000000001E-2</v>
      </c>
      <c r="C1530" t="s">
        <v>120</v>
      </c>
      <c r="D1530" t="s">
        <v>1685</v>
      </c>
      <c r="E1530" s="59">
        <v>45688</v>
      </c>
      <c r="F1530">
        <v>1</v>
      </c>
      <c r="G1530">
        <v>1</v>
      </c>
      <c r="H1530">
        <v>1</v>
      </c>
      <c r="I1530" s="60">
        <f t="shared" si="70"/>
        <v>2.5000000000000001E-2</v>
      </c>
    </row>
    <row r="1531" spans="1:9" x14ac:dyDescent="0.25">
      <c r="A1531" t="s">
        <v>1489</v>
      </c>
      <c r="B1531" s="60">
        <f t="shared" si="71"/>
        <v>2.5000000000000001E-2</v>
      </c>
      <c r="C1531" t="s">
        <v>120</v>
      </c>
      <c r="D1531" t="s">
        <v>1686</v>
      </c>
      <c r="E1531" s="59">
        <v>45688</v>
      </c>
      <c r="F1531">
        <v>1</v>
      </c>
      <c r="G1531">
        <v>1</v>
      </c>
      <c r="H1531">
        <v>1</v>
      </c>
      <c r="I1531" s="60">
        <f t="shared" si="70"/>
        <v>2.5000000000000001E-2</v>
      </c>
    </row>
    <row r="1532" spans="1:9" x14ac:dyDescent="0.25">
      <c r="A1532" t="s">
        <v>1489</v>
      </c>
      <c r="B1532" s="60">
        <f t="shared" si="71"/>
        <v>2.5000000000000001E-2</v>
      </c>
      <c r="C1532" t="s">
        <v>120</v>
      </c>
      <c r="D1532" t="s">
        <v>1687</v>
      </c>
      <c r="E1532" s="59">
        <v>45693</v>
      </c>
      <c r="F1532">
        <v>1</v>
      </c>
      <c r="G1532">
        <v>1</v>
      </c>
      <c r="H1532">
        <v>1</v>
      </c>
      <c r="I1532" s="60">
        <f t="shared" si="70"/>
        <v>2.5000000000000001E-2</v>
      </c>
    </row>
    <row r="1533" spans="1:9" x14ac:dyDescent="0.25">
      <c r="A1533" t="s">
        <v>1489</v>
      </c>
      <c r="B1533" s="60">
        <f t="shared" si="71"/>
        <v>2.5000000000000001E-2</v>
      </c>
      <c r="C1533" t="s">
        <v>120</v>
      </c>
      <c r="D1533" t="s">
        <v>1688</v>
      </c>
      <c r="E1533" s="59">
        <v>45693</v>
      </c>
      <c r="F1533">
        <v>1</v>
      </c>
      <c r="G1533">
        <v>1</v>
      </c>
      <c r="H1533">
        <v>1</v>
      </c>
      <c r="I1533" s="60">
        <f t="shared" si="70"/>
        <v>2.5000000000000001E-2</v>
      </c>
    </row>
    <row r="1534" spans="1:9" x14ac:dyDescent="0.25">
      <c r="A1534" t="s">
        <v>1489</v>
      </c>
      <c r="B1534" s="60">
        <f t="shared" si="71"/>
        <v>2.5000000000000001E-2</v>
      </c>
      <c r="C1534" t="s">
        <v>120</v>
      </c>
      <c r="D1534" t="s">
        <v>1689</v>
      </c>
      <c r="E1534" s="59">
        <v>45693</v>
      </c>
      <c r="F1534">
        <v>1</v>
      </c>
      <c r="G1534">
        <v>1</v>
      </c>
      <c r="H1534">
        <v>1</v>
      </c>
      <c r="I1534" s="60">
        <f t="shared" si="70"/>
        <v>2.5000000000000001E-2</v>
      </c>
    </row>
    <row r="1535" spans="1:9" x14ac:dyDescent="0.25">
      <c r="A1535" t="s">
        <v>1489</v>
      </c>
      <c r="B1535" s="60">
        <f t="shared" si="71"/>
        <v>2.5000000000000001E-2</v>
      </c>
      <c r="C1535" t="s">
        <v>120</v>
      </c>
      <c r="D1535" t="s">
        <v>1690</v>
      </c>
      <c r="E1535" s="59">
        <v>45694</v>
      </c>
      <c r="F1535">
        <v>1</v>
      </c>
      <c r="G1535">
        <v>1</v>
      </c>
      <c r="H1535">
        <v>1</v>
      </c>
      <c r="I1535" s="60">
        <f t="shared" si="70"/>
        <v>2.5000000000000001E-2</v>
      </c>
    </row>
    <row r="1536" spans="1:9" x14ac:dyDescent="0.25">
      <c r="A1536" t="s">
        <v>1489</v>
      </c>
      <c r="B1536" s="60">
        <f t="shared" si="71"/>
        <v>2.5000000000000001E-2</v>
      </c>
      <c r="C1536" t="s">
        <v>120</v>
      </c>
      <c r="D1536" t="s">
        <v>1691</v>
      </c>
      <c r="E1536" s="59">
        <v>45699</v>
      </c>
      <c r="F1536">
        <v>1</v>
      </c>
      <c r="G1536">
        <v>1</v>
      </c>
      <c r="H1536">
        <v>1</v>
      </c>
      <c r="I1536" s="60">
        <f t="shared" si="70"/>
        <v>2.5000000000000001E-2</v>
      </c>
    </row>
    <row r="1537" spans="1:9" x14ac:dyDescent="0.25">
      <c r="A1537" t="s">
        <v>1489</v>
      </c>
      <c r="B1537" s="60">
        <f t="shared" si="71"/>
        <v>2.5000000000000001E-2</v>
      </c>
      <c r="C1537" t="s">
        <v>120</v>
      </c>
      <c r="D1537" t="s">
        <v>1692</v>
      </c>
      <c r="E1537" s="59">
        <v>45713</v>
      </c>
      <c r="F1537">
        <v>1</v>
      </c>
      <c r="G1537">
        <v>1</v>
      </c>
      <c r="H1537">
        <v>1</v>
      </c>
      <c r="I1537" s="60">
        <f t="shared" si="70"/>
        <v>2.5000000000000001E-2</v>
      </c>
    </row>
    <row r="1538" spans="1:9" x14ac:dyDescent="0.25">
      <c r="A1538" t="s">
        <v>1489</v>
      </c>
      <c r="B1538" s="60">
        <f t="shared" si="71"/>
        <v>2.5000000000000001E-2</v>
      </c>
      <c r="C1538" t="s">
        <v>120</v>
      </c>
      <c r="D1538" t="s">
        <v>1693</v>
      </c>
      <c r="E1538" s="59">
        <v>45713</v>
      </c>
      <c r="F1538">
        <v>1</v>
      </c>
      <c r="G1538">
        <v>1</v>
      </c>
      <c r="H1538">
        <v>1</v>
      </c>
      <c r="I1538" s="60">
        <f t="shared" ref="I1538:I1601" si="72">B1538*H1538</f>
        <v>2.5000000000000001E-2</v>
      </c>
    </row>
    <row r="1539" spans="1:9" x14ac:dyDescent="0.25">
      <c r="A1539" t="s">
        <v>1489</v>
      </c>
      <c r="B1539" s="60">
        <f t="shared" si="71"/>
        <v>2.5000000000000001E-2</v>
      </c>
      <c r="C1539" t="s">
        <v>120</v>
      </c>
      <c r="D1539" t="s">
        <v>1694</v>
      </c>
      <c r="E1539" s="59">
        <v>45713</v>
      </c>
      <c r="F1539">
        <v>1</v>
      </c>
      <c r="G1539">
        <v>1</v>
      </c>
      <c r="H1539">
        <v>1</v>
      </c>
      <c r="I1539" s="60">
        <f t="shared" si="72"/>
        <v>2.5000000000000001E-2</v>
      </c>
    </row>
    <row r="1540" spans="1:9" x14ac:dyDescent="0.25">
      <c r="A1540" t="s">
        <v>1489</v>
      </c>
      <c r="B1540" s="60">
        <f t="shared" si="71"/>
        <v>2.5000000000000001E-2</v>
      </c>
      <c r="C1540" t="s">
        <v>120</v>
      </c>
      <c r="D1540" t="s">
        <v>1695</v>
      </c>
      <c r="E1540" s="59">
        <v>45713</v>
      </c>
      <c r="F1540">
        <v>1</v>
      </c>
      <c r="G1540">
        <v>1</v>
      </c>
      <c r="H1540">
        <v>1</v>
      </c>
      <c r="I1540" s="60">
        <f t="shared" si="72"/>
        <v>2.5000000000000001E-2</v>
      </c>
    </row>
    <row r="1541" spans="1:9" x14ac:dyDescent="0.25">
      <c r="A1541" t="s">
        <v>1489</v>
      </c>
      <c r="B1541" s="60">
        <f t="shared" si="71"/>
        <v>2.5000000000000001E-2</v>
      </c>
      <c r="C1541" t="s">
        <v>120</v>
      </c>
      <c r="D1541" t="s">
        <v>1696</v>
      </c>
      <c r="E1541" s="59">
        <v>45713</v>
      </c>
      <c r="F1541">
        <v>1</v>
      </c>
      <c r="G1541">
        <v>1</v>
      </c>
      <c r="H1541">
        <v>1</v>
      </c>
      <c r="I1541" s="60">
        <f t="shared" si="72"/>
        <v>2.5000000000000001E-2</v>
      </c>
    </row>
    <row r="1542" spans="1:9" x14ac:dyDescent="0.25">
      <c r="A1542" t="s">
        <v>1489</v>
      </c>
      <c r="B1542" s="60">
        <f t="shared" si="71"/>
        <v>2.5000000000000001E-2</v>
      </c>
      <c r="C1542" t="s">
        <v>120</v>
      </c>
      <c r="D1542" t="s">
        <v>1697</v>
      </c>
      <c r="E1542" s="59">
        <v>45713</v>
      </c>
      <c r="F1542">
        <v>1</v>
      </c>
      <c r="G1542">
        <v>1</v>
      </c>
      <c r="H1542">
        <v>1</v>
      </c>
      <c r="I1542" s="60">
        <f t="shared" si="72"/>
        <v>2.5000000000000001E-2</v>
      </c>
    </row>
    <row r="1543" spans="1:9" x14ac:dyDescent="0.25">
      <c r="A1543" t="s">
        <v>1489</v>
      </c>
      <c r="B1543" s="60">
        <f t="shared" si="71"/>
        <v>2.5000000000000001E-2</v>
      </c>
      <c r="C1543" t="s">
        <v>120</v>
      </c>
      <c r="D1543" t="s">
        <v>1698</v>
      </c>
      <c r="E1543" s="59">
        <v>45713</v>
      </c>
      <c r="F1543">
        <v>1</v>
      </c>
      <c r="G1543">
        <v>1</v>
      </c>
      <c r="H1543">
        <v>1</v>
      </c>
      <c r="I1543" s="60">
        <f t="shared" si="72"/>
        <v>2.5000000000000001E-2</v>
      </c>
    </row>
    <row r="1544" spans="1:9" x14ac:dyDescent="0.25">
      <c r="A1544" t="s">
        <v>1489</v>
      </c>
      <c r="B1544" s="60">
        <f t="shared" si="71"/>
        <v>2.5000000000000001E-2</v>
      </c>
      <c r="C1544" t="s">
        <v>120</v>
      </c>
      <c r="D1544" t="s">
        <v>1699</v>
      </c>
      <c r="E1544" s="59">
        <v>45716</v>
      </c>
      <c r="F1544">
        <v>1</v>
      </c>
      <c r="G1544">
        <v>1</v>
      </c>
      <c r="H1544">
        <v>1</v>
      </c>
      <c r="I1544" s="60">
        <f t="shared" si="72"/>
        <v>2.5000000000000001E-2</v>
      </c>
    </row>
    <row r="1545" spans="1:9" x14ac:dyDescent="0.25">
      <c r="A1545" t="s">
        <v>1489</v>
      </c>
      <c r="B1545" s="60">
        <f t="shared" si="71"/>
        <v>2.5000000000000001E-2</v>
      </c>
      <c r="C1545" t="s">
        <v>120</v>
      </c>
      <c r="D1545" t="s">
        <v>1700</v>
      </c>
      <c r="E1545" s="59">
        <v>45716</v>
      </c>
      <c r="F1545">
        <v>1</v>
      </c>
      <c r="G1545">
        <v>1</v>
      </c>
      <c r="H1545">
        <v>1</v>
      </c>
      <c r="I1545" s="60">
        <f t="shared" si="72"/>
        <v>2.5000000000000001E-2</v>
      </c>
    </row>
    <row r="1546" spans="1:9" x14ac:dyDescent="0.25">
      <c r="A1546" t="s">
        <v>1489</v>
      </c>
      <c r="B1546" s="60">
        <f t="shared" si="71"/>
        <v>2.5000000000000001E-2</v>
      </c>
      <c r="C1546" t="s">
        <v>120</v>
      </c>
      <c r="D1546" t="s">
        <v>1701</v>
      </c>
      <c r="E1546" s="59">
        <v>45716</v>
      </c>
      <c r="F1546">
        <v>1</v>
      </c>
      <c r="G1546">
        <v>1</v>
      </c>
      <c r="H1546">
        <v>1</v>
      </c>
      <c r="I1546" s="60">
        <f t="shared" si="72"/>
        <v>2.5000000000000001E-2</v>
      </c>
    </row>
    <row r="1547" spans="1:9" x14ac:dyDescent="0.25">
      <c r="A1547" t="s">
        <v>1489</v>
      </c>
      <c r="B1547" s="60">
        <f t="shared" si="71"/>
        <v>2.5000000000000001E-2</v>
      </c>
      <c r="C1547" t="s">
        <v>120</v>
      </c>
      <c r="D1547" t="s">
        <v>1702</v>
      </c>
      <c r="E1547" s="59">
        <v>45716</v>
      </c>
      <c r="F1547">
        <v>1</v>
      </c>
      <c r="G1547">
        <v>1</v>
      </c>
      <c r="H1547">
        <v>1</v>
      </c>
      <c r="I1547" s="60">
        <f t="shared" si="72"/>
        <v>2.5000000000000001E-2</v>
      </c>
    </row>
    <row r="1548" spans="1:9" x14ac:dyDescent="0.25">
      <c r="A1548" t="s">
        <v>1489</v>
      </c>
      <c r="B1548" s="60">
        <f t="shared" si="71"/>
        <v>2.5000000000000001E-2</v>
      </c>
      <c r="C1548" t="s">
        <v>120</v>
      </c>
      <c r="D1548" t="s">
        <v>1703</v>
      </c>
      <c r="E1548" s="59">
        <v>45716</v>
      </c>
      <c r="F1548">
        <v>1</v>
      </c>
      <c r="G1548">
        <v>1</v>
      </c>
      <c r="H1548">
        <v>1</v>
      </c>
      <c r="I1548" s="60">
        <f t="shared" si="72"/>
        <v>2.5000000000000001E-2</v>
      </c>
    </row>
    <row r="1549" spans="1:9" x14ac:dyDescent="0.25">
      <c r="A1549" t="s">
        <v>1489</v>
      </c>
      <c r="B1549" s="60">
        <f t="shared" si="71"/>
        <v>2.5000000000000001E-2</v>
      </c>
      <c r="C1549" t="s">
        <v>120</v>
      </c>
      <c r="D1549" t="s">
        <v>1704</v>
      </c>
      <c r="E1549" s="59">
        <v>45716</v>
      </c>
      <c r="F1549">
        <v>1</v>
      </c>
      <c r="G1549">
        <v>1</v>
      </c>
      <c r="H1549">
        <v>1</v>
      </c>
      <c r="I1549" s="60">
        <f t="shared" si="72"/>
        <v>2.5000000000000001E-2</v>
      </c>
    </row>
    <row r="1550" spans="1:9" x14ac:dyDescent="0.25">
      <c r="A1550" t="s">
        <v>1489</v>
      </c>
      <c r="B1550" s="60">
        <f t="shared" si="71"/>
        <v>2.5000000000000001E-2</v>
      </c>
      <c r="C1550" t="s">
        <v>120</v>
      </c>
      <c r="D1550" t="s">
        <v>1705</v>
      </c>
      <c r="E1550" s="59">
        <v>45716</v>
      </c>
      <c r="F1550">
        <v>1</v>
      </c>
      <c r="G1550">
        <v>1</v>
      </c>
      <c r="H1550">
        <v>1</v>
      </c>
      <c r="I1550" s="60">
        <f t="shared" si="72"/>
        <v>2.5000000000000001E-2</v>
      </c>
    </row>
    <row r="1551" spans="1:9" x14ac:dyDescent="0.25">
      <c r="A1551" t="s">
        <v>1489</v>
      </c>
      <c r="B1551" s="60">
        <f t="shared" si="71"/>
        <v>2.5000000000000001E-2</v>
      </c>
      <c r="C1551" t="s">
        <v>120</v>
      </c>
      <c r="D1551" t="s">
        <v>1706</v>
      </c>
      <c r="E1551" s="59">
        <v>45716</v>
      </c>
      <c r="F1551">
        <v>1</v>
      </c>
      <c r="G1551">
        <v>1</v>
      </c>
      <c r="H1551">
        <v>1</v>
      </c>
      <c r="I1551" s="60">
        <f t="shared" si="72"/>
        <v>2.5000000000000001E-2</v>
      </c>
    </row>
    <row r="1552" spans="1:9" x14ac:dyDescent="0.25">
      <c r="A1552" t="s">
        <v>1489</v>
      </c>
      <c r="B1552" s="60">
        <f t="shared" si="71"/>
        <v>2.5000000000000001E-2</v>
      </c>
      <c r="C1552" t="s">
        <v>120</v>
      </c>
      <c r="D1552" t="s">
        <v>1707</v>
      </c>
      <c r="E1552" s="59">
        <v>45716</v>
      </c>
      <c r="F1552">
        <v>1</v>
      </c>
      <c r="G1552">
        <v>1</v>
      </c>
      <c r="H1552">
        <v>1</v>
      </c>
      <c r="I1552" s="60">
        <f t="shared" si="72"/>
        <v>2.5000000000000001E-2</v>
      </c>
    </row>
    <row r="1553" spans="1:9" x14ac:dyDescent="0.25">
      <c r="A1553" t="s">
        <v>1489</v>
      </c>
      <c r="B1553" s="60">
        <f t="shared" si="71"/>
        <v>2.5000000000000001E-2</v>
      </c>
      <c r="C1553" t="s">
        <v>120</v>
      </c>
      <c r="D1553" t="s">
        <v>1708</v>
      </c>
      <c r="E1553" s="59">
        <v>45716</v>
      </c>
      <c r="F1553">
        <v>1</v>
      </c>
      <c r="G1553">
        <v>1</v>
      </c>
      <c r="H1553">
        <v>1</v>
      </c>
      <c r="I1553" s="60">
        <f t="shared" si="72"/>
        <v>2.5000000000000001E-2</v>
      </c>
    </row>
    <row r="1554" spans="1:9" x14ac:dyDescent="0.25">
      <c r="A1554" t="s">
        <v>1489</v>
      </c>
      <c r="B1554" s="60">
        <f t="shared" si="71"/>
        <v>2.5000000000000001E-2</v>
      </c>
      <c r="C1554" t="s">
        <v>120</v>
      </c>
      <c r="D1554" t="s">
        <v>1709</v>
      </c>
      <c r="E1554" s="59">
        <v>45716</v>
      </c>
      <c r="F1554">
        <v>1</v>
      </c>
      <c r="G1554">
        <v>1</v>
      </c>
      <c r="H1554">
        <v>1</v>
      </c>
      <c r="I1554" s="60">
        <f t="shared" si="72"/>
        <v>2.5000000000000001E-2</v>
      </c>
    </row>
    <row r="1555" spans="1:9" x14ac:dyDescent="0.25">
      <c r="A1555" t="s">
        <v>1489</v>
      </c>
      <c r="B1555" s="60">
        <f t="shared" si="71"/>
        <v>2.5000000000000001E-2</v>
      </c>
      <c r="C1555" t="s">
        <v>120</v>
      </c>
      <c r="D1555" t="s">
        <v>1710</v>
      </c>
      <c r="E1555" s="59">
        <v>45716</v>
      </c>
      <c r="F1555">
        <v>1</v>
      </c>
      <c r="G1555">
        <v>1</v>
      </c>
      <c r="H1555">
        <v>1</v>
      </c>
      <c r="I1555" s="60">
        <f t="shared" si="72"/>
        <v>2.5000000000000001E-2</v>
      </c>
    </row>
    <row r="1556" spans="1:9" x14ac:dyDescent="0.25">
      <c r="A1556" t="s">
        <v>1489</v>
      </c>
      <c r="B1556" s="60">
        <f t="shared" si="71"/>
        <v>2.5000000000000001E-2</v>
      </c>
      <c r="C1556" t="s">
        <v>120</v>
      </c>
      <c r="D1556" t="s">
        <v>1711</v>
      </c>
      <c r="E1556" s="59">
        <v>45716</v>
      </c>
      <c r="F1556">
        <v>1</v>
      </c>
      <c r="G1556">
        <v>1</v>
      </c>
      <c r="H1556">
        <v>1</v>
      </c>
      <c r="I1556" s="60">
        <f t="shared" si="72"/>
        <v>2.5000000000000001E-2</v>
      </c>
    </row>
    <row r="1557" spans="1:9" x14ac:dyDescent="0.25">
      <c r="A1557" t="s">
        <v>1489</v>
      </c>
      <c r="B1557" s="60">
        <f t="shared" si="71"/>
        <v>2.5000000000000001E-2</v>
      </c>
      <c r="C1557" t="s">
        <v>120</v>
      </c>
      <c r="D1557" t="s">
        <v>1712</v>
      </c>
      <c r="E1557" s="59">
        <v>45716</v>
      </c>
      <c r="F1557">
        <v>1</v>
      </c>
      <c r="G1557">
        <v>1</v>
      </c>
      <c r="H1557">
        <v>1</v>
      </c>
      <c r="I1557" s="60">
        <f t="shared" si="72"/>
        <v>2.5000000000000001E-2</v>
      </c>
    </row>
    <row r="1558" spans="1:9" x14ac:dyDescent="0.25">
      <c r="A1558" t="s">
        <v>1489</v>
      </c>
      <c r="B1558" s="60">
        <f t="shared" si="71"/>
        <v>2.5000000000000001E-2</v>
      </c>
      <c r="C1558" t="s">
        <v>120</v>
      </c>
      <c r="D1558" t="s">
        <v>1713</v>
      </c>
      <c r="E1558" s="59">
        <v>45716</v>
      </c>
      <c r="F1558">
        <v>1</v>
      </c>
      <c r="G1558">
        <v>1</v>
      </c>
      <c r="H1558">
        <v>1</v>
      </c>
      <c r="I1558" s="60">
        <f t="shared" si="72"/>
        <v>2.5000000000000001E-2</v>
      </c>
    </row>
    <row r="1559" spans="1:9" x14ac:dyDescent="0.25">
      <c r="A1559" t="s">
        <v>1489</v>
      </c>
      <c r="B1559" s="60">
        <f t="shared" si="71"/>
        <v>2.5000000000000001E-2</v>
      </c>
      <c r="C1559" t="s">
        <v>120</v>
      </c>
      <c r="D1559" t="s">
        <v>1714</v>
      </c>
      <c r="E1559" s="59">
        <v>45716</v>
      </c>
      <c r="F1559">
        <v>1</v>
      </c>
      <c r="G1559">
        <v>1</v>
      </c>
      <c r="H1559">
        <v>1</v>
      </c>
      <c r="I1559" s="60">
        <f t="shared" si="72"/>
        <v>2.5000000000000001E-2</v>
      </c>
    </row>
    <row r="1560" spans="1:9" x14ac:dyDescent="0.25">
      <c r="A1560" t="s">
        <v>1489</v>
      </c>
      <c r="B1560" s="60">
        <f t="shared" si="71"/>
        <v>2.5000000000000001E-2</v>
      </c>
      <c r="C1560" t="s">
        <v>120</v>
      </c>
      <c r="D1560" t="s">
        <v>1715</v>
      </c>
      <c r="E1560" s="59">
        <v>45716</v>
      </c>
      <c r="F1560">
        <v>1</v>
      </c>
      <c r="G1560">
        <v>1</v>
      </c>
      <c r="H1560">
        <v>1</v>
      </c>
      <c r="I1560" s="60">
        <f t="shared" si="72"/>
        <v>2.5000000000000001E-2</v>
      </c>
    </row>
    <row r="1561" spans="1:9" x14ac:dyDescent="0.25">
      <c r="A1561" t="s">
        <v>1489</v>
      </c>
      <c r="B1561" s="60">
        <f t="shared" si="71"/>
        <v>2.5000000000000001E-2</v>
      </c>
      <c r="C1561" t="s">
        <v>120</v>
      </c>
      <c r="D1561" t="s">
        <v>1716</v>
      </c>
      <c r="E1561" s="59">
        <v>45716</v>
      </c>
      <c r="F1561">
        <v>1</v>
      </c>
      <c r="G1561">
        <v>1</v>
      </c>
      <c r="H1561">
        <v>1</v>
      </c>
      <c r="I1561" s="60">
        <f t="shared" si="72"/>
        <v>2.5000000000000001E-2</v>
      </c>
    </row>
    <row r="1562" spans="1:9" x14ac:dyDescent="0.25">
      <c r="A1562" t="s">
        <v>1489</v>
      </c>
      <c r="B1562" s="60">
        <f t="shared" si="71"/>
        <v>2.5000000000000001E-2</v>
      </c>
      <c r="C1562" t="s">
        <v>120</v>
      </c>
      <c r="D1562" t="s">
        <v>1717</v>
      </c>
      <c r="E1562" s="59">
        <v>45716</v>
      </c>
      <c r="F1562">
        <v>1</v>
      </c>
      <c r="G1562">
        <v>1</v>
      </c>
      <c r="H1562">
        <v>1</v>
      </c>
      <c r="I1562" s="60">
        <f t="shared" si="72"/>
        <v>2.5000000000000001E-2</v>
      </c>
    </row>
    <row r="1563" spans="1:9" x14ac:dyDescent="0.25">
      <c r="A1563" t="s">
        <v>1489</v>
      </c>
      <c r="B1563" s="60">
        <f t="shared" si="71"/>
        <v>2.5000000000000001E-2</v>
      </c>
      <c r="C1563" t="s">
        <v>120</v>
      </c>
      <c r="D1563" t="s">
        <v>1718</v>
      </c>
      <c r="E1563" s="59">
        <v>45716</v>
      </c>
      <c r="F1563">
        <v>1</v>
      </c>
      <c r="G1563">
        <v>1</v>
      </c>
      <c r="H1563">
        <v>1</v>
      </c>
      <c r="I1563" s="60">
        <f t="shared" si="72"/>
        <v>2.5000000000000001E-2</v>
      </c>
    </row>
    <row r="1564" spans="1:9" x14ac:dyDescent="0.25">
      <c r="A1564" t="s">
        <v>1489</v>
      </c>
      <c r="B1564" s="60">
        <f t="shared" si="71"/>
        <v>2.5000000000000001E-2</v>
      </c>
      <c r="C1564" t="s">
        <v>120</v>
      </c>
      <c r="D1564" t="s">
        <v>1719</v>
      </c>
      <c r="E1564" s="59">
        <v>45716</v>
      </c>
      <c r="F1564">
        <v>1</v>
      </c>
      <c r="G1564">
        <v>1</v>
      </c>
      <c r="H1564">
        <v>1</v>
      </c>
      <c r="I1564" s="60">
        <f t="shared" si="72"/>
        <v>2.5000000000000001E-2</v>
      </c>
    </row>
    <row r="1565" spans="1:9" x14ac:dyDescent="0.25">
      <c r="A1565" t="s">
        <v>1489</v>
      </c>
      <c r="B1565" s="60">
        <f t="shared" si="71"/>
        <v>2.5000000000000001E-2</v>
      </c>
      <c r="C1565" t="s">
        <v>120</v>
      </c>
      <c r="D1565" t="s">
        <v>1720</v>
      </c>
      <c r="E1565" s="59">
        <v>45716</v>
      </c>
      <c r="F1565">
        <v>1</v>
      </c>
      <c r="G1565">
        <v>1</v>
      </c>
      <c r="H1565">
        <v>1</v>
      </c>
      <c r="I1565" s="60">
        <f t="shared" si="72"/>
        <v>2.5000000000000001E-2</v>
      </c>
    </row>
    <row r="1566" spans="1:9" x14ac:dyDescent="0.25">
      <c r="A1566" t="s">
        <v>1489</v>
      </c>
      <c r="B1566" s="60">
        <f t="shared" si="71"/>
        <v>2.5000000000000001E-2</v>
      </c>
      <c r="C1566" t="s">
        <v>120</v>
      </c>
      <c r="D1566" t="s">
        <v>1721</v>
      </c>
      <c r="E1566" s="59">
        <v>45716</v>
      </c>
      <c r="F1566">
        <v>1</v>
      </c>
      <c r="G1566">
        <v>1</v>
      </c>
      <c r="H1566">
        <v>1</v>
      </c>
      <c r="I1566" s="60">
        <f t="shared" si="72"/>
        <v>2.5000000000000001E-2</v>
      </c>
    </row>
    <row r="1567" spans="1:9" x14ac:dyDescent="0.25">
      <c r="A1567" t="s">
        <v>1489</v>
      </c>
      <c r="B1567" s="60">
        <f t="shared" si="71"/>
        <v>2.5000000000000001E-2</v>
      </c>
      <c r="C1567" t="s">
        <v>120</v>
      </c>
      <c r="D1567" t="s">
        <v>1722</v>
      </c>
      <c r="E1567" s="59">
        <v>45716</v>
      </c>
      <c r="F1567">
        <v>1</v>
      </c>
      <c r="G1567">
        <v>1</v>
      </c>
      <c r="H1567">
        <v>1</v>
      </c>
      <c r="I1567" s="60">
        <f t="shared" si="72"/>
        <v>2.5000000000000001E-2</v>
      </c>
    </row>
    <row r="1568" spans="1:9" x14ac:dyDescent="0.25">
      <c r="A1568" t="s">
        <v>1489</v>
      </c>
      <c r="B1568" s="60">
        <f t="shared" si="71"/>
        <v>2.5000000000000001E-2</v>
      </c>
      <c r="C1568" t="s">
        <v>120</v>
      </c>
      <c r="D1568" t="s">
        <v>1723</v>
      </c>
      <c r="E1568" s="59">
        <v>45716</v>
      </c>
      <c r="F1568">
        <v>1</v>
      </c>
      <c r="G1568">
        <v>1</v>
      </c>
      <c r="H1568">
        <v>1</v>
      </c>
      <c r="I1568" s="60">
        <f t="shared" si="72"/>
        <v>2.5000000000000001E-2</v>
      </c>
    </row>
    <row r="1569" spans="1:9" x14ac:dyDescent="0.25">
      <c r="A1569" t="s">
        <v>1489</v>
      </c>
      <c r="B1569" s="60">
        <f t="shared" si="71"/>
        <v>2.5000000000000001E-2</v>
      </c>
      <c r="C1569" t="s">
        <v>120</v>
      </c>
      <c r="D1569" t="s">
        <v>1724</v>
      </c>
      <c r="E1569" s="59">
        <v>45716</v>
      </c>
      <c r="F1569">
        <v>1</v>
      </c>
      <c r="G1569">
        <v>1</v>
      </c>
      <c r="H1569">
        <v>1</v>
      </c>
      <c r="I1569" s="60">
        <f t="shared" si="72"/>
        <v>2.5000000000000001E-2</v>
      </c>
    </row>
    <row r="1570" spans="1:9" x14ac:dyDescent="0.25">
      <c r="A1570" t="s">
        <v>1489</v>
      </c>
      <c r="B1570" s="60">
        <f t="shared" si="71"/>
        <v>2.5000000000000001E-2</v>
      </c>
      <c r="C1570" t="s">
        <v>122</v>
      </c>
      <c r="D1570" t="s">
        <v>1725</v>
      </c>
      <c r="E1570" s="59">
        <v>45706</v>
      </c>
      <c r="F1570">
        <v>1</v>
      </c>
      <c r="G1570">
        <v>1</v>
      </c>
      <c r="H1570">
        <v>1</v>
      </c>
      <c r="I1570" s="60">
        <f t="shared" si="72"/>
        <v>2.5000000000000001E-2</v>
      </c>
    </row>
    <row r="1571" spans="1:9" x14ac:dyDescent="0.25">
      <c r="A1571" t="s">
        <v>1489</v>
      </c>
      <c r="B1571" s="60">
        <f t="shared" si="71"/>
        <v>2.5000000000000001E-2</v>
      </c>
      <c r="C1571" t="s">
        <v>122</v>
      </c>
      <c r="D1571" t="s">
        <v>1726</v>
      </c>
      <c r="E1571" s="59">
        <v>45706</v>
      </c>
      <c r="F1571">
        <v>1</v>
      </c>
      <c r="G1571">
        <v>1</v>
      </c>
      <c r="H1571">
        <v>1</v>
      </c>
      <c r="I1571" s="60">
        <f t="shared" si="72"/>
        <v>2.5000000000000001E-2</v>
      </c>
    </row>
    <row r="1572" spans="1:9" x14ac:dyDescent="0.25">
      <c r="A1572" t="s">
        <v>1489</v>
      </c>
      <c r="B1572" s="60">
        <f t="shared" si="71"/>
        <v>2.5000000000000001E-2</v>
      </c>
      <c r="C1572" t="s">
        <v>122</v>
      </c>
      <c r="D1572" t="s">
        <v>1727</v>
      </c>
      <c r="E1572" s="59">
        <v>45706</v>
      </c>
      <c r="F1572">
        <v>1</v>
      </c>
      <c r="G1572">
        <v>1</v>
      </c>
      <c r="H1572">
        <v>1</v>
      </c>
      <c r="I1572" s="60">
        <f t="shared" si="72"/>
        <v>2.5000000000000001E-2</v>
      </c>
    </row>
    <row r="1573" spans="1:9" x14ac:dyDescent="0.25">
      <c r="A1573" t="s">
        <v>1489</v>
      </c>
      <c r="B1573" s="60">
        <f t="shared" si="71"/>
        <v>2.5000000000000001E-2</v>
      </c>
      <c r="C1573" t="s">
        <v>122</v>
      </c>
      <c r="D1573" t="s">
        <v>1728</v>
      </c>
      <c r="E1573" s="59">
        <v>45706</v>
      </c>
      <c r="F1573">
        <v>1</v>
      </c>
      <c r="G1573">
        <v>1</v>
      </c>
      <c r="H1573">
        <v>1</v>
      </c>
      <c r="I1573" s="60">
        <f t="shared" si="72"/>
        <v>2.5000000000000001E-2</v>
      </c>
    </row>
    <row r="1574" spans="1:9" x14ac:dyDescent="0.25">
      <c r="A1574" t="s">
        <v>1489</v>
      </c>
      <c r="B1574" s="60">
        <f t="shared" si="71"/>
        <v>2.5000000000000001E-2</v>
      </c>
      <c r="C1574" t="s">
        <v>122</v>
      </c>
      <c r="D1574" t="s">
        <v>1729</v>
      </c>
      <c r="E1574" s="59">
        <v>45706</v>
      </c>
      <c r="F1574">
        <v>1</v>
      </c>
      <c r="G1574">
        <v>1</v>
      </c>
      <c r="H1574">
        <v>1</v>
      </c>
      <c r="I1574" s="60">
        <f t="shared" si="72"/>
        <v>2.5000000000000001E-2</v>
      </c>
    </row>
    <row r="1575" spans="1:9" x14ac:dyDescent="0.25">
      <c r="A1575" t="s">
        <v>1489</v>
      </c>
      <c r="B1575" s="60">
        <f t="shared" si="71"/>
        <v>2.5000000000000001E-2</v>
      </c>
      <c r="C1575" t="s">
        <v>122</v>
      </c>
      <c r="D1575" t="s">
        <v>1730</v>
      </c>
      <c r="E1575" s="59">
        <v>45706</v>
      </c>
      <c r="F1575">
        <v>1</v>
      </c>
      <c r="G1575">
        <v>1</v>
      </c>
      <c r="H1575">
        <v>1</v>
      </c>
      <c r="I1575" s="60">
        <f t="shared" si="72"/>
        <v>2.5000000000000001E-2</v>
      </c>
    </row>
    <row r="1576" spans="1:9" x14ac:dyDescent="0.25">
      <c r="A1576" t="s">
        <v>1489</v>
      </c>
      <c r="B1576" s="60">
        <f t="shared" si="71"/>
        <v>2.5000000000000001E-2</v>
      </c>
      <c r="C1576" t="s">
        <v>122</v>
      </c>
      <c r="D1576" t="s">
        <v>1731</v>
      </c>
      <c r="E1576" s="59">
        <v>45706</v>
      </c>
      <c r="F1576">
        <v>1</v>
      </c>
      <c r="G1576">
        <v>1</v>
      </c>
      <c r="H1576">
        <v>1</v>
      </c>
      <c r="I1576" s="60">
        <f t="shared" si="72"/>
        <v>2.5000000000000001E-2</v>
      </c>
    </row>
    <row r="1577" spans="1:9" x14ac:dyDescent="0.25">
      <c r="A1577" t="s">
        <v>1489</v>
      </c>
      <c r="B1577" s="60">
        <f t="shared" si="71"/>
        <v>2.5000000000000001E-2</v>
      </c>
      <c r="C1577" t="s">
        <v>122</v>
      </c>
      <c r="D1577" t="s">
        <v>1732</v>
      </c>
      <c r="E1577" s="59">
        <v>45706</v>
      </c>
      <c r="F1577">
        <v>1</v>
      </c>
      <c r="G1577">
        <v>1</v>
      </c>
      <c r="H1577">
        <v>1</v>
      </c>
      <c r="I1577" s="60">
        <f t="shared" si="72"/>
        <v>2.5000000000000001E-2</v>
      </c>
    </row>
    <row r="1578" spans="1:9" x14ac:dyDescent="0.25">
      <c r="A1578" t="s">
        <v>1489</v>
      </c>
      <c r="B1578" s="60">
        <f t="shared" si="71"/>
        <v>2.5000000000000001E-2</v>
      </c>
      <c r="C1578" t="s">
        <v>122</v>
      </c>
      <c r="D1578" t="s">
        <v>1733</v>
      </c>
      <c r="E1578" s="59">
        <v>45706</v>
      </c>
      <c r="F1578">
        <v>1</v>
      </c>
      <c r="G1578">
        <v>1</v>
      </c>
      <c r="H1578">
        <v>1</v>
      </c>
      <c r="I1578" s="60">
        <f t="shared" si="72"/>
        <v>2.5000000000000001E-2</v>
      </c>
    </row>
    <row r="1579" spans="1:9" x14ac:dyDescent="0.25">
      <c r="A1579" t="s">
        <v>1489</v>
      </c>
      <c r="B1579" s="60">
        <f t="shared" si="71"/>
        <v>2.5000000000000001E-2</v>
      </c>
      <c r="C1579" t="s">
        <v>122</v>
      </c>
      <c r="D1579" t="s">
        <v>1734</v>
      </c>
      <c r="E1579" s="59">
        <v>45708</v>
      </c>
      <c r="F1579">
        <v>1</v>
      </c>
      <c r="G1579">
        <v>1</v>
      </c>
      <c r="H1579">
        <v>1</v>
      </c>
      <c r="I1579" s="60">
        <f t="shared" si="72"/>
        <v>2.5000000000000001E-2</v>
      </c>
    </row>
    <row r="1580" spans="1:9" x14ac:dyDescent="0.25">
      <c r="A1580" t="s">
        <v>1489</v>
      </c>
      <c r="B1580" s="60">
        <f t="shared" si="71"/>
        <v>2.5000000000000001E-2</v>
      </c>
      <c r="C1580" t="s">
        <v>122</v>
      </c>
      <c r="D1580" t="s">
        <v>1735</v>
      </c>
      <c r="E1580" s="59">
        <v>45708</v>
      </c>
      <c r="F1580">
        <v>1</v>
      </c>
      <c r="G1580">
        <v>1</v>
      </c>
      <c r="H1580">
        <v>1</v>
      </c>
      <c r="I1580" s="60">
        <f t="shared" si="72"/>
        <v>2.5000000000000001E-2</v>
      </c>
    </row>
    <row r="1581" spans="1:9" x14ac:dyDescent="0.25">
      <c r="A1581" t="s">
        <v>1489</v>
      </c>
      <c r="B1581" s="60">
        <f t="shared" si="71"/>
        <v>2.5000000000000001E-2</v>
      </c>
      <c r="C1581" t="s">
        <v>122</v>
      </c>
      <c r="D1581" t="s">
        <v>1736</v>
      </c>
      <c r="E1581" s="59">
        <v>45665</v>
      </c>
      <c r="F1581">
        <v>1</v>
      </c>
      <c r="G1581">
        <v>1</v>
      </c>
      <c r="H1581">
        <v>1</v>
      </c>
      <c r="I1581" s="60">
        <f t="shared" si="72"/>
        <v>2.5000000000000001E-2</v>
      </c>
    </row>
    <row r="1582" spans="1:9" x14ac:dyDescent="0.25">
      <c r="A1582" t="s">
        <v>1489</v>
      </c>
      <c r="B1582" s="60">
        <f t="shared" si="71"/>
        <v>2.5000000000000001E-2</v>
      </c>
      <c r="C1582" t="s">
        <v>122</v>
      </c>
      <c r="D1582" t="s">
        <v>1737</v>
      </c>
      <c r="E1582" s="59">
        <v>45665</v>
      </c>
      <c r="F1582">
        <v>1</v>
      </c>
      <c r="G1582">
        <v>1</v>
      </c>
      <c r="H1582">
        <v>1</v>
      </c>
      <c r="I1582" s="60">
        <f t="shared" si="72"/>
        <v>2.5000000000000001E-2</v>
      </c>
    </row>
    <row r="1583" spans="1:9" x14ac:dyDescent="0.25">
      <c r="A1583" t="s">
        <v>1489</v>
      </c>
      <c r="B1583" s="60">
        <f t="shared" si="71"/>
        <v>2.5000000000000001E-2</v>
      </c>
      <c r="C1583" t="s">
        <v>122</v>
      </c>
      <c r="D1583" t="s">
        <v>1738</v>
      </c>
      <c r="E1583" s="59">
        <v>45706</v>
      </c>
      <c r="F1583">
        <v>1</v>
      </c>
      <c r="G1583">
        <v>1</v>
      </c>
      <c r="H1583">
        <v>1</v>
      </c>
      <c r="I1583" s="60">
        <f t="shared" si="72"/>
        <v>2.5000000000000001E-2</v>
      </c>
    </row>
    <row r="1584" spans="1:9" x14ac:dyDescent="0.25">
      <c r="A1584" t="s">
        <v>1489</v>
      </c>
      <c r="B1584" s="60">
        <f t="shared" si="71"/>
        <v>2.5000000000000001E-2</v>
      </c>
      <c r="C1584" t="s">
        <v>122</v>
      </c>
      <c r="D1584" t="s">
        <v>1739</v>
      </c>
      <c r="E1584" s="59">
        <v>45706</v>
      </c>
      <c r="F1584">
        <v>1</v>
      </c>
      <c r="G1584">
        <v>1</v>
      </c>
      <c r="H1584">
        <v>1</v>
      </c>
      <c r="I1584" s="60">
        <f t="shared" si="72"/>
        <v>2.5000000000000001E-2</v>
      </c>
    </row>
    <row r="1585" spans="1:9" x14ac:dyDescent="0.25">
      <c r="A1585" t="s">
        <v>1489</v>
      </c>
      <c r="B1585" s="60">
        <f t="shared" si="71"/>
        <v>2.5000000000000001E-2</v>
      </c>
      <c r="C1585" t="s">
        <v>122</v>
      </c>
      <c r="D1585" t="s">
        <v>1740</v>
      </c>
      <c r="E1585" s="59">
        <v>45706</v>
      </c>
      <c r="F1585">
        <v>1</v>
      </c>
      <c r="G1585">
        <v>1</v>
      </c>
      <c r="H1585">
        <v>1</v>
      </c>
      <c r="I1585" s="60">
        <f t="shared" si="72"/>
        <v>2.5000000000000001E-2</v>
      </c>
    </row>
    <row r="1586" spans="1:9" x14ac:dyDescent="0.25">
      <c r="A1586" t="s">
        <v>1489</v>
      </c>
      <c r="B1586" s="60">
        <f t="shared" si="71"/>
        <v>2.5000000000000001E-2</v>
      </c>
      <c r="C1586" t="s">
        <v>122</v>
      </c>
      <c r="D1586" t="s">
        <v>1741</v>
      </c>
      <c r="E1586" s="59">
        <v>45706</v>
      </c>
      <c r="F1586">
        <v>1</v>
      </c>
      <c r="G1586">
        <v>1</v>
      </c>
      <c r="H1586">
        <v>1</v>
      </c>
      <c r="I1586" s="60">
        <f t="shared" si="72"/>
        <v>2.5000000000000001E-2</v>
      </c>
    </row>
    <row r="1587" spans="1:9" x14ac:dyDescent="0.25">
      <c r="A1587" t="s">
        <v>1489</v>
      </c>
      <c r="B1587" s="60">
        <f t="shared" si="71"/>
        <v>2.5000000000000001E-2</v>
      </c>
      <c r="C1587" t="s">
        <v>122</v>
      </c>
      <c r="D1587" t="s">
        <v>1742</v>
      </c>
      <c r="E1587" s="59">
        <v>45706</v>
      </c>
      <c r="F1587">
        <v>1</v>
      </c>
      <c r="G1587">
        <v>1</v>
      </c>
      <c r="H1587">
        <v>1</v>
      </c>
      <c r="I1587" s="60">
        <f t="shared" si="72"/>
        <v>2.5000000000000001E-2</v>
      </c>
    </row>
    <row r="1588" spans="1:9" x14ac:dyDescent="0.25">
      <c r="A1588" t="s">
        <v>1489</v>
      </c>
      <c r="B1588" s="60">
        <f t="shared" si="71"/>
        <v>2.5000000000000001E-2</v>
      </c>
      <c r="C1588" t="s">
        <v>122</v>
      </c>
      <c r="D1588" t="s">
        <v>1743</v>
      </c>
      <c r="E1588" s="59">
        <v>45698</v>
      </c>
      <c r="F1588">
        <v>1</v>
      </c>
      <c r="G1588">
        <v>1</v>
      </c>
      <c r="H1588">
        <v>1</v>
      </c>
      <c r="I1588" s="60">
        <f t="shared" si="72"/>
        <v>2.5000000000000001E-2</v>
      </c>
    </row>
    <row r="1589" spans="1:9" x14ac:dyDescent="0.25">
      <c r="A1589" t="s">
        <v>1489</v>
      </c>
      <c r="B1589" s="60">
        <f t="shared" si="71"/>
        <v>2.5000000000000001E-2</v>
      </c>
      <c r="C1589" t="s">
        <v>122</v>
      </c>
      <c r="D1589" t="s">
        <v>1744</v>
      </c>
      <c r="E1589" s="59">
        <v>45698</v>
      </c>
      <c r="F1589">
        <v>1</v>
      </c>
      <c r="G1589">
        <v>1</v>
      </c>
      <c r="H1589">
        <v>1</v>
      </c>
      <c r="I1589" s="60">
        <f t="shared" si="72"/>
        <v>2.5000000000000001E-2</v>
      </c>
    </row>
    <row r="1590" spans="1:9" x14ac:dyDescent="0.25">
      <c r="A1590" t="s">
        <v>1489</v>
      </c>
      <c r="B1590" s="60">
        <f t="shared" si="71"/>
        <v>2.5000000000000001E-2</v>
      </c>
      <c r="C1590" t="s">
        <v>122</v>
      </c>
      <c r="D1590" t="s">
        <v>1745</v>
      </c>
      <c r="E1590" s="59">
        <v>45698</v>
      </c>
      <c r="F1590">
        <v>1</v>
      </c>
      <c r="G1590">
        <v>1</v>
      </c>
      <c r="H1590">
        <v>1</v>
      </c>
      <c r="I1590" s="60">
        <f t="shared" si="72"/>
        <v>2.5000000000000001E-2</v>
      </c>
    </row>
    <row r="1591" spans="1:9" x14ac:dyDescent="0.25">
      <c r="A1591" t="s">
        <v>1489</v>
      </c>
      <c r="B1591" s="60">
        <f t="shared" ref="B1591:B1654" si="73">(1/4000)*100</f>
        <v>2.5000000000000001E-2</v>
      </c>
      <c r="C1591" t="s">
        <v>122</v>
      </c>
      <c r="D1591" t="s">
        <v>1746</v>
      </c>
      <c r="E1591" s="59">
        <v>45698</v>
      </c>
      <c r="F1591">
        <v>1</v>
      </c>
      <c r="G1591">
        <v>1</v>
      </c>
      <c r="H1591">
        <v>1</v>
      </c>
      <c r="I1591" s="60">
        <f t="shared" si="72"/>
        <v>2.5000000000000001E-2</v>
      </c>
    </row>
    <row r="1592" spans="1:9" x14ac:dyDescent="0.25">
      <c r="A1592" t="s">
        <v>1489</v>
      </c>
      <c r="B1592" s="60">
        <f t="shared" si="73"/>
        <v>2.5000000000000001E-2</v>
      </c>
      <c r="C1592" t="s">
        <v>122</v>
      </c>
      <c r="D1592" t="s">
        <v>1747</v>
      </c>
      <c r="E1592" s="59">
        <v>45701</v>
      </c>
      <c r="F1592">
        <v>1</v>
      </c>
      <c r="G1592">
        <v>1</v>
      </c>
      <c r="H1592">
        <v>1</v>
      </c>
      <c r="I1592" s="60">
        <f t="shared" si="72"/>
        <v>2.5000000000000001E-2</v>
      </c>
    </row>
    <row r="1593" spans="1:9" x14ac:dyDescent="0.25">
      <c r="A1593" t="s">
        <v>1489</v>
      </c>
      <c r="B1593" s="60">
        <f t="shared" si="73"/>
        <v>2.5000000000000001E-2</v>
      </c>
      <c r="C1593" t="s">
        <v>122</v>
      </c>
      <c r="D1593" t="s">
        <v>1748</v>
      </c>
      <c r="E1593" s="59">
        <v>45701</v>
      </c>
      <c r="F1593">
        <v>1</v>
      </c>
      <c r="G1593">
        <v>1</v>
      </c>
      <c r="H1593">
        <v>1</v>
      </c>
      <c r="I1593" s="60">
        <f t="shared" si="72"/>
        <v>2.5000000000000001E-2</v>
      </c>
    </row>
    <row r="1594" spans="1:9" x14ac:dyDescent="0.25">
      <c r="A1594" t="s">
        <v>1489</v>
      </c>
      <c r="B1594" s="60">
        <f t="shared" si="73"/>
        <v>2.5000000000000001E-2</v>
      </c>
      <c r="C1594" t="s">
        <v>122</v>
      </c>
      <c r="D1594" t="s">
        <v>1749</v>
      </c>
      <c r="E1594" s="59">
        <v>45701</v>
      </c>
      <c r="F1594">
        <v>1</v>
      </c>
      <c r="G1594">
        <v>1</v>
      </c>
      <c r="H1594">
        <v>1</v>
      </c>
      <c r="I1594" s="60">
        <f t="shared" si="72"/>
        <v>2.5000000000000001E-2</v>
      </c>
    </row>
    <row r="1595" spans="1:9" x14ac:dyDescent="0.25">
      <c r="A1595" t="s">
        <v>1489</v>
      </c>
      <c r="B1595" s="60">
        <f t="shared" si="73"/>
        <v>2.5000000000000001E-2</v>
      </c>
      <c r="C1595" t="s">
        <v>122</v>
      </c>
      <c r="D1595" t="s">
        <v>1750</v>
      </c>
      <c r="E1595" s="59">
        <v>45701</v>
      </c>
      <c r="F1595">
        <v>1</v>
      </c>
      <c r="G1595">
        <v>1</v>
      </c>
      <c r="H1595">
        <v>1</v>
      </c>
      <c r="I1595" s="60">
        <f t="shared" si="72"/>
        <v>2.5000000000000001E-2</v>
      </c>
    </row>
    <row r="1596" spans="1:9" x14ac:dyDescent="0.25">
      <c r="A1596" t="s">
        <v>1489</v>
      </c>
      <c r="B1596" s="60">
        <f t="shared" si="73"/>
        <v>2.5000000000000001E-2</v>
      </c>
      <c r="C1596" t="s">
        <v>122</v>
      </c>
      <c r="D1596" t="s">
        <v>1751</v>
      </c>
      <c r="E1596" s="59">
        <v>45708</v>
      </c>
      <c r="F1596">
        <v>1</v>
      </c>
      <c r="G1596">
        <v>1</v>
      </c>
      <c r="H1596">
        <v>1</v>
      </c>
      <c r="I1596" s="60">
        <f t="shared" si="72"/>
        <v>2.5000000000000001E-2</v>
      </c>
    </row>
    <row r="1597" spans="1:9" x14ac:dyDescent="0.25">
      <c r="A1597" t="s">
        <v>1489</v>
      </c>
      <c r="B1597" s="60">
        <f t="shared" si="73"/>
        <v>2.5000000000000001E-2</v>
      </c>
      <c r="C1597" t="s">
        <v>122</v>
      </c>
      <c r="D1597" t="s">
        <v>1752</v>
      </c>
      <c r="E1597" s="59">
        <v>45708</v>
      </c>
      <c r="F1597">
        <v>1</v>
      </c>
      <c r="G1597">
        <v>1</v>
      </c>
      <c r="H1597">
        <v>1</v>
      </c>
      <c r="I1597" s="60">
        <f t="shared" si="72"/>
        <v>2.5000000000000001E-2</v>
      </c>
    </row>
    <row r="1598" spans="1:9" x14ac:dyDescent="0.25">
      <c r="A1598" t="s">
        <v>1489</v>
      </c>
      <c r="B1598" s="60">
        <f t="shared" si="73"/>
        <v>2.5000000000000001E-2</v>
      </c>
      <c r="C1598" t="s">
        <v>122</v>
      </c>
      <c r="D1598" t="s">
        <v>1753</v>
      </c>
      <c r="E1598" s="59">
        <v>45708</v>
      </c>
      <c r="F1598">
        <v>1</v>
      </c>
      <c r="G1598">
        <v>1</v>
      </c>
      <c r="H1598">
        <v>1</v>
      </c>
      <c r="I1598" s="60">
        <f t="shared" si="72"/>
        <v>2.5000000000000001E-2</v>
      </c>
    </row>
    <row r="1599" spans="1:9" x14ac:dyDescent="0.25">
      <c r="A1599" t="s">
        <v>1489</v>
      </c>
      <c r="B1599" s="60">
        <f t="shared" si="73"/>
        <v>2.5000000000000001E-2</v>
      </c>
      <c r="C1599" t="s">
        <v>122</v>
      </c>
      <c r="D1599" t="s">
        <v>1754</v>
      </c>
      <c r="E1599" s="59">
        <v>45708</v>
      </c>
      <c r="F1599">
        <v>1</v>
      </c>
      <c r="G1599">
        <v>1</v>
      </c>
      <c r="H1599">
        <v>1</v>
      </c>
      <c r="I1599" s="60">
        <f t="shared" si="72"/>
        <v>2.5000000000000001E-2</v>
      </c>
    </row>
    <row r="1600" spans="1:9" x14ac:dyDescent="0.25">
      <c r="A1600" t="s">
        <v>1489</v>
      </c>
      <c r="B1600" s="60">
        <f t="shared" si="73"/>
        <v>2.5000000000000001E-2</v>
      </c>
      <c r="C1600" t="s">
        <v>122</v>
      </c>
      <c r="D1600" t="s">
        <v>1755</v>
      </c>
      <c r="E1600" s="59">
        <v>45708</v>
      </c>
      <c r="F1600">
        <v>1</v>
      </c>
      <c r="G1600">
        <v>1</v>
      </c>
      <c r="H1600">
        <v>1</v>
      </c>
      <c r="I1600" s="60">
        <f t="shared" si="72"/>
        <v>2.5000000000000001E-2</v>
      </c>
    </row>
    <row r="1601" spans="1:9" x14ac:dyDescent="0.25">
      <c r="A1601" t="s">
        <v>1489</v>
      </c>
      <c r="B1601" s="60">
        <f t="shared" si="73"/>
        <v>2.5000000000000001E-2</v>
      </c>
      <c r="C1601" t="s">
        <v>122</v>
      </c>
      <c r="D1601" t="s">
        <v>1756</v>
      </c>
      <c r="E1601" s="59">
        <v>45708</v>
      </c>
      <c r="F1601">
        <v>1</v>
      </c>
      <c r="G1601">
        <v>1</v>
      </c>
      <c r="H1601">
        <v>1</v>
      </c>
      <c r="I1601" s="60">
        <f t="shared" si="72"/>
        <v>2.5000000000000001E-2</v>
      </c>
    </row>
    <row r="1602" spans="1:9" x14ac:dyDescent="0.25">
      <c r="A1602" t="s">
        <v>1489</v>
      </c>
      <c r="B1602" s="60">
        <f t="shared" si="73"/>
        <v>2.5000000000000001E-2</v>
      </c>
      <c r="C1602" t="s">
        <v>122</v>
      </c>
      <c r="D1602" t="s">
        <v>1757</v>
      </c>
      <c r="E1602" s="59">
        <v>45709</v>
      </c>
      <c r="F1602">
        <v>1</v>
      </c>
      <c r="G1602">
        <v>1</v>
      </c>
      <c r="H1602">
        <v>1</v>
      </c>
      <c r="I1602" s="60">
        <f t="shared" ref="I1602:I1665" si="74">B1602*H1602</f>
        <v>2.5000000000000001E-2</v>
      </c>
    </row>
    <row r="1603" spans="1:9" x14ac:dyDescent="0.25">
      <c r="A1603" t="s">
        <v>1489</v>
      </c>
      <c r="B1603" s="60">
        <f t="shared" si="73"/>
        <v>2.5000000000000001E-2</v>
      </c>
      <c r="C1603" t="s">
        <v>122</v>
      </c>
      <c r="D1603" t="s">
        <v>1758</v>
      </c>
      <c r="E1603" s="59">
        <v>45709</v>
      </c>
      <c r="F1603">
        <v>1</v>
      </c>
      <c r="G1603">
        <v>1</v>
      </c>
      <c r="H1603">
        <v>1</v>
      </c>
      <c r="I1603" s="60">
        <f t="shared" si="74"/>
        <v>2.5000000000000001E-2</v>
      </c>
    </row>
    <row r="1604" spans="1:9" x14ac:dyDescent="0.25">
      <c r="A1604" t="s">
        <v>1489</v>
      </c>
      <c r="B1604" s="60">
        <f t="shared" si="73"/>
        <v>2.5000000000000001E-2</v>
      </c>
      <c r="C1604" t="s">
        <v>122</v>
      </c>
      <c r="D1604" t="s">
        <v>1759</v>
      </c>
      <c r="E1604" s="59">
        <v>45709</v>
      </c>
      <c r="F1604">
        <v>1</v>
      </c>
      <c r="G1604">
        <v>1</v>
      </c>
      <c r="H1604">
        <v>1</v>
      </c>
      <c r="I1604" s="60">
        <f t="shared" si="74"/>
        <v>2.5000000000000001E-2</v>
      </c>
    </row>
    <row r="1605" spans="1:9" x14ac:dyDescent="0.25">
      <c r="A1605" t="s">
        <v>1489</v>
      </c>
      <c r="B1605" s="60">
        <f t="shared" si="73"/>
        <v>2.5000000000000001E-2</v>
      </c>
      <c r="C1605" t="s">
        <v>122</v>
      </c>
      <c r="D1605" t="s">
        <v>1760</v>
      </c>
      <c r="E1605" s="59">
        <v>45709</v>
      </c>
      <c r="F1605">
        <v>1</v>
      </c>
      <c r="G1605">
        <v>1</v>
      </c>
      <c r="H1605">
        <v>1</v>
      </c>
      <c r="I1605" s="60">
        <f t="shared" si="74"/>
        <v>2.5000000000000001E-2</v>
      </c>
    </row>
    <row r="1606" spans="1:9" x14ac:dyDescent="0.25">
      <c r="A1606" t="s">
        <v>1489</v>
      </c>
      <c r="B1606" s="60">
        <f t="shared" si="73"/>
        <v>2.5000000000000001E-2</v>
      </c>
      <c r="C1606" t="s">
        <v>122</v>
      </c>
      <c r="D1606" t="s">
        <v>1761</v>
      </c>
      <c r="E1606" s="59">
        <v>45709</v>
      </c>
      <c r="F1606">
        <v>1</v>
      </c>
      <c r="G1606">
        <v>1</v>
      </c>
      <c r="H1606">
        <v>1</v>
      </c>
      <c r="I1606" s="60">
        <f t="shared" si="74"/>
        <v>2.5000000000000001E-2</v>
      </c>
    </row>
    <row r="1607" spans="1:9" x14ac:dyDescent="0.25">
      <c r="A1607" t="s">
        <v>1489</v>
      </c>
      <c r="B1607" s="60">
        <f t="shared" si="73"/>
        <v>2.5000000000000001E-2</v>
      </c>
      <c r="C1607" t="s">
        <v>122</v>
      </c>
      <c r="D1607" t="s">
        <v>1762</v>
      </c>
      <c r="E1607" s="59">
        <v>45709</v>
      </c>
      <c r="F1607">
        <v>1</v>
      </c>
      <c r="G1607">
        <v>1</v>
      </c>
      <c r="H1607">
        <v>1</v>
      </c>
      <c r="I1607" s="60">
        <f t="shared" si="74"/>
        <v>2.5000000000000001E-2</v>
      </c>
    </row>
    <row r="1608" spans="1:9" x14ac:dyDescent="0.25">
      <c r="A1608" t="s">
        <v>1489</v>
      </c>
      <c r="B1608" s="60">
        <f t="shared" si="73"/>
        <v>2.5000000000000001E-2</v>
      </c>
      <c r="C1608" t="s">
        <v>122</v>
      </c>
      <c r="D1608" t="s">
        <v>1763</v>
      </c>
      <c r="E1608" s="59">
        <v>45709</v>
      </c>
      <c r="F1608">
        <v>1</v>
      </c>
      <c r="G1608">
        <v>1</v>
      </c>
      <c r="H1608">
        <v>1</v>
      </c>
      <c r="I1608" s="60">
        <f t="shared" si="74"/>
        <v>2.5000000000000001E-2</v>
      </c>
    </row>
    <row r="1609" spans="1:9" x14ac:dyDescent="0.25">
      <c r="A1609" t="s">
        <v>1489</v>
      </c>
      <c r="B1609" s="60">
        <f t="shared" si="73"/>
        <v>2.5000000000000001E-2</v>
      </c>
      <c r="C1609" t="s">
        <v>122</v>
      </c>
      <c r="D1609" t="s">
        <v>1764</v>
      </c>
      <c r="E1609" s="59">
        <v>45714</v>
      </c>
      <c r="F1609">
        <v>1</v>
      </c>
      <c r="G1609">
        <v>1</v>
      </c>
      <c r="H1609">
        <v>1</v>
      </c>
      <c r="I1609" s="60">
        <f t="shared" si="74"/>
        <v>2.5000000000000001E-2</v>
      </c>
    </row>
    <row r="1610" spans="1:9" x14ac:dyDescent="0.25">
      <c r="A1610" t="s">
        <v>1489</v>
      </c>
      <c r="B1610" s="60">
        <f t="shared" si="73"/>
        <v>2.5000000000000001E-2</v>
      </c>
      <c r="C1610" t="s">
        <v>122</v>
      </c>
      <c r="D1610" t="s">
        <v>1765</v>
      </c>
      <c r="E1610" s="59">
        <v>45714</v>
      </c>
      <c r="F1610">
        <v>1</v>
      </c>
      <c r="G1610">
        <v>1</v>
      </c>
      <c r="H1610">
        <v>1</v>
      </c>
      <c r="I1610" s="60">
        <f t="shared" si="74"/>
        <v>2.5000000000000001E-2</v>
      </c>
    </row>
    <row r="1611" spans="1:9" x14ac:dyDescent="0.25">
      <c r="A1611" t="s">
        <v>1489</v>
      </c>
      <c r="B1611" s="60">
        <f t="shared" si="73"/>
        <v>2.5000000000000001E-2</v>
      </c>
      <c r="C1611" t="s">
        <v>122</v>
      </c>
      <c r="D1611" t="s">
        <v>1766</v>
      </c>
      <c r="E1611" s="59">
        <v>45714</v>
      </c>
      <c r="F1611">
        <v>1</v>
      </c>
      <c r="G1611">
        <v>1</v>
      </c>
      <c r="H1611">
        <v>1</v>
      </c>
      <c r="I1611" s="60">
        <f t="shared" si="74"/>
        <v>2.5000000000000001E-2</v>
      </c>
    </row>
    <row r="1612" spans="1:9" x14ac:dyDescent="0.25">
      <c r="A1612" t="s">
        <v>1489</v>
      </c>
      <c r="B1612" s="60">
        <f t="shared" si="73"/>
        <v>2.5000000000000001E-2</v>
      </c>
      <c r="C1612" t="s">
        <v>122</v>
      </c>
      <c r="D1612" t="s">
        <v>1767</v>
      </c>
      <c r="E1612" s="59">
        <v>45714</v>
      </c>
      <c r="F1612">
        <v>1</v>
      </c>
      <c r="G1612">
        <v>1</v>
      </c>
      <c r="H1612">
        <v>1</v>
      </c>
      <c r="I1612" s="60">
        <f t="shared" si="74"/>
        <v>2.5000000000000001E-2</v>
      </c>
    </row>
    <row r="1613" spans="1:9" x14ac:dyDescent="0.25">
      <c r="A1613" t="s">
        <v>1489</v>
      </c>
      <c r="B1613" s="60">
        <f t="shared" si="73"/>
        <v>2.5000000000000001E-2</v>
      </c>
      <c r="C1613" t="s">
        <v>122</v>
      </c>
      <c r="D1613" t="s">
        <v>1768</v>
      </c>
      <c r="E1613" s="59">
        <v>45714</v>
      </c>
      <c r="F1613">
        <v>1</v>
      </c>
      <c r="G1613">
        <v>1</v>
      </c>
      <c r="H1613">
        <v>1</v>
      </c>
      <c r="I1613" s="60">
        <f t="shared" si="74"/>
        <v>2.5000000000000001E-2</v>
      </c>
    </row>
    <row r="1614" spans="1:9" x14ac:dyDescent="0.25">
      <c r="A1614" t="s">
        <v>1489</v>
      </c>
      <c r="B1614" s="60">
        <f t="shared" si="73"/>
        <v>2.5000000000000001E-2</v>
      </c>
      <c r="C1614" t="s">
        <v>122</v>
      </c>
      <c r="D1614" t="s">
        <v>1769</v>
      </c>
      <c r="E1614" s="59">
        <v>45715</v>
      </c>
      <c r="F1614">
        <v>1</v>
      </c>
      <c r="G1614">
        <v>1</v>
      </c>
      <c r="H1614">
        <v>1</v>
      </c>
      <c r="I1614" s="60">
        <f t="shared" si="74"/>
        <v>2.5000000000000001E-2</v>
      </c>
    </row>
    <row r="1615" spans="1:9" x14ac:dyDescent="0.25">
      <c r="A1615" t="s">
        <v>1489</v>
      </c>
      <c r="B1615" s="60">
        <f t="shared" si="73"/>
        <v>2.5000000000000001E-2</v>
      </c>
      <c r="C1615" t="s">
        <v>122</v>
      </c>
      <c r="D1615" t="s">
        <v>1770</v>
      </c>
      <c r="E1615" s="59">
        <v>45715</v>
      </c>
      <c r="F1615">
        <v>1</v>
      </c>
      <c r="G1615">
        <v>1</v>
      </c>
      <c r="H1615">
        <v>1</v>
      </c>
      <c r="I1615" s="60">
        <f t="shared" si="74"/>
        <v>2.5000000000000001E-2</v>
      </c>
    </row>
    <row r="1616" spans="1:9" x14ac:dyDescent="0.25">
      <c r="A1616" t="s">
        <v>1489</v>
      </c>
      <c r="B1616" s="60">
        <f t="shared" si="73"/>
        <v>2.5000000000000001E-2</v>
      </c>
      <c r="C1616" t="s">
        <v>122</v>
      </c>
      <c r="D1616" t="s">
        <v>1771</v>
      </c>
      <c r="E1616" s="59">
        <v>45715</v>
      </c>
      <c r="F1616">
        <v>1</v>
      </c>
      <c r="G1616">
        <v>1</v>
      </c>
      <c r="H1616">
        <v>1</v>
      </c>
      <c r="I1616" s="60">
        <f t="shared" si="74"/>
        <v>2.5000000000000001E-2</v>
      </c>
    </row>
    <row r="1617" spans="1:9" x14ac:dyDescent="0.25">
      <c r="A1617" t="s">
        <v>1489</v>
      </c>
      <c r="B1617" s="60">
        <f t="shared" si="73"/>
        <v>2.5000000000000001E-2</v>
      </c>
      <c r="C1617" t="s">
        <v>122</v>
      </c>
      <c r="D1617" t="s">
        <v>1772</v>
      </c>
      <c r="E1617" s="59">
        <v>45702</v>
      </c>
      <c r="F1617">
        <v>1</v>
      </c>
      <c r="G1617">
        <v>1</v>
      </c>
      <c r="H1617">
        <v>1</v>
      </c>
      <c r="I1617" s="60">
        <f t="shared" si="74"/>
        <v>2.5000000000000001E-2</v>
      </c>
    </row>
    <row r="1618" spans="1:9" x14ac:dyDescent="0.25">
      <c r="A1618" t="s">
        <v>1489</v>
      </c>
      <c r="B1618" s="60">
        <f t="shared" si="73"/>
        <v>2.5000000000000001E-2</v>
      </c>
      <c r="C1618" t="s">
        <v>122</v>
      </c>
      <c r="D1618" t="s">
        <v>1773</v>
      </c>
      <c r="E1618" s="59">
        <v>45702</v>
      </c>
      <c r="F1618">
        <v>1</v>
      </c>
      <c r="G1618">
        <v>1</v>
      </c>
      <c r="H1618">
        <v>1</v>
      </c>
      <c r="I1618" s="60">
        <f t="shared" si="74"/>
        <v>2.5000000000000001E-2</v>
      </c>
    </row>
    <row r="1619" spans="1:9" x14ac:dyDescent="0.25">
      <c r="A1619" t="s">
        <v>1489</v>
      </c>
      <c r="B1619" s="60">
        <f t="shared" si="73"/>
        <v>2.5000000000000001E-2</v>
      </c>
      <c r="C1619" t="s">
        <v>122</v>
      </c>
      <c r="D1619" t="s">
        <v>1774</v>
      </c>
      <c r="E1619" s="59">
        <v>45705</v>
      </c>
      <c r="F1619">
        <v>1</v>
      </c>
      <c r="G1619">
        <v>1</v>
      </c>
      <c r="H1619">
        <v>1</v>
      </c>
      <c r="I1619" s="60">
        <f t="shared" si="74"/>
        <v>2.5000000000000001E-2</v>
      </c>
    </row>
    <row r="1620" spans="1:9" x14ac:dyDescent="0.25">
      <c r="A1620" t="s">
        <v>1489</v>
      </c>
      <c r="B1620" s="60">
        <f t="shared" si="73"/>
        <v>2.5000000000000001E-2</v>
      </c>
      <c r="C1620" t="s">
        <v>122</v>
      </c>
      <c r="D1620" t="s">
        <v>1775</v>
      </c>
      <c r="E1620" s="59">
        <v>45705</v>
      </c>
      <c r="F1620">
        <v>1</v>
      </c>
      <c r="G1620">
        <v>1</v>
      </c>
      <c r="H1620">
        <v>1</v>
      </c>
      <c r="I1620" s="60">
        <f t="shared" si="74"/>
        <v>2.5000000000000001E-2</v>
      </c>
    </row>
    <row r="1621" spans="1:9" x14ac:dyDescent="0.25">
      <c r="A1621" t="s">
        <v>1489</v>
      </c>
      <c r="B1621" s="60">
        <f t="shared" si="73"/>
        <v>2.5000000000000001E-2</v>
      </c>
      <c r="C1621" t="s">
        <v>122</v>
      </c>
      <c r="D1621" t="s">
        <v>1776</v>
      </c>
      <c r="E1621" s="59">
        <v>45705</v>
      </c>
      <c r="F1621">
        <v>1</v>
      </c>
      <c r="G1621">
        <v>1</v>
      </c>
      <c r="H1621">
        <v>1</v>
      </c>
      <c r="I1621" s="60">
        <f t="shared" si="74"/>
        <v>2.5000000000000001E-2</v>
      </c>
    </row>
    <row r="1622" spans="1:9" x14ac:dyDescent="0.25">
      <c r="A1622" t="s">
        <v>1489</v>
      </c>
      <c r="B1622" s="60">
        <f t="shared" si="73"/>
        <v>2.5000000000000001E-2</v>
      </c>
      <c r="C1622" t="s">
        <v>122</v>
      </c>
      <c r="D1622" t="s">
        <v>1777</v>
      </c>
      <c r="E1622" s="59">
        <v>45705</v>
      </c>
      <c r="F1622">
        <v>1</v>
      </c>
      <c r="G1622">
        <v>1</v>
      </c>
      <c r="H1622">
        <v>1</v>
      </c>
      <c r="I1622" s="60">
        <f t="shared" si="74"/>
        <v>2.5000000000000001E-2</v>
      </c>
    </row>
    <row r="1623" spans="1:9" x14ac:dyDescent="0.25">
      <c r="A1623" t="s">
        <v>1489</v>
      </c>
      <c r="B1623" s="60">
        <f t="shared" si="73"/>
        <v>2.5000000000000001E-2</v>
      </c>
      <c r="C1623" t="s">
        <v>122</v>
      </c>
      <c r="D1623" t="s">
        <v>1778</v>
      </c>
      <c r="E1623" s="59">
        <v>45705</v>
      </c>
      <c r="F1623">
        <v>1</v>
      </c>
      <c r="G1623">
        <v>1</v>
      </c>
      <c r="H1623">
        <v>1</v>
      </c>
      <c r="I1623" s="60">
        <f t="shared" si="74"/>
        <v>2.5000000000000001E-2</v>
      </c>
    </row>
    <row r="1624" spans="1:9" x14ac:dyDescent="0.25">
      <c r="A1624" t="s">
        <v>1489</v>
      </c>
      <c r="B1624" s="60">
        <f t="shared" si="73"/>
        <v>2.5000000000000001E-2</v>
      </c>
      <c r="C1624" t="s">
        <v>122</v>
      </c>
      <c r="D1624" t="s">
        <v>1779</v>
      </c>
      <c r="E1624" s="59">
        <v>45705</v>
      </c>
      <c r="F1624">
        <v>1</v>
      </c>
      <c r="G1624">
        <v>1</v>
      </c>
      <c r="H1624">
        <v>1</v>
      </c>
      <c r="I1624" s="60">
        <f t="shared" si="74"/>
        <v>2.5000000000000001E-2</v>
      </c>
    </row>
    <row r="1625" spans="1:9" x14ac:dyDescent="0.25">
      <c r="A1625" t="s">
        <v>1489</v>
      </c>
      <c r="B1625" s="60">
        <f t="shared" si="73"/>
        <v>2.5000000000000001E-2</v>
      </c>
      <c r="C1625" t="s">
        <v>122</v>
      </c>
      <c r="D1625" t="s">
        <v>1780</v>
      </c>
      <c r="E1625" s="59">
        <v>45705</v>
      </c>
      <c r="F1625">
        <v>1</v>
      </c>
      <c r="G1625">
        <v>1</v>
      </c>
      <c r="H1625">
        <v>1</v>
      </c>
      <c r="I1625" s="60">
        <f t="shared" si="74"/>
        <v>2.5000000000000001E-2</v>
      </c>
    </row>
    <row r="1626" spans="1:9" x14ac:dyDescent="0.25">
      <c r="A1626" t="s">
        <v>1489</v>
      </c>
      <c r="B1626" s="60">
        <f t="shared" si="73"/>
        <v>2.5000000000000001E-2</v>
      </c>
      <c r="C1626" t="s">
        <v>122</v>
      </c>
      <c r="D1626" t="s">
        <v>1781</v>
      </c>
      <c r="E1626" s="59">
        <v>45705</v>
      </c>
      <c r="F1626">
        <v>1</v>
      </c>
      <c r="G1626">
        <v>1</v>
      </c>
      <c r="H1626">
        <v>1</v>
      </c>
      <c r="I1626" s="60">
        <f t="shared" si="74"/>
        <v>2.5000000000000001E-2</v>
      </c>
    </row>
    <row r="1627" spans="1:9" x14ac:dyDescent="0.25">
      <c r="A1627" t="s">
        <v>1489</v>
      </c>
      <c r="B1627" s="60">
        <f t="shared" si="73"/>
        <v>2.5000000000000001E-2</v>
      </c>
      <c r="C1627" t="s">
        <v>122</v>
      </c>
      <c r="D1627" t="s">
        <v>1782</v>
      </c>
      <c r="E1627" s="59">
        <v>45705</v>
      </c>
      <c r="F1627">
        <v>1</v>
      </c>
      <c r="G1627">
        <v>1</v>
      </c>
      <c r="H1627">
        <v>1</v>
      </c>
      <c r="I1627" s="60">
        <f t="shared" si="74"/>
        <v>2.5000000000000001E-2</v>
      </c>
    </row>
    <row r="1628" spans="1:9" x14ac:dyDescent="0.25">
      <c r="A1628" t="s">
        <v>1489</v>
      </c>
      <c r="B1628" s="60">
        <f t="shared" si="73"/>
        <v>2.5000000000000001E-2</v>
      </c>
      <c r="C1628" t="s">
        <v>122</v>
      </c>
      <c r="D1628" t="s">
        <v>1783</v>
      </c>
      <c r="E1628" s="59">
        <v>45705</v>
      </c>
      <c r="F1628">
        <v>1</v>
      </c>
      <c r="G1628">
        <v>1</v>
      </c>
      <c r="H1628">
        <v>1</v>
      </c>
      <c r="I1628" s="60">
        <f t="shared" si="74"/>
        <v>2.5000000000000001E-2</v>
      </c>
    </row>
    <row r="1629" spans="1:9" x14ac:dyDescent="0.25">
      <c r="A1629" t="s">
        <v>1489</v>
      </c>
      <c r="B1629" s="60">
        <f t="shared" si="73"/>
        <v>2.5000000000000001E-2</v>
      </c>
      <c r="C1629" t="s">
        <v>122</v>
      </c>
      <c r="D1629" t="s">
        <v>1784</v>
      </c>
      <c r="E1629" s="59">
        <v>45705</v>
      </c>
      <c r="F1629">
        <v>1</v>
      </c>
      <c r="G1629">
        <v>1</v>
      </c>
      <c r="H1629">
        <v>1</v>
      </c>
      <c r="I1629" s="60">
        <f t="shared" si="74"/>
        <v>2.5000000000000001E-2</v>
      </c>
    </row>
    <row r="1630" spans="1:9" x14ac:dyDescent="0.25">
      <c r="A1630" t="s">
        <v>1489</v>
      </c>
      <c r="B1630" s="60">
        <f t="shared" si="73"/>
        <v>2.5000000000000001E-2</v>
      </c>
      <c r="C1630" t="s">
        <v>122</v>
      </c>
      <c r="D1630" t="s">
        <v>1785</v>
      </c>
      <c r="E1630" s="59">
        <v>45705</v>
      </c>
      <c r="F1630">
        <v>1</v>
      </c>
      <c r="G1630">
        <v>1</v>
      </c>
      <c r="H1630">
        <v>1</v>
      </c>
      <c r="I1630" s="60">
        <f t="shared" si="74"/>
        <v>2.5000000000000001E-2</v>
      </c>
    </row>
    <row r="1631" spans="1:9" x14ac:dyDescent="0.25">
      <c r="A1631" t="s">
        <v>1489</v>
      </c>
      <c r="B1631" s="60">
        <f t="shared" si="73"/>
        <v>2.5000000000000001E-2</v>
      </c>
      <c r="C1631" t="s">
        <v>122</v>
      </c>
      <c r="D1631" t="s">
        <v>1786</v>
      </c>
      <c r="E1631" s="59">
        <v>45705</v>
      </c>
      <c r="F1631">
        <v>1</v>
      </c>
      <c r="G1631">
        <v>1</v>
      </c>
      <c r="H1631">
        <v>1</v>
      </c>
      <c r="I1631" s="60">
        <f t="shared" si="74"/>
        <v>2.5000000000000001E-2</v>
      </c>
    </row>
    <row r="1632" spans="1:9" x14ac:dyDescent="0.25">
      <c r="A1632" t="s">
        <v>1489</v>
      </c>
      <c r="B1632" s="60">
        <f t="shared" si="73"/>
        <v>2.5000000000000001E-2</v>
      </c>
      <c r="C1632" t="s">
        <v>122</v>
      </c>
      <c r="D1632" t="s">
        <v>1787</v>
      </c>
      <c r="E1632" s="59">
        <v>45705</v>
      </c>
      <c r="F1632">
        <v>1</v>
      </c>
      <c r="G1632">
        <v>1</v>
      </c>
      <c r="H1632">
        <v>1</v>
      </c>
      <c r="I1632" s="60">
        <f t="shared" si="74"/>
        <v>2.5000000000000001E-2</v>
      </c>
    </row>
    <row r="1633" spans="1:9" x14ac:dyDescent="0.25">
      <c r="A1633" t="s">
        <v>1489</v>
      </c>
      <c r="B1633" s="60">
        <f t="shared" si="73"/>
        <v>2.5000000000000001E-2</v>
      </c>
      <c r="C1633" t="s">
        <v>122</v>
      </c>
      <c r="D1633" t="s">
        <v>1788</v>
      </c>
      <c r="E1633" s="59">
        <v>45705</v>
      </c>
      <c r="F1633">
        <v>1</v>
      </c>
      <c r="G1633">
        <v>1</v>
      </c>
      <c r="H1633">
        <v>1</v>
      </c>
      <c r="I1633" s="60">
        <f t="shared" si="74"/>
        <v>2.5000000000000001E-2</v>
      </c>
    </row>
    <row r="1634" spans="1:9" x14ac:dyDescent="0.25">
      <c r="A1634" t="s">
        <v>1489</v>
      </c>
      <c r="B1634" s="60">
        <f t="shared" si="73"/>
        <v>2.5000000000000001E-2</v>
      </c>
      <c r="C1634" t="s">
        <v>122</v>
      </c>
      <c r="D1634" t="s">
        <v>1789</v>
      </c>
      <c r="E1634" s="59">
        <v>45705</v>
      </c>
      <c r="F1634">
        <v>1</v>
      </c>
      <c r="G1634">
        <v>1</v>
      </c>
      <c r="H1634">
        <v>1</v>
      </c>
      <c r="I1634" s="60">
        <f t="shared" si="74"/>
        <v>2.5000000000000001E-2</v>
      </c>
    </row>
    <row r="1635" spans="1:9" x14ac:dyDescent="0.25">
      <c r="A1635" t="s">
        <v>1489</v>
      </c>
      <c r="B1635" s="60">
        <f t="shared" si="73"/>
        <v>2.5000000000000001E-2</v>
      </c>
      <c r="C1635" t="s">
        <v>122</v>
      </c>
      <c r="D1635" t="s">
        <v>1790</v>
      </c>
      <c r="E1635" s="59">
        <v>45705</v>
      </c>
      <c r="F1635">
        <v>1</v>
      </c>
      <c r="G1635">
        <v>1</v>
      </c>
      <c r="H1635">
        <v>1</v>
      </c>
      <c r="I1635" s="60">
        <f t="shared" si="74"/>
        <v>2.5000000000000001E-2</v>
      </c>
    </row>
    <row r="1636" spans="1:9" x14ac:dyDescent="0.25">
      <c r="A1636" t="s">
        <v>1489</v>
      </c>
      <c r="B1636" s="60">
        <f t="shared" si="73"/>
        <v>2.5000000000000001E-2</v>
      </c>
      <c r="C1636" t="s">
        <v>122</v>
      </c>
      <c r="D1636" t="s">
        <v>1791</v>
      </c>
      <c r="E1636" s="59">
        <v>45705</v>
      </c>
      <c r="F1636">
        <v>1</v>
      </c>
      <c r="G1636">
        <v>1</v>
      </c>
      <c r="H1636">
        <v>1</v>
      </c>
      <c r="I1636" s="60">
        <f t="shared" si="74"/>
        <v>2.5000000000000001E-2</v>
      </c>
    </row>
    <row r="1637" spans="1:9" x14ac:dyDescent="0.25">
      <c r="A1637" t="s">
        <v>1489</v>
      </c>
      <c r="B1637" s="60">
        <f t="shared" si="73"/>
        <v>2.5000000000000001E-2</v>
      </c>
      <c r="C1637" t="s">
        <v>122</v>
      </c>
      <c r="D1637" t="s">
        <v>1792</v>
      </c>
      <c r="E1637" s="59">
        <v>45705</v>
      </c>
      <c r="F1637">
        <v>1</v>
      </c>
      <c r="G1637">
        <v>1</v>
      </c>
      <c r="H1637">
        <v>1</v>
      </c>
      <c r="I1637" s="60">
        <f t="shared" si="74"/>
        <v>2.5000000000000001E-2</v>
      </c>
    </row>
    <row r="1638" spans="1:9" x14ac:dyDescent="0.25">
      <c r="A1638" t="s">
        <v>1489</v>
      </c>
      <c r="B1638" s="60">
        <f t="shared" si="73"/>
        <v>2.5000000000000001E-2</v>
      </c>
      <c r="C1638" t="s">
        <v>122</v>
      </c>
      <c r="D1638" t="s">
        <v>1793</v>
      </c>
      <c r="E1638" s="59">
        <v>45705</v>
      </c>
      <c r="F1638">
        <v>1</v>
      </c>
      <c r="G1638">
        <v>1</v>
      </c>
      <c r="H1638">
        <v>1</v>
      </c>
      <c r="I1638" s="60">
        <f t="shared" si="74"/>
        <v>2.5000000000000001E-2</v>
      </c>
    </row>
    <row r="1639" spans="1:9" x14ac:dyDescent="0.25">
      <c r="A1639" t="s">
        <v>1489</v>
      </c>
      <c r="B1639" s="60">
        <f t="shared" si="73"/>
        <v>2.5000000000000001E-2</v>
      </c>
      <c r="C1639" t="s">
        <v>122</v>
      </c>
      <c r="D1639" t="s">
        <v>1794</v>
      </c>
      <c r="E1639" s="59">
        <v>45705</v>
      </c>
      <c r="F1639">
        <v>1</v>
      </c>
      <c r="G1639">
        <v>1</v>
      </c>
      <c r="H1639">
        <v>1</v>
      </c>
      <c r="I1639" s="60">
        <f t="shared" si="74"/>
        <v>2.5000000000000001E-2</v>
      </c>
    </row>
    <row r="1640" spans="1:9" x14ac:dyDescent="0.25">
      <c r="A1640" t="s">
        <v>1489</v>
      </c>
      <c r="B1640" s="60">
        <f t="shared" si="73"/>
        <v>2.5000000000000001E-2</v>
      </c>
      <c r="C1640" t="s">
        <v>122</v>
      </c>
      <c r="D1640" t="s">
        <v>1795</v>
      </c>
      <c r="E1640" s="59">
        <v>45706</v>
      </c>
      <c r="F1640">
        <v>1</v>
      </c>
      <c r="G1640">
        <v>1</v>
      </c>
      <c r="H1640">
        <v>1</v>
      </c>
      <c r="I1640" s="60">
        <f t="shared" si="74"/>
        <v>2.5000000000000001E-2</v>
      </c>
    </row>
    <row r="1641" spans="1:9" x14ac:dyDescent="0.25">
      <c r="A1641" t="s">
        <v>1489</v>
      </c>
      <c r="B1641" s="60">
        <f t="shared" si="73"/>
        <v>2.5000000000000001E-2</v>
      </c>
      <c r="C1641" t="s">
        <v>122</v>
      </c>
      <c r="D1641" t="s">
        <v>1796</v>
      </c>
      <c r="E1641" s="59">
        <v>45715</v>
      </c>
      <c r="F1641">
        <v>1</v>
      </c>
      <c r="G1641">
        <v>1</v>
      </c>
      <c r="H1641">
        <v>1</v>
      </c>
      <c r="I1641" s="60">
        <f t="shared" si="74"/>
        <v>2.5000000000000001E-2</v>
      </c>
    </row>
    <row r="1642" spans="1:9" x14ac:dyDescent="0.25">
      <c r="A1642" t="s">
        <v>1489</v>
      </c>
      <c r="B1642" s="60">
        <f t="shared" si="73"/>
        <v>2.5000000000000001E-2</v>
      </c>
      <c r="C1642" t="s">
        <v>122</v>
      </c>
      <c r="D1642" t="s">
        <v>1797</v>
      </c>
      <c r="E1642" s="59">
        <v>45715</v>
      </c>
      <c r="F1642">
        <v>1</v>
      </c>
      <c r="G1642">
        <v>1</v>
      </c>
      <c r="H1642">
        <v>1</v>
      </c>
      <c r="I1642" s="60">
        <f t="shared" si="74"/>
        <v>2.5000000000000001E-2</v>
      </c>
    </row>
    <row r="1643" spans="1:9" x14ac:dyDescent="0.25">
      <c r="A1643" t="s">
        <v>1489</v>
      </c>
      <c r="B1643" s="60">
        <f t="shared" si="73"/>
        <v>2.5000000000000001E-2</v>
      </c>
      <c r="C1643" t="s">
        <v>122</v>
      </c>
      <c r="D1643" t="s">
        <v>1798</v>
      </c>
      <c r="E1643" s="59">
        <v>45715</v>
      </c>
      <c r="F1643">
        <v>1</v>
      </c>
      <c r="G1643">
        <v>1</v>
      </c>
      <c r="H1643">
        <v>1</v>
      </c>
      <c r="I1643" s="60">
        <f t="shared" si="74"/>
        <v>2.5000000000000001E-2</v>
      </c>
    </row>
    <row r="1644" spans="1:9" x14ac:dyDescent="0.25">
      <c r="A1644" t="s">
        <v>1489</v>
      </c>
      <c r="B1644" s="60">
        <f t="shared" si="73"/>
        <v>2.5000000000000001E-2</v>
      </c>
      <c r="C1644" t="s">
        <v>122</v>
      </c>
      <c r="D1644" t="s">
        <v>1799</v>
      </c>
      <c r="E1644" s="59">
        <v>45715</v>
      </c>
      <c r="F1644">
        <v>1</v>
      </c>
      <c r="G1644">
        <v>1</v>
      </c>
      <c r="H1644">
        <v>1</v>
      </c>
      <c r="I1644" s="60">
        <f t="shared" si="74"/>
        <v>2.5000000000000001E-2</v>
      </c>
    </row>
    <row r="1645" spans="1:9" x14ac:dyDescent="0.25">
      <c r="A1645" t="s">
        <v>1489</v>
      </c>
      <c r="B1645" s="60">
        <f t="shared" si="73"/>
        <v>2.5000000000000001E-2</v>
      </c>
      <c r="C1645" t="s">
        <v>122</v>
      </c>
      <c r="D1645" t="s">
        <v>1800</v>
      </c>
      <c r="E1645" s="59">
        <v>45665</v>
      </c>
      <c r="F1645">
        <v>1</v>
      </c>
      <c r="G1645">
        <v>1</v>
      </c>
      <c r="H1645">
        <v>1</v>
      </c>
      <c r="I1645" s="60">
        <f t="shared" si="74"/>
        <v>2.5000000000000001E-2</v>
      </c>
    </row>
    <row r="1646" spans="1:9" x14ac:dyDescent="0.25">
      <c r="A1646" t="s">
        <v>1489</v>
      </c>
      <c r="B1646" s="60">
        <f t="shared" si="73"/>
        <v>2.5000000000000001E-2</v>
      </c>
      <c r="C1646" t="s">
        <v>122</v>
      </c>
      <c r="D1646" t="s">
        <v>1801</v>
      </c>
      <c r="E1646" s="59">
        <v>45665</v>
      </c>
      <c r="F1646">
        <v>1</v>
      </c>
      <c r="G1646">
        <v>1</v>
      </c>
      <c r="H1646">
        <v>1</v>
      </c>
      <c r="I1646" s="60">
        <f t="shared" si="74"/>
        <v>2.5000000000000001E-2</v>
      </c>
    </row>
    <row r="1647" spans="1:9" x14ac:dyDescent="0.25">
      <c r="A1647" t="s">
        <v>1489</v>
      </c>
      <c r="B1647" s="60">
        <f t="shared" si="73"/>
        <v>2.5000000000000001E-2</v>
      </c>
      <c r="C1647" t="s">
        <v>122</v>
      </c>
      <c r="D1647" t="s">
        <v>1802</v>
      </c>
      <c r="E1647" s="59">
        <v>45665</v>
      </c>
      <c r="F1647">
        <v>1</v>
      </c>
      <c r="G1647">
        <v>1</v>
      </c>
      <c r="H1647">
        <v>1</v>
      </c>
      <c r="I1647" s="60">
        <f t="shared" si="74"/>
        <v>2.5000000000000001E-2</v>
      </c>
    </row>
    <row r="1648" spans="1:9" x14ac:dyDescent="0.25">
      <c r="A1648" t="s">
        <v>1489</v>
      </c>
      <c r="B1648" s="60">
        <f t="shared" si="73"/>
        <v>2.5000000000000001E-2</v>
      </c>
      <c r="C1648" t="s">
        <v>122</v>
      </c>
      <c r="D1648" t="s">
        <v>1803</v>
      </c>
      <c r="E1648" s="59">
        <v>45665</v>
      </c>
      <c r="F1648">
        <v>1</v>
      </c>
      <c r="G1648">
        <v>1</v>
      </c>
      <c r="H1648">
        <v>1</v>
      </c>
      <c r="I1648" s="60">
        <f t="shared" si="74"/>
        <v>2.5000000000000001E-2</v>
      </c>
    </row>
    <row r="1649" spans="1:9" x14ac:dyDescent="0.25">
      <c r="A1649" t="s">
        <v>1489</v>
      </c>
      <c r="B1649" s="60">
        <f t="shared" si="73"/>
        <v>2.5000000000000001E-2</v>
      </c>
      <c r="C1649" t="s">
        <v>122</v>
      </c>
      <c r="D1649" t="s">
        <v>1804</v>
      </c>
      <c r="E1649" s="59">
        <v>45665</v>
      </c>
      <c r="F1649">
        <v>1</v>
      </c>
      <c r="G1649">
        <v>1</v>
      </c>
      <c r="H1649">
        <v>1</v>
      </c>
      <c r="I1649" s="60">
        <f t="shared" si="74"/>
        <v>2.5000000000000001E-2</v>
      </c>
    </row>
    <row r="1650" spans="1:9" x14ac:dyDescent="0.25">
      <c r="A1650" t="s">
        <v>1489</v>
      </c>
      <c r="B1650" s="60">
        <f t="shared" si="73"/>
        <v>2.5000000000000001E-2</v>
      </c>
      <c r="C1650" t="s">
        <v>122</v>
      </c>
      <c r="D1650" t="s">
        <v>1805</v>
      </c>
      <c r="E1650" s="59">
        <v>45666</v>
      </c>
      <c r="F1650">
        <v>1</v>
      </c>
      <c r="G1650">
        <v>1</v>
      </c>
      <c r="H1650">
        <v>1</v>
      </c>
      <c r="I1650" s="60">
        <f t="shared" si="74"/>
        <v>2.5000000000000001E-2</v>
      </c>
    </row>
    <row r="1651" spans="1:9" x14ac:dyDescent="0.25">
      <c r="A1651" t="s">
        <v>1489</v>
      </c>
      <c r="B1651" s="60">
        <f t="shared" si="73"/>
        <v>2.5000000000000001E-2</v>
      </c>
      <c r="C1651" t="s">
        <v>122</v>
      </c>
      <c r="D1651" t="s">
        <v>1806</v>
      </c>
      <c r="E1651" s="59">
        <v>45666</v>
      </c>
      <c r="F1651">
        <v>1</v>
      </c>
      <c r="G1651">
        <v>1</v>
      </c>
      <c r="H1651">
        <v>1</v>
      </c>
      <c r="I1651" s="60">
        <f t="shared" si="74"/>
        <v>2.5000000000000001E-2</v>
      </c>
    </row>
    <row r="1652" spans="1:9" x14ac:dyDescent="0.25">
      <c r="A1652" t="s">
        <v>1489</v>
      </c>
      <c r="B1652" s="60">
        <f t="shared" si="73"/>
        <v>2.5000000000000001E-2</v>
      </c>
      <c r="C1652" t="s">
        <v>122</v>
      </c>
      <c r="D1652" t="s">
        <v>1807</v>
      </c>
      <c r="E1652" s="59">
        <v>45666</v>
      </c>
      <c r="F1652">
        <v>1</v>
      </c>
      <c r="G1652">
        <v>1</v>
      </c>
      <c r="H1652">
        <v>1</v>
      </c>
      <c r="I1652" s="60">
        <f t="shared" si="74"/>
        <v>2.5000000000000001E-2</v>
      </c>
    </row>
    <row r="1653" spans="1:9" x14ac:dyDescent="0.25">
      <c r="A1653" t="s">
        <v>1489</v>
      </c>
      <c r="B1653" s="60">
        <f t="shared" si="73"/>
        <v>2.5000000000000001E-2</v>
      </c>
      <c r="C1653" t="s">
        <v>122</v>
      </c>
      <c r="D1653" t="s">
        <v>1808</v>
      </c>
      <c r="E1653" s="59">
        <v>45666</v>
      </c>
      <c r="F1653">
        <v>1</v>
      </c>
      <c r="G1653">
        <v>1</v>
      </c>
      <c r="H1653">
        <v>1</v>
      </c>
      <c r="I1653" s="60">
        <f t="shared" si="74"/>
        <v>2.5000000000000001E-2</v>
      </c>
    </row>
    <row r="1654" spans="1:9" x14ac:dyDescent="0.25">
      <c r="A1654" t="s">
        <v>1489</v>
      </c>
      <c r="B1654" s="60">
        <f t="shared" si="73"/>
        <v>2.5000000000000001E-2</v>
      </c>
      <c r="C1654" t="s">
        <v>122</v>
      </c>
      <c r="D1654" t="s">
        <v>1809</v>
      </c>
      <c r="E1654" s="59">
        <v>45667</v>
      </c>
      <c r="F1654">
        <v>1</v>
      </c>
      <c r="G1654">
        <v>1</v>
      </c>
      <c r="H1654">
        <v>1</v>
      </c>
      <c r="I1654" s="60">
        <f t="shared" si="74"/>
        <v>2.5000000000000001E-2</v>
      </c>
    </row>
    <row r="1655" spans="1:9" x14ac:dyDescent="0.25">
      <c r="A1655" t="s">
        <v>1489</v>
      </c>
      <c r="B1655" s="60">
        <f t="shared" ref="B1655:B1708" si="75">(1/4000)*100</f>
        <v>2.5000000000000001E-2</v>
      </c>
      <c r="C1655" t="s">
        <v>122</v>
      </c>
      <c r="D1655" t="s">
        <v>1810</v>
      </c>
      <c r="E1655" s="59">
        <v>45667</v>
      </c>
      <c r="F1655">
        <v>1</v>
      </c>
      <c r="G1655">
        <v>1</v>
      </c>
      <c r="H1655">
        <v>1</v>
      </c>
      <c r="I1655" s="60">
        <f t="shared" si="74"/>
        <v>2.5000000000000001E-2</v>
      </c>
    </row>
    <row r="1656" spans="1:9" x14ac:dyDescent="0.25">
      <c r="A1656" t="s">
        <v>1489</v>
      </c>
      <c r="B1656" s="60">
        <f t="shared" si="75"/>
        <v>2.5000000000000001E-2</v>
      </c>
      <c r="C1656" t="s">
        <v>122</v>
      </c>
      <c r="D1656" t="s">
        <v>1811</v>
      </c>
      <c r="E1656" s="59">
        <v>45667</v>
      </c>
      <c r="F1656">
        <v>1</v>
      </c>
      <c r="G1656">
        <v>1</v>
      </c>
      <c r="H1656">
        <v>1</v>
      </c>
      <c r="I1656" s="60">
        <f t="shared" si="74"/>
        <v>2.5000000000000001E-2</v>
      </c>
    </row>
    <row r="1657" spans="1:9" x14ac:dyDescent="0.25">
      <c r="A1657" t="s">
        <v>1489</v>
      </c>
      <c r="B1657" s="60">
        <f t="shared" si="75"/>
        <v>2.5000000000000001E-2</v>
      </c>
      <c r="C1657" t="s">
        <v>122</v>
      </c>
      <c r="D1657" t="s">
        <v>1812</v>
      </c>
      <c r="E1657" s="59">
        <v>45667</v>
      </c>
      <c r="F1657">
        <v>1</v>
      </c>
      <c r="G1657">
        <v>1</v>
      </c>
      <c r="H1657">
        <v>1</v>
      </c>
      <c r="I1657" s="60">
        <f t="shared" si="74"/>
        <v>2.5000000000000001E-2</v>
      </c>
    </row>
    <row r="1658" spans="1:9" x14ac:dyDescent="0.25">
      <c r="A1658" t="s">
        <v>1489</v>
      </c>
      <c r="B1658" s="60">
        <f t="shared" si="75"/>
        <v>2.5000000000000001E-2</v>
      </c>
      <c r="C1658" t="s">
        <v>122</v>
      </c>
      <c r="D1658" t="s">
        <v>1813</v>
      </c>
      <c r="E1658" s="59">
        <v>45667</v>
      </c>
      <c r="F1658">
        <v>1</v>
      </c>
      <c r="G1658">
        <v>1</v>
      </c>
      <c r="H1658">
        <v>1</v>
      </c>
      <c r="I1658" s="60">
        <f t="shared" si="74"/>
        <v>2.5000000000000001E-2</v>
      </c>
    </row>
    <row r="1659" spans="1:9" x14ac:dyDescent="0.25">
      <c r="A1659" t="s">
        <v>1489</v>
      </c>
      <c r="B1659" s="60">
        <f t="shared" si="75"/>
        <v>2.5000000000000001E-2</v>
      </c>
      <c r="C1659" t="s">
        <v>122</v>
      </c>
      <c r="D1659" t="s">
        <v>1814</v>
      </c>
      <c r="E1659" s="59">
        <v>45667</v>
      </c>
      <c r="F1659">
        <v>1</v>
      </c>
      <c r="G1659">
        <v>1</v>
      </c>
      <c r="H1659">
        <v>1</v>
      </c>
      <c r="I1659" s="60">
        <f t="shared" si="74"/>
        <v>2.5000000000000001E-2</v>
      </c>
    </row>
    <row r="1660" spans="1:9" x14ac:dyDescent="0.25">
      <c r="A1660" t="s">
        <v>1489</v>
      </c>
      <c r="B1660" s="60">
        <f t="shared" si="75"/>
        <v>2.5000000000000001E-2</v>
      </c>
      <c r="C1660" t="s">
        <v>122</v>
      </c>
      <c r="D1660" t="s">
        <v>1815</v>
      </c>
      <c r="E1660" s="59">
        <v>45667</v>
      </c>
      <c r="F1660">
        <v>1</v>
      </c>
      <c r="G1660">
        <v>1</v>
      </c>
      <c r="H1660">
        <v>1</v>
      </c>
      <c r="I1660" s="60">
        <f t="shared" si="74"/>
        <v>2.5000000000000001E-2</v>
      </c>
    </row>
    <row r="1661" spans="1:9" x14ac:dyDescent="0.25">
      <c r="A1661" t="s">
        <v>1489</v>
      </c>
      <c r="B1661" s="60">
        <f t="shared" si="75"/>
        <v>2.5000000000000001E-2</v>
      </c>
      <c r="C1661" t="s">
        <v>122</v>
      </c>
      <c r="D1661" t="s">
        <v>1816</v>
      </c>
      <c r="E1661" s="59">
        <v>45667</v>
      </c>
      <c r="F1661">
        <v>1</v>
      </c>
      <c r="G1661">
        <v>1</v>
      </c>
      <c r="H1661">
        <v>1</v>
      </c>
      <c r="I1661" s="60">
        <f t="shared" si="74"/>
        <v>2.5000000000000001E-2</v>
      </c>
    </row>
    <row r="1662" spans="1:9" x14ac:dyDescent="0.25">
      <c r="A1662" t="s">
        <v>1489</v>
      </c>
      <c r="B1662" s="60">
        <f t="shared" si="75"/>
        <v>2.5000000000000001E-2</v>
      </c>
      <c r="C1662" t="s">
        <v>122</v>
      </c>
      <c r="D1662" t="s">
        <v>1817</v>
      </c>
      <c r="E1662" s="59">
        <v>45667</v>
      </c>
      <c r="F1662">
        <v>1</v>
      </c>
      <c r="G1662">
        <v>1</v>
      </c>
      <c r="H1662">
        <v>1</v>
      </c>
      <c r="I1662" s="60">
        <f t="shared" si="74"/>
        <v>2.5000000000000001E-2</v>
      </c>
    </row>
    <row r="1663" spans="1:9" x14ac:dyDescent="0.25">
      <c r="A1663" t="s">
        <v>1489</v>
      </c>
      <c r="B1663" s="60">
        <f t="shared" si="75"/>
        <v>2.5000000000000001E-2</v>
      </c>
      <c r="C1663" t="s">
        <v>122</v>
      </c>
      <c r="D1663" t="s">
        <v>1818</v>
      </c>
      <c r="E1663" s="59">
        <v>45667</v>
      </c>
      <c r="F1663">
        <v>1</v>
      </c>
      <c r="G1663">
        <v>1</v>
      </c>
      <c r="H1663">
        <v>1</v>
      </c>
      <c r="I1663" s="60">
        <f t="shared" si="74"/>
        <v>2.5000000000000001E-2</v>
      </c>
    </row>
    <row r="1664" spans="1:9" x14ac:dyDescent="0.25">
      <c r="A1664" t="s">
        <v>1489</v>
      </c>
      <c r="B1664" s="60">
        <f t="shared" si="75"/>
        <v>2.5000000000000001E-2</v>
      </c>
      <c r="C1664" t="s">
        <v>122</v>
      </c>
      <c r="D1664" t="s">
        <v>1819</v>
      </c>
      <c r="E1664" s="59">
        <v>45667</v>
      </c>
      <c r="F1664">
        <v>1</v>
      </c>
      <c r="G1664">
        <v>1</v>
      </c>
      <c r="H1664">
        <v>1</v>
      </c>
      <c r="I1664" s="60">
        <f t="shared" si="74"/>
        <v>2.5000000000000001E-2</v>
      </c>
    </row>
    <row r="1665" spans="1:9" x14ac:dyDescent="0.25">
      <c r="A1665" t="s">
        <v>1489</v>
      </c>
      <c r="B1665" s="60">
        <f t="shared" si="75"/>
        <v>2.5000000000000001E-2</v>
      </c>
      <c r="C1665" t="s">
        <v>122</v>
      </c>
      <c r="D1665" t="s">
        <v>1820</v>
      </c>
      <c r="E1665" s="59">
        <v>45667</v>
      </c>
      <c r="F1665">
        <v>1</v>
      </c>
      <c r="G1665">
        <v>1</v>
      </c>
      <c r="H1665">
        <v>1</v>
      </c>
      <c r="I1665" s="60">
        <f t="shared" si="74"/>
        <v>2.5000000000000001E-2</v>
      </c>
    </row>
    <row r="1666" spans="1:9" x14ac:dyDescent="0.25">
      <c r="A1666" t="s">
        <v>1489</v>
      </c>
      <c r="B1666" s="60">
        <f t="shared" si="75"/>
        <v>2.5000000000000001E-2</v>
      </c>
      <c r="C1666" t="s">
        <v>122</v>
      </c>
      <c r="D1666" t="s">
        <v>1821</v>
      </c>
      <c r="E1666" s="59">
        <v>45667</v>
      </c>
      <c r="F1666">
        <v>1</v>
      </c>
      <c r="G1666">
        <v>1</v>
      </c>
      <c r="H1666">
        <v>1</v>
      </c>
      <c r="I1666" s="60">
        <f t="shared" ref="I1666:I1729" si="76">B1666*H1666</f>
        <v>2.5000000000000001E-2</v>
      </c>
    </row>
    <row r="1667" spans="1:9" x14ac:dyDescent="0.25">
      <c r="A1667" t="s">
        <v>1489</v>
      </c>
      <c r="B1667" s="60">
        <f t="shared" si="75"/>
        <v>2.5000000000000001E-2</v>
      </c>
      <c r="C1667" t="s">
        <v>122</v>
      </c>
      <c r="D1667" t="s">
        <v>1822</v>
      </c>
      <c r="E1667" s="59">
        <v>45667</v>
      </c>
      <c r="F1667">
        <v>1</v>
      </c>
      <c r="G1667">
        <v>1</v>
      </c>
      <c r="H1667">
        <v>1</v>
      </c>
      <c r="I1667" s="60">
        <f t="shared" si="76"/>
        <v>2.5000000000000001E-2</v>
      </c>
    </row>
    <row r="1668" spans="1:9" x14ac:dyDescent="0.25">
      <c r="A1668" t="s">
        <v>1489</v>
      </c>
      <c r="B1668" s="60">
        <f t="shared" si="75"/>
        <v>2.5000000000000001E-2</v>
      </c>
      <c r="C1668" t="s">
        <v>122</v>
      </c>
      <c r="D1668" t="s">
        <v>1823</v>
      </c>
      <c r="E1668" s="59">
        <v>45667</v>
      </c>
      <c r="F1668">
        <v>1</v>
      </c>
      <c r="G1668">
        <v>1</v>
      </c>
      <c r="H1668">
        <v>1</v>
      </c>
      <c r="I1668" s="60">
        <f t="shared" si="76"/>
        <v>2.5000000000000001E-2</v>
      </c>
    </row>
    <row r="1669" spans="1:9" x14ac:dyDescent="0.25">
      <c r="A1669" t="s">
        <v>1489</v>
      </c>
      <c r="B1669" s="60">
        <f t="shared" si="75"/>
        <v>2.5000000000000001E-2</v>
      </c>
      <c r="C1669" t="s">
        <v>122</v>
      </c>
      <c r="D1669" t="s">
        <v>1824</v>
      </c>
      <c r="E1669" s="59">
        <v>45667</v>
      </c>
      <c r="F1669">
        <v>1</v>
      </c>
      <c r="G1669">
        <v>1</v>
      </c>
      <c r="H1669">
        <v>1</v>
      </c>
      <c r="I1669" s="60">
        <f t="shared" si="76"/>
        <v>2.5000000000000001E-2</v>
      </c>
    </row>
    <row r="1670" spans="1:9" x14ac:dyDescent="0.25">
      <c r="A1670" t="s">
        <v>1489</v>
      </c>
      <c r="B1670" s="60">
        <f t="shared" si="75"/>
        <v>2.5000000000000001E-2</v>
      </c>
      <c r="C1670" t="s">
        <v>122</v>
      </c>
      <c r="D1670" t="s">
        <v>1825</v>
      </c>
      <c r="E1670" s="59">
        <v>45667</v>
      </c>
      <c r="F1670">
        <v>1</v>
      </c>
      <c r="G1670">
        <v>1</v>
      </c>
      <c r="H1670">
        <v>1</v>
      </c>
      <c r="I1670" s="60">
        <f t="shared" si="76"/>
        <v>2.5000000000000001E-2</v>
      </c>
    </row>
    <row r="1671" spans="1:9" x14ac:dyDescent="0.25">
      <c r="A1671" t="s">
        <v>1489</v>
      </c>
      <c r="B1671" s="60">
        <f t="shared" si="75"/>
        <v>2.5000000000000001E-2</v>
      </c>
      <c r="C1671" t="s">
        <v>122</v>
      </c>
      <c r="D1671" t="s">
        <v>1826</v>
      </c>
      <c r="E1671" s="59">
        <v>45667</v>
      </c>
      <c r="F1671">
        <v>1</v>
      </c>
      <c r="G1671">
        <v>1</v>
      </c>
      <c r="H1671">
        <v>1</v>
      </c>
      <c r="I1671" s="60">
        <f t="shared" si="76"/>
        <v>2.5000000000000001E-2</v>
      </c>
    </row>
    <row r="1672" spans="1:9" x14ac:dyDescent="0.25">
      <c r="A1672" t="s">
        <v>1489</v>
      </c>
      <c r="B1672" s="60">
        <f t="shared" si="75"/>
        <v>2.5000000000000001E-2</v>
      </c>
      <c r="C1672" t="s">
        <v>122</v>
      </c>
      <c r="D1672" t="s">
        <v>1827</v>
      </c>
      <c r="E1672" s="59">
        <v>45667</v>
      </c>
      <c r="F1672">
        <v>1</v>
      </c>
      <c r="G1672">
        <v>1</v>
      </c>
      <c r="H1672">
        <v>1</v>
      </c>
      <c r="I1672" s="60">
        <f t="shared" si="76"/>
        <v>2.5000000000000001E-2</v>
      </c>
    </row>
    <row r="1673" spans="1:9" x14ac:dyDescent="0.25">
      <c r="A1673" t="s">
        <v>1489</v>
      </c>
      <c r="B1673" s="60">
        <f t="shared" si="75"/>
        <v>2.5000000000000001E-2</v>
      </c>
      <c r="C1673" t="s">
        <v>122</v>
      </c>
      <c r="D1673" t="s">
        <v>1828</v>
      </c>
      <c r="E1673" s="59">
        <v>45667</v>
      </c>
      <c r="F1673">
        <v>1</v>
      </c>
      <c r="G1673">
        <v>1</v>
      </c>
      <c r="H1673">
        <v>1</v>
      </c>
      <c r="I1673" s="60">
        <f t="shared" si="76"/>
        <v>2.5000000000000001E-2</v>
      </c>
    </row>
    <row r="1674" spans="1:9" x14ac:dyDescent="0.25">
      <c r="A1674" t="s">
        <v>1489</v>
      </c>
      <c r="B1674" s="60">
        <f t="shared" si="75"/>
        <v>2.5000000000000001E-2</v>
      </c>
      <c r="C1674" t="s">
        <v>122</v>
      </c>
      <c r="D1674" t="s">
        <v>1829</v>
      </c>
      <c r="E1674" s="59">
        <v>45667</v>
      </c>
      <c r="F1674">
        <v>1</v>
      </c>
      <c r="G1674">
        <v>1</v>
      </c>
      <c r="H1674">
        <v>1</v>
      </c>
      <c r="I1674" s="60">
        <f t="shared" si="76"/>
        <v>2.5000000000000001E-2</v>
      </c>
    </row>
    <row r="1675" spans="1:9" x14ac:dyDescent="0.25">
      <c r="A1675" t="s">
        <v>1489</v>
      </c>
      <c r="B1675" s="60">
        <f t="shared" si="75"/>
        <v>2.5000000000000001E-2</v>
      </c>
      <c r="C1675" t="s">
        <v>122</v>
      </c>
      <c r="D1675" t="s">
        <v>1830</v>
      </c>
      <c r="E1675" s="59">
        <v>45667</v>
      </c>
      <c r="F1675">
        <v>1</v>
      </c>
      <c r="G1675">
        <v>1</v>
      </c>
      <c r="H1675">
        <v>1</v>
      </c>
      <c r="I1675" s="60">
        <f t="shared" si="76"/>
        <v>2.5000000000000001E-2</v>
      </c>
    </row>
    <row r="1676" spans="1:9" x14ac:dyDescent="0.25">
      <c r="A1676" t="s">
        <v>1489</v>
      </c>
      <c r="B1676" s="60">
        <f t="shared" si="75"/>
        <v>2.5000000000000001E-2</v>
      </c>
      <c r="C1676" t="s">
        <v>122</v>
      </c>
      <c r="D1676" t="s">
        <v>1831</v>
      </c>
      <c r="E1676" s="59">
        <v>45667</v>
      </c>
      <c r="F1676">
        <v>1</v>
      </c>
      <c r="G1676">
        <v>1</v>
      </c>
      <c r="H1676">
        <v>1</v>
      </c>
      <c r="I1676" s="60">
        <f t="shared" si="76"/>
        <v>2.5000000000000001E-2</v>
      </c>
    </row>
    <row r="1677" spans="1:9" x14ac:dyDescent="0.25">
      <c r="A1677" t="s">
        <v>1489</v>
      </c>
      <c r="B1677" s="60">
        <f t="shared" si="75"/>
        <v>2.5000000000000001E-2</v>
      </c>
      <c r="C1677" t="s">
        <v>122</v>
      </c>
      <c r="D1677" t="s">
        <v>1832</v>
      </c>
      <c r="E1677" s="59">
        <v>45667</v>
      </c>
      <c r="F1677">
        <v>1</v>
      </c>
      <c r="G1677">
        <v>1</v>
      </c>
      <c r="H1677">
        <v>1</v>
      </c>
      <c r="I1677" s="60">
        <f t="shared" si="76"/>
        <v>2.5000000000000001E-2</v>
      </c>
    </row>
    <row r="1678" spans="1:9" x14ac:dyDescent="0.25">
      <c r="A1678" t="s">
        <v>1489</v>
      </c>
      <c r="B1678" s="60">
        <f t="shared" si="75"/>
        <v>2.5000000000000001E-2</v>
      </c>
      <c r="C1678" t="s">
        <v>122</v>
      </c>
      <c r="D1678" t="s">
        <v>1833</v>
      </c>
      <c r="E1678" s="59">
        <v>45667</v>
      </c>
      <c r="F1678">
        <v>1</v>
      </c>
      <c r="G1678">
        <v>1</v>
      </c>
      <c r="H1678">
        <v>1</v>
      </c>
      <c r="I1678" s="60">
        <f t="shared" si="76"/>
        <v>2.5000000000000001E-2</v>
      </c>
    </row>
    <row r="1679" spans="1:9" x14ac:dyDescent="0.25">
      <c r="A1679" t="s">
        <v>1489</v>
      </c>
      <c r="B1679" s="60">
        <f t="shared" si="75"/>
        <v>2.5000000000000001E-2</v>
      </c>
      <c r="C1679" t="s">
        <v>122</v>
      </c>
      <c r="D1679" t="s">
        <v>1834</v>
      </c>
      <c r="E1679" s="59">
        <v>45667</v>
      </c>
      <c r="F1679">
        <v>1</v>
      </c>
      <c r="G1679">
        <v>1</v>
      </c>
      <c r="H1679">
        <v>1</v>
      </c>
      <c r="I1679" s="60">
        <f t="shared" si="76"/>
        <v>2.5000000000000001E-2</v>
      </c>
    </row>
    <row r="1680" spans="1:9" x14ac:dyDescent="0.25">
      <c r="A1680" t="s">
        <v>1489</v>
      </c>
      <c r="B1680" s="60">
        <f t="shared" si="75"/>
        <v>2.5000000000000001E-2</v>
      </c>
      <c r="C1680" t="s">
        <v>122</v>
      </c>
      <c r="D1680" t="s">
        <v>1835</v>
      </c>
      <c r="E1680" s="59">
        <v>45667</v>
      </c>
      <c r="F1680">
        <v>1</v>
      </c>
      <c r="G1680">
        <v>1</v>
      </c>
      <c r="H1680">
        <v>1</v>
      </c>
      <c r="I1680" s="60">
        <f t="shared" si="76"/>
        <v>2.5000000000000001E-2</v>
      </c>
    </row>
    <row r="1681" spans="1:9" x14ac:dyDescent="0.25">
      <c r="A1681" t="s">
        <v>1489</v>
      </c>
      <c r="B1681" s="60">
        <f t="shared" si="75"/>
        <v>2.5000000000000001E-2</v>
      </c>
      <c r="C1681" t="s">
        <v>122</v>
      </c>
      <c r="D1681" t="s">
        <v>1836</v>
      </c>
      <c r="E1681" s="59">
        <v>45667</v>
      </c>
      <c r="F1681">
        <v>1</v>
      </c>
      <c r="G1681">
        <v>1</v>
      </c>
      <c r="H1681">
        <v>1</v>
      </c>
      <c r="I1681" s="60">
        <f t="shared" si="76"/>
        <v>2.5000000000000001E-2</v>
      </c>
    </row>
    <row r="1682" spans="1:9" x14ac:dyDescent="0.25">
      <c r="A1682" t="s">
        <v>1489</v>
      </c>
      <c r="B1682" s="60">
        <f t="shared" si="75"/>
        <v>2.5000000000000001E-2</v>
      </c>
      <c r="C1682" t="s">
        <v>122</v>
      </c>
      <c r="D1682" t="s">
        <v>1837</v>
      </c>
      <c r="E1682" s="59">
        <v>45667</v>
      </c>
      <c r="F1682">
        <v>1</v>
      </c>
      <c r="G1682">
        <v>1</v>
      </c>
      <c r="H1682">
        <v>1</v>
      </c>
      <c r="I1682" s="60">
        <f t="shared" si="76"/>
        <v>2.5000000000000001E-2</v>
      </c>
    </row>
    <row r="1683" spans="1:9" x14ac:dyDescent="0.25">
      <c r="A1683" t="s">
        <v>1489</v>
      </c>
      <c r="B1683" s="60">
        <f t="shared" si="75"/>
        <v>2.5000000000000001E-2</v>
      </c>
      <c r="C1683" t="s">
        <v>122</v>
      </c>
      <c r="D1683" t="s">
        <v>1838</v>
      </c>
      <c r="E1683" s="59">
        <v>45667</v>
      </c>
      <c r="F1683">
        <v>1</v>
      </c>
      <c r="G1683">
        <v>1</v>
      </c>
      <c r="H1683">
        <v>1</v>
      </c>
      <c r="I1683" s="60">
        <f t="shared" si="76"/>
        <v>2.5000000000000001E-2</v>
      </c>
    </row>
    <row r="1684" spans="1:9" x14ac:dyDescent="0.25">
      <c r="A1684" t="s">
        <v>1489</v>
      </c>
      <c r="B1684" s="60">
        <f t="shared" si="75"/>
        <v>2.5000000000000001E-2</v>
      </c>
      <c r="C1684" t="s">
        <v>122</v>
      </c>
      <c r="D1684" t="s">
        <v>1839</v>
      </c>
      <c r="E1684" s="59">
        <v>45667</v>
      </c>
      <c r="F1684">
        <v>1</v>
      </c>
      <c r="G1684">
        <v>1</v>
      </c>
      <c r="H1684">
        <v>1</v>
      </c>
      <c r="I1684" s="60">
        <f t="shared" si="76"/>
        <v>2.5000000000000001E-2</v>
      </c>
    </row>
    <row r="1685" spans="1:9" x14ac:dyDescent="0.25">
      <c r="A1685" t="s">
        <v>1489</v>
      </c>
      <c r="B1685" s="60">
        <f t="shared" si="75"/>
        <v>2.5000000000000001E-2</v>
      </c>
      <c r="C1685" t="s">
        <v>122</v>
      </c>
      <c r="D1685" t="s">
        <v>1840</v>
      </c>
      <c r="E1685" s="59">
        <v>45667</v>
      </c>
      <c r="F1685">
        <v>1</v>
      </c>
      <c r="G1685">
        <v>1</v>
      </c>
      <c r="H1685">
        <v>1</v>
      </c>
      <c r="I1685" s="60">
        <f t="shared" si="76"/>
        <v>2.5000000000000001E-2</v>
      </c>
    </row>
    <row r="1686" spans="1:9" x14ac:dyDescent="0.25">
      <c r="A1686" t="s">
        <v>1489</v>
      </c>
      <c r="B1686" s="60">
        <f t="shared" si="75"/>
        <v>2.5000000000000001E-2</v>
      </c>
      <c r="C1686" t="s">
        <v>122</v>
      </c>
      <c r="D1686" t="s">
        <v>1841</v>
      </c>
      <c r="E1686" s="59">
        <v>45667</v>
      </c>
      <c r="F1686">
        <v>1</v>
      </c>
      <c r="G1686">
        <v>1</v>
      </c>
      <c r="H1686">
        <v>1</v>
      </c>
      <c r="I1686" s="60">
        <f t="shared" si="76"/>
        <v>2.5000000000000001E-2</v>
      </c>
    </row>
    <row r="1687" spans="1:9" x14ac:dyDescent="0.25">
      <c r="A1687" t="s">
        <v>1489</v>
      </c>
      <c r="B1687" s="60">
        <f t="shared" si="75"/>
        <v>2.5000000000000001E-2</v>
      </c>
      <c r="C1687" t="s">
        <v>122</v>
      </c>
      <c r="D1687" t="s">
        <v>1842</v>
      </c>
      <c r="E1687" s="59">
        <v>45667</v>
      </c>
      <c r="F1687">
        <v>1</v>
      </c>
      <c r="G1687">
        <v>1</v>
      </c>
      <c r="H1687">
        <v>1</v>
      </c>
      <c r="I1687" s="60">
        <f t="shared" si="76"/>
        <v>2.5000000000000001E-2</v>
      </c>
    </row>
    <row r="1688" spans="1:9" x14ac:dyDescent="0.25">
      <c r="A1688" t="s">
        <v>1489</v>
      </c>
      <c r="B1688" s="60">
        <f t="shared" si="75"/>
        <v>2.5000000000000001E-2</v>
      </c>
      <c r="C1688" t="s">
        <v>122</v>
      </c>
      <c r="D1688" t="s">
        <v>1843</v>
      </c>
      <c r="E1688" s="59">
        <v>45667</v>
      </c>
      <c r="F1688">
        <v>1</v>
      </c>
      <c r="G1688">
        <v>1</v>
      </c>
      <c r="H1688">
        <v>1</v>
      </c>
      <c r="I1688" s="60">
        <f t="shared" si="76"/>
        <v>2.5000000000000001E-2</v>
      </c>
    </row>
    <row r="1689" spans="1:9" x14ac:dyDescent="0.25">
      <c r="A1689" t="s">
        <v>1489</v>
      </c>
      <c r="B1689" s="60">
        <f t="shared" si="75"/>
        <v>2.5000000000000001E-2</v>
      </c>
      <c r="C1689" t="s">
        <v>122</v>
      </c>
      <c r="D1689" t="s">
        <v>1844</v>
      </c>
      <c r="E1689" s="59">
        <v>45667</v>
      </c>
      <c r="F1689">
        <v>1</v>
      </c>
      <c r="G1689">
        <v>1</v>
      </c>
      <c r="H1689">
        <v>1</v>
      </c>
      <c r="I1689" s="60">
        <f t="shared" si="76"/>
        <v>2.5000000000000001E-2</v>
      </c>
    </row>
    <row r="1690" spans="1:9" x14ac:dyDescent="0.25">
      <c r="A1690" t="s">
        <v>1489</v>
      </c>
      <c r="B1690" s="60">
        <f t="shared" si="75"/>
        <v>2.5000000000000001E-2</v>
      </c>
      <c r="C1690" t="s">
        <v>122</v>
      </c>
      <c r="D1690" t="s">
        <v>1845</v>
      </c>
      <c r="E1690" s="59">
        <v>45667</v>
      </c>
      <c r="F1690">
        <v>1</v>
      </c>
      <c r="G1690">
        <v>1</v>
      </c>
      <c r="H1690">
        <v>1</v>
      </c>
      <c r="I1690" s="60">
        <f t="shared" si="76"/>
        <v>2.5000000000000001E-2</v>
      </c>
    </row>
    <row r="1691" spans="1:9" x14ac:dyDescent="0.25">
      <c r="A1691" t="s">
        <v>1489</v>
      </c>
      <c r="B1691" s="60">
        <f t="shared" si="75"/>
        <v>2.5000000000000001E-2</v>
      </c>
      <c r="C1691" t="s">
        <v>122</v>
      </c>
      <c r="D1691" t="s">
        <v>1846</v>
      </c>
      <c r="E1691" s="59">
        <v>45664</v>
      </c>
      <c r="F1691">
        <v>1</v>
      </c>
      <c r="G1691">
        <v>1</v>
      </c>
      <c r="H1691">
        <v>1</v>
      </c>
      <c r="I1691" s="60">
        <f t="shared" si="76"/>
        <v>2.5000000000000001E-2</v>
      </c>
    </row>
    <row r="1692" spans="1:9" x14ac:dyDescent="0.25">
      <c r="A1692" t="s">
        <v>1489</v>
      </c>
      <c r="B1692" s="60">
        <f t="shared" si="75"/>
        <v>2.5000000000000001E-2</v>
      </c>
      <c r="C1692" t="s">
        <v>122</v>
      </c>
      <c r="D1692" t="s">
        <v>1847</v>
      </c>
      <c r="E1692" s="59">
        <v>45665</v>
      </c>
      <c r="F1692">
        <v>1</v>
      </c>
      <c r="G1692">
        <v>1</v>
      </c>
      <c r="H1692">
        <v>1</v>
      </c>
      <c r="I1692" s="60">
        <f t="shared" si="76"/>
        <v>2.5000000000000001E-2</v>
      </c>
    </row>
    <row r="1693" spans="1:9" x14ac:dyDescent="0.25">
      <c r="A1693" t="s">
        <v>1489</v>
      </c>
      <c r="B1693" s="60">
        <f t="shared" si="75"/>
        <v>2.5000000000000001E-2</v>
      </c>
      <c r="C1693" t="s">
        <v>122</v>
      </c>
      <c r="D1693" t="s">
        <v>1848</v>
      </c>
      <c r="E1693" s="59">
        <v>45665</v>
      </c>
      <c r="F1693">
        <v>1</v>
      </c>
      <c r="G1693">
        <v>1</v>
      </c>
      <c r="H1693">
        <v>1</v>
      </c>
      <c r="I1693" s="60">
        <f t="shared" si="76"/>
        <v>2.5000000000000001E-2</v>
      </c>
    </row>
    <row r="1694" spans="1:9" x14ac:dyDescent="0.25">
      <c r="A1694" t="s">
        <v>1489</v>
      </c>
      <c r="B1694" s="60">
        <f t="shared" si="75"/>
        <v>2.5000000000000001E-2</v>
      </c>
      <c r="C1694" t="s">
        <v>122</v>
      </c>
      <c r="D1694" t="s">
        <v>1849</v>
      </c>
      <c r="E1694" s="59">
        <v>45665</v>
      </c>
      <c r="F1694">
        <v>1</v>
      </c>
      <c r="G1694">
        <v>1</v>
      </c>
      <c r="H1694">
        <v>1</v>
      </c>
      <c r="I1694" s="60">
        <f t="shared" si="76"/>
        <v>2.5000000000000001E-2</v>
      </c>
    </row>
    <row r="1695" spans="1:9" x14ac:dyDescent="0.25">
      <c r="A1695" t="s">
        <v>1489</v>
      </c>
      <c r="B1695" s="60">
        <f t="shared" si="75"/>
        <v>2.5000000000000001E-2</v>
      </c>
      <c r="C1695" t="s">
        <v>122</v>
      </c>
      <c r="D1695" t="s">
        <v>1850</v>
      </c>
      <c r="E1695" s="59">
        <v>45665</v>
      </c>
      <c r="F1695">
        <v>1</v>
      </c>
      <c r="G1695">
        <v>1</v>
      </c>
      <c r="H1695">
        <v>1</v>
      </c>
      <c r="I1695" s="60">
        <f t="shared" si="76"/>
        <v>2.5000000000000001E-2</v>
      </c>
    </row>
    <row r="1696" spans="1:9" x14ac:dyDescent="0.25">
      <c r="A1696" t="s">
        <v>1489</v>
      </c>
      <c r="B1696" s="60">
        <f t="shared" si="75"/>
        <v>2.5000000000000001E-2</v>
      </c>
      <c r="C1696" t="s">
        <v>122</v>
      </c>
      <c r="D1696" t="s">
        <v>1851</v>
      </c>
      <c r="E1696" s="59">
        <v>45665</v>
      </c>
      <c r="F1696">
        <v>1</v>
      </c>
      <c r="G1696">
        <v>1</v>
      </c>
      <c r="H1696">
        <v>1</v>
      </c>
      <c r="I1696" s="60">
        <f t="shared" si="76"/>
        <v>2.5000000000000001E-2</v>
      </c>
    </row>
    <row r="1697" spans="1:9" x14ac:dyDescent="0.25">
      <c r="A1697" t="s">
        <v>1489</v>
      </c>
      <c r="B1697" s="60">
        <f t="shared" si="75"/>
        <v>2.5000000000000001E-2</v>
      </c>
      <c r="C1697" t="s">
        <v>122</v>
      </c>
      <c r="D1697" t="s">
        <v>1852</v>
      </c>
      <c r="E1697" s="59">
        <v>45665</v>
      </c>
      <c r="F1697">
        <v>1</v>
      </c>
      <c r="G1697">
        <v>1</v>
      </c>
      <c r="H1697">
        <v>1</v>
      </c>
      <c r="I1697" s="60">
        <f t="shared" si="76"/>
        <v>2.5000000000000001E-2</v>
      </c>
    </row>
    <row r="1698" spans="1:9" x14ac:dyDescent="0.25">
      <c r="A1698" t="s">
        <v>1489</v>
      </c>
      <c r="B1698" s="60">
        <f t="shared" si="75"/>
        <v>2.5000000000000001E-2</v>
      </c>
      <c r="C1698" t="s">
        <v>122</v>
      </c>
      <c r="D1698" t="s">
        <v>1853</v>
      </c>
      <c r="E1698" s="59">
        <v>45665</v>
      </c>
      <c r="F1698">
        <v>1</v>
      </c>
      <c r="G1698">
        <v>1</v>
      </c>
      <c r="H1698">
        <v>1</v>
      </c>
      <c r="I1698" s="60">
        <f t="shared" si="76"/>
        <v>2.5000000000000001E-2</v>
      </c>
    </row>
    <row r="1699" spans="1:9" x14ac:dyDescent="0.25">
      <c r="A1699" t="s">
        <v>1489</v>
      </c>
      <c r="B1699" s="60">
        <f t="shared" si="75"/>
        <v>2.5000000000000001E-2</v>
      </c>
      <c r="C1699" t="s">
        <v>122</v>
      </c>
      <c r="D1699" t="s">
        <v>1854</v>
      </c>
      <c r="E1699" s="59">
        <v>45665</v>
      </c>
      <c r="F1699">
        <v>1</v>
      </c>
      <c r="G1699">
        <v>1</v>
      </c>
      <c r="H1699">
        <v>1</v>
      </c>
      <c r="I1699" s="60">
        <f t="shared" si="76"/>
        <v>2.5000000000000001E-2</v>
      </c>
    </row>
    <row r="1700" spans="1:9" x14ac:dyDescent="0.25">
      <c r="A1700" t="s">
        <v>1489</v>
      </c>
      <c r="B1700" s="60">
        <f t="shared" si="75"/>
        <v>2.5000000000000001E-2</v>
      </c>
      <c r="C1700" t="s">
        <v>122</v>
      </c>
      <c r="D1700" t="s">
        <v>1855</v>
      </c>
      <c r="E1700" s="59">
        <v>45701</v>
      </c>
      <c r="F1700">
        <v>1</v>
      </c>
      <c r="G1700">
        <v>1</v>
      </c>
      <c r="H1700">
        <v>1</v>
      </c>
      <c r="I1700" s="60">
        <f t="shared" si="76"/>
        <v>2.5000000000000001E-2</v>
      </c>
    </row>
    <row r="1701" spans="1:9" x14ac:dyDescent="0.25">
      <c r="A1701" t="s">
        <v>1489</v>
      </c>
      <c r="B1701" s="60">
        <f t="shared" si="75"/>
        <v>2.5000000000000001E-2</v>
      </c>
      <c r="C1701" t="s">
        <v>122</v>
      </c>
      <c r="D1701" t="s">
        <v>1856</v>
      </c>
      <c r="E1701" s="59">
        <v>45702</v>
      </c>
      <c r="F1701">
        <v>1</v>
      </c>
      <c r="G1701">
        <v>1</v>
      </c>
      <c r="H1701">
        <v>1</v>
      </c>
      <c r="I1701" s="60">
        <f t="shared" si="76"/>
        <v>2.5000000000000001E-2</v>
      </c>
    </row>
    <row r="1702" spans="1:9" x14ac:dyDescent="0.25">
      <c r="A1702" t="s">
        <v>1489</v>
      </c>
      <c r="B1702" s="60">
        <f t="shared" si="75"/>
        <v>2.5000000000000001E-2</v>
      </c>
      <c r="C1702" t="s">
        <v>122</v>
      </c>
      <c r="D1702" t="s">
        <v>1857</v>
      </c>
      <c r="E1702" s="59">
        <v>45670</v>
      </c>
      <c r="F1702">
        <v>1</v>
      </c>
      <c r="G1702">
        <v>1</v>
      </c>
      <c r="H1702">
        <v>1</v>
      </c>
      <c r="I1702" s="60">
        <f t="shared" si="76"/>
        <v>2.5000000000000001E-2</v>
      </c>
    </row>
    <row r="1703" spans="1:9" x14ac:dyDescent="0.25">
      <c r="A1703" t="s">
        <v>1489</v>
      </c>
      <c r="B1703" s="60">
        <f t="shared" si="75"/>
        <v>2.5000000000000001E-2</v>
      </c>
      <c r="C1703" t="s">
        <v>122</v>
      </c>
      <c r="D1703" t="s">
        <v>1858</v>
      </c>
      <c r="E1703" s="59">
        <v>45673</v>
      </c>
      <c r="F1703">
        <v>1</v>
      </c>
      <c r="G1703">
        <v>1</v>
      </c>
      <c r="H1703">
        <v>1</v>
      </c>
      <c r="I1703" s="60">
        <f t="shared" si="76"/>
        <v>2.5000000000000001E-2</v>
      </c>
    </row>
    <row r="1704" spans="1:9" x14ac:dyDescent="0.25">
      <c r="A1704" t="s">
        <v>1489</v>
      </c>
      <c r="B1704" s="60">
        <f t="shared" si="75"/>
        <v>2.5000000000000001E-2</v>
      </c>
      <c r="C1704" t="s">
        <v>122</v>
      </c>
      <c r="D1704" t="s">
        <v>1859</v>
      </c>
      <c r="E1704" s="59">
        <v>45681</v>
      </c>
      <c r="F1704">
        <v>1</v>
      </c>
      <c r="G1704">
        <v>1</v>
      </c>
      <c r="H1704">
        <v>1</v>
      </c>
      <c r="I1704" s="60">
        <f t="shared" si="76"/>
        <v>2.5000000000000001E-2</v>
      </c>
    </row>
    <row r="1705" spans="1:9" x14ac:dyDescent="0.25">
      <c r="A1705" t="s">
        <v>1489</v>
      </c>
      <c r="B1705" s="60">
        <f t="shared" si="75"/>
        <v>2.5000000000000001E-2</v>
      </c>
      <c r="C1705" t="s">
        <v>122</v>
      </c>
      <c r="D1705" t="s">
        <v>1860</v>
      </c>
      <c r="E1705" s="59">
        <v>45681</v>
      </c>
      <c r="F1705">
        <v>1</v>
      </c>
      <c r="G1705">
        <v>1</v>
      </c>
      <c r="H1705">
        <v>1</v>
      </c>
      <c r="I1705" s="60">
        <f t="shared" si="76"/>
        <v>2.5000000000000001E-2</v>
      </c>
    </row>
    <row r="1706" spans="1:9" x14ac:dyDescent="0.25">
      <c r="A1706" t="s">
        <v>1489</v>
      </c>
      <c r="B1706" s="60">
        <f t="shared" si="75"/>
        <v>2.5000000000000001E-2</v>
      </c>
      <c r="C1706" t="s">
        <v>122</v>
      </c>
      <c r="D1706" t="s">
        <v>1861</v>
      </c>
      <c r="E1706" s="59">
        <v>45665</v>
      </c>
      <c r="F1706">
        <v>1</v>
      </c>
      <c r="G1706">
        <v>1</v>
      </c>
      <c r="H1706">
        <v>1</v>
      </c>
      <c r="I1706" s="60">
        <f t="shared" si="76"/>
        <v>2.5000000000000001E-2</v>
      </c>
    </row>
    <row r="1707" spans="1:9" x14ac:dyDescent="0.25">
      <c r="A1707" t="s">
        <v>1489</v>
      </c>
      <c r="B1707" s="60">
        <f t="shared" si="75"/>
        <v>2.5000000000000001E-2</v>
      </c>
      <c r="C1707" t="s">
        <v>122</v>
      </c>
      <c r="D1707" t="s">
        <v>1862</v>
      </c>
      <c r="E1707" s="59">
        <v>45665</v>
      </c>
      <c r="F1707">
        <v>1</v>
      </c>
      <c r="G1707">
        <v>1</v>
      </c>
      <c r="H1707">
        <v>1</v>
      </c>
      <c r="I1707" s="60">
        <f t="shared" si="76"/>
        <v>2.5000000000000001E-2</v>
      </c>
    </row>
    <row r="1708" spans="1:9" x14ac:dyDescent="0.25">
      <c r="A1708" t="s">
        <v>1489</v>
      </c>
      <c r="B1708" s="60">
        <f t="shared" si="75"/>
        <v>2.5000000000000001E-2</v>
      </c>
      <c r="C1708" t="s">
        <v>122</v>
      </c>
      <c r="D1708" t="s">
        <v>1863</v>
      </c>
      <c r="E1708" s="59">
        <v>45665</v>
      </c>
      <c r="F1708">
        <v>1</v>
      </c>
      <c r="G1708">
        <v>1</v>
      </c>
      <c r="H1708">
        <v>1</v>
      </c>
      <c r="I1708" s="60">
        <f t="shared" si="76"/>
        <v>2.5000000000000001E-2</v>
      </c>
    </row>
    <row r="1709" spans="1:9" x14ac:dyDescent="0.25">
      <c r="A1709" t="s">
        <v>1864</v>
      </c>
      <c r="B1709" s="60">
        <f>(1/1000)*100</f>
        <v>0.1</v>
      </c>
      <c r="C1709" t="s">
        <v>113</v>
      </c>
      <c r="D1709" t="s">
        <v>1865</v>
      </c>
      <c r="E1709" s="59">
        <v>45692</v>
      </c>
      <c r="F1709">
        <v>1</v>
      </c>
      <c r="G1709">
        <v>1</v>
      </c>
      <c r="H1709">
        <v>1</v>
      </c>
      <c r="I1709" s="60">
        <f t="shared" si="76"/>
        <v>0.1</v>
      </c>
    </row>
    <row r="1710" spans="1:9" x14ac:dyDescent="0.25">
      <c r="A1710" t="s">
        <v>1864</v>
      </c>
      <c r="B1710" s="60">
        <f>(1/1000)*100</f>
        <v>0.1</v>
      </c>
      <c r="C1710" t="s">
        <v>114</v>
      </c>
      <c r="D1710" t="s">
        <v>1866</v>
      </c>
      <c r="E1710" s="59">
        <v>45714</v>
      </c>
      <c r="F1710">
        <v>1</v>
      </c>
      <c r="G1710">
        <v>1</v>
      </c>
      <c r="H1710">
        <v>1</v>
      </c>
      <c r="I1710" s="60">
        <f t="shared" si="76"/>
        <v>0.1</v>
      </c>
    </row>
    <row r="1711" spans="1:9" x14ac:dyDescent="0.25">
      <c r="A1711" t="s">
        <v>1864</v>
      </c>
      <c r="B1711" s="60">
        <f>(1/1000)*100</f>
        <v>0.1</v>
      </c>
      <c r="C1711" t="s">
        <v>122</v>
      </c>
      <c r="D1711" t="s">
        <v>1867</v>
      </c>
      <c r="E1711" s="59">
        <v>45673</v>
      </c>
      <c r="F1711">
        <v>1</v>
      </c>
      <c r="G1711">
        <v>1</v>
      </c>
      <c r="H1711">
        <v>1</v>
      </c>
      <c r="I1711" s="60">
        <f t="shared" si="76"/>
        <v>0.1</v>
      </c>
    </row>
    <row r="1712" spans="1:9" x14ac:dyDescent="0.25">
      <c r="A1712" t="s">
        <v>1315</v>
      </c>
      <c r="B1712" s="60">
        <f>(1/1500)*100</f>
        <v>6.6666666666666666E-2</v>
      </c>
      <c r="C1712" t="s">
        <v>122</v>
      </c>
      <c r="D1712" t="s">
        <v>1868</v>
      </c>
      <c r="E1712" s="59">
        <v>45709</v>
      </c>
      <c r="F1712">
        <v>1</v>
      </c>
      <c r="G1712">
        <v>1</v>
      </c>
      <c r="H1712">
        <v>1</v>
      </c>
      <c r="I1712" s="60">
        <f t="shared" si="76"/>
        <v>6.6666666666666666E-2</v>
      </c>
    </row>
    <row r="1713" spans="1:9" x14ac:dyDescent="0.25">
      <c r="A1713" t="s">
        <v>1315</v>
      </c>
      <c r="B1713" s="60">
        <f>(1/1500)*100</f>
        <v>6.6666666666666666E-2</v>
      </c>
      <c r="C1713" t="s">
        <v>122</v>
      </c>
      <c r="D1713" t="s">
        <v>1869</v>
      </c>
      <c r="E1713" s="59">
        <v>45702</v>
      </c>
      <c r="F1713">
        <v>1</v>
      </c>
      <c r="G1713">
        <v>1</v>
      </c>
      <c r="H1713">
        <v>1</v>
      </c>
      <c r="I1713" s="60">
        <f t="shared" si="76"/>
        <v>6.6666666666666666E-2</v>
      </c>
    </row>
    <row r="1714" spans="1:9" x14ac:dyDescent="0.25">
      <c r="A1714" t="s">
        <v>1870</v>
      </c>
      <c r="B1714" s="60">
        <f t="shared" ref="B1714:B1777" si="77">(1/700)*100</f>
        <v>0.14285714285714285</v>
      </c>
      <c r="C1714" t="s">
        <v>94</v>
      </c>
      <c r="D1714" t="s">
        <v>1871</v>
      </c>
      <c r="E1714" s="59">
        <v>45709</v>
      </c>
      <c r="F1714">
        <v>1</v>
      </c>
      <c r="G1714">
        <v>1</v>
      </c>
      <c r="H1714">
        <v>1</v>
      </c>
      <c r="I1714" s="60">
        <f t="shared" si="76"/>
        <v>0.14285714285714285</v>
      </c>
    </row>
    <row r="1715" spans="1:9" x14ac:dyDescent="0.25">
      <c r="A1715" t="s">
        <v>1870</v>
      </c>
      <c r="B1715" s="60">
        <f t="shared" si="77"/>
        <v>0.14285714285714285</v>
      </c>
      <c r="C1715" t="s">
        <v>94</v>
      </c>
      <c r="D1715" t="s">
        <v>1872</v>
      </c>
      <c r="E1715" s="59">
        <v>45673</v>
      </c>
      <c r="F1715">
        <v>1</v>
      </c>
      <c r="G1715">
        <v>1</v>
      </c>
      <c r="H1715">
        <v>1</v>
      </c>
      <c r="I1715" s="60">
        <f t="shared" si="76"/>
        <v>0.14285714285714285</v>
      </c>
    </row>
    <row r="1716" spans="1:9" x14ac:dyDescent="0.25">
      <c r="A1716" t="s">
        <v>1870</v>
      </c>
      <c r="B1716" s="60">
        <f t="shared" si="77"/>
        <v>0.14285714285714285</v>
      </c>
      <c r="C1716" t="s">
        <v>94</v>
      </c>
      <c r="D1716" t="s">
        <v>1873</v>
      </c>
      <c r="E1716" s="59">
        <v>45712</v>
      </c>
      <c r="F1716">
        <v>1</v>
      </c>
      <c r="G1716">
        <v>1</v>
      </c>
      <c r="H1716">
        <v>1</v>
      </c>
      <c r="I1716" s="60">
        <f t="shared" si="76"/>
        <v>0.14285714285714285</v>
      </c>
    </row>
    <row r="1717" spans="1:9" x14ac:dyDescent="0.25">
      <c r="A1717" t="s">
        <v>1870</v>
      </c>
      <c r="B1717" s="60">
        <f t="shared" si="77"/>
        <v>0.14285714285714285</v>
      </c>
      <c r="C1717" t="s">
        <v>94</v>
      </c>
      <c r="D1717" t="s">
        <v>1874</v>
      </c>
      <c r="E1717" s="59">
        <v>45712</v>
      </c>
      <c r="F1717">
        <v>1</v>
      </c>
      <c r="G1717">
        <v>1</v>
      </c>
      <c r="H1717">
        <v>1</v>
      </c>
      <c r="I1717" s="60">
        <f t="shared" si="76"/>
        <v>0.14285714285714285</v>
      </c>
    </row>
    <row r="1718" spans="1:9" x14ac:dyDescent="0.25">
      <c r="A1718" t="s">
        <v>1870</v>
      </c>
      <c r="B1718" s="60">
        <f t="shared" si="77"/>
        <v>0.14285714285714285</v>
      </c>
      <c r="C1718" t="s">
        <v>94</v>
      </c>
      <c r="D1718" t="s">
        <v>1875</v>
      </c>
      <c r="E1718" s="59">
        <v>45713</v>
      </c>
      <c r="F1718">
        <v>1</v>
      </c>
      <c r="G1718">
        <v>1</v>
      </c>
      <c r="H1718">
        <v>1</v>
      </c>
      <c r="I1718" s="60">
        <f t="shared" si="76"/>
        <v>0.14285714285714285</v>
      </c>
    </row>
    <row r="1719" spans="1:9" x14ac:dyDescent="0.25">
      <c r="A1719" t="s">
        <v>1870</v>
      </c>
      <c r="B1719" s="60">
        <f t="shared" si="77"/>
        <v>0.14285714285714285</v>
      </c>
      <c r="C1719" t="s">
        <v>94</v>
      </c>
      <c r="D1719" t="s">
        <v>1876</v>
      </c>
      <c r="E1719" s="59">
        <v>45713</v>
      </c>
      <c r="F1719">
        <v>1</v>
      </c>
      <c r="G1719">
        <v>1</v>
      </c>
      <c r="H1719">
        <v>1</v>
      </c>
      <c r="I1719" s="60">
        <f t="shared" si="76"/>
        <v>0.14285714285714285</v>
      </c>
    </row>
    <row r="1720" spans="1:9" x14ac:dyDescent="0.25">
      <c r="A1720" t="s">
        <v>1870</v>
      </c>
      <c r="B1720" s="60">
        <f t="shared" si="77"/>
        <v>0.14285714285714285</v>
      </c>
      <c r="C1720" t="s">
        <v>94</v>
      </c>
      <c r="D1720" t="s">
        <v>1877</v>
      </c>
      <c r="E1720" s="59">
        <v>45713</v>
      </c>
      <c r="F1720">
        <v>1</v>
      </c>
      <c r="G1720">
        <v>1</v>
      </c>
      <c r="H1720">
        <v>1</v>
      </c>
      <c r="I1720" s="60">
        <f t="shared" si="76"/>
        <v>0.14285714285714285</v>
      </c>
    </row>
    <row r="1721" spans="1:9" x14ac:dyDescent="0.25">
      <c r="A1721" t="s">
        <v>1870</v>
      </c>
      <c r="B1721" s="60">
        <f t="shared" si="77"/>
        <v>0.14285714285714285</v>
      </c>
      <c r="C1721" t="s">
        <v>94</v>
      </c>
      <c r="D1721" t="s">
        <v>1878</v>
      </c>
      <c r="E1721" s="59">
        <v>45713</v>
      </c>
      <c r="F1721">
        <v>1</v>
      </c>
      <c r="G1721">
        <v>1</v>
      </c>
      <c r="H1721">
        <v>1</v>
      </c>
      <c r="I1721" s="60">
        <f t="shared" si="76"/>
        <v>0.14285714285714285</v>
      </c>
    </row>
    <row r="1722" spans="1:9" x14ac:dyDescent="0.25">
      <c r="A1722" t="s">
        <v>1870</v>
      </c>
      <c r="B1722" s="60">
        <f t="shared" si="77"/>
        <v>0.14285714285714285</v>
      </c>
      <c r="C1722" t="s">
        <v>94</v>
      </c>
      <c r="D1722" t="s">
        <v>1879</v>
      </c>
      <c r="E1722" s="59">
        <v>45714</v>
      </c>
      <c r="F1722">
        <v>1</v>
      </c>
      <c r="G1722">
        <v>1</v>
      </c>
      <c r="H1722">
        <v>1</v>
      </c>
      <c r="I1722" s="60">
        <f t="shared" si="76"/>
        <v>0.14285714285714285</v>
      </c>
    </row>
    <row r="1723" spans="1:9" x14ac:dyDescent="0.25">
      <c r="A1723" t="s">
        <v>1870</v>
      </c>
      <c r="B1723" s="60">
        <f t="shared" si="77"/>
        <v>0.14285714285714285</v>
      </c>
      <c r="C1723" t="s">
        <v>94</v>
      </c>
      <c r="D1723" t="s">
        <v>1880</v>
      </c>
      <c r="E1723" s="59">
        <v>45714</v>
      </c>
      <c r="F1723">
        <v>1</v>
      </c>
      <c r="G1723">
        <v>1</v>
      </c>
      <c r="H1723">
        <v>1</v>
      </c>
      <c r="I1723" s="60">
        <f t="shared" si="76"/>
        <v>0.14285714285714285</v>
      </c>
    </row>
    <row r="1724" spans="1:9" x14ac:dyDescent="0.25">
      <c r="A1724" t="s">
        <v>1870</v>
      </c>
      <c r="B1724" s="60">
        <f t="shared" si="77"/>
        <v>0.14285714285714285</v>
      </c>
      <c r="C1724" t="s">
        <v>94</v>
      </c>
      <c r="D1724" t="s">
        <v>1881</v>
      </c>
      <c r="E1724" s="59">
        <v>45715</v>
      </c>
      <c r="F1724">
        <v>1</v>
      </c>
      <c r="G1724">
        <v>1</v>
      </c>
      <c r="H1724">
        <v>1</v>
      </c>
      <c r="I1724" s="60">
        <f t="shared" si="76"/>
        <v>0.14285714285714285</v>
      </c>
    </row>
    <row r="1725" spans="1:9" x14ac:dyDescent="0.25">
      <c r="A1725" t="s">
        <v>1870</v>
      </c>
      <c r="B1725" s="60">
        <f t="shared" si="77"/>
        <v>0.14285714285714285</v>
      </c>
      <c r="C1725" t="s">
        <v>94</v>
      </c>
      <c r="D1725" t="s">
        <v>1882</v>
      </c>
      <c r="E1725" s="59">
        <v>45715</v>
      </c>
      <c r="F1725">
        <v>1</v>
      </c>
      <c r="G1725">
        <v>1</v>
      </c>
      <c r="H1725">
        <v>1</v>
      </c>
      <c r="I1725" s="60">
        <f t="shared" si="76"/>
        <v>0.14285714285714285</v>
      </c>
    </row>
    <row r="1726" spans="1:9" x14ac:dyDescent="0.25">
      <c r="A1726" t="s">
        <v>1870</v>
      </c>
      <c r="B1726" s="60">
        <f t="shared" si="77"/>
        <v>0.14285714285714285</v>
      </c>
      <c r="C1726" t="s">
        <v>94</v>
      </c>
      <c r="D1726" t="s">
        <v>1883</v>
      </c>
      <c r="E1726" s="59">
        <v>45719</v>
      </c>
      <c r="F1726">
        <v>1</v>
      </c>
      <c r="G1726">
        <v>1</v>
      </c>
      <c r="H1726">
        <v>1</v>
      </c>
      <c r="I1726" s="60">
        <f t="shared" si="76"/>
        <v>0.14285714285714285</v>
      </c>
    </row>
    <row r="1727" spans="1:9" x14ac:dyDescent="0.25">
      <c r="A1727" t="s">
        <v>1870</v>
      </c>
      <c r="B1727" s="60">
        <f t="shared" si="77"/>
        <v>0.14285714285714285</v>
      </c>
      <c r="C1727" t="s">
        <v>94</v>
      </c>
      <c r="D1727" t="s">
        <v>1884</v>
      </c>
      <c r="E1727" s="59">
        <v>45719</v>
      </c>
      <c r="F1727">
        <v>1</v>
      </c>
      <c r="G1727">
        <v>1</v>
      </c>
      <c r="H1727">
        <v>1</v>
      </c>
      <c r="I1727" s="60">
        <f t="shared" si="76"/>
        <v>0.14285714285714285</v>
      </c>
    </row>
    <row r="1728" spans="1:9" x14ac:dyDescent="0.25">
      <c r="A1728" t="s">
        <v>1870</v>
      </c>
      <c r="B1728" s="60">
        <f t="shared" si="77"/>
        <v>0.14285714285714285</v>
      </c>
      <c r="C1728" t="s">
        <v>94</v>
      </c>
      <c r="D1728" t="s">
        <v>1885</v>
      </c>
      <c r="E1728" s="59">
        <v>45705</v>
      </c>
      <c r="F1728">
        <v>1</v>
      </c>
      <c r="G1728">
        <v>1</v>
      </c>
      <c r="H1728">
        <v>1</v>
      </c>
      <c r="I1728" s="60">
        <f t="shared" si="76"/>
        <v>0.14285714285714285</v>
      </c>
    </row>
    <row r="1729" spans="1:9" x14ac:dyDescent="0.25">
      <c r="A1729" t="s">
        <v>1870</v>
      </c>
      <c r="B1729" s="60">
        <f t="shared" si="77"/>
        <v>0.14285714285714285</v>
      </c>
      <c r="C1729" t="s">
        <v>94</v>
      </c>
      <c r="D1729" t="s">
        <v>1886</v>
      </c>
      <c r="E1729" s="59">
        <v>45705</v>
      </c>
      <c r="F1729">
        <v>1</v>
      </c>
      <c r="G1729">
        <v>1</v>
      </c>
      <c r="H1729">
        <v>1</v>
      </c>
      <c r="I1729" s="60">
        <f t="shared" si="76"/>
        <v>0.14285714285714285</v>
      </c>
    </row>
    <row r="1730" spans="1:9" x14ac:dyDescent="0.25">
      <c r="A1730" t="s">
        <v>1870</v>
      </c>
      <c r="B1730" s="60">
        <f t="shared" si="77"/>
        <v>0.14285714285714285</v>
      </c>
      <c r="C1730" t="s">
        <v>94</v>
      </c>
      <c r="D1730" t="s">
        <v>1887</v>
      </c>
      <c r="E1730" s="59">
        <v>45706</v>
      </c>
      <c r="F1730">
        <v>1</v>
      </c>
      <c r="G1730">
        <v>1</v>
      </c>
      <c r="H1730">
        <v>1</v>
      </c>
      <c r="I1730" s="60">
        <f t="shared" ref="I1730:I1793" si="78">B1730*H1730</f>
        <v>0.14285714285714285</v>
      </c>
    </row>
    <row r="1731" spans="1:9" x14ac:dyDescent="0.25">
      <c r="A1731" t="s">
        <v>1870</v>
      </c>
      <c r="B1731" s="60">
        <f t="shared" si="77"/>
        <v>0.14285714285714285</v>
      </c>
      <c r="C1731" t="s">
        <v>94</v>
      </c>
      <c r="D1731" t="s">
        <v>1888</v>
      </c>
      <c r="E1731" s="59">
        <v>45706</v>
      </c>
      <c r="F1731">
        <v>1</v>
      </c>
      <c r="G1731">
        <v>1</v>
      </c>
      <c r="H1731">
        <v>1</v>
      </c>
      <c r="I1731" s="60">
        <f t="shared" si="78"/>
        <v>0.14285714285714285</v>
      </c>
    </row>
    <row r="1732" spans="1:9" x14ac:dyDescent="0.25">
      <c r="A1732" t="s">
        <v>1870</v>
      </c>
      <c r="B1732" s="60">
        <f t="shared" si="77"/>
        <v>0.14285714285714285</v>
      </c>
      <c r="C1732" t="s">
        <v>94</v>
      </c>
      <c r="D1732" t="s">
        <v>1889</v>
      </c>
      <c r="E1732" s="59">
        <v>45706</v>
      </c>
      <c r="F1732">
        <v>1</v>
      </c>
      <c r="G1732">
        <v>1</v>
      </c>
      <c r="H1732">
        <v>1</v>
      </c>
      <c r="I1732" s="60">
        <f t="shared" si="78"/>
        <v>0.14285714285714285</v>
      </c>
    </row>
    <row r="1733" spans="1:9" x14ac:dyDescent="0.25">
      <c r="A1733" t="s">
        <v>1870</v>
      </c>
      <c r="B1733" s="60">
        <f t="shared" si="77"/>
        <v>0.14285714285714285</v>
      </c>
      <c r="C1733" t="s">
        <v>94</v>
      </c>
      <c r="D1733" t="s">
        <v>1890</v>
      </c>
      <c r="E1733" s="59">
        <v>45706</v>
      </c>
      <c r="F1733">
        <v>1</v>
      </c>
      <c r="G1733">
        <v>1</v>
      </c>
      <c r="H1733">
        <v>1</v>
      </c>
      <c r="I1733" s="60">
        <f t="shared" si="78"/>
        <v>0.14285714285714285</v>
      </c>
    </row>
    <row r="1734" spans="1:9" x14ac:dyDescent="0.25">
      <c r="A1734" t="s">
        <v>1870</v>
      </c>
      <c r="B1734" s="60">
        <f t="shared" si="77"/>
        <v>0.14285714285714285</v>
      </c>
      <c r="C1734" t="s">
        <v>94</v>
      </c>
      <c r="D1734" t="s">
        <v>1891</v>
      </c>
      <c r="E1734" s="59">
        <v>45708</v>
      </c>
      <c r="F1734">
        <v>1</v>
      </c>
      <c r="G1734">
        <v>1</v>
      </c>
      <c r="H1734">
        <v>1</v>
      </c>
      <c r="I1734" s="60">
        <f t="shared" si="78"/>
        <v>0.14285714285714285</v>
      </c>
    </row>
    <row r="1735" spans="1:9" x14ac:dyDescent="0.25">
      <c r="A1735" t="s">
        <v>1870</v>
      </c>
      <c r="B1735" s="60">
        <f t="shared" si="77"/>
        <v>0.14285714285714285</v>
      </c>
      <c r="C1735" t="s">
        <v>94</v>
      </c>
      <c r="D1735" t="s">
        <v>1892</v>
      </c>
      <c r="E1735" s="59">
        <v>45674</v>
      </c>
      <c r="F1735">
        <v>1</v>
      </c>
      <c r="G1735">
        <v>1</v>
      </c>
      <c r="H1735">
        <v>1</v>
      </c>
      <c r="I1735" s="60">
        <f t="shared" si="78"/>
        <v>0.14285714285714285</v>
      </c>
    </row>
    <row r="1736" spans="1:9" x14ac:dyDescent="0.25">
      <c r="A1736" t="s">
        <v>1870</v>
      </c>
      <c r="B1736" s="60">
        <f t="shared" si="77"/>
        <v>0.14285714285714285</v>
      </c>
      <c r="C1736" t="s">
        <v>94</v>
      </c>
      <c r="D1736" t="s">
        <v>1893</v>
      </c>
      <c r="E1736" s="59">
        <v>45677</v>
      </c>
      <c r="F1736">
        <v>1</v>
      </c>
      <c r="G1736">
        <v>1</v>
      </c>
      <c r="H1736">
        <v>1</v>
      </c>
      <c r="I1736" s="60">
        <f t="shared" si="78"/>
        <v>0.14285714285714285</v>
      </c>
    </row>
    <row r="1737" spans="1:9" x14ac:dyDescent="0.25">
      <c r="A1737" t="s">
        <v>1870</v>
      </c>
      <c r="B1737" s="60">
        <f t="shared" si="77"/>
        <v>0.14285714285714285</v>
      </c>
      <c r="C1737" t="s">
        <v>94</v>
      </c>
      <c r="D1737" t="s">
        <v>1894</v>
      </c>
      <c r="E1737" s="59">
        <v>45678</v>
      </c>
      <c r="F1737">
        <v>1</v>
      </c>
      <c r="G1737">
        <v>1</v>
      </c>
      <c r="H1737">
        <v>1</v>
      </c>
      <c r="I1737" s="60">
        <f t="shared" si="78"/>
        <v>0.14285714285714285</v>
      </c>
    </row>
    <row r="1738" spans="1:9" x14ac:dyDescent="0.25">
      <c r="A1738" t="s">
        <v>1870</v>
      </c>
      <c r="B1738" s="60">
        <f t="shared" si="77"/>
        <v>0.14285714285714285</v>
      </c>
      <c r="C1738" t="s">
        <v>94</v>
      </c>
      <c r="D1738" t="s">
        <v>1895</v>
      </c>
      <c r="E1738" s="59">
        <v>45678</v>
      </c>
      <c r="F1738">
        <v>1</v>
      </c>
      <c r="G1738">
        <v>1</v>
      </c>
      <c r="H1738">
        <v>1</v>
      </c>
      <c r="I1738" s="60">
        <f t="shared" si="78"/>
        <v>0.14285714285714285</v>
      </c>
    </row>
    <row r="1739" spans="1:9" x14ac:dyDescent="0.25">
      <c r="A1739" t="s">
        <v>1870</v>
      </c>
      <c r="B1739" s="60">
        <f t="shared" si="77"/>
        <v>0.14285714285714285</v>
      </c>
      <c r="C1739" t="s">
        <v>94</v>
      </c>
      <c r="D1739" t="s">
        <v>1896</v>
      </c>
      <c r="E1739" s="59">
        <v>45678</v>
      </c>
      <c r="F1739">
        <v>1</v>
      </c>
      <c r="G1739">
        <v>1</v>
      </c>
      <c r="H1739">
        <v>1</v>
      </c>
      <c r="I1739" s="60">
        <f t="shared" si="78"/>
        <v>0.14285714285714285</v>
      </c>
    </row>
    <row r="1740" spans="1:9" x14ac:dyDescent="0.25">
      <c r="A1740" t="s">
        <v>1870</v>
      </c>
      <c r="B1740" s="60">
        <f t="shared" si="77"/>
        <v>0.14285714285714285</v>
      </c>
      <c r="C1740" t="s">
        <v>94</v>
      </c>
      <c r="D1740" t="s">
        <v>1897</v>
      </c>
      <c r="E1740" s="59">
        <v>45678</v>
      </c>
      <c r="F1740">
        <v>1</v>
      </c>
      <c r="G1740">
        <v>1</v>
      </c>
      <c r="H1740">
        <v>1</v>
      </c>
      <c r="I1740" s="60">
        <f t="shared" si="78"/>
        <v>0.14285714285714285</v>
      </c>
    </row>
    <row r="1741" spans="1:9" x14ac:dyDescent="0.25">
      <c r="A1741" t="s">
        <v>1870</v>
      </c>
      <c r="B1741" s="60">
        <f t="shared" si="77"/>
        <v>0.14285714285714285</v>
      </c>
      <c r="C1741" t="s">
        <v>94</v>
      </c>
      <c r="D1741" t="s">
        <v>1898</v>
      </c>
      <c r="E1741" s="59">
        <v>45678</v>
      </c>
      <c r="F1741">
        <v>1</v>
      </c>
      <c r="G1741">
        <v>1</v>
      </c>
      <c r="H1741">
        <v>1</v>
      </c>
      <c r="I1741" s="60">
        <f t="shared" si="78"/>
        <v>0.14285714285714285</v>
      </c>
    </row>
    <row r="1742" spans="1:9" x14ac:dyDescent="0.25">
      <c r="A1742" t="s">
        <v>1870</v>
      </c>
      <c r="B1742" s="60">
        <f t="shared" si="77"/>
        <v>0.14285714285714285</v>
      </c>
      <c r="C1742" t="s">
        <v>94</v>
      </c>
      <c r="D1742" t="s">
        <v>1899</v>
      </c>
      <c r="E1742" s="59">
        <v>45679</v>
      </c>
      <c r="F1742">
        <v>1</v>
      </c>
      <c r="G1742">
        <v>1</v>
      </c>
      <c r="H1742">
        <v>1</v>
      </c>
      <c r="I1742" s="60">
        <f t="shared" si="78"/>
        <v>0.14285714285714285</v>
      </c>
    </row>
    <row r="1743" spans="1:9" x14ac:dyDescent="0.25">
      <c r="A1743" t="s">
        <v>1870</v>
      </c>
      <c r="B1743" s="60">
        <f t="shared" si="77"/>
        <v>0.14285714285714285</v>
      </c>
      <c r="C1743" t="s">
        <v>94</v>
      </c>
      <c r="D1743" t="s">
        <v>1900</v>
      </c>
      <c r="E1743" s="59">
        <v>45681</v>
      </c>
      <c r="F1743">
        <v>1</v>
      </c>
      <c r="G1743">
        <v>1</v>
      </c>
      <c r="H1743">
        <v>1</v>
      </c>
      <c r="I1743" s="60">
        <f t="shared" si="78"/>
        <v>0.14285714285714285</v>
      </c>
    </row>
    <row r="1744" spans="1:9" x14ac:dyDescent="0.25">
      <c r="A1744" t="s">
        <v>1870</v>
      </c>
      <c r="B1744" s="60">
        <f t="shared" si="77"/>
        <v>0.14285714285714285</v>
      </c>
      <c r="C1744" t="s">
        <v>94</v>
      </c>
      <c r="D1744" t="s">
        <v>1901</v>
      </c>
      <c r="E1744" s="59">
        <v>45666</v>
      </c>
      <c r="F1744">
        <v>1</v>
      </c>
      <c r="G1744">
        <v>1</v>
      </c>
      <c r="H1744">
        <v>1</v>
      </c>
      <c r="I1744" s="60">
        <f t="shared" si="78"/>
        <v>0.14285714285714285</v>
      </c>
    </row>
    <row r="1745" spans="1:9" x14ac:dyDescent="0.25">
      <c r="A1745" t="s">
        <v>1870</v>
      </c>
      <c r="B1745" s="60">
        <f t="shared" si="77"/>
        <v>0.14285714285714285</v>
      </c>
      <c r="C1745" t="s">
        <v>94</v>
      </c>
      <c r="D1745" t="s">
        <v>1902</v>
      </c>
      <c r="E1745" s="59">
        <v>45673</v>
      </c>
      <c r="F1745">
        <v>1</v>
      </c>
      <c r="G1745">
        <v>1</v>
      </c>
      <c r="H1745">
        <v>1</v>
      </c>
      <c r="I1745" s="60">
        <f t="shared" si="78"/>
        <v>0.14285714285714285</v>
      </c>
    </row>
    <row r="1746" spans="1:9" x14ac:dyDescent="0.25">
      <c r="A1746" t="s">
        <v>1870</v>
      </c>
      <c r="B1746" s="60">
        <f t="shared" si="77"/>
        <v>0.14285714285714285</v>
      </c>
      <c r="C1746" t="s">
        <v>94</v>
      </c>
      <c r="D1746" t="s">
        <v>1903</v>
      </c>
      <c r="E1746" s="59">
        <v>45709</v>
      </c>
      <c r="F1746">
        <v>1</v>
      </c>
      <c r="G1746">
        <v>1</v>
      </c>
      <c r="H1746">
        <v>1</v>
      </c>
      <c r="I1746" s="60">
        <f t="shared" si="78"/>
        <v>0.14285714285714285</v>
      </c>
    </row>
    <row r="1747" spans="1:9" x14ac:dyDescent="0.25">
      <c r="A1747" t="s">
        <v>1870</v>
      </c>
      <c r="B1747" s="60">
        <f t="shared" si="77"/>
        <v>0.14285714285714285</v>
      </c>
      <c r="C1747" t="s">
        <v>97</v>
      </c>
      <c r="D1747" t="s">
        <v>1904</v>
      </c>
      <c r="E1747" s="59">
        <v>45667</v>
      </c>
      <c r="F1747">
        <v>1</v>
      </c>
      <c r="G1747">
        <v>1</v>
      </c>
      <c r="H1747">
        <v>1</v>
      </c>
      <c r="I1747" s="60">
        <f t="shared" si="78"/>
        <v>0.14285714285714285</v>
      </c>
    </row>
    <row r="1748" spans="1:9" x14ac:dyDescent="0.25">
      <c r="A1748" t="s">
        <v>1870</v>
      </c>
      <c r="B1748" s="60">
        <f t="shared" si="77"/>
        <v>0.14285714285714285</v>
      </c>
      <c r="C1748" t="s">
        <v>97</v>
      </c>
      <c r="D1748" t="s">
        <v>1905</v>
      </c>
      <c r="E1748" s="59">
        <v>45670</v>
      </c>
      <c r="F1748">
        <v>1</v>
      </c>
      <c r="G1748">
        <v>1</v>
      </c>
      <c r="H1748">
        <v>1</v>
      </c>
      <c r="I1748" s="60">
        <f t="shared" si="78"/>
        <v>0.14285714285714285</v>
      </c>
    </row>
    <row r="1749" spans="1:9" x14ac:dyDescent="0.25">
      <c r="A1749" t="s">
        <v>1870</v>
      </c>
      <c r="B1749" s="60">
        <f t="shared" si="77"/>
        <v>0.14285714285714285</v>
      </c>
      <c r="C1749" t="s">
        <v>97</v>
      </c>
      <c r="D1749" t="s">
        <v>1906</v>
      </c>
      <c r="E1749" s="59">
        <v>45670</v>
      </c>
      <c r="F1749">
        <v>1</v>
      </c>
      <c r="G1749">
        <v>1</v>
      </c>
      <c r="H1749">
        <v>1</v>
      </c>
      <c r="I1749" s="60">
        <f t="shared" si="78"/>
        <v>0.14285714285714285</v>
      </c>
    </row>
    <row r="1750" spans="1:9" x14ac:dyDescent="0.25">
      <c r="A1750" t="s">
        <v>1870</v>
      </c>
      <c r="B1750" s="60">
        <f t="shared" si="77"/>
        <v>0.14285714285714285</v>
      </c>
      <c r="C1750" t="s">
        <v>97</v>
      </c>
      <c r="D1750" t="s">
        <v>1907</v>
      </c>
      <c r="E1750" s="59">
        <v>45671</v>
      </c>
      <c r="F1750">
        <v>1</v>
      </c>
      <c r="G1750">
        <v>1</v>
      </c>
      <c r="H1750">
        <v>1</v>
      </c>
      <c r="I1750" s="60">
        <f t="shared" si="78"/>
        <v>0.14285714285714285</v>
      </c>
    </row>
    <row r="1751" spans="1:9" x14ac:dyDescent="0.25">
      <c r="A1751" t="s">
        <v>1870</v>
      </c>
      <c r="B1751" s="60">
        <f t="shared" si="77"/>
        <v>0.14285714285714285</v>
      </c>
      <c r="C1751" t="s">
        <v>97</v>
      </c>
      <c r="D1751" t="s">
        <v>1908</v>
      </c>
      <c r="E1751" s="59">
        <v>45673</v>
      </c>
      <c r="F1751">
        <v>1</v>
      </c>
      <c r="G1751">
        <v>1</v>
      </c>
      <c r="H1751">
        <v>1</v>
      </c>
      <c r="I1751" s="60">
        <f t="shared" si="78"/>
        <v>0.14285714285714285</v>
      </c>
    </row>
    <row r="1752" spans="1:9" x14ac:dyDescent="0.25">
      <c r="A1752" t="s">
        <v>1870</v>
      </c>
      <c r="B1752" s="60">
        <f t="shared" si="77"/>
        <v>0.14285714285714285</v>
      </c>
      <c r="C1752" t="s">
        <v>97</v>
      </c>
      <c r="D1752" t="s">
        <v>1909</v>
      </c>
      <c r="E1752" s="59">
        <v>45673</v>
      </c>
      <c r="F1752">
        <v>1</v>
      </c>
      <c r="G1752">
        <v>1</v>
      </c>
      <c r="H1752">
        <v>1</v>
      </c>
      <c r="I1752" s="60">
        <f t="shared" si="78"/>
        <v>0.14285714285714285</v>
      </c>
    </row>
    <row r="1753" spans="1:9" x14ac:dyDescent="0.25">
      <c r="A1753" t="s">
        <v>1870</v>
      </c>
      <c r="B1753" s="60">
        <f t="shared" si="77"/>
        <v>0.14285714285714285</v>
      </c>
      <c r="C1753" t="s">
        <v>97</v>
      </c>
      <c r="D1753" t="s">
        <v>1910</v>
      </c>
      <c r="E1753" s="59">
        <v>45673</v>
      </c>
      <c r="F1753">
        <v>1</v>
      </c>
      <c r="G1753">
        <v>1</v>
      </c>
      <c r="H1753">
        <v>1</v>
      </c>
      <c r="I1753" s="60">
        <f t="shared" si="78"/>
        <v>0.14285714285714285</v>
      </c>
    </row>
    <row r="1754" spans="1:9" x14ac:dyDescent="0.25">
      <c r="A1754" t="s">
        <v>1870</v>
      </c>
      <c r="B1754" s="60">
        <f t="shared" si="77"/>
        <v>0.14285714285714285</v>
      </c>
      <c r="C1754" t="s">
        <v>97</v>
      </c>
      <c r="D1754" t="s">
        <v>1911</v>
      </c>
      <c r="E1754" s="59">
        <v>45709</v>
      </c>
      <c r="F1754">
        <v>1</v>
      </c>
      <c r="G1754">
        <v>1</v>
      </c>
      <c r="H1754">
        <v>1</v>
      </c>
      <c r="I1754" s="60">
        <f t="shared" si="78"/>
        <v>0.14285714285714285</v>
      </c>
    </row>
    <row r="1755" spans="1:9" x14ac:dyDescent="0.25">
      <c r="A1755" t="s">
        <v>1870</v>
      </c>
      <c r="B1755" s="60">
        <f t="shared" si="77"/>
        <v>0.14285714285714285</v>
      </c>
      <c r="C1755" t="s">
        <v>97</v>
      </c>
      <c r="D1755" t="s">
        <v>1912</v>
      </c>
      <c r="E1755" s="59">
        <v>45709</v>
      </c>
      <c r="F1755">
        <v>1</v>
      </c>
      <c r="G1755">
        <v>1</v>
      </c>
      <c r="H1755">
        <v>1</v>
      </c>
      <c r="I1755" s="60">
        <f t="shared" si="78"/>
        <v>0.14285714285714285</v>
      </c>
    </row>
    <row r="1756" spans="1:9" x14ac:dyDescent="0.25">
      <c r="A1756" t="s">
        <v>1870</v>
      </c>
      <c r="B1756" s="60">
        <f t="shared" si="77"/>
        <v>0.14285714285714285</v>
      </c>
      <c r="C1756" t="s">
        <v>97</v>
      </c>
      <c r="D1756" t="s">
        <v>1913</v>
      </c>
      <c r="E1756" s="59">
        <v>45709</v>
      </c>
      <c r="F1756">
        <v>1</v>
      </c>
      <c r="G1756">
        <v>1</v>
      </c>
      <c r="H1756">
        <v>1</v>
      </c>
      <c r="I1756" s="60">
        <f t="shared" si="78"/>
        <v>0.14285714285714285</v>
      </c>
    </row>
    <row r="1757" spans="1:9" x14ac:dyDescent="0.25">
      <c r="A1757" t="s">
        <v>1870</v>
      </c>
      <c r="B1757" s="60">
        <f t="shared" si="77"/>
        <v>0.14285714285714285</v>
      </c>
      <c r="C1757" t="s">
        <v>97</v>
      </c>
      <c r="D1757" t="s">
        <v>1914</v>
      </c>
      <c r="E1757" s="59">
        <v>45709</v>
      </c>
      <c r="F1757">
        <v>1</v>
      </c>
      <c r="G1757">
        <v>1</v>
      </c>
      <c r="H1757">
        <v>1</v>
      </c>
      <c r="I1757" s="60">
        <f t="shared" si="78"/>
        <v>0.14285714285714285</v>
      </c>
    </row>
    <row r="1758" spans="1:9" x14ac:dyDescent="0.25">
      <c r="A1758" t="s">
        <v>1870</v>
      </c>
      <c r="B1758" s="60">
        <f t="shared" si="77"/>
        <v>0.14285714285714285</v>
      </c>
      <c r="C1758" t="s">
        <v>97</v>
      </c>
      <c r="D1758" t="s">
        <v>1915</v>
      </c>
      <c r="E1758" s="59">
        <v>45709</v>
      </c>
      <c r="F1758">
        <v>1</v>
      </c>
      <c r="G1758">
        <v>1</v>
      </c>
      <c r="H1758">
        <v>1</v>
      </c>
      <c r="I1758" s="60">
        <f t="shared" si="78"/>
        <v>0.14285714285714285</v>
      </c>
    </row>
    <row r="1759" spans="1:9" x14ac:dyDescent="0.25">
      <c r="A1759" t="s">
        <v>1870</v>
      </c>
      <c r="B1759" s="60">
        <f t="shared" si="77"/>
        <v>0.14285714285714285</v>
      </c>
      <c r="C1759" t="s">
        <v>97</v>
      </c>
      <c r="D1759" t="s">
        <v>1916</v>
      </c>
      <c r="E1759" s="59">
        <v>45709</v>
      </c>
      <c r="F1759">
        <v>1</v>
      </c>
      <c r="G1759">
        <v>1</v>
      </c>
      <c r="H1759">
        <v>1</v>
      </c>
      <c r="I1759" s="60">
        <f t="shared" si="78"/>
        <v>0.14285714285714285</v>
      </c>
    </row>
    <row r="1760" spans="1:9" x14ac:dyDescent="0.25">
      <c r="A1760" t="s">
        <v>1870</v>
      </c>
      <c r="B1760" s="60">
        <f t="shared" si="77"/>
        <v>0.14285714285714285</v>
      </c>
      <c r="C1760" t="s">
        <v>97</v>
      </c>
      <c r="D1760" t="s">
        <v>1917</v>
      </c>
      <c r="E1760" s="59">
        <v>45712</v>
      </c>
      <c r="F1760">
        <v>1</v>
      </c>
      <c r="G1760">
        <v>1</v>
      </c>
      <c r="H1760">
        <v>1</v>
      </c>
      <c r="I1760" s="60">
        <f t="shared" si="78"/>
        <v>0.14285714285714285</v>
      </c>
    </row>
    <row r="1761" spans="1:9" x14ac:dyDescent="0.25">
      <c r="A1761" t="s">
        <v>1870</v>
      </c>
      <c r="B1761" s="60">
        <f t="shared" si="77"/>
        <v>0.14285714285714285</v>
      </c>
      <c r="C1761" t="s">
        <v>97</v>
      </c>
      <c r="D1761" t="s">
        <v>1918</v>
      </c>
      <c r="E1761" s="59">
        <v>45713</v>
      </c>
      <c r="F1761">
        <v>1</v>
      </c>
      <c r="G1761">
        <v>1</v>
      </c>
      <c r="H1761">
        <v>1</v>
      </c>
      <c r="I1761" s="60">
        <f t="shared" si="78"/>
        <v>0.14285714285714285</v>
      </c>
    </row>
    <row r="1762" spans="1:9" x14ac:dyDescent="0.25">
      <c r="A1762" t="s">
        <v>1870</v>
      </c>
      <c r="B1762" s="60">
        <f t="shared" si="77"/>
        <v>0.14285714285714285</v>
      </c>
      <c r="C1762" t="s">
        <v>97</v>
      </c>
      <c r="D1762" t="s">
        <v>1919</v>
      </c>
      <c r="E1762" s="59">
        <v>45713</v>
      </c>
      <c r="F1762">
        <v>1</v>
      </c>
      <c r="G1762">
        <v>1</v>
      </c>
      <c r="H1762">
        <v>1</v>
      </c>
      <c r="I1762" s="60">
        <f t="shared" si="78"/>
        <v>0.14285714285714285</v>
      </c>
    </row>
    <row r="1763" spans="1:9" x14ac:dyDescent="0.25">
      <c r="A1763" t="s">
        <v>1870</v>
      </c>
      <c r="B1763" s="60">
        <f t="shared" si="77"/>
        <v>0.14285714285714285</v>
      </c>
      <c r="C1763" t="s">
        <v>97</v>
      </c>
      <c r="D1763" t="s">
        <v>1920</v>
      </c>
      <c r="E1763" s="59">
        <v>45715</v>
      </c>
      <c r="F1763">
        <v>1</v>
      </c>
      <c r="G1763">
        <v>1</v>
      </c>
      <c r="H1763">
        <v>1</v>
      </c>
      <c r="I1763" s="60">
        <f t="shared" si="78"/>
        <v>0.14285714285714285</v>
      </c>
    </row>
    <row r="1764" spans="1:9" x14ac:dyDescent="0.25">
      <c r="A1764" t="s">
        <v>1870</v>
      </c>
      <c r="B1764" s="60">
        <f t="shared" si="77"/>
        <v>0.14285714285714285</v>
      </c>
      <c r="C1764" t="s">
        <v>97</v>
      </c>
      <c r="D1764" t="s">
        <v>1921</v>
      </c>
      <c r="E1764" s="59">
        <v>45715</v>
      </c>
      <c r="F1764">
        <v>1</v>
      </c>
      <c r="G1764">
        <v>1</v>
      </c>
      <c r="H1764">
        <v>1</v>
      </c>
      <c r="I1764" s="60">
        <f t="shared" si="78"/>
        <v>0.14285714285714285</v>
      </c>
    </row>
    <row r="1765" spans="1:9" x14ac:dyDescent="0.25">
      <c r="A1765" t="s">
        <v>1870</v>
      </c>
      <c r="B1765" s="60">
        <f t="shared" si="77"/>
        <v>0.14285714285714285</v>
      </c>
      <c r="C1765" t="s">
        <v>97</v>
      </c>
      <c r="D1765" t="s">
        <v>1922</v>
      </c>
      <c r="E1765" s="59">
        <v>45716</v>
      </c>
      <c r="F1765">
        <v>1</v>
      </c>
      <c r="G1765">
        <v>1</v>
      </c>
      <c r="H1765">
        <v>1</v>
      </c>
      <c r="I1765" s="60">
        <f t="shared" si="78"/>
        <v>0.14285714285714285</v>
      </c>
    </row>
    <row r="1766" spans="1:9" x14ac:dyDescent="0.25">
      <c r="A1766" t="s">
        <v>1870</v>
      </c>
      <c r="B1766" s="60">
        <f t="shared" si="77"/>
        <v>0.14285714285714285</v>
      </c>
      <c r="C1766" t="s">
        <v>97</v>
      </c>
      <c r="D1766" t="s">
        <v>1923</v>
      </c>
      <c r="E1766" s="59">
        <v>45716</v>
      </c>
      <c r="F1766">
        <v>1</v>
      </c>
      <c r="G1766">
        <v>1</v>
      </c>
      <c r="H1766">
        <v>1</v>
      </c>
      <c r="I1766" s="60">
        <f t="shared" si="78"/>
        <v>0.14285714285714285</v>
      </c>
    </row>
    <row r="1767" spans="1:9" x14ac:dyDescent="0.25">
      <c r="A1767" t="s">
        <v>1870</v>
      </c>
      <c r="B1767" s="60">
        <f t="shared" si="77"/>
        <v>0.14285714285714285</v>
      </c>
      <c r="C1767" t="s">
        <v>97</v>
      </c>
      <c r="D1767" t="s">
        <v>1924</v>
      </c>
      <c r="E1767" s="59">
        <v>45716</v>
      </c>
      <c r="F1767">
        <v>1</v>
      </c>
      <c r="G1767">
        <v>1</v>
      </c>
      <c r="H1767">
        <v>1</v>
      </c>
      <c r="I1767" s="60">
        <f t="shared" si="78"/>
        <v>0.14285714285714285</v>
      </c>
    </row>
    <row r="1768" spans="1:9" x14ac:dyDescent="0.25">
      <c r="A1768" t="s">
        <v>1870</v>
      </c>
      <c r="B1768" s="60">
        <f t="shared" si="77"/>
        <v>0.14285714285714285</v>
      </c>
      <c r="C1768" t="s">
        <v>97</v>
      </c>
      <c r="D1768" t="s">
        <v>1925</v>
      </c>
      <c r="E1768" s="59">
        <v>45719</v>
      </c>
      <c r="F1768">
        <v>1</v>
      </c>
      <c r="G1768">
        <v>1</v>
      </c>
      <c r="H1768">
        <v>1</v>
      </c>
      <c r="I1768" s="60">
        <f t="shared" si="78"/>
        <v>0.14285714285714285</v>
      </c>
    </row>
    <row r="1769" spans="1:9" x14ac:dyDescent="0.25">
      <c r="A1769" t="s">
        <v>1870</v>
      </c>
      <c r="B1769" s="60">
        <f t="shared" si="77"/>
        <v>0.14285714285714285</v>
      </c>
      <c r="C1769" t="s">
        <v>97</v>
      </c>
      <c r="D1769" t="s">
        <v>1926</v>
      </c>
      <c r="E1769" s="59">
        <v>45719</v>
      </c>
      <c r="F1769">
        <v>1</v>
      </c>
      <c r="G1769">
        <v>1</v>
      </c>
      <c r="H1769">
        <v>1</v>
      </c>
      <c r="I1769" s="60">
        <f t="shared" si="78"/>
        <v>0.14285714285714285</v>
      </c>
    </row>
    <row r="1770" spans="1:9" x14ac:dyDescent="0.25">
      <c r="A1770" t="s">
        <v>1870</v>
      </c>
      <c r="B1770" s="60">
        <f t="shared" si="77"/>
        <v>0.14285714285714285</v>
      </c>
      <c r="C1770" t="s">
        <v>97</v>
      </c>
      <c r="D1770" t="s">
        <v>1927</v>
      </c>
      <c r="E1770" s="59">
        <v>45719</v>
      </c>
      <c r="F1770">
        <v>1</v>
      </c>
      <c r="G1770">
        <v>1</v>
      </c>
      <c r="H1770">
        <v>1</v>
      </c>
      <c r="I1770" s="60">
        <f t="shared" si="78"/>
        <v>0.14285714285714285</v>
      </c>
    </row>
    <row r="1771" spans="1:9" x14ac:dyDescent="0.25">
      <c r="A1771" t="s">
        <v>1870</v>
      </c>
      <c r="B1771" s="60">
        <f t="shared" si="77"/>
        <v>0.14285714285714285</v>
      </c>
      <c r="C1771" t="s">
        <v>97</v>
      </c>
      <c r="D1771" t="s">
        <v>1928</v>
      </c>
      <c r="E1771" s="59">
        <v>45720</v>
      </c>
      <c r="F1771">
        <v>1</v>
      </c>
      <c r="G1771">
        <v>1</v>
      </c>
      <c r="H1771">
        <v>1</v>
      </c>
      <c r="I1771" s="60">
        <f t="shared" si="78"/>
        <v>0.14285714285714285</v>
      </c>
    </row>
    <row r="1772" spans="1:9" x14ac:dyDescent="0.25">
      <c r="A1772" t="s">
        <v>1870</v>
      </c>
      <c r="B1772" s="60">
        <f t="shared" si="77"/>
        <v>0.14285714285714285</v>
      </c>
      <c r="C1772" t="s">
        <v>97</v>
      </c>
      <c r="D1772" t="s">
        <v>1929</v>
      </c>
      <c r="E1772" s="59">
        <v>45720</v>
      </c>
      <c r="F1772">
        <v>1</v>
      </c>
      <c r="G1772">
        <v>1</v>
      </c>
      <c r="H1772">
        <v>1</v>
      </c>
      <c r="I1772" s="60">
        <f t="shared" si="78"/>
        <v>0.14285714285714285</v>
      </c>
    </row>
    <row r="1773" spans="1:9" x14ac:dyDescent="0.25">
      <c r="A1773" t="s">
        <v>1870</v>
      </c>
      <c r="B1773" s="60">
        <f t="shared" si="77"/>
        <v>0.14285714285714285</v>
      </c>
      <c r="C1773" t="s">
        <v>97</v>
      </c>
      <c r="D1773" t="s">
        <v>1930</v>
      </c>
      <c r="E1773" s="59">
        <v>45720</v>
      </c>
      <c r="F1773">
        <v>1</v>
      </c>
      <c r="G1773">
        <v>1</v>
      </c>
      <c r="H1773">
        <v>1</v>
      </c>
      <c r="I1773" s="60">
        <f t="shared" si="78"/>
        <v>0.14285714285714285</v>
      </c>
    </row>
    <row r="1774" spans="1:9" x14ac:dyDescent="0.25">
      <c r="A1774" t="s">
        <v>1870</v>
      </c>
      <c r="B1774" s="60">
        <f t="shared" si="77"/>
        <v>0.14285714285714285</v>
      </c>
      <c r="C1774" t="s">
        <v>97</v>
      </c>
      <c r="D1774" t="s">
        <v>1931</v>
      </c>
      <c r="E1774" s="59">
        <v>45720</v>
      </c>
      <c r="F1774">
        <v>1</v>
      </c>
      <c r="G1774">
        <v>1</v>
      </c>
      <c r="H1774">
        <v>1</v>
      </c>
      <c r="I1774" s="60">
        <f t="shared" si="78"/>
        <v>0.14285714285714285</v>
      </c>
    </row>
    <row r="1775" spans="1:9" x14ac:dyDescent="0.25">
      <c r="A1775" t="s">
        <v>1870</v>
      </c>
      <c r="B1775" s="60">
        <f t="shared" si="77"/>
        <v>0.14285714285714285</v>
      </c>
      <c r="C1775" t="s">
        <v>97</v>
      </c>
      <c r="D1775" t="s">
        <v>1932</v>
      </c>
      <c r="E1775" s="59">
        <v>45705</v>
      </c>
      <c r="F1775">
        <v>1</v>
      </c>
      <c r="G1775">
        <v>1</v>
      </c>
      <c r="H1775">
        <v>1</v>
      </c>
      <c r="I1775" s="60">
        <f t="shared" si="78"/>
        <v>0.14285714285714285</v>
      </c>
    </row>
    <row r="1776" spans="1:9" x14ac:dyDescent="0.25">
      <c r="A1776" t="s">
        <v>1870</v>
      </c>
      <c r="B1776" s="60">
        <f t="shared" si="77"/>
        <v>0.14285714285714285</v>
      </c>
      <c r="C1776" t="s">
        <v>97</v>
      </c>
      <c r="D1776" t="s">
        <v>1933</v>
      </c>
      <c r="E1776" s="59">
        <v>45706</v>
      </c>
      <c r="F1776">
        <v>1</v>
      </c>
      <c r="G1776">
        <v>1</v>
      </c>
      <c r="H1776">
        <v>1</v>
      </c>
      <c r="I1776" s="60">
        <f t="shared" si="78"/>
        <v>0.14285714285714285</v>
      </c>
    </row>
    <row r="1777" spans="1:9" x14ac:dyDescent="0.25">
      <c r="A1777" t="s">
        <v>1870</v>
      </c>
      <c r="B1777" s="60">
        <f t="shared" si="77"/>
        <v>0.14285714285714285</v>
      </c>
      <c r="C1777" t="s">
        <v>97</v>
      </c>
      <c r="D1777" t="s">
        <v>1934</v>
      </c>
      <c r="E1777" s="59">
        <v>45706</v>
      </c>
      <c r="F1777">
        <v>1</v>
      </c>
      <c r="G1777">
        <v>1</v>
      </c>
      <c r="H1777">
        <v>1</v>
      </c>
      <c r="I1777" s="60">
        <f t="shared" si="78"/>
        <v>0.14285714285714285</v>
      </c>
    </row>
    <row r="1778" spans="1:9" x14ac:dyDescent="0.25">
      <c r="A1778" t="s">
        <v>1870</v>
      </c>
      <c r="B1778" s="60">
        <f t="shared" ref="B1778:B1841" si="79">(1/700)*100</f>
        <v>0.14285714285714285</v>
      </c>
      <c r="C1778" t="s">
        <v>97</v>
      </c>
      <c r="D1778" t="s">
        <v>1935</v>
      </c>
      <c r="E1778" s="59">
        <v>45706</v>
      </c>
      <c r="F1778">
        <v>1</v>
      </c>
      <c r="G1778">
        <v>1</v>
      </c>
      <c r="H1778">
        <v>1</v>
      </c>
      <c r="I1778" s="60">
        <f t="shared" si="78"/>
        <v>0.14285714285714285</v>
      </c>
    </row>
    <row r="1779" spans="1:9" x14ac:dyDescent="0.25">
      <c r="A1779" t="s">
        <v>1870</v>
      </c>
      <c r="B1779" s="60">
        <f t="shared" si="79"/>
        <v>0.14285714285714285</v>
      </c>
      <c r="C1779" t="s">
        <v>97</v>
      </c>
      <c r="D1779" t="s">
        <v>1936</v>
      </c>
      <c r="E1779" s="59">
        <v>45706</v>
      </c>
      <c r="F1779">
        <v>1</v>
      </c>
      <c r="G1779">
        <v>1</v>
      </c>
      <c r="H1779">
        <v>1</v>
      </c>
      <c r="I1779" s="60">
        <f t="shared" si="78"/>
        <v>0.14285714285714285</v>
      </c>
    </row>
    <row r="1780" spans="1:9" x14ac:dyDescent="0.25">
      <c r="A1780" t="s">
        <v>1870</v>
      </c>
      <c r="B1780" s="60">
        <f t="shared" si="79"/>
        <v>0.14285714285714285</v>
      </c>
      <c r="C1780" t="s">
        <v>97</v>
      </c>
      <c r="D1780" t="s">
        <v>1937</v>
      </c>
      <c r="E1780" s="59">
        <v>45706</v>
      </c>
      <c r="F1780">
        <v>1</v>
      </c>
      <c r="G1780">
        <v>1</v>
      </c>
      <c r="H1780">
        <v>1</v>
      </c>
      <c r="I1780" s="60">
        <f t="shared" si="78"/>
        <v>0.14285714285714285</v>
      </c>
    </row>
    <row r="1781" spans="1:9" x14ac:dyDescent="0.25">
      <c r="A1781" t="s">
        <v>1870</v>
      </c>
      <c r="B1781" s="60">
        <f t="shared" si="79"/>
        <v>0.14285714285714285</v>
      </c>
      <c r="C1781" t="s">
        <v>97</v>
      </c>
      <c r="D1781" t="s">
        <v>1938</v>
      </c>
      <c r="E1781" s="59">
        <v>45706</v>
      </c>
      <c r="F1781">
        <v>1</v>
      </c>
      <c r="G1781">
        <v>1</v>
      </c>
      <c r="H1781">
        <v>1</v>
      </c>
      <c r="I1781" s="60">
        <f t="shared" si="78"/>
        <v>0.14285714285714285</v>
      </c>
    </row>
    <row r="1782" spans="1:9" x14ac:dyDescent="0.25">
      <c r="A1782" t="s">
        <v>1870</v>
      </c>
      <c r="B1782" s="60">
        <f t="shared" si="79"/>
        <v>0.14285714285714285</v>
      </c>
      <c r="C1782" t="s">
        <v>97</v>
      </c>
      <c r="D1782" t="s">
        <v>1939</v>
      </c>
      <c r="E1782" s="59">
        <v>45706</v>
      </c>
      <c r="F1782">
        <v>1</v>
      </c>
      <c r="G1782">
        <v>1</v>
      </c>
      <c r="H1782">
        <v>1</v>
      </c>
      <c r="I1782" s="60">
        <f t="shared" si="78"/>
        <v>0.14285714285714285</v>
      </c>
    </row>
    <row r="1783" spans="1:9" x14ac:dyDescent="0.25">
      <c r="A1783" t="s">
        <v>1870</v>
      </c>
      <c r="B1783" s="60">
        <f t="shared" si="79"/>
        <v>0.14285714285714285</v>
      </c>
      <c r="C1783" t="s">
        <v>97</v>
      </c>
      <c r="D1783" t="s">
        <v>1940</v>
      </c>
      <c r="E1783" s="59">
        <v>45708</v>
      </c>
      <c r="F1783">
        <v>1</v>
      </c>
      <c r="G1783">
        <v>1</v>
      </c>
      <c r="H1783">
        <v>1</v>
      </c>
      <c r="I1783" s="60">
        <f t="shared" si="78"/>
        <v>0.14285714285714285</v>
      </c>
    </row>
    <row r="1784" spans="1:9" x14ac:dyDescent="0.25">
      <c r="A1784" t="s">
        <v>1870</v>
      </c>
      <c r="B1784" s="60">
        <f t="shared" si="79"/>
        <v>0.14285714285714285</v>
      </c>
      <c r="C1784" t="s">
        <v>97</v>
      </c>
      <c r="D1784" t="s">
        <v>1941</v>
      </c>
      <c r="E1784" s="59">
        <v>45708</v>
      </c>
      <c r="F1784">
        <v>1</v>
      </c>
      <c r="G1784">
        <v>1</v>
      </c>
      <c r="H1784">
        <v>1</v>
      </c>
      <c r="I1784" s="60">
        <f t="shared" si="78"/>
        <v>0.14285714285714285</v>
      </c>
    </row>
    <row r="1785" spans="1:9" x14ac:dyDescent="0.25">
      <c r="A1785" t="s">
        <v>1870</v>
      </c>
      <c r="B1785" s="60">
        <f t="shared" si="79"/>
        <v>0.14285714285714285</v>
      </c>
      <c r="C1785" t="s">
        <v>97</v>
      </c>
      <c r="D1785" t="s">
        <v>1942</v>
      </c>
      <c r="E1785" s="59">
        <v>45677</v>
      </c>
      <c r="F1785">
        <v>1</v>
      </c>
      <c r="G1785">
        <v>1</v>
      </c>
      <c r="H1785">
        <v>1</v>
      </c>
      <c r="I1785" s="60">
        <f t="shared" si="78"/>
        <v>0.14285714285714285</v>
      </c>
    </row>
    <row r="1786" spans="1:9" x14ac:dyDescent="0.25">
      <c r="A1786" t="s">
        <v>1870</v>
      </c>
      <c r="B1786" s="60">
        <f t="shared" si="79"/>
        <v>0.14285714285714285</v>
      </c>
      <c r="C1786" t="s">
        <v>97</v>
      </c>
      <c r="D1786" t="s">
        <v>1943</v>
      </c>
      <c r="E1786" s="59">
        <v>45678</v>
      </c>
      <c r="F1786">
        <v>1</v>
      </c>
      <c r="G1786">
        <v>1</v>
      </c>
      <c r="H1786">
        <v>1</v>
      </c>
      <c r="I1786" s="60">
        <f t="shared" si="78"/>
        <v>0.14285714285714285</v>
      </c>
    </row>
    <row r="1787" spans="1:9" x14ac:dyDescent="0.25">
      <c r="A1787" t="s">
        <v>1870</v>
      </c>
      <c r="B1787" s="60">
        <f t="shared" si="79"/>
        <v>0.14285714285714285</v>
      </c>
      <c r="C1787" t="s">
        <v>97</v>
      </c>
      <c r="D1787" t="s">
        <v>1944</v>
      </c>
      <c r="E1787" s="59">
        <v>45680</v>
      </c>
      <c r="F1787">
        <v>1</v>
      </c>
      <c r="G1787">
        <v>1</v>
      </c>
      <c r="H1787">
        <v>1</v>
      </c>
      <c r="I1787" s="60">
        <f t="shared" si="78"/>
        <v>0.14285714285714285</v>
      </c>
    </row>
    <row r="1788" spans="1:9" x14ac:dyDescent="0.25">
      <c r="A1788" t="s">
        <v>1870</v>
      </c>
      <c r="B1788" s="60">
        <f t="shared" si="79"/>
        <v>0.14285714285714285</v>
      </c>
      <c r="C1788" t="s">
        <v>97</v>
      </c>
      <c r="D1788" t="s">
        <v>1945</v>
      </c>
      <c r="E1788" s="59">
        <v>45680</v>
      </c>
      <c r="F1788">
        <v>1</v>
      </c>
      <c r="G1788">
        <v>1</v>
      </c>
      <c r="H1788">
        <v>1</v>
      </c>
      <c r="I1788" s="60">
        <f t="shared" si="78"/>
        <v>0.14285714285714285</v>
      </c>
    </row>
    <row r="1789" spans="1:9" x14ac:dyDescent="0.25">
      <c r="A1789" t="s">
        <v>1870</v>
      </c>
      <c r="B1789" s="60">
        <f t="shared" si="79"/>
        <v>0.14285714285714285</v>
      </c>
      <c r="C1789" t="s">
        <v>97</v>
      </c>
      <c r="D1789" t="s">
        <v>1946</v>
      </c>
      <c r="E1789" s="59">
        <v>45681</v>
      </c>
      <c r="F1789">
        <v>1</v>
      </c>
      <c r="G1789">
        <v>1</v>
      </c>
      <c r="H1789">
        <v>1</v>
      </c>
      <c r="I1789" s="60">
        <f t="shared" si="78"/>
        <v>0.14285714285714285</v>
      </c>
    </row>
    <row r="1790" spans="1:9" x14ac:dyDescent="0.25">
      <c r="A1790" t="s">
        <v>1870</v>
      </c>
      <c r="B1790" s="60">
        <f t="shared" si="79"/>
        <v>0.14285714285714285</v>
      </c>
      <c r="C1790" t="s">
        <v>97</v>
      </c>
      <c r="D1790" t="s">
        <v>1947</v>
      </c>
      <c r="E1790" s="59">
        <v>45684</v>
      </c>
      <c r="F1790">
        <v>1</v>
      </c>
      <c r="G1790">
        <v>1</v>
      </c>
      <c r="H1790">
        <v>1</v>
      </c>
      <c r="I1790" s="60">
        <f t="shared" si="78"/>
        <v>0.14285714285714285</v>
      </c>
    </row>
    <row r="1791" spans="1:9" x14ac:dyDescent="0.25">
      <c r="A1791" t="s">
        <v>1870</v>
      </c>
      <c r="B1791" s="60">
        <f t="shared" si="79"/>
        <v>0.14285714285714285</v>
      </c>
      <c r="C1791" t="s">
        <v>97</v>
      </c>
      <c r="D1791" t="s">
        <v>1948</v>
      </c>
      <c r="E1791" s="59">
        <v>45684</v>
      </c>
      <c r="F1791">
        <v>1</v>
      </c>
      <c r="G1791">
        <v>1</v>
      </c>
      <c r="H1791">
        <v>1</v>
      </c>
      <c r="I1791" s="60">
        <f t="shared" si="78"/>
        <v>0.14285714285714285</v>
      </c>
    </row>
    <row r="1792" spans="1:9" x14ac:dyDescent="0.25">
      <c r="A1792" t="s">
        <v>1870</v>
      </c>
      <c r="B1792" s="60">
        <f t="shared" si="79"/>
        <v>0.14285714285714285</v>
      </c>
      <c r="C1792" t="s">
        <v>97</v>
      </c>
      <c r="D1792" t="s">
        <v>1949</v>
      </c>
      <c r="E1792" s="59">
        <v>45686</v>
      </c>
      <c r="F1792">
        <v>1</v>
      </c>
      <c r="G1792">
        <v>1</v>
      </c>
      <c r="H1792">
        <v>1</v>
      </c>
      <c r="I1792" s="60">
        <f t="shared" si="78"/>
        <v>0.14285714285714285</v>
      </c>
    </row>
    <row r="1793" spans="1:9" x14ac:dyDescent="0.25">
      <c r="A1793" t="s">
        <v>1870</v>
      </c>
      <c r="B1793" s="60">
        <f t="shared" si="79"/>
        <v>0.14285714285714285</v>
      </c>
      <c r="C1793" t="s">
        <v>97</v>
      </c>
      <c r="D1793" t="s">
        <v>1950</v>
      </c>
      <c r="E1793" s="59">
        <v>45686</v>
      </c>
      <c r="F1793">
        <v>1</v>
      </c>
      <c r="G1793">
        <v>1</v>
      </c>
      <c r="H1793">
        <v>1</v>
      </c>
      <c r="I1793" s="60">
        <f t="shared" si="78"/>
        <v>0.14285714285714285</v>
      </c>
    </row>
    <row r="1794" spans="1:9" x14ac:dyDescent="0.25">
      <c r="A1794" t="s">
        <v>1870</v>
      </c>
      <c r="B1794" s="60">
        <f t="shared" si="79"/>
        <v>0.14285714285714285</v>
      </c>
      <c r="C1794" t="s">
        <v>97</v>
      </c>
      <c r="D1794" t="s">
        <v>1951</v>
      </c>
      <c r="E1794" s="59">
        <v>45687</v>
      </c>
      <c r="F1794">
        <v>1</v>
      </c>
      <c r="G1794">
        <v>1</v>
      </c>
      <c r="H1794">
        <v>1</v>
      </c>
      <c r="I1794" s="60">
        <f t="shared" ref="I1794:I1857" si="80">B1794*H1794</f>
        <v>0.14285714285714285</v>
      </c>
    </row>
    <row r="1795" spans="1:9" x14ac:dyDescent="0.25">
      <c r="A1795" t="s">
        <v>1870</v>
      </c>
      <c r="B1795" s="60">
        <f t="shared" si="79"/>
        <v>0.14285714285714285</v>
      </c>
      <c r="C1795" t="s">
        <v>97</v>
      </c>
      <c r="D1795" t="s">
        <v>1952</v>
      </c>
      <c r="E1795" s="59">
        <v>45687</v>
      </c>
      <c r="F1795">
        <v>1</v>
      </c>
      <c r="G1795">
        <v>1</v>
      </c>
      <c r="H1795">
        <v>1</v>
      </c>
      <c r="I1795" s="60">
        <f t="shared" si="80"/>
        <v>0.14285714285714285</v>
      </c>
    </row>
    <row r="1796" spans="1:9" x14ac:dyDescent="0.25">
      <c r="A1796" t="s">
        <v>1870</v>
      </c>
      <c r="B1796" s="60">
        <f t="shared" si="79"/>
        <v>0.14285714285714285</v>
      </c>
      <c r="C1796" t="s">
        <v>97</v>
      </c>
      <c r="D1796" t="s">
        <v>1953</v>
      </c>
      <c r="E1796" s="59">
        <v>45692</v>
      </c>
      <c r="F1796">
        <v>1</v>
      </c>
      <c r="G1796">
        <v>1</v>
      </c>
      <c r="H1796">
        <v>1</v>
      </c>
      <c r="I1796" s="60">
        <f t="shared" si="80"/>
        <v>0.14285714285714285</v>
      </c>
    </row>
    <row r="1797" spans="1:9" x14ac:dyDescent="0.25">
      <c r="A1797" t="s">
        <v>1870</v>
      </c>
      <c r="B1797" s="60">
        <f t="shared" si="79"/>
        <v>0.14285714285714285</v>
      </c>
      <c r="C1797" t="s">
        <v>97</v>
      </c>
      <c r="D1797" t="s">
        <v>1954</v>
      </c>
      <c r="E1797" s="59">
        <v>45659</v>
      </c>
      <c r="F1797">
        <v>1</v>
      </c>
      <c r="G1797">
        <v>1</v>
      </c>
      <c r="H1797">
        <v>1</v>
      </c>
      <c r="I1797" s="60">
        <f t="shared" si="80"/>
        <v>0.14285714285714285</v>
      </c>
    </row>
    <row r="1798" spans="1:9" x14ac:dyDescent="0.25">
      <c r="A1798" t="s">
        <v>1870</v>
      </c>
      <c r="B1798" s="60">
        <f t="shared" si="79"/>
        <v>0.14285714285714285</v>
      </c>
      <c r="C1798" t="s">
        <v>97</v>
      </c>
      <c r="D1798" t="s">
        <v>1955</v>
      </c>
      <c r="E1798" s="59">
        <v>45659</v>
      </c>
      <c r="F1798">
        <v>1</v>
      </c>
      <c r="G1798">
        <v>1</v>
      </c>
      <c r="H1798">
        <v>1</v>
      </c>
      <c r="I1798" s="60">
        <f t="shared" si="80"/>
        <v>0.14285714285714285</v>
      </c>
    </row>
    <row r="1799" spans="1:9" x14ac:dyDescent="0.25">
      <c r="A1799" t="s">
        <v>1870</v>
      </c>
      <c r="B1799" s="60">
        <f t="shared" si="79"/>
        <v>0.14285714285714285</v>
      </c>
      <c r="C1799" t="s">
        <v>97</v>
      </c>
      <c r="D1799" t="s">
        <v>1956</v>
      </c>
      <c r="E1799" s="59">
        <v>45659</v>
      </c>
      <c r="F1799">
        <v>1</v>
      </c>
      <c r="G1799">
        <v>1</v>
      </c>
      <c r="H1799">
        <v>1</v>
      </c>
      <c r="I1799" s="60">
        <f t="shared" si="80"/>
        <v>0.14285714285714285</v>
      </c>
    </row>
    <row r="1800" spans="1:9" x14ac:dyDescent="0.25">
      <c r="A1800" t="s">
        <v>1870</v>
      </c>
      <c r="B1800" s="60">
        <f t="shared" si="79"/>
        <v>0.14285714285714285</v>
      </c>
      <c r="C1800" t="s">
        <v>97</v>
      </c>
      <c r="D1800" t="s">
        <v>1957</v>
      </c>
      <c r="E1800" s="59">
        <v>45659</v>
      </c>
      <c r="F1800">
        <v>1</v>
      </c>
      <c r="G1800">
        <v>1</v>
      </c>
      <c r="H1800">
        <v>1</v>
      </c>
      <c r="I1800" s="60">
        <f t="shared" si="80"/>
        <v>0.14285714285714285</v>
      </c>
    </row>
    <row r="1801" spans="1:9" x14ac:dyDescent="0.25">
      <c r="A1801" t="s">
        <v>1870</v>
      </c>
      <c r="B1801" s="60">
        <f t="shared" si="79"/>
        <v>0.14285714285714285</v>
      </c>
      <c r="C1801" t="s">
        <v>97</v>
      </c>
      <c r="D1801" t="s">
        <v>1958</v>
      </c>
      <c r="E1801" s="59">
        <v>45659</v>
      </c>
      <c r="F1801">
        <v>1</v>
      </c>
      <c r="G1801">
        <v>1</v>
      </c>
      <c r="H1801">
        <v>1</v>
      </c>
      <c r="I1801" s="60">
        <f t="shared" si="80"/>
        <v>0.14285714285714285</v>
      </c>
    </row>
    <row r="1802" spans="1:9" x14ac:dyDescent="0.25">
      <c r="A1802" t="s">
        <v>1870</v>
      </c>
      <c r="B1802" s="60">
        <f t="shared" si="79"/>
        <v>0.14285714285714285</v>
      </c>
      <c r="C1802" t="s">
        <v>97</v>
      </c>
      <c r="D1802" t="s">
        <v>1959</v>
      </c>
      <c r="E1802" s="59">
        <v>45659</v>
      </c>
      <c r="F1802">
        <v>1</v>
      </c>
      <c r="G1802">
        <v>1</v>
      </c>
      <c r="H1802">
        <v>1</v>
      </c>
      <c r="I1802" s="60">
        <f t="shared" si="80"/>
        <v>0.14285714285714285</v>
      </c>
    </row>
    <row r="1803" spans="1:9" x14ac:dyDescent="0.25">
      <c r="A1803" t="s">
        <v>1870</v>
      </c>
      <c r="B1803" s="60">
        <f t="shared" si="79"/>
        <v>0.14285714285714285</v>
      </c>
      <c r="C1803" t="s">
        <v>97</v>
      </c>
      <c r="D1803" t="s">
        <v>1960</v>
      </c>
      <c r="E1803" s="59">
        <v>45659</v>
      </c>
      <c r="F1803">
        <v>1</v>
      </c>
      <c r="G1803">
        <v>1</v>
      </c>
      <c r="H1803">
        <v>1</v>
      </c>
      <c r="I1803" s="60">
        <f t="shared" si="80"/>
        <v>0.14285714285714285</v>
      </c>
    </row>
    <row r="1804" spans="1:9" x14ac:dyDescent="0.25">
      <c r="A1804" t="s">
        <v>1870</v>
      </c>
      <c r="B1804" s="60">
        <f t="shared" si="79"/>
        <v>0.14285714285714285</v>
      </c>
      <c r="C1804" t="s">
        <v>97</v>
      </c>
      <c r="D1804" t="s">
        <v>1961</v>
      </c>
      <c r="E1804" s="59">
        <v>45659</v>
      </c>
      <c r="F1804">
        <v>1</v>
      </c>
      <c r="G1804">
        <v>1</v>
      </c>
      <c r="H1804">
        <v>1</v>
      </c>
      <c r="I1804" s="60">
        <f t="shared" si="80"/>
        <v>0.14285714285714285</v>
      </c>
    </row>
    <row r="1805" spans="1:9" x14ac:dyDescent="0.25">
      <c r="A1805" t="s">
        <v>1870</v>
      </c>
      <c r="B1805" s="60">
        <f t="shared" si="79"/>
        <v>0.14285714285714285</v>
      </c>
      <c r="C1805" t="s">
        <v>97</v>
      </c>
      <c r="D1805" t="s">
        <v>1962</v>
      </c>
      <c r="E1805" s="59">
        <v>45659</v>
      </c>
      <c r="F1805">
        <v>1</v>
      </c>
      <c r="G1805">
        <v>1</v>
      </c>
      <c r="H1805">
        <v>1</v>
      </c>
      <c r="I1805" s="60">
        <f t="shared" si="80"/>
        <v>0.14285714285714285</v>
      </c>
    </row>
    <row r="1806" spans="1:9" x14ac:dyDescent="0.25">
      <c r="A1806" t="s">
        <v>1870</v>
      </c>
      <c r="B1806" s="60">
        <f t="shared" si="79"/>
        <v>0.14285714285714285</v>
      </c>
      <c r="C1806" t="s">
        <v>97</v>
      </c>
      <c r="D1806" t="s">
        <v>1963</v>
      </c>
      <c r="E1806" s="59">
        <v>45659</v>
      </c>
      <c r="F1806">
        <v>1</v>
      </c>
      <c r="G1806">
        <v>1</v>
      </c>
      <c r="H1806">
        <v>1</v>
      </c>
      <c r="I1806" s="60">
        <f t="shared" si="80"/>
        <v>0.14285714285714285</v>
      </c>
    </row>
    <row r="1807" spans="1:9" x14ac:dyDescent="0.25">
      <c r="A1807" t="s">
        <v>1870</v>
      </c>
      <c r="B1807" s="60">
        <f t="shared" si="79"/>
        <v>0.14285714285714285</v>
      </c>
      <c r="C1807" t="s">
        <v>97</v>
      </c>
      <c r="D1807" t="s">
        <v>1964</v>
      </c>
      <c r="E1807" s="59">
        <v>45659</v>
      </c>
      <c r="F1807">
        <v>1</v>
      </c>
      <c r="G1807">
        <v>1</v>
      </c>
      <c r="H1807">
        <v>1</v>
      </c>
      <c r="I1807" s="60">
        <f t="shared" si="80"/>
        <v>0.14285714285714285</v>
      </c>
    </row>
    <row r="1808" spans="1:9" x14ac:dyDescent="0.25">
      <c r="A1808" t="s">
        <v>1870</v>
      </c>
      <c r="B1808" s="60">
        <f t="shared" si="79"/>
        <v>0.14285714285714285</v>
      </c>
      <c r="C1808" t="s">
        <v>97</v>
      </c>
      <c r="D1808" t="s">
        <v>1965</v>
      </c>
      <c r="E1808" s="59">
        <v>45659</v>
      </c>
      <c r="F1808">
        <v>1</v>
      </c>
      <c r="G1808">
        <v>1</v>
      </c>
      <c r="H1808">
        <v>1</v>
      </c>
      <c r="I1808" s="60">
        <f t="shared" si="80"/>
        <v>0.14285714285714285</v>
      </c>
    </row>
    <row r="1809" spans="1:9" x14ac:dyDescent="0.25">
      <c r="A1809" t="s">
        <v>1870</v>
      </c>
      <c r="B1809" s="60">
        <f t="shared" si="79"/>
        <v>0.14285714285714285</v>
      </c>
      <c r="C1809" t="s">
        <v>97</v>
      </c>
      <c r="D1809" t="s">
        <v>1966</v>
      </c>
      <c r="E1809" s="59">
        <v>45659</v>
      </c>
      <c r="F1809">
        <v>1</v>
      </c>
      <c r="G1809">
        <v>1</v>
      </c>
      <c r="H1809">
        <v>1</v>
      </c>
      <c r="I1809" s="60">
        <f t="shared" si="80"/>
        <v>0.14285714285714285</v>
      </c>
    </row>
    <row r="1810" spans="1:9" x14ac:dyDescent="0.25">
      <c r="A1810" t="s">
        <v>1870</v>
      </c>
      <c r="B1810" s="60">
        <f t="shared" si="79"/>
        <v>0.14285714285714285</v>
      </c>
      <c r="C1810" t="s">
        <v>97</v>
      </c>
      <c r="D1810" t="s">
        <v>1967</v>
      </c>
      <c r="E1810" s="59">
        <v>45660</v>
      </c>
      <c r="F1810">
        <v>1</v>
      </c>
      <c r="G1810">
        <v>1</v>
      </c>
      <c r="H1810">
        <v>1</v>
      </c>
      <c r="I1810" s="60">
        <f t="shared" si="80"/>
        <v>0.14285714285714285</v>
      </c>
    </row>
    <row r="1811" spans="1:9" x14ac:dyDescent="0.25">
      <c r="A1811" t="s">
        <v>1870</v>
      </c>
      <c r="B1811" s="60">
        <f t="shared" si="79"/>
        <v>0.14285714285714285</v>
      </c>
      <c r="C1811" t="s">
        <v>97</v>
      </c>
      <c r="D1811" t="s">
        <v>1968</v>
      </c>
      <c r="E1811" s="59">
        <v>45660</v>
      </c>
      <c r="F1811">
        <v>1</v>
      </c>
      <c r="G1811">
        <v>1</v>
      </c>
      <c r="H1811">
        <v>1</v>
      </c>
      <c r="I1811" s="60">
        <f t="shared" si="80"/>
        <v>0.14285714285714285</v>
      </c>
    </row>
    <row r="1812" spans="1:9" x14ac:dyDescent="0.25">
      <c r="A1812" t="s">
        <v>1870</v>
      </c>
      <c r="B1812" s="60">
        <f t="shared" si="79"/>
        <v>0.14285714285714285</v>
      </c>
      <c r="C1812" t="s">
        <v>97</v>
      </c>
      <c r="D1812" t="s">
        <v>1969</v>
      </c>
      <c r="E1812" s="59">
        <v>45660</v>
      </c>
      <c r="F1812">
        <v>1</v>
      </c>
      <c r="G1812">
        <v>1</v>
      </c>
      <c r="H1812">
        <v>1</v>
      </c>
      <c r="I1812" s="60">
        <f t="shared" si="80"/>
        <v>0.14285714285714285</v>
      </c>
    </row>
    <row r="1813" spans="1:9" x14ac:dyDescent="0.25">
      <c r="A1813" t="s">
        <v>1870</v>
      </c>
      <c r="B1813" s="60">
        <f t="shared" si="79"/>
        <v>0.14285714285714285</v>
      </c>
      <c r="C1813" t="s">
        <v>97</v>
      </c>
      <c r="D1813" t="s">
        <v>1970</v>
      </c>
      <c r="E1813" s="59">
        <v>45660</v>
      </c>
      <c r="F1813">
        <v>1</v>
      </c>
      <c r="G1813">
        <v>1</v>
      </c>
      <c r="H1813">
        <v>1</v>
      </c>
      <c r="I1813" s="60">
        <f t="shared" si="80"/>
        <v>0.14285714285714285</v>
      </c>
    </row>
    <row r="1814" spans="1:9" x14ac:dyDescent="0.25">
      <c r="A1814" t="s">
        <v>1870</v>
      </c>
      <c r="B1814" s="60">
        <f t="shared" si="79"/>
        <v>0.14285714285714285</v>
      </c>
      <c r="C1814" t="s">
        <v>97</v>
      </c>
      <c r="D1814" t="s">
        <v>1971</v>
      </c>
      <c r="E1814" s="59">
        <v>45664</v>
      </c>
      <c r="F1814">
        <v>1</v>
      </c>
      <c r="G1814">
        <v>1</v>
      </c>
      <c r="H1814">
        <v>1</v>
      </c>
      <c r="I1814" s="60">
        <f t="shared" si="80"/>
        <v>0.14285714285714285</v>
      </c>
    </row>
    <row r="1815" spans="1:9" x14ac:dyDescent="0.25">
      <c r="A1815" t="s">
        <v>1870</v>
      </c>
      <c r="B1815" s="60">
        <f t="shared" si="79"/>
        <v>0.14285714285714285</v>
      </c>
      <c r="C1815" t="s">
        <v>97</v>
      </c>
      <c r="D1815" t="s">
        <v>1972</v>
      </c>
      <c r="E1815" s="59">
        <v>45666</v>
      </c>
      <c r="F1815">
        <v>1</v>
      </c>
      <c r="G1815">
        <v>1</v>
      </c>
      <c r="H1815">
        <v>1</v>
      </c>
      <c r="I1815" s="60">
        <f t="shared" si="80"/>
        <v>0.14285714285714285</v>
      </c>
    </row>
    <row r="1816" spans="1:9" x14ac:dyDescent="0.25">
      <c r="A1816" t="s">
        <v>1870</v>
      </c>
      <c r="B1816" s="60">
        <f t="shared" si="79"/>
        <v>0.14285714285714285</v>
      </c>
      <c r="C1816" t="s">
        <v>97</v>
      </c>
      <c r="D1816" t="s">
        <v>1973</v>
      </c>
      <c r="E1816" s="59">
        <v>45666</v>
      </c>
      <c r="F1816">
        <v>1</v>
      </c>
      <c r="G1816">
        <v>1</v>
      </c>
      <c r="H1816">
        <v>1</v>
      </c>
      <c r="I1816" s="60">
        <f t="shared" si="80"/>
        <v>0.14285714285714285</v>
      </c>
    </row>
    <row r="1817" spans="1:9" x14ac:dyDescent="0.25">
      <c r="A1817" t="s">
        <v>1870</v>
      </c>
      <c r="B1817" s="60">
        <f t="shared" si="79"/>
        <v>0.14285714285714285</v>
      </c>
      <c r="C1817" t="s">
        <v>97</v>
      </c>
      <c r="D1817" t="s">
        <v>1974</v>
      </c>
      <c r="E1817" s="59">
        <v>45667</v>
      </c>
      <c r="F1817">
        <v>1</v>
      </c>
      <c r="G1817">
        <v>1</v>
      </c>
      <c r="H1817">
        <v>1</v>
      </c>
      <c r="I1817" s="60">
        <f t="shared" si="80"/>
        <v>0.14285714285714285</v>
      </c>
    </row>
    <row r="1818" spans="1:9" x14ac:dyDescent="0.25">
      <c r="A1818" t="s">
        <v>1870</v>
      </c>
      <c r="B1818" s="60">
        <f t="shared" si="79"/>
        <v>0.14285714285714285</v>
      </c>
      <c r="C1818" t="s">
        <v>98</v>
      </c>
      <c r="D1818" t="s">
        <v>1975</v>
      </c>
      <c r="E1818" s="59">
        <v>45666</v>
      </c>
      <c r="F1818">
        <v>1</v>
      </c>
      <c r="G1818">
        <v>1</v>
      </c>
      <c r="H1818">
        <v>1</v>
      </c>
      <c r="I1818" s="60">
        <f t="shared" si="80"/>
        <v>0.14285714285714285</v>
      </c>
    </row>
    <row r="1819" spans="1:9" x14ac:dyDescent="0.25">
      <c r="A1819" t="s">
        <v>1870</v>
      </c>
      <c r="B1819" s="60">
        <f t="shared" si="79"/>
        <v>0.14285714285714285</v>
      </c>
      <c r="C1819" t="s">
        <v>98</v>
      </c>
      <c r="D1819" t="s">
        <v>1976</v>
      </c>
      <c r="E1819" s="59">
        <v>45666</v>
      </c>
      <c r="F1819">
        <v>1</v>
      </c>
      <c r="G1819">
        <v>1</v>
      </c>
      <c r="H1819">
        <v>1</v>
      </c>
      <c r="I1819" s="60">
        <f t="shared" si="80"/>
        <v>0.14285714285714285</v>
      </c>
    </row>
    <row r="1820" spans="1:9" x14ac:dyDescent="0.25">
      <c r="A1820" t="s">
        <v>1870</v>
      </c>
      <c r="B1820" s="60">
        <f t="shared" si="79"/>
        <v>0.14285714285714285</v>
      </c>
      <c r="C1820" t="s">
        <v>98</v>
      </c>
      <c r="D1820" t="s">
        <v>1977</v>
      </c>
      <c r="E1820" s="59">
        <v>45666</v>
      </c>
      <c r="F1820">
        <v>1</v>
      </c>
      <c r="G1820">
        <v>1</v>
      </c>
      <c r="H1820">
        <v>1</v>
      </c>
      <c r="I1820" s="60">
        <f t="shared" si="80"/>
        <v>0.14285714285714285</v>
      </c>
    </row>
    <row r="1821" spans="1:9" x14ac:dyDescent="0.25">
      <c r="A1821" t="s">
        <v>1870</v>
      </c>
      <c r="B1821" s="60">
        <f t="shared" si="79"/>
        <v>0.14285714285714285</v>
      </c>
      <c r="C1821" t="s">
        <v>98</v>
      </c>
      <c r="D1821" t="s">
        <v>1978</v>
      </c>
      <c r="E1821" s="59">
        <v>45667</v>
      </c>
      <c r="F1821">
        <v>1</v>
      </c>
      <c r="G1821">
        <v>1</v>
      </c>
      <c r="H1821">
        <v>1</v>
      </c>
      <c r="I1821" s="60">
        <f t="shared" si="80"/>
        <v>0.14285714285714285</v>
      </c>
    </row>
    <row r="1822" spans="1:9" x14ac:dyDescent="0.25">
      <c r="A1822" t="s">
        <v>1870</v>
      </c>
      <c r="B1822" s="60">
        <f t="shared" si="79"/>
        <v>0.14285714285714285</v>
      </c>
      <c r="C1822" t="s">
        <v>98</v>
      </c>
      <c r="D1822" t="s">
        <v>1979</v>
      </c>
      <c r="E1822" s="59">
        <v>45667</v>
      </c>
      <c r="F1822">
        <v>1</v>
      </c>
      <c r="G1822">
        <v>1</v>
      </c>
      <c r="H1822">
        <v>1</v>
      </c>
      <c r="I1822" s="60">
        <f t="shared" si="80"/>
        <v>0.14285714285714285</v>
      </c>
    </row>
    <row r="1823" spans="1:9" x14ac:dyDescent="0.25">
      <c r="A1823" t="s">
        <v>1870</v>
      </c>
      <c r="B1823" s="60">
        <f t="shared" si="79"/>
        <v>0.14285714285714285</v>
      </c>
      <c r="C1823" t="s">
        <v>98</v>
      </c>
      <c r="D1823" t="s">
        <v>1980</v>
      </c>
      <c r="E1823" s="59">
        <v>45668</v>
      </c>
      <c r="F1823">
        <v>1</v>
      </c>
      <c r="G1823">
        <v>1</v>
      </c>
      <c r="H1823">
        <v>1</v>
      </c>
      <c r="I1823" s="60">
        <f t="shared" si="80"/>
        <v>0.14285714285714285</v>
      </c>
    </row>
    <row r="1824" spans="1:9" x14ac:dyDescent="0.25">
      <c r="A1824" t="s">
        <v>1870</v>
      </c>
      <c r="B1824" s="60">
        <f t="shared" si="79"/>
        <v>0.14285714285714285</v>
      </c>
      <c r="C1824" t="s">
        <v>98</v>
      </c>
      <c r="D1824" t="s">
        <v>1981</v>
      </c>
      <c r="E1824" s="59">
        <v>45709</v>
      </c>
      <c r="F1824">
        <v>1</v>
      </c>
      <c r="G1824">
        <v>1</v>
      </c>
      <c r="H1824">
        <v>1</v>
      </c>
      <c r="I1824" s="60">
        <f t="shared" si="80"/>
        <v>0.14285714285714285</v>
      </c>
    </row>
    <row r="1825" spans="1:9" x14ac:dyDescent="0.25">
      <c r="A1825" t="s">
        <v>1870</v>
      </c>
      <c r="B1825" s="60">
        <f t="shared" si="79"/>
        <v>0.14285714285714285</v>
      </c>
      <c r="C1825" t="s">
        <v>98</v>
      </c>
      <c r="D1825" t="s">
        <v>1982</v>
      </c>
      <c r="E1825" s="59">
        <v>45709</v>
      </c>
      <c r="F1825">
        <v>1</v>
      </c>
      <c r="G1825">
        <v>1</v>
      </c>
      <c r="H1825">
        <v>1</v>
      </c>
      <c r="I1825" s="60">
        <f t="shared" si="80"/>
        <v>0.14285714285714285</v>
      </c>
    </row>
    <row r="1826" spans="1:9" x14ac:dyDescent="0.25">
      <c r="A1826" t="s">
        <v>1870</v>
      </c>
      <c r="B1826" s="60">
        <f t="shared" si="79"/>
        <v>0.14285714285714285</v>
      </c>
      <c r="C1826" t="s">
        <v>98</v>
      </c>
      <c r="D1826" t="s">
        <v>1983</v>
      </c>
      <c r="E1826" s="59">
        <v>45712</v>
      </c>
      <c r="F1826">
        <v>1</v>
      </c>
      <c r="G1826">
        <v>1</v>
      </c>
      <c r="H1826">
        <v>1</v>
      </c>
      <c r="I1826" s="60">
        <f t="shared" si="80"/>
        <v>0.14285714285714285</v>
      </c>
    </row>
    <row r="1827" spans="1:9" x14ac:dyDescent="0.25">
      <c r="A1827" t="s">
        <v>1870</v>
      </c>
      <c r="B1827" s="60">
        <f t="shared" si="79"/>
        <v>0.14285714285714285</v>
      </c>
      <c r="C1827" t="s">
        <v>98</v>
      </c>
      <c r="D1827" t="s">
        <v>1984</v>
      </c>
      <c r="E1827" s="59">
        <v>45712</v>
      </c>
      <c r="F1827">
        <v>1</v>
      </c>
      <c r="G1827">
        <v>1</v>
      </c>
      <c r="H1827">
        <v>1</v>
      </c>
      <c r="I1827" s="60">
        <f t="shared" si="80"/>
        <v>0.14285714285714285</v>
      </c>
    </row>
    <row r="1828" spans="1:9" x14ac:dyDescent="0.25">
      <c r="A1828" t="s">
        <v>1870</v>
      </c>
      <c r="B1828" s="60">
        <f t="shared" si="79"/>
        <v>0.14285714285714285</v>
      </c>
      <c r="C1828" t="s">
        <v>98</v>
      </c>
      <c r="D1828" t="s">
        <v>1985</v>
      </c>
      <c r="E1828" s="59">
        <v>45713</v>
      </c>
      <c r="F1828">
        <v>1</v>
      </c>
      <c r="G1828">
        <v>1</v>
      </c>
      <c r="H1828">
        <v>1</v>
      </c>
      <c r="I1828" s="60">
        <f t="shared" si="80"/>
        <v>0.14285714285714285</v>
      </c>
    </row>
    <row r="1829" spans="1:9" x14ac:dyDescent="0.25">
      <c r="A1829" t="s">
        <v>1870</v>
      </c>
      <c r="B1829" s="60">
        <f t="shared" si="79"/>
        <v>0.14285714285714285</v>
      </c>
      <c r="C1829" t="s">
        <v>98</v>
      </c>
      <c r="D1829" t="s">
        <v>1986</v>
      </c>
      <c r="E1829" s="59">
        <v>45713</v>
      </c>
      <c r="F1829">
        <v>1</v>
      </c>
      <c r="G1829">
        <v>1</v>
      </c>
      <c r="H1829">
        <v>1</v>
      </c>
      <c r="I1829" s="60">
        <f t="shared" si="80"/>
        <v>0.14285714285714285</v>
      </c>
    </row>
    <row r="1830" spans="1:9" x14ac:dyDescent="0.25">
      <c r="A1830" t="s">
        <v>1870</v>
      </c>
      <c r="B1830" s="60">
        <f t="shared" si="79"/>
        <v>0.14285714285714285</v>
      </c>
      <c r="C1830" t="s">
        <v>98</v>
      </c>
      <c r="D1830" t="s">
        <v>1987</v>
      </c>
      <c r="E1830" s="59">
        <v>45714</v>
      </c>
      <c r="F1830">
        <v>1</v>
      </c>
      <c r="G1830">
        <v>1</v>
      </c>
      <c r="H1830">
        <v>1</v>
      </c>
      <c r="I1830" s="60">
        <f t="shared" si="80"/>
        <v>0.14285714285714285</v>
      </c>
    </row>
    <row r="1831" spans="1:9" x14ac:dyDescent="0.25">
      <c r="A1831" t="s">
        <v>1870</v>
      </c>
      <c r="B1831" s="60">
        <f t="shared" si="79"/>
        <v>0.14285714285714285</v>
      </c>
      <c r="C1831" t="s">
        <v>98</v>
      </c>
      <c r="D1831" t="s">
        <v>1988</v>
      </c>
      <c r="E1831" s="59">
        <v>45715</v>
      </c>
      <c r="F1831">
        <v>1</v>
      </c>
      <c r="G1831">
        <v>1</v>
      </c>
      <c r="H1831">
        <v>1</v>
      </c>
      <c r="I1831" s="60">
        <f t="shared" si="80"/>
        <v>0.14285714285714285</v>
      </c>
    </row>
    <row r="1832" spans="1:9" x14ac:dyDescent="0.25">
      <c r="A1832" t="s">
        <v>1870</v>
      </c>
      <c r="B1832" s="60">
        <f t="shared" si="79"/>
        <v>0.14285714285714285</v>
      </c>
      <c r="C1832" t="s">
        <v>98</v>
      </c>
      <c r="D1832" t="s">
        <v>1989</v>
      </c>
      <c r="E1832" s="59">
        <v>45716</v>
      </c>
      <c r="F1832">
        <v>1</v>
      </c>
      <c r="G1832">
        <v>1</v>
      </c>
      <c r="H1832">
        <v>1</v>
      </c>
      <c r="I1832" s="60">
        <f t="shared" si="80"/>
        <v>0.14285714285714285</v>
      </c>
    </row>
    <row r="1833" spans="1:9" x14ac:dyDescent="0.25">
      <c r="A1833" t="s">
        <v>1870</v>
      </c>
      <c r="B1833" s="60">
        <f t="shared" si="79"/>
        <v>0.14285714285714285</v>
      </c>
      <c r="C1833" t="s">
        <v>98</v>
      </c>
      <c r="D1833" t="s">
        <v>1990</v>
      </c>
      <c r="E1833" s="59">
        <v>45716</v>
      </c>
      <c r="F1833">
        <v>1</v>
      </c>
      <c r="G1833">
        <v>1</v>
      </c>
      <c r="H1833">
        <v>1</v>
      </c>
      <c r="I1833" s="60">
        <f t="shared" si="80"/>
        <v>0.14285714285714285</v>
      </c>
    </row>
    <row r="1834" spans="1:9" x14ac:dyDescent="0.25">
      <c r="A1834" t="s">
        <v>1870</v>
      </c>
      <c r="B1834" s="60">
        <f t="shared" si="79"/>
        <v>0.14285714285714285</v>
      </c>
      <c r="C1834" t="s">
        <v>98</v>
      </c>
      <c r="D1834" t="s">
        <v>1991</v>
      </c>
      <c r="E1834" s="59">
        <v>45719</v>
      </c>
      <c r="F1834">
        <v>1</v>
      </c>
      <c r="G1834">
        <v>1</v>
      </c>
      <c r="H1834">
        <v>1</v>
      </c>
      <c r="I1834" s="60">
        <f t="shared" si="80"/>
        <v>0.14285714285714285</v>
      </c>
    </row>
    <row r="1835" spans="1:9" x14ac:dyDescent="0.25">
      <c r="A1835" t="s">
        <v>1870</v>
      </c>
      <c r="B1835" s="60">
        <f t="shared" si="79"/>
        <v>0.14285714285714285</v>
      </c>
      <c r="C1835" t="s">
        <v>98</v>
      </c>
      <c r="D1835" t="s">
        <v>1992</v>
      </c>
      <c r="E1835" s="59">
        <v>45719</v>
      </c>
      <c r="F1835">
        <v>1</v>
      </c>
      <c r="G1835">
        <v>1</v>
      </c>
      <c r="H1835">
        <v>1</v>
      </c>
      <c r="I1835" s="60">
        <f t="shared" si="80"/>
        <v>0.14285714285714285</v>
      </c>
    </row>
    <row r="1836" spans="1:9" x14ac:dyDescent="0.25">
      <c r="A1836" t="s">
        <v>1870</v>
      </c>
      <c r="B1836" s="60">
        <f t="shared" si="79"/>
        <v>0.14285714285714285</v>
      </c>
      <c r="C1836" t="s">
        <v>98</v>
      </c>
      <c r="D1836" t="s">
        <v>1993</v>
      </c>
      <c r="E1836" s="59">
        <v>45719</v>
      </c>
      <c r="F1836">
        <v>1</v>
      </c>
      <c r="G1836">
        <v>1</v>
      </c>
      <c r="H1836">
        <v>1</v>
      </c>
      <c r="I1836" s="60">
        <f t="shared" si="80"/>
        <v>0.14285714285714285</v>
      </c>
    </row>
    <row r="1837" spans="1:9" x14ac:dyDescent="0.25">
      <c r="A1837" t="s">
        <v>1870</v>
      </c>
      <c r="B1837" s="60">
        <f t="shared" si="79"/>
        <v>0.14285714285714285</v>
      </c>
      <c r="C1837" t="s">
        <v>98</v>
      </c>
      <c r="D1837" t="s">
        <v>1994</v>
      </c>
      <c r="E1837" s="59">
        <v>45698</v>
      </c>
      <c r="F1837">
        <v>1</v>
      </c>
      <c r="G1837">
        <v>1</v>
      </c>
      <c r="H1837">
        <v>1</v>
      </c>
      <c r="I1837" s="60">
        <f t="shared" si="80"/>
        <v>0.14285714285714285</v>
      </c>
    </row>
    <row r="1838" spans="1:9" x14ac:dyDescent="0.25">
      <c r="A1838" t="s">
        <v>1870</v>
      </c>
      <c r="B1838" s="60">
        <f t="shared" si="79"/>
        <v>0.14285714285714285</v>
      </c>
      <c r="C1838" t="s">
        <v>98</v>
      </c>
      <c r="D1838" t="s">
        <v>1995</v>
      </c>
      <c r="E1838" s="59">
        <v>45698</v>
      </c>
      <c r="F1838">
        <v>1</v>
      </c>
      <c r="G1838">
        <v>1</v>
      </c>
      <c r="H1838">
        <v>1</v>
      </c>
      <c r="I1838" s="60">
        <f t="shared" si="80"/>
        <v>0.14285714285714285</v>
      </c>
    </row>
    <row r="1839" spans="1:9" x14ac:dyDescent="0.25">
      <c r="A1839" t="s">
        <v>1870</v>
      </c>
      <c r="B1839" s="60">
        <f t="shared" si="79"/>
        <v>0.14285714285714285</v>
      </c>
      <c r="C1839" t="s">
        <v>98</v>
      </c>
      <c r="D1839" t="s">
        <v>1996</v>
      </c>
      <c r="E1839" s="59">
        <v>45698</v>
      </c>
      <c r="F1839">
        <v>1</v>
      </c>
      <c r="G1839">
        <v>1</v>
      </c>
      <c r="H1839">
        <v>1</v>
      </c>
      <c r="I1839" s="60">
        <f t="shared" si="80"/>
        <v>0.14285714285714285</v>
      </c>
    </row>
    <row r="1840" spans="1:9" x14ac:dyDescent="0.25">
      <c r="A1840" t="s">
        <v>1870</v>
      </c>
      <c r="B1840" s="60">
        <f t="shared" si="79"/>
        <v>0.14285714285714285</v>
      </c>
      <c r="C1840" t="s">
        <v>98</v>
      </c>
      <c r="D1840" t="s">
        <v>1997</v>
      </c>
      <c r="E1840" s="59">
        <v>45698</v>
      </c>
      <c r="F1840">
        <v>1</v>
      </c>
      <c r="G1840">
        <v>1</v>
      </c>
      <c r="H1840">
        <v>1</v>
      </c>
      <c r="I1840" s="60">
        <f t="shared" si="80"/>
        <v>0.14285714285714285</v>
      </c>
    </row>
    <row r="1841" spans="1:9" x14ac:dyDescent="0.25">
      <c r="A1841" t="s">
        <v>1870</v>
      </c>
      <c r="B1841" s="60">
        <f t="shared" si="79"/>
        <v>0.14285714285714285</v>
      </c>
      <c r="C1841" t="s">
        <v>98</v>
      </c>
      <c r="D1841" t="s">
        <v>1998</v>
      </c>
      <c r="E1841" s="59">
        <v>45698</v>
      </c>
      <c r="F1841">
        <v>1</v>
      </c>
      <c r="G1841">
        <v>1</v>
      </c>
      <c r="H1841">
        <v>1</v>
      </c>
      <c r="I1841" s="60">
        <f t="shared" si="80"/>
        <v>0.14285714285714285</v>
      </c>
    </row>
    <row r="1842" spans="1:9" x14ac:dyDescent="0.25">
      <c r="A1842" t="s">
        <v>1870</v>
      </c>
      <c r="B1842" s="60">
        <f t="shared" ref="B1842:B1905" si="81">(1/700)*100</f>
        <v>0.14285714285714285</v>
      </c>
      <c r="C1842" t="s">
        <v>98</v>
      </c>
      <c r="D1842" t="s">
        <v>1999</v>
      </c>
      <c r="E1842" s="59">
        <v>45699</v>
      </c>
      <c r="F1842">
        <v>1</v>
      </c>
      <c r="G1842">
        <v>1</v>
      </c>
      <c r="H1842">
        <v>1</v>
      </c>
      <c r="I1842" s="60">
        <f t="shared" si="80"/>
        <v>0.14285714285714285</v>
      </c>
    </row>
    <row r="1843" spans="1:9" x14ac:dyDescent="0.25">
      <c r="A1843" t="s">
        <v>1870</v>
      </c>
      <c r="B1843" s="60">
        <f t="shared" si="81"/>
        <v>0.14285714285714285</v>
      </c>
      <c r="C1843" t="s">
        <v>98</v>
      </c>
      <c r="D1843" t="s">
        <v>2000</v>
      </c>
      <c r="E1843" s="59">
        <v>45699</v>
      </c>
      <c r="F1843">
        <v>1</v>
      </c>
      <c r="G1843">
        <v>1</v>
      </c>
      <c r="H1843">
        <v>1</v>
      </c>
      <c r="I1843" s="60">
        <f t="shared" si="80"/>
        <v>0.14285714285714285</v>
      </c>
    </row>
    <row r="1844" spans="1:9" x14ac:dyDescent="0.25">
      <c r="A1844" t="s">
        <v>1870</v>
      </c>
      <c r="B1844" s="60">
        <f t="shared" si="81"/>
        <v>0.14285714285714285</v>
      </c>
      <c r="C1844" t="s">
        <v>98</v>
      </c>
      <c r="D1844" t="s">
        <v>2001</v>
      </c>
      <c r="E1844" s="59">
        <v>45700</v>
      </c>
      <c r="F1844">
        <v>1</v>
      </c>
      <c r="G1844">
        <v>1</v>
      </c>
      <c r="H1844">
        <v>1</v>
      </c>
      <c r="I1844" s="60">
        <f t="shared" si="80"/>
        <v>0.14285714285714285</v>
      </c>
    </row>
    <row r="1845" spans="1:9" x14ac:dyDescent="0.25">
      <c r="A1845" t="s">
        <v>1870</v>
      </c>
      <c r="B1845" s="60">
        <f t="shared" si="81"/>
        <v>0.14285714285714285</v>
      </c>
      <c r="C1845" t="s">
        <v>98</v>
      </c>
      <c r="D1845" t="s">
        <v>2002</v>
      </c>
      <c r="E1845" s="59">
        <v>45700</v>
      </c>
      <c r="F1845">
        <v>1</v>
      </c>
      <c r="G1845">
        <v>1</v>
      </c>
      <c r="H1845">
        <v>1</v>
      </c>
      <c r="I1845" s="60">
        <f t="shared" si="80"/>
        <v>0.14285714285714285</v>
      </c>
    </row>
    <row r="1846" spans="1:9" x14ac:dyDescent="0.25">
      <c r="A1846" t="s">
        <v>1870</v>
      </c>
      <c r="B1846" s="60">
        <f t="shared" si="81"/>
        <v>0.14285714285714285</v>
      </c>
      <c r="C1846" t="s">
        <v>98</v>
      </c>
      <c r="D1846" t="s">
        <v>2003</v>
      </c>
      <c r="E1846" s="59">
        <v>45701</v>
      </c>
      <c r="F1846">
        <v>1</v>
      </c>
      <c r="G1846">
        <v>1</v>
      </c>
      <c r="H1846">
        <v>1</v>
      </c>
      <c r="I1846" s="60">
        <f t="shared" si="80"/>
        <v>0.14285714285714285</v>
      </c>
    </row>
    <row r="1847" spans="1:9" x14ac:dyDescent="0.25">
      <c r="A1847" t="s">
        <v>1870</v>
      </c>
      <c r="B1847" s="60">
        <f t="shared" si="81"/>
        <v>0.14285714285714285</v>
      </c>
      <c r="C1847" t="s">
        <v>98</v>
      </c>
      <c r="D1847" t="s">
        <v>2004</v>
      </c>
      <c r="E1847" s="59">
        <v>45702</v>
      </c>
      <c r="F1847">
        <v>1</v>
      </c>
      <c r="G1847">
        <v>1</v>
      </c>
      <c r="H1847">
        <v>1</v>
      </c>
      <c r="I1847" s="60">
        <f t="shared" si="80"/>
        <v>0.14285714285714285</v>
      </c>
    </row>
    <row r="1848" spans="1:9" x14ac:dyDescent="0.25">
      <c r="A1848" t="s">
        <v>1870</v>
      </c>
      <c r="B1848" s="60">
        <f t="shared" si="81"/>
        <v>0.14285714285714285</v>
      </c>
      <c r="C1848" t="s">
        <v>98</v>
      </c>
      <c r="D1848" t="s">
        <v>2005</v>
      </c>
      <c r="E1848" s="59">
        <v>45702</v>
      </c>
      <c r="F1848">
        <v>1</v>
      </c>
      <c r="G1848">
        <v>1</v>
      </c>
      <c r="H1848">
        <v>1</v>
      </c>
      <c r="I1848" s="60">
        <f t="shared" si="80"/>
        <v>0.14285714285714285</v>
      </c>
    </row>
    <row r="1849" spans="1:9" x14ac:dyDescent="0.25">
      <c r="A1849" t="s">
        <v>1870</v>
      </c>
      <c r="B1849" s="60">
        <f t="shared" si="81"/>
        <v>0.14285714285714285</v>
      </c>
      <c r="C1849" t="s">
        <v>98</v>
      </c>
      <c r="D1849" t="s">
        <v>2006</v>
      </c>
      <c r="E1849" s="59">
        <v>45702</v>
      </c>
      <c r="F1849">
        <v>1</v>
      </c>
      <c r="G1849">
        <v>1</v>
      </c>
      <c r="H1849">
        <v>1</v>
      </c>
      <c r="I1849" s="60">
        <f t="shared" si="80"/>
        <v>0.14285714285714285</v>
      </c>
    </row>
    <row r="1850" spans="1:9" x14ac:dyDescent="0.25">
      <c r="A1850" t="s">
        <v>1870</v>
      </c>
      <c r="B1850" s="60">
        <f t="shared" si="81"/>
        <v>0.14285714285714285</v>
      </c>
      <c r="C1850" t="s">
        <v>98</v>
      </c>
      <c r="D1850" t="s">
        <v>2007</v>
      </c>
      <c r="E1850" s="59">
        <v>45702</v>
      </c>
      <c r="F1850">
        <v>1</v>
      </c>
      <c r="G1850">
        <v>1</v>
      </c>
      <c r="H1850">
        <v>1</v>
      </c>
      <c r="I1850" s="60">
        <f t="shared" si="80"/>
        <v>0.14285714285714285</v>
      </c>
    </row>
    <row r="1851" spans="1:9" x14ac:dyDescent="0.25">
      <c r="A1851" t="s">
        <v>1870</v>
      </c>
      <c r="B1851" s="60">
        <f t="shared" si="81"/>
        <v>0.14285714285714285</v>
      </c>
      <c r="C1851" t="s">
        <v>98</v>
      </c>
      <c r="D1851" t="s">
        <v>2008</v>
      </c>
      <c r="E1851" s="59">
        <v>45702</v>
      </c>
      <c r="F1851">
        <v>1</v>
      </c>
      <c r="G1851">
        <v>1</v>
      </c>
      <c r="H1851">
        <v>1</v>
      </c>
      <c r="I1851" s="60">
        <f t="shared" si="80"/>
        <v>0.14285714285714285</v>
      </c>
    </row>
    <row r="1852" spans="1:9" x14ac:dyDescent="0.25">
      <c r="A1852" t="s">
        <v>1870</v>
      </c>
      <c r="B1852" s="60">
        <f t="shared" si="81"/>
        <v>0.14285714285714285</v>
      </c>
      <c r="C1852" t="s">
        <v>98</v>
      </c>
      <c r="D1852" t="s">
        <v>2009</v>
      </c>
      <c r="E1852" s="59">
        <v>45705</v>
      </c>
      <c r="F1852">
        <v>1</v>
      </c>
      <c r="G1852">
        <v>1</v>
      </c>
      <c r="H1852">
        <v>1</v>
      </c>
      <c r="I1852" s="60">
        <f t="shared" si="80"/>
        <v>0.14285714285714285</v>
      </c>
    </row>
    <row r="1853" spans="1:9" x14ac:dyDescent="0.25">
      <c r="A1853" t="s">
        <v>1870</v>
      </c>
      <c r="B1853" s="60">
        <f t="shared" si="81"/>
        <v>0.14285714285714285</v>
      </c>
      <c r="C1853" t="s">
        <v>98</v>
      </c>
      <c r="D1853" t="s">
        <v>2010</v>
      </c>
      <c r="E1853" s="59">
        <v>45705</v>
      </c>
      <c r="F1853">
        <v>1</v>
      </c>
      <c r="G1853">
        <v>1</v>
      </c>
      <c r="H1853">
        <v>1</v>
      </c>
      <c r="I1853" s="60">
        <f t="shared" si="80"/>
        <v>0.14285714285714285</v>
      </c>
    </row>
    <row r="1854" spans="1:9" x14ac:dyDescent="0.25">
      <c r="A1854" t="s">
        <v>1870</v>
      </c>
      <c r="B1854" s="60">
        <f t="shared" si="81"/>
        <v>0.14285714285714285</v>
      </c>
      <c r="C1854" t="s">
        <v>98</v>
      </c>
      <c r="D1854" t="s">
        <v>2011</v>
      </c>
      <c r="E1854" s="59">
        <v>45706</v>
      </c>
      <c r="F1854">
        <v>1</v>
      </c>
      <c r="G1854">
        <v>1</v>
      </c>
      <c r="H1854">
        <v>1</v>
      </c>
      <c r="I1854" s="60">
        <f t="shared" si="80"/>
        <v>0.14285714285714285</v>
      </c>
    </row>
    <row r="1855" spans="1:9" x14ac:dyDescent="0.25">
      <c r="A1855" t="s">
        <v>1870</v>
      </c>
      <c r="B1855" s="60">
        <f t="shared" si="81"/>
        <v>0.14285714285714285</v>
      </c>
      <c r="C1855" t="s">
        <v>98</v>
      </c>
      <c r="D1855" t="s">
        <v>2012</v>
      </c>
      <c r="E1855" s="59">
        <v>45706</v>
      </c>
      <c r="F1855">
        <v>1</v>
      </c>
      <c r="G1855">
        <v>1</v>
      </c>
      <c r="H1855">
        <v>1</v>
      </c>
      <c r="I1855" s="60">
        <f t="shared" si="80"/>
        <v>0.14285714285714285</v>
      </c>
    </row>
    <row r="1856" spans="1:9" x14ac:dyDescent="0.25">
      <c r="A1856" t="s">
        <v>1870</v>
      </c>
      <c r="B1856" s="60">
        <f t="shared" si="81"/>
        <v>0.14285714285714285</v>
      </c>
      <c r="C1856" t="s">
        <v>98</v>
      </c>
      <c r="D1856" t="s">
        <v>2013</v>
      </c>
      <c r="E1856" s="59">
        <v>45706</v>
      </c>
      <c r="F1856">
        <v>1</v>
      </c>
      <c r="G1856">
        <v>1</v>
      </c>
      <c r="H1856">
        <v>1</v>
      </c>
      <c r="I1856" s="60">
        <f t="shared" si="80"/>
        <v>0.14285714285714285</v>
      </c>
    </row>
    <row r="1857" spans="1:9" x14ac:dyDescent="0.25">
      <c r="A1857" t="s">
        <v>1870</v>
      </c>
      <c r="B1857" s="60">
        <f t="shared" si="81"/>
        <v>0.14285714285714285</v>
      </c>
      <c r="C1857" t="s">
        <v>98</v>
      </c>
      <c r="D1857" t="s">
        <v>2014</v>
      </c>
      <c r="E1857" s="59">
        <v>45706</v>
      </c>
      <c r="F1857">
        <v>1</v>
      </c>
      <c r="G1857">
        <v>1</v>
      </c>
      <c r="H1857">
        <v>1</v>
      </c>
      <c r="I1857" s="60">
        <f t="shared" si="80"/>
        <v>0.14285714285714285</v>
      </c>
    </row>
    <row r="1858" spans="1:9" x14ac:dyDescent="0.25">
      <c r="A1858" t="s">
        <v>1870</v>
      </c>
      <c r="B1858" s="60">
        <f t="shared" si="81"/>
        <v>0.14285714285714285</v>
      </c>
      <c r="C1858" t="s">
        <v>98</v>
      </c>
      <c r="D1858" t="s">
        <v>2015</v>
      </c>
      <c r="E1858" s="59">
        <v>45706</v>
      </c>
      <c r="F1858">
        <v>1</v>
      </c>
      <c r="G1858">
        <v>1</v>
      </c>
      <c r="H1858">
        <v>1</v>
      </c>
      <c r="I1858" s="60">
        <f t="shared" ref="I1858:I1921" si="82">B1858*H1858</f>
        <v>0.14285714285714285</v>
      </c>
    </row>
    <row r="1859" spans="1:9" x14ac:dyDescent="0.25">
      <c r="A1859" t="s">
        <v>1870</v>
      </c>
      <c r="B1859" s="60">
        <f t="shared" si="81"/>
        <v>0.14285714285714285</v>
      </c>
      <c r="C1859" t="s">
        <v>98</v>
      </c>
      <c r="D1859" t="s">
        <v>2016</v>
      </c>
      <c r="E1859" s="59">
        <v>45707</v>
      </c>
      <c r="F1859">
        <v>1</v>
      </c>
      <c r="G1859">
        <v>1</v>
      </c>
      <c r="H1859">
        <v>1</v>
      </c>
      <c r="I1859" s="60">
        <f t="shared" si="82"/>
        <v>0.14285714285714285</v>
      </c>
    </row>
    <row r="1860" spans="1:9" x14ac:dyDescent="0.25">
      <c r="A1860" t="s">
        <v>1870</v>
      </c>
      <c r="B1860" s="60">
        <f t="shared" si="81"/>
        <v>0.14285714285714285</v>
      </c>
      <c r="C1860" t="s">
        <v>98</v>
      </c>
      <c r="D1860" t="s">
        <v>2017</v>
      </c>
      <c r="E1860" s="59">
        <v>45708</v>
      </c>
      <c r="F1860">
        <v>1</v>
      </c>
      <c r="G1860">
        <v>1</v>
      </c>
      <c r="H1860">
        <v>1</v>
      </c>
      <c r="I1860" s="60">
        <f t="shared" si="82"/>
        <v>0.14285714285714285</v>
      </c>
    </row>
    <row r="1861" spans="1:9" x14ac:dyDescent="0.25">
      <c r="A1861" t="s">
        <v>1870</v>
      </c>
      <c r="B1861" s="60">
        <f t="shared" si="81"/>
        <v>0.14285714285714285</v>
      </c>
      <c r="C1861" t="s">
        <v>98</v>
      </c>
      <c r="D1861" t="s">
        <v>2018</v>
      </c>
      <c r="E1861" s="59">
        <v>45674</v>
      </c>
      <c r="F1861">
        <v>1</v>
      </c>
      <c r="G1861">
        <v>1</v>
      </c>
      <c r="H1861">
        <v>1</v>
      </c>
      <c r="I1861" s="60">
        <f t="shared" si="82"/>
        <v>0.14285714285714285</v>
      </c>
    </row>
    <row r="1862" spans="1:9" x14ac:dyDescent="0.25">
      <c r="A1862" t="s">
        <v>1870</v>
      </c>
      <c r="B1862" s="60">
        <f t="shared" si="81"/>
        <v>0.14285714285714285</v>
      </c>
      <c r="C1862" t="s">
        <v>98</v>
      </c>
      <c r="D1862" t="s">
        <v>2019</v>
      </c>
      <c r="E1862" s="59">
        <v>45677</v>
      </c>
      <c r="F1862">
        <v>1</v>
      </c>
      <c r="G1862">
        <v>1</v>
      </c>
      <c r="H1862">
        <v>1</v>
      </c>
      <c r="I1862" s="60">
        <f t="shared" si="82"/>
        <v>0.14285714285714285</v>
      </c>
    </row>
    <row r="1863" spans="1:9" x14ac:dyDescent="0.25">
      <c r="A1863" t="s">
        <v>1870</v>
      </c>
      <c r="B1863" s="60">
        <f t="shared" si="81"/>
        <v>0.14285714285714285</v>
      </c>
      <c r="C1863" t="s">
        <v>98</v>
      </c>
      <c r="D1863" t="s">
        <v>2020</v>
      </c>
      <c r="E1863" s="59">
        <v>45677</v>
      </c>
      <c r="F1863">
        <v>1</v>
      </c>
      <c r="G1863">
        <v>1</v>
      </c>
      <c r="H1863">
        <v>1</v>
      </c>
      <c r="I1863" s="60">
        <f t="shared" si="82"/>
        <v>0.14285714285714285</v>
      </c>
    </row>
    <row r="1864" spans="1:9" x14ac:dyDescent="0.25">
      <c r="A1864" t="s">
        <v>1870</v>
      </c>
      <c r="B1864" s="60">
        <f t="shared" si="81"/>
        <v>0.14285714285714285</v>
      </c>
      <c r="C1864" t="s">
        <v>98</v>
      </c>
      <c r="D1864" t="s">
        <v>2021</v>
      </c>
      <c r="E1864" s="59">
        <v>45678</v>
      </c>
      <c r="F1864">
        <v>1</v>
      </c>
      <c r="G1864">
        <v>1</v>
      </c>
      <c r="H1864">
        <v>1</v>
      </c>
      <c r="I1864" s="60">
        <f t="shared" si="82"/>
        <v>0.14285714285714285</v>
      </c>
    </row>
    <row r="1865" spans="1:9" x14ac:dyDescent="0.25">
      <c r="A1865" t="s">
        <v>1870</v>
      </c>
      <c r="B1865" s="60">
        <f t="shared" si="81"/>
        <v>0.14285714285714285</v>
      </c>
      <c r="C1865" t="s">
        <v>98</v>
      </c>
      <c r="D1865" t="s">
        <v>2022</v>
      </c>
      <c r="E1865" s="59">
        <v>45679</v>
      </c>
      <c r="F1865">
        <v>1</v>
      </c>
      <c r="G1865">
        <v>1</v>
      </c>
      <c r="H1865">
        <v>1</v>
      </c>
      <c r="I1865" s="60">
        <f t="shared" si="82"/>
        <v>0.14285714285714285</v>
      </c>
    </row>
    <row r="1866" spans="1:9" x14ac:dyDescent="0.25">
      <c r="A1866" t="s">
        <v>1870</v>
      </c>
      <c r="B1866" s="60">
        <f t="shared" si="81"/>
        <v>0.14285714285714285</v>
      </c>
      <c r="C1866" t="s">
        <v>98</v>
      </c>
      <c r="D1866" t="s">
        <v>2023</v>
      </c>
      <c r="E1866" s="59">
        <v>45680</v>
      </c>
      <c r="F1866">
        <v>1</v>
      </c>
      <c r="G1866">
        <v>1</v>
      </c>
      <c r="H1866">
        <v>1</v>
      </c>
      <c r="I1866" s="60">
        <f t="shared" si="82"/>
        <v>0.14285714285714285</v>
      </c>
    </row>
    <row r="1867" spans="1:9" x14ac:dyDescent="0.25">
      <c r="A1867" t="s">
        <v>1870</v>
      </c>
      <c r="B1867" s="60">
        <f t="shared" si="81"/>
        <v>0.14285714285714285</v>
      </c>
      <c r="C1867" t="s">
        <v>98</v>
      </c>
      <c r="D1867" t="s">
        <v>2024</v>
      </c>
      <c r="E1867" s="59">
        <v>45685</v>
      </c>
      <c r="F1867">
        <v>1</v>
      </c>
      <c r="G1867">
        <v>1</v>
      </c>
      <c r="H1867">
        <v>1</v>
      </c>
      <c r="I1867" s="60">
        <f t="shared" si="82"/>
        <v>0.14285714285714285</v>
      </c>
    </row>
    <row r="1868" spans="1:9" x14ac:dyDescent="0.25">
      <c r="A1868" t="s">
        <v>1870</v>
      </c>
      <c r="B1868" s="60">
        <f t="shared" si="81"/>
        <v>0.14285714285714285</v>
      </c>
      <c r="C1868" t="s">
        <v>98</v>
      </c>
      <c r="D1868" t="s">
        <v>2025</v>
      </c>
      <c r="E1868" s="59">
        <v>45686</v>
      </c>
      <c r="F1868">
        <v>1</v>
      </c>
      <c r="G1868">
        <v>1</v>
      </c>
      <c r="H1868">
        <v>1</v>
      </c>
      <c r="I1868" s="60">
        <f t="shared" si="82"/>
        <v>0.14285714285714285</v>
      </c>
    </row>
    <row r="1869" spans="1:9" x14ac:dyDescent="0.25">
      <c r="A1869" t="s">
        <v>1870</v>
      </c>
      <c r="B1869" s="60">
        <f t="shared" si="81"/>
        <v>0.14285714285714285</v>
      </c>
      <c r="C1869" t="s">
        <v>98</v>
      </c>
      <c r="D1869" t="s">
        <v>2026</v>
      </c>
      <c r="E1869" s="59">
        <v>45688</v>
      </c>
      <c r="F1869">
        <v>1</v>
      </c>
      <c r="G1869">
        <v>1</v>
      </c>
      <c r="H1869">
        <v>1</v>
      </c>
      <c r="I1869" s="60">
        <f t="shared" si="82"/>
        <v>0.14285714285714285</v>
      </c>
    </row>
    <row r="1870" spans="1:9" x14ac:dyDescent="0.25">
      <c r="A1870" t="s">
        <v>1870</v>
      </c>
      <c r="B1870" s="60">
        <f t="shared" si="81"/>
        <v>0.14285714285714285</v>
      </c>
      <c r="C1870" t="s">
        <v>98</v>
      </c>
      <c r="D1870" t="s">
        <v>2027</v>
      </c>
      <c r="E1870" s="59">
        <v>45688</v>
      </c>
      <c r="F1870">
        <v>1</v>
      </c>
      <c r="G1870">
        <v>1</v>
      </c>
      <c r="H1870">
        <v>1</v>
      </c>
      <c r="I1870" s="60">
        <f t="shared" si="82"/>
        <v>0.14285714285714285</v>
      </c>
    </row>
    <row r="1871" spans="1:9" x14ac:dyDescent="0.25">
      <c r="A1871" t="s">
        <v>1870</v>
      </c>
      <c r="B1871" s="60">
        <f t="shared" si="81"/>
        <v>0.14285714285714285</v>
      </c>
      <c r="C1871" t="s">
        <v>98</v>
      </c>
      <c r="D1871" t="s">
        <v>2028</v>
      </c>
      <c r="E1871" s="59">
        <v>45688</v>
      </c>
      <c r="F1871">
        <v>1</v>
      </c>
      <c r="G1871">
        <v>1</v>
      </c>
      <c r="H1871">
        <v>1</v>
      </c>
      <c r="I1871" s="60">
        <f t="shared" si="82"/>
        <v>0.14285714285714285</v>
      </c>
    </row>
    <row r="1872" spans="1:9" x14ac:dyDescent="0.25">
      <c r="A1872" t="s">
        <v>1870</v>
      </c>
      <c r="B1872" s="60">
        <f t="shared" si="81"/>
        <v>0.14285714285714285</v>
      </c>
      <c r="C1872" t="s">
        <v>98</v>
      </c>
      <c r="D1872" t="s">
        <v>2029</v>
      </c>
      <c r="E1872" s="59">
        <v>45691</v>
      </c>
      <c r="F1872">
        <v>1</v>
      </c>
      <c r="G1872">
        <v>1</v>
      </c>
      <c r="H1872">
        <v>1</v>
      </c>
      <c r="I1872" s="60">
        <f t="shared" si="82"/>
        <v>0.14285714285714285</v>
      </c>
    </row>
    <row r="1873" spans="1:9" x14ac:dyDescent="0.25">
      <c r="A1873" t="s">
        <v>1870</v>
      </c>
      <c r="B1873" s="60">
        <f t="shared" si="81"/>
        <v>0.14285714285714285</v>
      </c>
      <c r="C1873" t="s">
        <v>98</v>
      </c>
      <c r="D1873" t="s">
        <v>2030</v>
      </c>
      <c r="E1873" s="59">
        <v>45692</v>
      </c>
      <c r="F1873">
        <v>1</v>
      </c>
      <c r="G1873">
        <v>1</v>
      </c>
      <c r="H1873">
        <v>1</v>
      </c>
      <c r="I1873" s="60">
        <f t="shared" si="82"/>
        <v>0.14285714285714285</v>
      </c>
    </row>
    <row r="1874" spans="1:9" x14ac:dyDescent="0.25">
      <c r="A1874" t="s">
        <v>1870</v>
      </c>
      <c r="B1874" s="60">
        <f t="shared" si="81"/>
        <v>0.14285714285714285</v>
      </c>
      <c r="C1874" t="s">
        <v>98</v>
      </c>
      <c r="D1874" t="s">
        <v>2031</v>
      </c>
      <c r="E1874" s="59">
        <v>45692</v>
      </c>
      <c r="F1874">
        <v>1</v>
      </c>
      <c r="G1874">
        <v>1</v>
      </c>
      <c r="H1874">
        <v>1</v>
      </c>
      <c r="I1874" s="60">
        <f t="shared" si="82"/>
        <v>0.14285714285714285</v>
      </c>
    </row>
    <row r="1875" spans="1:9" x14ac:dyDescent="0.25">
      <c r="A1875" t="s">
        <v>1870</v>
      </c>
      <c r="B1875" s="60">
        <f t="shared" si="81"/>
        <v>0.14285714285714285</v>
      </c>
      <c r="C1875" t="s">
        <v>98</v>
      </c>
      <c r="D1875" t="s">
        <v>2032</v>
      </c>
      <c r="E1875" s="59">
        <v>45692</v>
      </c>
      <c r="F1875">
        <v>1</v>
      </c>
      <c r="G1875">
        <v>1</v>
      </c>
      <c r="H1875">
        <v>1</v>
      </c>
      <c r="I1875" s="60">
        <f t="shared" si="82"/>
        <v>0.14285714285714285</v>
      </c>
    </row>
    <row r="1876" spans="1:9" x14ac:dyDescent="0.25">
      <c r="A1876" t="s">
        <v>1870</v>
      </c>
      <c r="B1876" s="60">
        <f t="shared" si="81"/>
        <v>0.14285714285714285</v>
      </c>
      <c r="C1876" t="s">
        <v>98</v>
      </c>
      <c r="D1876" t="s">
        <v>2033</v>
      </c>
      <c r="E1876" s="59">
        <v>45693</v>
      </c>
      <c r="F1876">
        <v>1</v>
      </c>
      <c r="G1876">
        <v>1</v>
      </c>
      <c r="H1876">
        <v>1</v>
      </c>
      <c r="I1876" s="60">
        <f t="shared" si="82"/>
        <v>0.14285714285714285</v>
      </c>
    </row>
    <row r="1877" spans="1:9" x14ac:dyDescent="0.25">
      <c r="A1877" t="s">
        <v>1870</v>
      </c>
      <c r="B1877" s="60">
        <f t="shared" si="81"/>
        <v>0.14285714285714285</v>
      </c>
      <c r="C1877" t="s">
        <v>98</v>
      </c>
      <c r="D1877" t="s">
        <v>2034</v>
      </c>
      <c r="E1877" s="59">
        <v>45693</v>
      </c>
      <c r="F1877">
        <v>1</v>
      </c>
      <c r="G1877">
        <v>1</v>
      </c>
      <c r="H1877">
        <v>1</v>
      </c>
      <c r="I1877" s="60">
        <f t="shared" si="82"/>
        <v>0.14285714285714285</v>
      </c>
    </row>
    <row r="1878" spans="1:9" x14ac:dyDescent="0.25">
      <c r="A1878" t="s">
        <v>1870</v>
      </c>
      <c r="B1878" s="60">
        <f t="shared" si="81"/>
        <v>0.14285714285714285</v>
      </c>
      <c r="C1878" t="s">
        <v>98</v>
      </c>
      <c r="D1878" t="s">
        <v>2035</v>
      </c>
      <c r="E1878" s="59">
        <v>45694</v>
      </c>
      <c r="F1878">
        <v>1</v>
      </c>
      <c r="G1878">
        <v>1</v>
      </c>
      <c r="H1878">
        <v>1</v>
      </c>
      <c r="I1878" s="60">
        <f t="shared" si="82"/>
        <v>0.14285714285714285</v>
      </c>
    </row>
    <row r="1879" spans="1:9" x14ac:dyDescent="0.25">
      <c r="A1879" t="s">
        <v>1870</v>
      </c>
      <c r="B1879" s="60">
        <f t="shared" si="81"/>
        <v>0.14285714285714285</v>
      </c>
      <c r="C1879" t="s">
        <v>98</v>
      </c>
      <c r="D1879" t="s">
        <v>2036</v>
      </c>
      <c r="E1879" s="59">
        <v>45664</v>
      </c>
      <c r="F1879">
        <v>1</v>
      </c>
      <c r="G1879">
        <v>1</v>
      </c>
      <c r="H1879">
        <v>1</v>
      </c>
      <c r="I1879" s="60">
        <f t="shared" si="82"/>
        <v>0.14285714285714285</v>
      </c>
    </row>
    <row r="1880" spans="1:9" x14ac:dyDescent="0.25">
      <c r="A1880" t="s">
        <v>1870</v>
      </c>
      <c r="B1880" s="60">
        <f t="shared" si="81"/>
        <v>0.14285714285714285</v>
      </c>
      <c r="C1880" t="s">
        <v>98</v>
      </c>
      <c r="D1880" t="s">
        <v>2037</v>
      </c>
      <c r="E1880" s="59">
        <v>45664</v>
      </c>
      <c r="F1880">
        <v>1</v>
      </c>
      <c r="G1880">
        <v>1</v>
      </c>
      <c r="H1880">
        <v>1</v>
      </c>
      <c r="I1880" s="60">
        <f t="shared" si="82"/>
        <v>0.14285714285714285</v>
      </c>
    </row>
    <row r="1881" spans="1:9" x14ac:dyDescent="0.25">
      <c r="A1881" t="s">
        <v>1870</v>
      </c>
      <c r="B1881" s="60">
        <f t="shared" si="81"/>
        <v>0.14285714285714285</v>
      </c>
      <c r="C1881" t="s">
        <v>98</v>
      </c>
      <c r="D1881" t="s">
        <v>2038</v>
      </c>
      <c r="E1881" s="59">
        <v>45665</v>
      </c>
      <c r="F1881">
        <v>1</v>
      </c>
      <c r="G1881">
        <v>1</v>
      </c>
      <c r="H1881">
        <v>1</v>
      </c>
      <c r="I1881" s="60">
        <f t="shared" si="82"/>
        <v>0.14285714285714285</v>
      </c>
    </row>
    <row r="1882" spans="1:9" x14ac:dyDescent="0.25">
      <c r="A1882" t="s">
        <v>1870</v>
      </c>
      <c r="B1882" s="60">
        <f t="shared" si="81"/>
        <v>0.14285714285714285</v>
      </c>
      <c r="C1882" t="s">
        <v>98</v>
      </c>
      <c r="D1882" t="s">
        <v>2039</v>
      </c>
      <c r="E1882" s="59">
        <v>45665</v>
      </c>
      <c r="F1882">
        <v>1</v>
      </c>
      <c r="G1882">
        <v>1</v>
      </c>
      <c r="H1882">
        <v>1</v>
      </c>
      <c r="I1882" s="60">
        <f t="shared" si="82"/>
        <v>0.14285714285714285</v>
      </c>
    </row>
    <row r="1883" spans="1:9" x14ac:dyDescent="0.25">
      <c r="A1883" t="s">
        <v>1870</v>
      </c>
      <c r="B1883" s="60">
        <f t="shared" si="81"/>
        <v>0.14285714285714285</v>
      </c>
      <c r="C1883" t="s">
        <v>98</v>
      </c>
      <c r="D1883" t="s">
        <v>2040</v>
      </c>
      <c r="E1883" s="59">
        <v>45665</v>
      </c>
      <c r="F1883">
        <v>1</v>
      </c>
      <c r="G1883">
        <v>1</v>
      </c>
      <c r="H1883">
        <v>1</v>
      </c>
      <c r="I1883" s="60">
        <f t="shared" si="82"/>
        <v>0.14285714285714285</v>
      </c>
    </row>
    <row r="1884" spans="1:9" x14ac:dyDescent="0.25">
      <c r="A1884" t="s">
        <v>1870</v>
      </c>
      <c r="B1884" s="60">
        <f t="shared" si="81"/>
        <v>0.14285714285714285</v>
      </c>
      <c r="C1884" t="s">
        <v>98</v>
      </c>
      <c r="D1884" t="s">
        <v>2041</v>
      </c>
      <c r="E1884" s="59">
        <v>45665</v>
      </c>
      <c r="F1884">
        <v>1</v>
      </c>
      <c r="G1884">
        <v>1</v>
      </c>
      <c r="H1884">
        <v>1</v>
      </c>
      <c r="I1884" s="60">
        <f t="shared" si="82"/>
        <v>0.14285714285714285</v>
      </c>
    </row>
    <row r="1885" spans="1:9" x14ac:dyDescent="0.25">
      <c r="A1885" t="s">
        <v>1870</v>
      </c>
      <c r="B1885" s="60">
        <f t="shared" si="81"/>
        <v>0.14285714285714285</v>
      </c>
      <c r="C1885" t="s">
        <v>98</v>
      </c>
      <c r="D1885" t="s">
        <v>2042</v>
      </c>
      <c r="E1885" s="59">
        <v>45665</v>
      </c>
      <c r="F1885">
        <v>1</v>
      </c>
      <c r="G1885">
        <v>1</v>
      </c>
      <c r="H1885">
        <v>1</v>
      </c>
      <c r="I1885" s="60">
        <f t="shared" si="82"/>
        <v>0.14285714285714285</v>
      </c>
    </row>
    <row r="1886" spans="1:9" x14ac:dyDescent="0.25">
      <c r="A1886" t="s">
        <v>1870</v>
      </c>
      <c r="B1886" s="60">
        <f t="shared" si="81"/>
        <v>0.14285714285714285</v>
      </c>
      <c r="C1886" t="s">
        <v>98</v>
      </c>
      <c r="D1886" t="s">
        <v>2043</v>
      </c>
      <c r="E1886" s="59">
        <v>45666</v>
      </c>
      <c r="F1886">
        <v>1</v>
      </c>
      <c r="G1886">
        <v>1</v>
      </c>
      <c r="H1886">
        <v>1</v>
      </c>
      <c r="I1886" s="60">
        <f t="shared" si="82"/>
        <v>0.14285714285714285</v>
      </c>
    </row>
    <row r="1887" spans="1:9" x14ac:dyDescent="0.25">
      <c r="A1887" t="s">
        <v>1870</v>
      </c>
      <c r="B1887" s="60">
        <f t="shared" si="81"/>
        <v>0.14285714285714285</v>
      </c>
      <c r="C1887" t="s">
        <v>98</v>
      </c>
      <c r="D1887" t="s">
        <v>2044</v>
      </c>
      <c r="E1887" s="59">
        <v>45666</v>
      </c>
      <c r="F1887">
        <v>1</v>
      </c>
      <c r="G1887">
        <v>1</v>
      </c>
      <c r="H1887">
        <v>1</v>
      </c>
      <c r="I1887" s="60">
        <f t="shared" si="82"/>
        <v>0.14285714285714285</v>
      </c>
    </row>
    <row r="1888" spans="1:9" x14ac:dyDescent="0.25">
      <c r="A1888" t="s">
        <v>1870</v>
      </c>
      <c r="B1888" s="60">
        <f t="shared" si="81"/>
        <v>0.14285714285714285</v>
      </c>
      <c r="C1888" t="s">
        <v>102</v>
      </c>
      <c r="D1888" t="s">
        <v>2045</v>
      </c>
      <c r="E1888" s="59">
        <v>45712</v>
      </c>
      <c r="F1888">
        <v>1</v>
      </c>
      <c r="G1888">
        <v>1</v>
      </c>
      <c r="H1888">
        <v>1</v>
      </c>
      <c r="I1888" s="60">
        <f t="shared" si="82"/>
        <v>0.14285714285714285</v>
      </c>
    </row>
    <row r="1889" spans="1:9" x14ac:dyDescent="0.25">
      <c r="A1889" t="s">
        <v>1870</v>
      </c>
      <c r="B1889" s="60">
        <f t="shared" si="81"/>
        <v>0.14285714285714285</v>
      </c>
      <c r="C1889" t="s">
        <v>102</v>
      </c>
      <c r="D1889" t="s">
        <v>2046</v>
      </c>
      <c r="E1889" s="59">
        <v>45719</v>
      </c>
      <c r="F1889">
        <v>1</v>
      </c>
      <c r="G1889">
        <v>1</v>
      </c>
      <c r="H1889">
        <v>1</v>
      </c>
      <c r="I1889" s="60">
        <f t="shared" si="82"/>
        <v>0.14285714285714285</v>
      </c>
    </row>
    <row r="1890" spans="1:9" x14ac:dyDescent="0.25">
      <c r="A1890" t="s">
        <v>1870</v>
      </c>
      <c r="B1890" s="60">
        <f t="shared" si="81"/>
        <v>0.14285714285714285</v>
      </c>
      <c r="C1890" t="s">
        <v>102</v>
      </c>
      <c r="D1890" t="s">
        <v>2047</v>
      </c>
      <c r="E1890" s="59">
        <v>45719</v>
      </c>
      <c r="F1890">
        <v>1</v>
      </c>
      <c r="G1890">
        <v>1</v>
      </c>
      <c r="H1890">
        <v>1</v>
      </c>
      <c r="I1890" s="60">
        <f t="shared" si="82"/>
        <v>0.14285714285714285</v>
      </c>
    </row>
    <row r="1891" spans="1:9" x14ac:dyDescent="0.25">
      <c r="A1891" t="s">
        <v>1870</v>
      </c>
      <c r="B1891" s="60">
        <f t="shared" si="81"/>
        <v>0.14285714285714285</v>
      </c>
      <c r="C1891" t="s">
        <v>102</v>
      </c>
      <c r="D1891" t="s">
        <v>2048</v>
      </c>
      <c r="E1891" s="59">
        <v>45698</v>
      </c>
      <c r="F1891">
        <v>1</v>
      </c>
      <c r="G1891">
        <v>1</v>
      </c>
      <c r="H1891">
        <v>1</v>
      </c>
      <c r="I1891" s="60">
        <f t="shared" si="82"/>
        <v>0.14285714285714285</v>
      </c>
    </row>
    <row r="1892" spans="1:9" x14ac:dyDescent="0.25">
      <c r="A1892" t="s">
        <v>1870</v>
      </c>
      <c r="B1892" s="60">
        <f t="shared" si="81"/>
        <v>0.14285714285714285</v>
      </c>
      <c r="C1892" t="s">
        <v>102</v>
      </c>
      <c r="D1892" t="s">
        <v>2049</v>
      </c>
      <c r="E1892" s="59">
        <v>45700</v>
      </c>
      <c r="F1892">
        <v>1</v>
      </c>
      <c r="G1892">
        <v>1</v>
      </c>
      <c r="H1892">
        <v>1</v>
      </c>
      <c r="I1892" s="60">
        <f t="shared" si="82"/>
        <v>0.14285714285714285</v>
      </c>
    </row>
    <row r="1893" spans="1:9" x14ac:dyDescent="0.25">
      <c r="A1893" t="s">
        <v>1870</v>
      </c>
      <c r="B1893" s="60">
        <f t="shared" si="81"/>
        <v>0.14285714285714285</v>
      </c>
      <c r="C1893" t="s">
        <v>102</v>
      </c>
      <c r="D1893" t="s">
        <v>2050</v>
      </c>
      <c r="E1893" s="59">
        <v>45700</v>
      </c>
      <c r="F1893">
        <v>1</v>
      </c>
      <c r="G1893">
        <v>1</v>
      </c>
      <c r="H1893">
        <v>1</v>
      </c>
      <c r="I1893" s="60">
        <f t="shared" si="82"/>
        <v>0.14285714285714285</v>
      </c>
    </row>
    <row r="1894" spans="1:9" x14ac:dyDescent="0.25">
      <c r="A1894" t="s">
        <v>1870</v>
      </c>
      <c r="B1894" s="60">
        <f t="shared" si="81"/>
        <v>0.14285714285714285</v>
      </c>
      <c r="C1894" t="s">
        <v>102</v>
      </c>
      <c r="D1894" t="s">
        <v>2051</v>
      </c>
      <c r="E1894" s="59">
        <v>45674</v>
      </c>
      <c r="F1894">
        <v>1</v>
      </c>
      <c r="G1894">
        <v>1</v>
      </c>
      <c r="H1894">
        <v>1</v>
      </c>
      <c r="I1894" s="60">
        <f t="shared" si="82"/>
        <v>0.14285714285714285</v>
      </c>
    </row>
    <row r="1895" spans="1:9" x14ac:dyDescent="0.25">
      <c r="A1895" t="s">
        <v>1870</v>
      </c>
      <c r="B1895" s="60">
        <f t="shared" si="81"/>
        <v>0.14285714285714285</v>
      </c>
      <c r="C1895" t="s">
        <v>102</v>
      </c>
      <c r="D1895" t="s">
        <v>2052</v>
      </c>
      <c r="E1895" s="59">
        <v>45677</v>
      </c>
      <c r="F1895">
        <v>1</v>
      </c>
      <c r="G1895">
        <v>1</v>
      </c>
      <c r="H1895">
        <v>1</v>
      </c>
      <c r="I1895" s="60">
        <f t="shared" si="82"/>
        <v>0.14285714285714285</v>
      </c>
    </row>
    <row r="1896" spans="1:9" x14ac:dyDescent="0.25">
      <c r="A1896" t="s">
        <v>1870</v>
      </c>
      <c r="B1896" s="60">
        <f t="shared" si="81"/>
        <v>0.14285714285714285</v>
      </c>
      <c r="C1896" t="s">
        <v>102</v>
      </c>
      <c r="D1896" t="s">
        <v>2053</v>
      </c>
      <c r="E1896" s="59">
        <v>45677</v>
      </c>
      <c r="F1896">
        <v>1</v>
      </c>
      <c r="G1896">
        <v>1</v>
      </c>
      <c r="H1896">
        <v>1</v>
      </c>
      <c r="I1896" s="60">
        <f t="shared" si="82"/>
        <v>0.14285714285714285</v>
      </c>
    </row>
    <row r="1897" spans="1:9" x14ac:dyDescent="0.25">
      <c r="A1897" t="s">
        <v>1870</v>
      </c>
      <c r="B1897" s="60">
        <f t="shared" si="81"/>
        <v>0.14285714285714285</v>
      </c>
      <c r="C1897" t="s">
        <v>102</v>
      </c>
      <c r="D1897" t="s">
        <v>2054</v>
      </c>
      <c r="E1897" s="59">
        <v>45677</v>
      </c>
      <c r="F1897">
        <v>1</v>
      </c>
      <c r="G1897">
        <v>1</v>
      </c>
      <c r="H1897">
        <v>1</v>
      </c>
      <c r="I1897" s="60">
        <f t="shared" si="82"/>
        <v>0.14285714285714285</v>
      </c>
    </row>
    <row r="1898" spans="1:9" x14ac:dyDescent="0.25">
      <c r="A1898" t="s">
        <v>1870</v>
      </c>
      <c r="B1898" s="60">
        <f t="shared" si="81"/>
        <v>0.14285714285714285</v>
      </c>
      <c r="C1898" t="s">
        <v>102</v>
      </c>
      <c r="D1898" t="s">
        <v>2055</v>
      </c>
      <c r="E1898" s="59">
        <v>45678</v>
      </c>
      <c r="F1898">
        <v>1</v>
      </c>
      <c r="G1898">
        <v>1</v>
      </c>
      <c r="H1898">
        <v>1</v>
      </c>
      <c r="I1898" s="60">
        <f t="shared" si="82"/>
        <v>0.14285714285714285</v>
      </c>
    </row>
    <row r="1899" spans="1:9" x14ac:dyDescent="0.25">
      <c r="A1899" t="s">
        <v>1870</v>
      </c>
      <c r="B1899" s="60">
        <f t="shared" si="81"/>
        <v>0.14285714285714285</v>
      </c>
      <c r="C1899" t="s">
        <v>102</v>
      </c>
      <c r="D1899" t="s">
        <v>2056</v>
      </c>
      <c r="E1899" s="59">
        <v>45679</v>
      </c>
      <c r="F1899">
        <v>1</v>
      </c>
      <c r="G1899">
        <v>1</v>
      </c>
      <c r="H1899">
        <v>1</v>
      </c>
      <c r="I1899" s="60">
        <f t="shared" si="82"/>
        <v>0.14285714285714285</v>
      </c>
    </row>
    <row r="1900" spans="1:9" x14ac:dyDescent="0.25">
      <c r="A1900" t="s">
        <v>1870</v>
      </c>
      <c r="B1900" s="60">
        <f t="shared" si="81"/>
        <v>0.14285714285714285</v>
      </c>
      <c r="C1900" t="s">
        <v>102</v>
      </c>
      <c r="D1900" t="s">
        <v>2057</v>
      </c>
      <c r="E1900" s="59">
        <v>45681</v>
      </c>
      <c r="F1900">
        <v>1</v>
      </c>
      <c r="G1900">
        <v>1</v>
      </c>
      <c r="H1900">
        <v>1</v>
      </c>
      <c r="I1900" s="60">
        <f t="shared" si="82"/>
        <v>0.14285714285714285</v>
      </c>
    </row>
    <row r="1901" spans="1:9" x14ac:dyDescent="0.25">
      <c r="A1901" t="s">
        <v>1870</v>
      </c>
      <c r="B1901" s="60">
        <f t="shared" si="81"/>
        <v>0.14285714285714285</v>
      </c>
      <c r="C1901" t="s">
        <v>102</v>
      </c>
      <c r="D1901" t="s">
        <v>2058</v>
      </c>
      <c r="E1901" s="59">
        <v>45684</v>
      </c>
      <c r="F1901">
        <v>1</v>
      </c>
      <c r="G1901">
        <v>1</v>
      </c>
      <c r="H1901">
        <v>1</v>
      </c>
      <c r="I1901" s="60">
        <f t="shared" si="82"/>
        <v>0.14285714285714285</v>
      </c>
    </row>
    <row r="1902" spans="1:9" x14ac:dyDescent="0.25">
      <c r="A1902" t="s">
        <v>1870</v>
      </c>
      <c r="B1902" s="60">
        <f t="shared" si="81"/>
        <v>0.14285714285714285</v>
      </c>
      <c r="C1902" t="s">
        <v>102</v>
      </c>
      <c r="D1902" t="s">
        <v>2059</v>
      </c>
      <c r="E1902" s="59">
        <v>45692</v>
      </c>
      <c r="F1902">
        <v>1</v>
      </c>
      <c r="G1902">
        <v>1</v>
      </c>
      <c r="H1902">
        <v>1</v>
      </c>
      <c r="I1902" s="60">
        <f t="shared" si="82"/>
        <v>0.14285714285714285</v>
      </c>
    </row>
    <row r="1903" spans="1:9" x14ac:dyDescent="0.25">
      <c r="A1903" t="s">
        <v>1870</v>
      </c>
      <c r="B1903" s="60">
        <f t="shared" si="81"/>
        <v>0.14285714285714285</v>
      </c>
      <c r="C1903" t="s">
        <v>102</v>
      </c>
      <c r="D1903" t="s">
        <v>2060</v>
      </c>
      <c r="E1903" s="59">
        <v>45661</v>
      </c>
      <c r="F1903">
        <v>1</v>
      </c>
      <c r="G1903">
        <v>1</v>
      </c>
      <c r="H1903">
        <v>1</v>
      </c>
      <c r="I1903" s="60">
        <f t="shared" si="82"/>
        <v>0.14285714285714285</v>
      </c>
    </row>
    <row r="1904" spans="1:9" x14ac:dyDescent="0.25">
      <c r="A1904" t="s">
        <v>1870</v>
      </c>
      <c r="B1904" s="60">
        <f t="shared" si="81"/>
        <v>0.14285714285714285</v>
      </c>
      <c r="C1904" t="s">
        <v>102</v>
      </c>
      <c r="D1904" t="s">
        <v>2061</v>
      </c>
      <c r="E1904" s="59">
        <v>45671</v>
      </c>
      <c r="F1904">
        <v>1</v>
      </c>
      <c r="G1904">
        <v>1</v>
      </c>
      <c r="H1904">
        <v>1</v>
      </c>
      <c r="I1904" s="60">
        <f t="shared" si="82"/>
        <v>0.14285714285714285</v>
      </c>
    </row>
    <row r="1905" spans="1:9" x14ac:dyDescent="0.25">
      <c r="A1905" t="s">
        <v>1870</v>
      </c>
      <c r="B1905" s="60">
        <f t="shared" si="81"/>
        <v>0.14285714285714285</v>
      </c>
      <c r="C1905" t="s">
        <v>102</v>
      </c>
      <c r="D1905" t="s">
        <v>2062</v>
      </c>
      <c r="E1905" s="59">
        <v>45672</v>
      </c>
      <c r="F1905">
        <v>1</v>
      </c>
      <c r="G1905">
        <v>1</v>
      </c>
      <c r="H1905">
        <v>1</v>
      </c>
      <c r="I1905" s="60">
        <f t="shared" si="82"/>
        <v>0.14285714285714285</v>
      </c>
    </row>
    <row r="1906" spans="1:9" x14ac:dyDescent="0.25">
      <c r="A1906" t="s">
        <v>1870</v>
      </c>
      <c r="B1906" s="60">
        <f t="shared" ref="B1906:B1969" si="83">(1/700)*100</f>
        <v>0.14285714285714285</v>
      </c>
      <c r="C1906" t="s">
        <v>102</v>
      </c>
      <c r="D1906" t="s">
        <v>2063</v>
      </c>
      <c r="E1906" s="59">
        <v>45673</v>
      </c>
      <c r="F1906">
        <v>1</v>
      </c>
      <c r="G1906">
        <v>1</v>
      </c>
      <c r="H1906">
        <v>1</v>
      </c>
      <c r="I1906" s="60">
        <f t="shared" si="82"/>
        <v>0.14285714285714285</v>
      </c>
    </row>
    <row r="1907" spans="1:9" x14ac:dyDescent="0.25">
      <c r="A1907" t="s">
        <v>1870</v>
      </c>
      <c r="B1907" s="60">
        <f t="shared" si="83"/>
        <v>0.14285714285714285</v>
      </c>
      <c r="C1907" t="s">
        <v>109</v>
      </c>
      <c r="D1907" t="s">
        <v>2064</v>
      </c>
      <c r="E1907" s="59">
        <v>45709</v>
      </c>
      <c r="F1907">
        <v>1</v>
      </c>
      <c r="G1907">
        <v>1</v>
      </c>
      <c r="H1907">
        <v>1</v>
      </c>
      <c r="I1907" s="60">
        <f t="shared" si="82"/>
        <v>0.14285714285714285</v>
      </c>
    </row>
    <row r="1908" spans="1:9" x14ac:dyDescent="0.25">
      <c r="A1908" t="s">
        <v>1870</v>
      </c>
      <c r="B1908" s="60">
        <f t="shared" si="83"/>
        <v>0.14285714285714285</v>
      </c>
      <c r="C1908" t="s">
        <v>109</v>
      </c>
      <c r="D1908" t="s">
        <v>2065</v>
      </c>
      <c r="E1908" s="59">
        <v>45672</v>
      </c>
      <c r="F1908">
        <v>1</v>
      </c>
      <c r="G1908">
        <v>1</v>
      </c>
      <c r="H1908">
        <v>1</v>
      </c>
      <c r="I1908" s="60">
        <f t="shared" si="82"/>
        <v>0.14285714285714285</v>
      </c>
    </row>
    <row r="1909" spans="1:9" x14ac:dyDescent="0.25">
      <c r="A1909" t="s">
        <v>1870</v>
      </c>
      <c r="B1909" s="60">
        <f t="shared" si="83"/>
        <v>0.14285714285714285</v>
      </c>
      <c r="C1909" t="s">
        <v>109</v>
      </c>
      <c r="D1909" t="s">
        <v>2066</v>
      </c>
      <c r="E1909" s="59">
        <v>45709</v>
      </c>
      <c r="F1909">
        <v>1</v>
      </c>
      <c r="G1909">
        <v>1</v>
      </c>
      <c r="H1909">
        <v>1</v>
      </c>
      <c r="I1909" s="60">
        <f t="shared" si="82"/>
        <v>0.14285714285714285</v>
      </c>
    </row>
    <row r="1910" spans="1:9" x14ac:dyDescent="0.25">
      <c r="A1910" t="s">
        <v>1870</v>
      </c>
      <c r="B1910" s="60">
        <f t="shared" si="83"/>
        <v>0.14285714285714285</v>
      </c>
      <c r="C1910" t="s">
        <v>109</v>
      </c>
      <c r="D1910" t="s">
        <v>2067</v>
      </c>
      <c r="E1910" s="59">
        <v>45712</v>
      </c>
      <c r="F1910">
        <v>1</v>
      </c>
      <c r="G1910">
        <v>1</v>
      </c>
      <c r="H1910">
        <v>1</v>
      </c>
      <c r="I1910" s="60">
        <f t="shared" si="82"/>
        <v>0.14285714285714285</v>
      </c>
    </row>
    <row r="1911" spans="1:9" x14ac:dyDescent="0.25">
      <c r="A1911" t="s">
        <v>1870</v>
      </c>
      <c r="B1911" s="60">
        <f t="shared" si="83"/>
        <v>0.14285714285714285</v>
      </c>
      <c r="C1911" t="s">
        <v>109</v>
      </c>
      <c r="D1911" t="s">
        <v>2068</v>
      </c>
      <c r="E1911" s="59">
        <v>45712</v>
      </c>
      <c r="F1911">
        <v>1</v>
      </c>
      <c r="G1911">
        <v>1</v>
      </c>
      <c r="H1911">
        <v>1</v>
      </c>
      <c r="I1911" s="60">
        <f t="shared" si="82"/>
        <v>0.14285714285714285</v>
      </c>
    </row>
    <row r="1912" spans="1:9" x14ac:dyDescent="0.25">
      <c r="A1912" t="s">
        <v>1870</v>
      </c>
      <c r="B1912" s="60">
        <f t="shared" si="83"/>
        <v>0.14285714285714285</v>
      </c>
      <c r="C1912" t="s">
        <v>109</v>
      </c>
      <c r="D1912" t="s">
        <v>2069</v>
      </c>
      <c r="E1912" s="59">
        <v>45714</v>
      </c>
      <c r="F1912">
        <v>1</v>
      </c>
      <c r="G1912">
        <v>1</v>
      </c>
      <c r="H1912">
        <v>1</v>
      </c>
      <c r="I1912" s="60">
        <f t="shared" si="82"/>
        <v>0.14285714285714285</v>
      </c>
    </row>
    <row r="1913" spans="1:9" x14ac:dyDescent="0.25">
      <c r="A1913" t="s">
        <v>1870</v>
      </c>
      <c r="B1913" s="60">
        <f t="shared" si="83"/>
        <v>0.14285714285714285</v>
      </c>
      <c r="C1913" t="s">
        <v>109</v>
      </c>
      <c r="D1913" t="s">
        <v>2070</v>
      </c>
      <c r="E1913" s="59">
        <v>45714</v>
      </c>
      <c r="F1913">
        <v>1</v>
      </c>
      <c r="G1913">
        <v>1</v>
      </c>
      <c r="H1913">
        <v>1</v>
      </c>
      <c r="I1913" s="60">
        <f t="shared" si="82"/>
        <v>0.14285714285714285</v>
      </c>
    </row>
    <row r="1914" spans="1:9" x14ac:dyDescent="0.25">
      <c r="A1914" t="s">
        <v>1870</v>
      </c>
      <c r="B1914" s="60">
        <f t="shared" si="83"/>
        <v>0.14285714285714285</v>
      </c>
      <c r="C1914" t="s">
        <v>109</v>
      </c>
      <c r="D1914" t="s">
        <v>2071</v>
      </c>
      <c r="E1914" s="59">
        <v>45714</v>
      </c>
      <c r="F1914">
        <v>1</v>
      </c>
      <c r="G1914">
        <v>1</v>
      </c>
      <c r="H1914">
        <v>1</v>
      </c>
      <c r="I1914" s="60">
        <f t="shared" si="82"/>
        <v>0.14285714285714285</v>
      </c>
    </row>
    <row r="1915" spans="1:9" x14ac:dyDescent="0.25">
      <c r="A1915" t="s">
        <v>1870</v>
      </c>
      <c r="B1915" s="60">
        <f t="shared" si="83"/>
        <v>0.14285714285714285</v>
      </c>
      <c r="C1915" t="s">
        <v>109</v>
      </c>
      <c r="D1915" t="s">
        <v>2072</v>
      </c>
      <c r="E1915" s="59">
        <v>45714</v>
      </c>
      <c r="F1915">
        <v>1</v>
      </c>
      <c r="G1915">
        <v>1</v>
      </c>
      <c r="H1915">
        <v>1</v>
      </c>
      <c r="I1915" s="60">
        <f t="shared" si="82"/>
        <v>0.14285714285714285</v>
      </c>
    </row>
    <row r="1916" spans="1:9" x14ac:dyDescent="0.25">
      <c r="A1916" t="s">
        <v>1870</v>
      </c>
      <c r="B1916" s="60">
        <f t="shared" si="83"/>
        <v>0.14285714285714285</v>
      </c>
      <c r="C1916" t="s">
        <v>109</v>
      </c>
      <c r="D1916" t="s">
        <v>2073</v>
      </c>
      <c r="E1916" s="59">
        <v>45714</v>
      </c>
      <c r="F1916">
        <v>1</v>
      </c>
      <c r="G1916">
        <v>1</v>
      </c>
      <c r="H1916">
        <v>1</v>
      </c>
      <c r="I1916" s="60">
        <f t="shared" si="82"/>
        <v>0.14285714285714285</v>
      </c>
    </row>
    <row r="1917" spans="1:9" x14ac:dyDescent="0.25">
      <c r="A1917" t="s">
        <v>1870</v>
      </c>
      <c r="B1917" s="60">
        <f t="shared" si="83"/>
        <v>0.14285714285714285</v>
      </c>
      <c r="C1917" t="s">
        <v>109</v>
      </c>
      <c r="D1917" t="s">
        <v>2074</v>
      </c>
      <c r="E1917" s="59">
        <v>45714</v>
      </c>
      <c r="F1917">
        <v>1</v>
      </c>
      <c r="G1917">
        <v>1</v>
      </c>
      <c r="H1917">
        <v>1</v>
      </c>
      <c r="I1917" s="60">
        <f t="shared" si="82"/>
        <v>0.14285714285714285</v>
      </c>
    </row>
    <row r="1918" spans="1:9" x14ac:dyDescent="0.25">
      <c r="A1918" t="s">
        <v>1870</v>
      </c>
      <c r="B1918" s="60">
        <f t="shared" si="83"/>
        <v>0.14285714285714285</v>
      </c>
      <c r="C1918" t="s">
        <v>109</v>
      </c>
      <c r="D1918" t="s">
        <v>2075</v>
      </c>
      <c r="E1918" s="59">
        <v>45720</v>
      </c>
      <c r="F1918">
        <v>1</v>
      </c>
      <c r="G1918">
        <v>1</v>
      </c>
      <c r="H1918">
        <v>1</v>
      </c>
      <c r="I1918" s="60">
        <f t="shared" si="82"/>
        <v>0.14285714285714285</v>
      </c>
    </row>
    <row r="1919" spans="1:9" x14ac:dyDescent="0.25">
      <c r="A1919" t="s">
        <v>1870</v>
      </c>
      <c r="B1919" s="60">
        <f t="shared" si="83"/>
        <v>0.14285714285714285</v>
      </c>
      <c r="C1919" t="s">
        <v>109</v>
      </c>
      <c r="D1919" t="s">
        <v>2076</v>
      </c>
      <c r="E1919" s="59">
        <v>45720</v>
      </c>
      <c r="F1919">
        <v>1</v>
      </c>
      <c r="G1919">
        <v>1</v>
      </c>
      <c r="H1919">
        <v>1</v>
      </c>
      <c r="I1919" s="60">
        <f t="shared" si="82"/>
        <v>0.14285714285714285</v>
      </c>
    </row>
    <row r="1920" spans="1:9" x14ac:dyDescent="0.25">
      <c r="A1920" t="s">
        <v>1870</v>
      </c>
      <c r="B1920" s="60">
        <f t="shared" si="83"/>
        <v>0.14285714285714285</v>
      </c>
      <c r="C1920" t="s">
        <v>109</v>
      </c>
      <c r="D1920" t="s">
        <v>2077</v>
      </c>
      <c r="E1920" s="59">
        <v>45698</v>
      </c>
      <c r="F1920">
        <v>1</v>
      </c>
      <c r="G1920">
        <v>1</v>
      </c>
      <c r="H1920">
        <v>1</v>
      </c>
      <c r="I1920" s="60">
        <f t="shared" si="82"/>
        <v>0.14285714285714285</v>
      </c>
    </row>
    <row r="1921" spans="1:9" x14ac:dyDescent="0.25">
      <c r="A1921" t="s">
        <v>1870</v>
      </c>
      <c r="B1921" s="60">
        <f t="shared" si="83"/>
        <v>0.14285714285714285</v>
      </c>
      <c r="C1921" t="s">
        <v>109</v>
      </c>
      <c r="D1921" t="s">
        <v>2078</v>
      </c>
      <c r="E1921" s="59">
        <v>45699</v>
      </c>
      <c r="F1921">
        <v>1</v>
      </c>
      <c r="G1921">
        <v>1</v>
      </c>
      <c r="H1921">
        <v>1</v>
      </c>
      <c r="I1921" s="60">
        <f t="shared" si="82"/>
        <v>0.14285714285714285</v>
      </c>
    </row>
    <row r="1922" spans="1:9" x14ac:dyDescent="0.25">
      <c r="A1922" t="s">
        <v>1870</v>
      </c>
      <c r="B1922" s="60">
        <f t="shared" si="83"/>
        <v>0.14285714285714285</v>
      </c>
      <c r="C1922" t="s">
        <v>109</v>
      </c>
      <c r="D1922" t="s">
        <v>2079</v>
      </c>
      <c r="E1922" s="59">
        <v>45699</v>
      </c>
      <c r="F1922">
        <v>1</v>
      </c>
      <c r="G1922">
        <v>1</v>
      </c>
      <c r="H1922">
        <v>1</v>
      </c>
      <c r="I1922" s="60">
        <f t="shared" ref="I1922:I1985" si="84">B1922*H1922</f>
        <v>0.14285714285714285</v>
      </c>
    </row>
    <row r="1923" spans="1:9" x14ac:dyDescent="0.25">
      <c r="A1923" t="s">
        <v>1870</v>
      </c>
      <c r="B1923" s="60">
        <f t="shared" si="83"/>
        <v>0.14285714285714285</v>
      </c>
      <c r="C1923" t="s">
        <v>109</v>
      </c>
      <c r="D1923" t="s">
        <v>2080</v>
      </c>
      <c r="E1923" s="59">
        <v>45699</v>
      </c>
      <c r="F1923">
        <v>1</v>
      </c>
      <c r="G1923">
        <v>1</v>
      </c>
      <c r="H1923">
        <v>1</v>
      </c>
      <c r="I1923" s="60">
        <f t="shared" si="84"/>
        <v>0.14285714285714285</v>
      </c>
    </row>
    <row r="1924" spans="1:9" x14ac:dyDescent="0.25">
      <c r="A1924" t="s">
        <v>1870</v>
      </c>
      <c r="B1924" s="60">
        <f t="shared" si="83"/>
        <v>0.14285714285714285</v>
      </c>
      <c r="C1924" t="s">
        <v>109</v>
      </c>
      <c r="D1924" t="s">
        <v>2081</v>
      </c>
      <c r="E1924" s="59">
        <v>45699</v>
      </c>
      <c r="F1924">
        <v>1</v>
      </c>
      <c r="G1924">
        <v>1</v>
      </c>
      <c r="H1924">
        <v>1</v>
      </c>
      <c r="I1924" s="60">
        <f t="shared" si="84"/>
        <v>0.14285714285714285</v>
      </c>
    </row>
    <row r="1925" spans="1:9" x14ac:dyDescent="0.25">
      <c r="A1925" t="s">
        <v>1870</v>
      </c>
      <c r="B1925" s="60">
        <f t="shared" si="83"/>
        <v>0.14285714285714285</v>
      </c>
      <c r="C1925" t="s">
        <v>109</v>
      </c>
      <c r="D1925" t="s">
        <v>2082</v>
      </c>
      <c r="E1925" s="59">
        <v>45699</v>
      </c>
      <c r="F1925">
        <v>1</v>
      </c>
      <c r="G1925">
        <v>1</v>
      </c>
      <c r="H1925">
        <v>1</v>
      </c>
      <c r="I1925" s="60">
        <f t="shared" si="84"/>
        <v>0.14285714285714285</v>
      </c>
    </row>
    <row r="1926" spans="1:9" x14ac:dyDescent="0.25">
      <c r="A1926" t="s">
        <v>1870</v>
      </c>
      <c r="B1926" s="60">
        <f t="shared" si="83"/>
        <v>0.14285714285714285</v>
      </c>
      <c r="C1926" t="s">
        <v>109</v>
      </c>
      <c r="D1926" t="s">
        <v>2083</v>
      </c>
      <c r="E1926" s="59">
        <v>45699</v>
      </c>
      <c r="F1926">
        <v>1</v>
      </c>
      <c r="G1926">
        <v>1</v>
      </c>
      <c r="H1926">
        <v>1</v>
      </c>
      <c r="I1926" s="60">
        <f t="shared" si="84"/>
        <v>0.14285714285714285</v>
      </c>
    </row>
    <row r="1927" spans="1:9" x14ac:dyDescent="0.25">
      <c r="A1927" t="s">
        <v>1870</v>
      </c>
      <c r="B1927" s="60">
        <f t="shared" si="83"/>
        <v>0.14285714285714285</v>
      </c>
      <c r="C1927" t="s">
        <v>109</v>
      </c>
      <c r="D1927" t="s">
        <v>2084</v>
      </c>
      <c r="E1927" s="59">
        <v>45701</v>
      </c>
      <c r="F1927">
        <v>1</v>
      </c>
      <c r="G1927">
        <v>1</v>
      </c>
      <c r="H1927">
        <v>1</v>
      </c>
      <c r="I1927" s="60">
        <f t="shared" si="84"/>
        <v>0.14285714285714285</v>
      </c>
    </row>
    <row r="1928" spans="1:9" x14ac:dyDescent="0.25">
      <c r="A1928" t="s">
        <v>1870</v>
      </c>
      <c r="B1928" s="60">
        <f t="shared" si="83"/>
        <v>0.14285714285714285</v>
      </c>
      <c r="C1928" t="s">
        <v>109</v>
      </c>
      <c r="D1928" t="s">
        <v>2085</v>
      </c>
      <c r="E1928" s="59">
        <v>45705</v>
      </c>
      <c r="F1928">
        <v>1</v>
      </c>
      <c r="G1928">
        <v>1</v>
      </c>
      <c r="H1928">
        <v>1</v>
      </c>
      <c r="I1928" s="60">
        <f t="shared" si="84"/>
        <v>0.14285714285714285</v>
      </c>
    </row>
    <row r="1929" spans="1:9" x14ac:dyDescent="0.25">
      <c r="A1929" t="s">
        <v>1870</v>
      </c>
      <c r="B1929" s="60">
        <f t="shared" si="83"/>
        <v>0.14285714285714285</v>
      </c>
      <c r="C1929" t="s">
        <v>109</v>
      </c>
      <c r="D1929" t="s">
        <v>2086</v>
      </c>
      <c r="E1929" s="59">
        <v>45706</v>
      </c>
      <c r="F1929">
        <v>1</v>
      </c>
      <c r="G1929">
        <v>1</v>
      </c>
      <c r="H1929">
        <v>1</v>
      </c>
      <c r="I1929" s="60">
        <f t="shared" si="84"/>
        <v>0.14285714285714285</v>
      </c>
    </row>
    <row r="1930" spans="1:9" x14ac:dyDescent="0.25">
      <c r="A1930" t="s">
        <v>1870</v>
      </c>
      <c r="B1930" s="60">
        <f t="shared" si="83"/>
        <v>0.14285714285714285</v>
      </c>
      <c r="C1930" t="s">
        <v>109</v>
      </c>
      <c r="D1930" t="s">
        <v>2087</v>
      </c>
      <c r="E1930" s="59">
        <v>45706</v>
      </c>
      <c r="F1930">
        <v>1</v>
      </c>
      <c r="G1930">
        <v>1</v>
      </c>
      <c r="H1930">
        <v>1</v>
      </c>
      <c r="I1930" s="60">
        <f t="shared" si="84"/>
        <v>0.14285714285714285</v>
      </c>
    </row>
    <row r="1931" spans="1:9" x14ac:dyDescent="0.25">
      <c r="A1931" t="s">
        <v>1870</v>
      </c>
      <c r="B1931" s="60">
        <f t="shared" si="83"/>
        <v>0.14285714285714285</v>
      </c>
      <c r="C1931" t="s">
        <v>109</v>
      </c>
      <c r="D1931" t="s">
        <v>2088</v>
      </c>
      <c r="E1931" s="59">
        <v>45707</v>
      </c>
      <c r="F1931">
        <v>1</v>
      </c>
      <c r="G1931">
        <v>1</v>
      </c>
      <c r="H1931">
        <v>1</v>
      </c>
      <c r="I1931" s="60">
        <f t="shared" si="84"/>
        <v>0.14285714285714285</v>
      </c>
    </row>
    <row r="1932" spans="1:9" x14ac:dyDescent="0.25">
      <c r="A1932" t="s">
        <v>1870</v>
      </c>
      <c r="B1932" s="60">
        <f t="shared" si="83"/>
        <v>0.14285714285714285</v>
      </c>
      <c r="C1932" t="s">
        <v>109</v>
      </c>
      <c r="D1932" t="s">
        <v>2089</v>
      </c>
      <c r="E1932" s="59">
        <v>45708</v>
      </c>
      <c r="F1932">
        <v>1</v>
      </c>
      <c r="G1932">
        <v>1</v>
      </c>
      <c r="H1932">
        <v>1</v>
      </c>
      <c r="I1932" s="60">
        <f t="shared" si="84"/>
        <v>0.14285714285714285</v>
      </c>
    </row>
    <row r="1933" spans="1:9" x14ac:dyDescent="0.25">
      <c r="A1933" t="s">
        <v>1870</v>
      </c>
      <c r="B1933" s="60">
        <f t="shared" si="83"/>
        <v>0.14285714285714285</v>
      </c>
      <c r="C1933" t="s">
        <v>109</v>
      </c>
      <c r="D1933" t="s">
        <v>2090</v>
      </c>
      <c r="E1933" s="59">
        <v>45708</v>
      </c>
      <c r="F1933">
        <v>1</v>
      </c>
      <c r="G1933">
        <v>1</v>
      </c>
      <c r="H1933">
        <v>1</v>
      </c>
      <c r="I1933" s="60">
        <f t="shared" si="84"/>
        <v>0.14285714285714285</v>
      </c>
    </row>
    <row r="1934" spans="1:9" x14ac:dyDescent="0.25">
      <c r="A1934" t="s">
        <v>1870</v>
      </c>
      <c r="B1934" s="60">
        <f t="shared" si="83"/>
        <v>0.14285714285714285</v>
      </c>
      <c r="C1934" t="s">
        <v>109</v>
      </c>
      <c r="D1934" t="s">
        <v>2091</v>
      </c>
      <c r="E1934" s="59">
        <v>45708</v>
      </c>
      <c r="F1934">
        <v>1</v>
      </c>
      <c r="G1934">
        <v>1</v>
      </c>
      <c r="H1934">
        <v>1</v>
      </c>
      <c r="I1934" s="60">
        <f t="shared" si="84"/>
        <v>0.14285714285714285</v>
      </c>
    </row>
    <row r="1935" spans="1:9" x14ac:dyDescent="0.25">
      <c r="A1935" t="s">
        <v>1870</v>
      </c>
      <c r="B1935" s="60">
        <f t="shared" si="83"/>
        <v>0.14285714285714285</v>
      </c>
      <c r="C1935" t="s">
        <v>109</v>
      </c>
      <c r="D1935" t="s">
        <v>2092</v>
      </c>
      <c r="E1935" s="59">
        <v>45708</v>
      </c>
      <c r="F1935">
        <v>1</v>
      </c>
      <c r="G1935">
        <v>1</v>
      </c>
      <c r="H1935">
        <v>1</v>
      </c>
      <c r="I1935" s="60">
        <f t="shared" si="84"/>
        <v>0.14285714285714285</v>
      </c>
    </row>
    <row r="1936" spans="1:9" x14ac:dyDescent="0.25">
      <c r="A1936" t="s">
        <v>1870</v>
      </c>
      <c r="B1936" s="60">
        <f t="shared" si="83"/>
        <v>0.14285714285714285</v>
      </c>
      <c r="C1936" t="s">
        <v>109</v>
      </c>
      <c r="D1936" t="s">
        <v>2093</v>
      </c>
      <c r="E1936" s="59">
        <v>45708</v>
      </c>
      <c r="F1936">
        <v>1</v>
      </c>
      <c r="G1936">
        <v>1</v>
      </c>
      <c r="H1936">
        <v>1</v>
      </c>
      <c r="I1936" s="60">
        <f t="shared" si="84"/>
        <v>0.14285714285714285</v>
      </c>
    </row>
    <row r="1937" spans="1:9" x14ac:dyDescent="0.25">
      <c r="A1937" t="s">
        <v>1870</v>
      </c>
      <c r="B1937" s="60">
        <f t="shared" si="83"/>
        <v>0.14285714285714285</v>
      </c>
      <c r="C1937" t="s">
        <v>109</v>
      </c>
      <c r="D1937" t="s">
        <v>2094</v>
      </c>
      <c r="E1937" s="59">
        <v>45708</v>
      </c>
      <c r="F1937">
        <v>1</v>
      </c>
      <c r="G1937">
        <v>1</v>
      </c>
      <c r="H1937">
        <v>1</v>
      </c>
      <c r="I1937" s="60">
        <f t="shared" si="84"/>
        <v>0.14285714285714285</v>
      </c>
    </row>
    <row r="1938" spans="1:9" x14ac:dyDescent="0.25">
      <c r="A1938" t="s">
        <v>1870</v>
      </c>
      <c r="B1938" s="60">
        <f t="shared" si="83"/>
        <v>0.14285714285714285</v>
      </c>
      <c r="C1938" t="s">
        <v>109</v>
      </c>
      <c r="D1938" t="s">
        <v>2095</v>
      </c>
      <c r="E1938" s="59">
        <v>45708</v>
      </c>
      <c r="F1938">
        <v>1</v>
      </c>
      <c r="G1938">
        <v>1</v>
      </c>
      <c r="H1938">
        <v>1</v>
      </c>
      <c r="I1938" s="60">
        <f t="shared" si="84"/>
        <v>0.14285714285714285</v>
      </c>
    </row>
    <row r="1939" spans="1:9" x14ac:dyDescent="0.25">
      <c r="A1939" t="s">
        <v>1870</v>
      </c>
      <c r="B1939" s="60">
        <f t="shared" si="83"/>
        <v>0.14285714285714285</v>
      </c>
      <c r="C1939" t="s">
        <v>109</v>
      </c>
      <c r="D1939" t="s">
        <v>2096</v>
      </c>
      <c r="E1939" s="59">
        <v>45708</v>
      </c>
      <c r="F1939">
        <v>1</v>
      </c>
      <c r="G1939">
        <v>1</v>
      </c>
      <c r="H1939">
        <v>1</v>
      </c>
      <c r="I1939" s="60">
        <f t="shared" si="84"/>
        <v>0.14285714285714285</v>
      </c>
    </row>
    <row r="1940" spans="1:9" x14ac:dyDescent="0.25">
      <c r="A1940" t="s">
        <v>1870</v>
      </c>
      <c r="B1940" s="60">
        <f t="shared" si="83"/>
        <v>0.14285714285714285</v>
      </c>
      <c r="C1940" t="s">
        <v>109</v>
      </c>
      <c r="D1940" t="s">
        <v>2097</v>
      </c>
      <c r="E1940" s="59">
        <v>45674</v>
      </c>
      <c r="F1940">
        <v>1</v>
      </c>
      <c r="G1940">
        <v>1</v>
      </c>
      <c r="H1940">
        <v>1</v>
      </c>
      <c r="I1940" s="60">
        <f t="shared" si="84"/>
        <v>0.14285714285714285</v>
      </c>
    </row>
    <row r="1941" spans="1:9" x14ac:dyDescent="0.25">
      <c r="A1941" t="s">
        <v>1870</v>
      </c>
      <c r="B1941" s="60">
        <f t="shared" si="83"/>
        <v>0.14285714285714285</v>
      </c>
      <c r="C1941" t="s">
        <v>109</v>
      </c>
      <c r="D1941" t="s">
        <v>2098</v>
      </c>
      <c r="E1941" s="59">
        <v>45674</v>
      </c>
      <c r="F1941">
        <v>1</v>
      </c>
      <c r="G1941">
        <v>1</v>
      </c>
      <c r="H1941">
        <v>1</v>
      </c>
      <c r="I1941" s="60">
        <f t="shared" si="84"/>
        <v>0.14285714285714285</v>
      </c>
    </row>
    <row r="1942" spans="1:9" x14ac:dyDescent="0.25">
      <c r="A1942" t="s">
        <v>1870</v>
      </c>
      <c r="B1942" s="60">
        <f t="shared" si="83"/>
        <v>0.14285714285714285</v>
      </c>
      <c r="C1942" t="s">
        <v>109</v>
      </c>
      <c r="D1942" t="s">
        <v>2099</v>
      </c>
      <c r="E1942" s="59">
        <v>45674</v>
      </c>
      <c r="F1942">
        <v>1</v>
      </c>
      <c r="G1942">
        <v>1</v>
      </c>
      <c r="H1942">
        <v>1</v>
      </c>
      <c r="I1942" s="60">
        <f t="shared" si="84"/>
        <v>0.14285714285714285</v>
      </c>
    </row>
    <row r="1943" spans="1:9" x14ac:dyDescent="0.25">
      <c r="A1943" t="s">
        <v>1870</v>
      </c>
      <c r="B1943" s="60">
        <f t="shared" si="83"/>
        <v>0.14285714285714285</v>
      </c>
      <c r="C1943" t="s">
        <v>109</v>
      </c>
      <c r="D1943" t="s">
        <v>2100</v>
      </c>
      <c r="E1943" s="59">
        <v>45679</v>
      </c>
      <c r="F1943">
        <v>1</v>
      </c>
      <c r="G1943">
        <v>1</v>
      </c>
      <c r="H1943">
        <v>1</v>
      </c>
      <c r="I1943" s="60">
        <f t="shared" si="84"/>
        <v>0.14285714285714285</v>
      </c>
    </row>
    <row r="1944" spans="1:9" x14ac:dyDescent="0.25">
      <c r="A1944" t="s">
        <v>1870</v>
      </c>
      <c r="B1944" s="60">
        <f t="shared" si="83"/>
        <v>0.14285714285714285</v>
      </c>
      <c r="C1944" t="s">
        <v>109</v>
      </c>
      <c r="D1944" t="s">
        <v>2101</v>
      </c>
      <c r="E1944" s="59">
        <v>45684</v>
      </c>
      <c r="F1944">
        <v>1</v>
      </c>
      <c r="G1944">
        <v>1</v>
      </c>
      <c r="H1944">
        <v>1</v>
      </c>
      <c r="I1944" s="60">
        <f t="shared" si="84"/>
        <v>0.14285714285714285</v>
      </c>
    </row>
    <row r="1945" spans="1:9" x14ac:dyDescent="0.25">
      <c r="A1945" t="s">
        <v>1870</v>
      </c>
      <c r="B1945" s="60">
        <f t="shared" si="83"/>
        <v>0.14285714285714285</v>
      </c>
      <c r="C1945" t="s">
        <v>109</v>
      </c>
      <c r="D1945" t="s">
        <v>2102</v>
      </c>
      <c r="E1945" s="59">
        <v>45684</v>
      </c>
      <c r="F1945">
        <v>1</v>
      </c>
      <c r="G1945">
        <v>1</v>
      </c>
      <c r="H1945">
        <v>1</v>
      </c>
      <c r="I1945" s="60">
        <f t="shared" si="84"/>
        <v>0.14285714285714285</v>
      </c>
    </row>
    <row r="1946" spans="1:9" x14ac:dyDescent="0.25">
      <c r="A1946" t="s">
        <v>1870</v>
      </c>
      <c r="B1946" s="60">
        <f t="shared" si="83"/>
        <v>0.14285714285714285</v>
      </c>
      <c r="C1946" t="s">
        <v>109</v>
      </c>
      <c r="D1946" t="s">
        <v>2103</v>
      </c>
      <c r="E1946" s="59">
        <v>45684</v>
      </c>
      <c r="F1946">
        <v>1</v>
      </c>
      <c r="G1946">
        <v>1</v>
      </c>
      <c r="H1946">
        <v>1</v>
      </c>
      <c r="I1946" s="60">
        <f t="shared" si="84"/>
        <v>0.14285714285714285</v>
      </c>
    </row>
    <row r="1947" spans="1:9" x14ac:dyDescent="0.25">
      <c r="A1947" t="s">
        <v>1870</v>
      </c>
      <c r="B1947" s="60">
        <f t="shared" si="83"/>
        <v>0.14285714285714285</v>
      </c>
      <c r="C1947" t="s">
        <v>109</v>
      </c>
      <c r="D1947" t="s">
        <v>2104</v>
      </c>
      <c r="E1947" s="59">
        <v>45685</v>
      </c>
      <c r="F1947">
        <v>1</v>
      </c>
      <c r="G1947">
        <v>1</v>
      </c>
      <c r="H1947">
        <v>1</v>
      </c>
      <c r="I1947" s="60">
        <f t="shared" si="84"/>
        <v>0.14285714285714285</v>
      </c>
    </row>
    <row r="1948" spans="1:9" x14ac:dyDescent="0.25">
      <c r="A1948" t="s">
        <v>1870</v>
      </c>
      <c r="B1948" s="60">
        <f t="shared" si="83"/>
        <v>0.14285714285714285</v>
      </c>
      <c r="C1948" t="s">
        <v>109</v>
      </c>
      <c r="D1948" t="s">
        <v>2105</v>
      </c>
      <c r="E1948" s="59">
        <v>45687</v>
      </c>
      <c r="F1948">
        <v>1</v>
      </c>
      <c r="G1948">
        <v>1</v>
      </c>
      <c r="H1948">
        <v>1</v>
      </c>
      <c r="I1948" s="60">
        <f t="shared" si="84"/>
        <v>0.14285714285714285</v>
      </c>
    </row>
    <row r="1949" spans="1:9" x14ac:dyDescent="0.25">
      <c r="A1949" t="s">
        <v>1870</v>
      </c>
      <c r="B1949" s="60">
        <f t="shared" si="83"/>
        <v>0.14285714285714285</v>
      </c>
      <c r="C1949" t="s">
        <v>109</v>
      </c>
      <c r="D1949" t="s">
        <v>2106</v>
      </c>
      <c r="E1949" s="59">
        <v>45692</v>
      </c>
      <c r="F1949">
        <v>1</v>
      </c>
      <c r="G1949">
        <v>1</v>
      </c>
      <c r="H1949">
        <v>1</v>
      </c>
      <c r="I1949" s="60">
        <f t="shared" si="84"/>
        <v>0.14285714285714285</v>
      </c>
    </row>
    <row r="1950" spans="1:9" x14ac:dyDescent="0.25">
      <c r="A1950" t="s">
        <v>1870</v>
      </c>
      <c r="B1950" s="60">
        <f t="shared" si="83"/>
        <v>0.14285714285714285</v>
      </c>
      <c r="C1950" t="s">
        <v>109</v>
      </c>
      <c r="D1950" t="s">
        <v>2107</v>
      </c>
      <c r="E1950" s="59">
        <v>45692</v>
      </c>
      <c r="F1950">
        <v>1</v>
      </c>
      <c r="G1950">
        <v>1</v>
      </c>
      <c r="H1950">
        <v>1</v>
      </c>
      <c r="I1950" s="60">
        <f t="shared" si="84"/>
        <v>0.14285714285714285</v>
      </c>
    </row>
    <row r="1951" spans="1:9" x14ac:dyDescent="0.25">
      <c r="A1951" t="s">
        <v>1870</v>
      </c>
      <c r="B1951" s="60">
        <f t="shared" si="83"/>
        <v>0.14285714285714285</v>
      </c>
      <c r="C1951" t="s">
        <v>109</v>
      </c>
      <c r="D1951" t="s">
        <v>2108</v>
      </c>
      <c r="E1951" s="59">
        <v>45693</v>
      </c>
      <c r="F1951">
        <v>1</v>
      </c>
      <c r="G1951">
        <v>1</v>
      </c>
      <c r="H1951">
        <v>1</v>
      </c>
      <c r="I1951" s="60">
        <f t="shared" si="84"/>
        <v>0.14285714285714285</v>
      </c>
    </row>
    <row r="1952" spans="1:9" x14ac:dyDescent="0.25">
      <c r="A1952" t="s">
        <v>1870</v>
      </c>
      <c r="B1952" s="60">
        <f t="shared" si="83"/>
        <v>0.14285714285714285</v>
      </c>
      <c r="C1952" t="s">
        <v>109</v>
      </c>
      <c r="D1952" t="s">
        <v>2109</v>
      </c>
      <c r="E1952" s="59">
        <v>45693</v>
      </c>
      <c r="F1952">
        <v>1</v>
      </c>
      <c r="G1952">
        <v>1</v>
      </c>
      <c r="H1952">
        <v>1</v>
      </c>
      <c r="I1952" s="60">
        <f t="shared" si="84"/>
        <v>0.14285714285714285</v>
      </c>
    </row>
    <row r="1953" spans="1:9" x14ac:dyDescent="0.25">
      <c r="A1953" t="s">
        <v>1870</v>
      </c>
      <c r="B1953" s="60">
        <f t="shared" si="83"/>
        <v>0.14285714285714285</v>
      </c>
      <c r="C1953" t="s">
        <v>109</v>
      </c>
      <c r="D1953" t="s">
        <v>2110</v>
      </c>
      <c r="E1953" s="59">
        <v>45694</v>
      </c>
      <c r="F1953">
        <v>1</v>
      </c>
      <c r="G1953">
        <v>1</v>
      </c>
      <c r="H1953">
        <v>1</v>
      </c>
      <c r="I1953" s="60">
        <f t="shared" si="84"/>
        <v>0.14285714285714285</v>
      </c>
    </row>
    <row r="1954" spans="1:9" x14ac:dyDescent="0.25">
      <c r="A1954" t="s">
        <v>1870</v>
      </c>
      <c r="B1954" s="60">
        <f t="shared" si="83"/>
        <v>0.14285714285714285</v>
      </c>
      <c r="C1954" t="s">
        <v>109</v>
      </c>
      <c r="D1954" t="s">
        <v>2111</v>
      </c>
      <c r="E1954" s="59">
        <v>45694</v>
      </c>
      <c r="F1954">
        <v>1</v>
      </c>
      <c r="G1954">
        <v>1</v>
      </c>
      <c r="H1954">
        <v>1</v>
      </c>
      <c r="I1954" s="60">
        <f t="shared" si="84"/>
        <v>0.14285714285714285</v>
      </c>
    </row>
    <row r="1955" spans="1:9" x14ac:dyDescent="0.25">
      <c r="A1955" t="s">
        <v>1870</v>
      </c>
      <c r="B1955" s="60">
        <f t="shared" si="83"/>
        <v>0.14285714285714285</v>
      </c>
      <c r="C1955" t="s">
        <v>109</v>
      </c>
      <c r="D1955" t="s">
        <v>2112</v>
      </c>
      <c r="E1955" s="59">
        <v>45698</v>
      </c>
      <c r="F1955">
        <v>1</v>
      </c>
      <c r="G1955">
        <v>1</v>
      </c>
      <c r="H1955">
        <v>1</v>
      </c>
      <c r="I1955" s="60">
        <f t="shared" si="84"/>
        <v>0.14285714285714285</v>
      </c>
    </row>
    <row r="1956" spans="1:9" x14ac:dyDescent="0.25">
      <c r="A1956" t="s">
        <v>1870</v>
      </c>
      <c r="B1956" s="60">
        <f t="shared" si="83"/>
        <v>0.14285714285714285</v>
      </c>
      <c r="C1956" t="s">
        <v>109</v>
      </c>
      <c r="D1956" t="s">
        <v>2113</v>
      </c>
      <c r="E1956" s="59">
        <v>45660</v>
      </c>
      <c r="F1956">
        <v>1</v>
      </c>
      <c r="G1956">
        <v>1</v>
      </c>
      <c r="H1956">
        <v>1</v>
      </c>
      <c r="I1956" s="60">
        <f t="shared" si="84"/>
        <v>0.14285714285714285</v>
      </c>
    </row>
    <row r="1957" spans="1:9" x14ac:dyDescent="0.25">
      <c r="A1957" t="s">
        <v>1870</v>
      </c>
      <c r="B1957" s="60">
        <f t="shared" si="83"/>
        <v>0.14285714285714285</v>
      </c>
      <c r="C1957" t="s">
        <v>109</v>
      </c>
      <c r="D1957" t="s">
        <v>2114</v>
      </c>
      <c r="E1957" s="59">
        <v>45660</v>
      </c>
      <c r="F1957">
        <v>1</v>
      </c>
      <c r="G1957">
        <v>1</v>
      </c>
      <c r="H1957">
        <v>1</v>
      </c>
      <c r="I1957" s="60">
        <f t="shared" si="84"/>
        <v>0.14285714285714285</v>
      </c>
    </row>
    <row r="1958" spans="1:9" x14ac:dyDescent="0.25">
      <c r="A1958" t="s">
        <v>1870</v>
      </c>
      <c r="B1958" s="60">
        <f t="shared" si="83"/>
        <v>0.14285714285714285</v>
      </c>
      <c r="C1958" t="s">
        <v>109</v>
      </c>
      <c r="D1958" t="s">
        <v>2115</v>
      </c>
      <c r="E1958" s="59">
        <v>45665</v>
      </c>
      <c r="F1958">
        <v>1</v>
      </c>
      <c r="G1958">
        <v>1</v>
      </c>
      <c r="H1958">
        <v>1</v>
      </c>
      <c r="I1958" s="60">
        <f t="shared" si="84"/>
        <v>0.14285714285714285</v>
      </c>
    </row>
    <row r="1959" spans="1:9" x14ac:dyDescent="0.25">
      <c r="A1959" t="s">
        <v>1870</v>
      </c>
      <c r="B1959" s="60">
        <f t="shared" si="83"/>
        <v>0.14285714285714285</v>
      </c>
      <c r="C1959" t="s">
        <v>109</v>
      </c>
      <c r="D1959" t="s">
        <v>2116</v>
      </c>
      <c r="E1959" s="59">
        <v>45666</v>
      </c>
      <c r="F1959">
        <v>1</v>
      </c>
      <c r="G1959">
        <v>1</v>
      </c>
      <c r="H1959">
        <v>1</v>
      </c>
      <c r="I1959" s="60">
        <f t="shared" si="84"/>
        <v>0.14285714285714285</v>
      </c>
    </row>
    <row r="1960" spans="1:9" x14ac:dyDescent="0.25">
      <c r="A1960" t="s">
        <v>1870</v>
      </c>
      <c r="B1960" s="60">
        <f t="shared" si="83"/>
        <v>0.14285714285714285</v>
      </c>
      <c r="C1960" t="s">
        <v>109</v>
      </c>
      <c r="D1960" t="s">
        <v>2117</v>
      </c>
      <c r="E1960" s="59">
        <v>45666</v>
      </c>
      <c r="F1960">
        <v>1</v>
      </c>
      <c r="G1960">
        <v>1</v>
      </c>
      <c r="H1960">
        <v>1</v>
      </c>
      <c r="I1960" s="60">
        <f t="shared" si="84"/>
        <v>0.14285714285714285</v>
      </c>
    </row>
    <row r="1961" spans="1:9" x14ac:dyDescent="0.25">
      <c r="A1961" t="s">
        <v>1870</v>
      </c>
      <c r="B1961" s="60">
        <f t="shared" si="83"/>
        <v>0.14285714285714285</v>
      </c>
      <c r="C1961" t="s">
        <v>109</v>
      </c>
      <c r="D1961" t="s">
        <v>2118</v>
      </c>
      <c r="E1961" s="59">
        <v>45666</v>
      </c>
      <c r="F1961">
        <v>1</v>
      </c>
      <c r="G1961">
        <v>1</v>
      </c>
      <c r="H1961">
        <v>1</v>
      </c>
      <c r="I1961" s="60">
        <f t="shared" si="84"/>
        <v>0.14285714285714285</v>
      </c>
    </row>
    <row r="1962" spans="1:9" x14ac:dyDescent="0.25">
      <c r="A1962" t="s">
        <v>1870</v>
      </c>
      <c r="B1962" s="60">
        <f t="shared" si="83"/>
        <v>0.14285714285714285</v>
      </c>
      <c r="C1962" t="s">
        <v>109</v>
      </c>
      <c r="D1962" t="s">
        <v>2119</v>
      </c>
      <c r="E1962" s="59">
        <v>45670</v>
      </c>
      <c r="F1962">
        <v>1</v>
      </c>
      <c r="G1962">
        <v>1</v>
      </c>
      <c r="H1962">
        <v>1</v>
      </c>
      <c r="I1962" s="60">
        <f t="shared" si="84"/>
        <v>0.14285714285714285</v>
      </c>
    </row>
    <row r="1963" spans="1:9" x14ac:dyDescent="0.25">
      <c r="A1963" t="s">
        <v>1870</v>
      </c>
      <c r="B1963" s="60">
        <f t="shared" si="83"/>
        <v>0.14285714285714285</v>
      </c>
      <c r="C1963" t="s">
        <v>109</v>
      </c>
      <c r="D1963" t="s">
        <v>2120</v>
      </c>
      <c r="E1963" s="59">
        <v>45670</v>
      </c>
      <c r="F1963">
        <v>1</v>
      </c>
      <c r="G1963">
        <v>1</v>
      </c>
      <c r="H1963">
        <v>1</v>
      </c>
      <c r="I1963" s="60">
        <f t="shared" si="84"/>
        <v>0.14285714285714285</v>
      </c>
    </row>
    <row r="1964" spans="1:9" x14ac:dyDescent="0.25">
      <c r="A1964" t="s">
        <v>1870</v>
      </c>
      <c r="B1964" s="60">
        <f t="shared" si="83"/>
        <v>0.14285714285714285</v>
      </c>
      <c r="C1964" t="s">
        <v>109</v>
      </c>
      <c r="D1964" t="s">
        <v>2121</v>
      </c>
      <c r="E1964" s="59">
        <v>45670</v>
      </c>
      <c r="F1964">
        <v>1</v>
      </c>
      <c r="G1964">
        <v>1</v>
      </c>
      <c r="H1964">
        <v>1</v>
      </c>
      <c r="I1964" s="60">
        <f t="shared" si="84"/>
        <v>0.14285714285714285</v>
      </c>
    </row>
    <row r="1965" spans="1:9" x14ac:dyDescent="0.25">
      <c r="A1965" t="s">
        <v>1870</v>
      </c>
      <c r="B1965" s="60">
        <f t="shared" si="83"/>
        <v>0.14285714285714285</v>
      </c>
      <c r="C1965" t="s">
        <v>109</v>
      </c>
      <c r="D1965" t="s">
        <v>2122</v>
      </c>
      <c r="E1965" s="59">
        <v>45670</v>
      </c>
      <c r="F1965">
        <v>1</v>
      </c>
      <c r="G1965">
        <v>1</v>
      </c>
      <c r="H1965">
        <v>1</v>
      </c>
      <c r="I1965" s="60">
        <f t="shared" si="84"/>
        <v>0.14285714285714285</v>
      </c>
    </row>
    <row r="1966" spans="1:9" x14ac:dyDescent="0.25">
      <c r="A1966" t="s">
        <v>1870</v>
      </c>
      <c r="B1966" s="60">
        <f t="shared" si="83"/>
        <v>0.14285714285714285</v>
      </c>
      <c r="C1966" t="s">
        <v>109</v>
      </c>
      <c r="D1966" t="s">
        <v>2123</v>
      </c>
      <c r="E1966" s="59">
        <v>45670</v>
      </c>
      <c r="F1966">
        <v>1</v>
      </c>
      <c r="G1966">
        <v>1</v>
      </c>
      <c r="H1966">
        <v>1</v>
      </c>
      <c r="I1966" s="60">
        <f t="shared" si="84"/>
        <v>0.14285714285714285</v>
      </c>
    </row>
    <row r="1967" spans="1:9" x14ac:dyDescent="0.25">
      <c r="A1967" t="s">
        <v>1870</v>
      </c>
      <c r="B1967" s="60">
        <f t="shared" si="83"/>
        <v>0.14285714285714285</v>
      </c>
      <c r="C1967" t="s">
        <v>109</v>
      </c>
      <c r="D1967" t="s">
        <v>2124</v>
      </c>
      <c r="E1967" s="59">
        <v>45671</v>
      </c>
      <c r="F1967">
        <v>1</v>
      </c>
      <c r="G1967">
        <v>1</v>
      </c>
      <c r="H1967">
        <v>1</v>
      </c>
      <c r="I1967" s="60">
        <f t="shared" si="84"/>
        <v>0.14285714285714285</v>
      </c>
    </row>
    <row r="1968" spans="1:9" x14ac:dyDescent="0.25">
      <c r="A1968" t="s">
        <v>1870</v>
      </c>
      <c r="B1968" s="60">
        <f t="shared" si="83"/>
        <v>0.14285714285714285</v>
      </c>
      <c r="C1968" t="s">
        <v>109</v>
      </c>
      <c r="D1968" t="s">
        <v>2125</v>
      </c>
      <c r="E1968" s="59">
        <v>45671</v>
      </c>
      <c r="F1968">
        <v>1</v>
      </c>
      <c r="G1968">
        <v>1</v>
      </c>
      <c r="H1968">
        <v>1</v>
      </c>
      <c r="I1968" s="60">
        <f t="shared" si="84"/>
        <v>0.14285714285714285</v>
      </c>
    </row>
    <row r="1969" spans="1:9" x14ac:dyDescent="0.25">
      <c r="A1969" t="s">
        <v>1870</v>
      </c>
      <c r="B1969" s="60">
        <f t="shared" si="83"/>
        <v>0.14285714285714285</v>
      </c>
      <c r="C1969" t="s">
        <v>109</v>
      </c>
      <c r="D1969" t="s">
        <v>2126</v>
      </c>
      <c r="E1969" s="59">
        <v>45709</v>
      </c>
      <c r="F1969">
        <v>1</v>
      </c>
      <c r="G1969">
        <v>1</v>
      </c>
      <c r="H1969">
        <v>1</v>
      </c>
      <c r="I1969" s="60">
        <f t="shared" si="84"/>
        <v>0.14285714285714285</v>
      </c>
    </row>
    <row r="1970" spans="1:9" x14ac:dyDescent="0.25">
      <c r="A1970" t="s">
        <v>2127</v>
      </c>
      <c r="B1970" s="60">
        <f t="shared" ref="B1970:B2001" si="85">(1/600)*100</f>
        <v>0.16666666666666669</v>
      </c>
      <c r="C1970" t="s">
        <v>94</v>
      </c>
      <c r="D1970" t="s">
        <v>2128</v>
      </c>
      <c r="E1970" s="59">
        <v>45670</v>
      </c>
      <c r="F1970">
        <v>1</v>
      </c>
      <c r="G1970">
        <v>1</v>
      </c>
      <c r="H1970">
        <v>1</v>
      </c>
      <c r="I1970" s="60">
        <f t="shared" si="84"/>
        <v>0.16666666666666669</v>
      </c>
    </row>
    <row r="1971" spans="1:9" x14ac:dyDescent="0.25">
      <c r="A1971" t="s">
        <v>2127</v>
      </c>
      <c r="B1971" s="60">
        <f t="shared" si="85"/>
        <v>0.16666666666666669</v>
      </c>
      <c r="C1971" t="s">
        <v>94</v>
      </c>
      <c r="D1971" t="s">
        <v>2129</v>
      </c>
      <c r="E1971" s="59">
        <v>45709</v>
      </c>
      <c r="F1971">
        <v>1</v>
      </c>
      <c r="G1971">
        <v>1</v>
      </c>
      <c r="H1971">
        <v>1</v>
      </c>
      <c r="I1971" s="60">
        <f t="shared" si="84"/>
        <v>0.16666666666666669</v>
      </c>
    </row>
    <row r="1972" spans="1:9" x14ac:dyDescent="0.25">
      <c r="A1972" t="s">
        <v>2127</v>
      </c>
      <c r="B1972" s="60">
        <f t="shared" si="85"/>
        <v>0.16666666666666669</v>
      </c>
      <c r="C1972" t="s">
        <v>94</v>
      </c>
      <c r="D1972" t="s">
        <v>2130</v>
      </c>
      <c r="E1972" s="59">
        <v>45672</v>
      </c>
      <c r="F1972">
        <v>1</v>
      </c>
      <c r="G1972">
        <v>1</v>
      </c>
      <c r="H1972">
        <v>1</v>
      </c>
      <c r="I1972" s="60">
        <f t="shared" si="84"/>
        <v>0.16666666666666669</v>
      </c>
    </row>
    <row r="1973" spans="1:9" x14ac:dyDescent="0.25">
      <c r="A1973" t="s">
        <v>2127</v>
      </c>
      <c r="B1973" s="60">
        <f t="shared" si="85"/>
        <v>0.16666666666666669</v>
      </c>
      <c r="C1973" t="s">
        <v>97</v>
      </c>
      <c r="D1973" t="s">
        <v>2131</v>
      </c>
      <c r="E1973" s="59">
        <v>45694</v>
      </c>
      <c r="F1973">
        <v>1</v>
      </c>
      <c r="G1973">
        <v>1</v>
      </c>
      <c r="H1973">
        <v>1</v>
      </c>
      <c r="I1973" s="60">
        <f t="shared" si="84"/>
        <v>0.16666666666666669</v>
      </c>
    </row>
    <row r="1974" spans="1:9" x14ac:dyDescent="0.25">
      <c r="A1974" t="s">
        <v>2127</v>
      </c>
      <c r="B1974" s="60">
        <f t="shared" si="85"/>
        <v>0.16666666666666669</v>
      </c>
      <c r="C1974" t="s">
        <v>97</v>
      </c>
      <c r="D1974" t="s">
        <v>2132</v>
      </c>
      <c r="E1974" s="59">
        <v>45700</v>
      </c>
      <c r="F1974">
        <v>1</v>
      </c>
      <c r="G1974">
        <v>1</v>
      </c>
      <c r="H1974">
        <v>1</v>
      </c>
      <c r="I1974" s="60">
        <f t="shared" si="84"/>
        <v>0.16666666666666669</v>
      </c>
    </row>
    <row r="1975" spans="1:9" x14ac:dyDescent="0.25">
      <c r="A1975" t="s">
        <v>2127</v>
      </c>
      <c r="B1975" s="60">
        <f t="shared" si="85"/>
        <v>0.16666666666666669</v>
      </c>
      <c r="C1975" t="s">
        <v>97</v>
      </c>
      <c r="D1975" t="s">
        <v>2133</v>
      </c>
      <c r="E1975" s="59">
        <v>45701</v>
      </c>
      <c r="F1975">
        <v>1</v>
      </c>
      <c r="G1975">
        <v>1</v>
      </c>
      <c r="H1975">
        <v>1</v>
      </c>
      <c r="I1975" s="60">
        <f t="shared" si="84"/>
        <v>0.16666666666666669</v>
      </c>
    </row>
    <row r="1976" spans="1:9" x14ac:dyDescent="0.25">
      <c r="A1976" t="s">
        <v>2127</v>
      </c>
      <c r="B1976" s="60">
        <f t="shared" si="85"/>
        <v>0.16666666666666669</v>
      </c>
      <c r="C1976" t="s">
        <v>97</v>
      </c>
      <c r="D1976" t="s">
        <v>2134</v>
      </c>
      <c r="E1976" s="59">
        <v>45702</v>
      </c>
      <c r="F1976">
        <v>1</v>
      </c>
      <c r="G1976">
        <v>1</v>
      </c>
      <c r="H1976">
        <v>1</v>
      </c>
      <c r="I1976" s="60">
        <f t="shared" si="84"/>
        <v>0.16666666666666669</v>
      </c>
    </row>
    <row r="1977" spans="1:9" x14ac:dyDescent="0.25">
      <c r="A1977" t="s">
        <v>2127</v>
      </c>
      <c r="B1977" s="60">
        <f t="shared" si="85"/>
        <v>0.16666666666666669</v>
      </c>
      <c r="C1977" t="s">
        <v>97</v>
      </c>
      <c r="D1977" t="s">
        <v>2135</v>
      </c>
      <c r="E1977" s="59">
        <v>45702</v>
      </c>
      <c r="F1977">
        <v>1</v>
      </c>
      <c r="G1977">
        <v>1</v>
      </c>
      <c r="H1977">
        <v>1</v>
      </c>
      <c r="I1977" s="60">
        <f t="shared" si="84"/>
        <v>0.16666666666666669</v>
      </c>
    </row>
    <row r="1978" spans="1:9" x14ac:dyDescent="0.25">
      <c r="A1978" t="s">
        <v>2127</v>
      </c>
      <c r="B1978" s="60">
        <f t="shared" si="85"/>
        <v>0.16666666666666669</v>
      </c>
      <c r="C1978" t="s">
        <v>97</v>
      </c>
      <c r="D1978" t="s">
        <v>2136</v>
      </c>
      <c r="E1978" s="59">
        <v>45702</v>
      </c>
      <c r="F1978">
        <v>1</v>
      </c>
      <c r="G1978">
        <v>1</v>
      </c>
      <c r="H1978">
        <v>1</v>
      </c>
      <c r="I1978" s="60">
        <f t="shared" si="84"/>
        <v>0.16666666666666669</v>
      </c>
    </row>
    <row r="1979" spans="1:9" x14ac:dyDescent="0.25">
      <c r="A1979" t="s">
        <v>2127</v>
      </c>
      <c r="B1979" s="60">
        <f t="shared" si="85"/>
        <v>0.16666666666666669</v>
      </c>
      <c r="C1979" t="s">
        <v>97</v>
      </c>
      <c r="D1979" t="s">
        <v>2137</v>
      </c>
      <c r="E1979" s="59">
        <v>45702</v>
      </c>
      <c r="F1979">
        <v>1</v>
      </c>
      <c r="G1979">
        <v>1</v>
      </c>
      <c r="H1979">
        <v>1</v>
      </c>
      <c r="I1979" s="60">
        <f t="shared" si="84"/>
        <v>0.16666666666666669</v>
      </c>
    </row>
    <row r="1980" spans="1:9" x14ac:dyDescent="0.25">
      <c r="A1980" t="s">
        <v>2127</v>
      </c>
      <c r="B1980" s="60">
        <f t="shared" si="85"/>
        <v>0.16666666666666669</v>
      </c>
      <c r="C1980" t="s">
        <v>97</v>
      </c>
      <c r="D1980" t="s">
        <v>2138</v>
      </c>
      <c r="E1980" s="59">
        <v>45702</v>
      </c>
      <c r="F1980">
        <v>1</v>
      </c>
      <c r="G1980">
        <v>1</v>
      </c>
      <c r="H1980">
        <v>1</v>
      </c>
      <c r="I1980" s="60">
        <f t="shared" si="84"/>
        <v>0.16666666666666669</v>
      </c>
    </row>
    <row r="1981" spans="1:9" x14ac:dyDescent="0.25">
      <c r="A1981" t="s">
        <v>2127</v>
      </c>
      <c r="B1981" s="60">
        <f t="shared" si="85"/>
        <v>0.16666666666666669</v>
      </c>
      <c r="C1981" t="s">
        <v>97</v>
      </c>
      <c r="D1981" t="s">
        <v>2139</v>
      </c>
      <c r="E1981" s="59">
        <v>45702</v>
      </c>
      <c r="F1981">
        <v>1</v>
      </c>
      <c r="G1981">
        <v>1</v>
      </c>
      <c r="H1981">
        <v>1</v>
      </c>
      <c r="I1981" s="60">
        <f t="shared" si="84"/>
        <v>0.16666666666666669</v>
      </c>
    </row>
    <row r="1982" spans="1:9" x14ac:dyDescent="0.25">
      <c r="A1982" t="s">
        <v>2127</v>
      </c>
      <c r="B1982" s="60">
        <f t="shared" si="85"/>
        <v>0.16666666666666669</v>
      </c>
      <c r="C1982" t="s">
        <v>97</v>
      </c>
      <c r="D1982" t="s">
        <v>2140</v>
      </c>
      <c r="E1982" s="59">
        <v>45702</v>
      </c>
      <c r="F1982">
        <v>1</v>
      </c>
      <c r="G1982">
        <v>1</v>
      </c>
      <c r="H1982">
        <v>1</v>
      </c>
      <c r="I1982" s="60">
        <f t="shared" si="84"/>
        <v>0.16666666666666669</v>
      </c>
    </row>
    <row r="1983" spans="1:9" x14ac:dyDescent="0.25">
      <c r="A1983" t="s">
        <v>2127</v>
      </c>
      <c r="B1983" s="60">
        <f t="shared" si="85"/>
        <v>0.16666666666666669</v>
      </c>
      <c r="C1983" t="s">
        <v>97</v>
      </c>
      <c r="D1983" t="s">
        <v>2141</v>
      </c>
      <c r="E1983" s="59">
        <v>45702</v>
      </c>
      <c r="F1983">
        <v>1</v>
      </c>
      <c r="G1983">
        <v>1</v>
      </c>
      <c r="H1983">
        <v>1</v>
      </c>
      <c r="I1983" s="60">
        <f t="shared" si="84"/>
        <v>0.16666666666666669</v>
      </c>
    </row>
    <row r="1984" spans="1:9" x14ac:dyDescent="0.25">
      <c r="A1984" t="s">
        <v>2127</v>
      </c>
      <c r="B1984" s="60">
        <f t="shared" si="85"/>
        <v>0.16666666666666669</v>
      </c>
      <c r="C1984" t="s">
        <v>97</v>
      </c>
      <c r="D1984" t="s">
        <v>2142</v>
      </c>
      <c r="E1984" s="59">
        <v>45702</v>
      </c>
      <c r="F1984">
        <v>1</v>
      </c>
      <c r="G1984">
        <v>1</v>
      </c>
      <c r="H1984">
        <v>1</v>
      </c>
      <c r="I1984" s="60">
        <f t="shared" si="84"/>
        <v>0.16666666666666669</v>
      </c>
    </row>
    <row r="1985" spans="1:9" x14ac:dyDescent="0.25">
      <c r="A1985" t="s">
        <v>2127</v>
      </c>
      <c r="B1985" s="60">
        <f t="shared" si="85"/>
        <v>0.16666666666666669</v>
      </c>
      <c r="C1985" t="s">
        <v>97</v>
      </c>
      <c r="D1985" t="s">
        <v>2143</v>
      </c>
      <c r="E1985" s="59">
        <v>45702</v>
      </c>
      <c r="F1985">
        <v>1</v>
      </c>
      <c r="G1985">
        <v>1</v>
      </c>
      <c r="H1985">
        <v>1</v>
      </c>
      <c r="I1985" s="60">
        <f t="shared" si="84"/>
        <v>0.16666666666666669</v>
      </c>
    </row>
    <row r="1986" spans="1:9" x14ac:dyDescent="0.25">
      <c r="A1986" t="s">
        <v>2127</v>
      </c>
      <c r="B1986" s="60">
        <f t="shared" si="85"/>
        <v>0.16666666666666669</v>
      </c>
      <c r="C1986" t="s">
        <v>97</v>
      </c>
      <c r="D1986" t="s">
        <v>2144</v>
      </c>
      <c r="E1986" s="59">
        <v>45705</v>
      </c>
      <c r="F1986">
        <v>1</v>
      </c>
      <c r="G1986">
        <v>1</v>
      </c>
      <c r="H1986">
        <v>1</v>
      </c>
      <c r="I1986" s="60">
        <f t="shared" ref="I1986:I2049" si="86">B1986*H1986</f>
        <v>0.16666666666666669</v>
      </c>
    </row>
    <row r="1987" spans="1:9" x14ac:dyDescent="0.25">
      <c r="A1987" t="s">
        <v>2127</v>
      </c>
      <c r="B1987" s="60">
        <f t="shared" si="85"/>
        <v>0.16666666666666669</v>
      </c>
      <c r="C1987" t="s">
        <v>97</v>
      </c>
      <c r="D1987" t="s">
        <v>2145</v>
      </c>
      <c r="E1987" s="59">
        <v>45705</v>
      </c>
      <c r="F1987">
        <v>1</v>
      </c>
      <c r="G1987">
        <v>1</v>
      </c>
      <c r="H1987">
        <v>1</v>
      </c>
      <c r="I1987" s="60">
        <f t="shared" si="86"/>
        <v>0.16666666666666669</v>
      </c>
    </row>
    <row r="1988" spans="1:9" x14ac:dyDescent="0.25">
      <c r="A1988" t="s">
        <v>2127</v>
      </c>
      <c r="B1988" s="60">
        <f t="shared" si="85"/>
        <v>0.16666666666666669</v>
      </c>
      <c r="C1988" t="s">
        <v>97</v>
      </c>
      <c r="D1988" t="s">
        <v>2146</v>
      </c>
      <c r="E1988" s="59">
        <v>45705</v>
      </c>
      <c r="F1988">
        <v>1</v>
      </c>
      <c r="G1988">
        <v>1</v>
      </c>
      <c r="H1988">
        <v>1</v>
      </c>
      <c r="I1988" s="60">
        <f t="shared" si="86"/>
        <v>0.16666666666666669</v>
      </c>
    </row>
    <row r="1989" spans="1:9" x14ac:dyDescent="0.25">
      <c r="A1989" t="s">
        <v>2127</v>
      </c>
      <c r="B1989" s="60">
        <f t="shared" si="85"/>
        <v>0.16666666666666669</v>
      </c>
      <c r="C1989" t="s">
        <v>97</v>
      </c>
      <c r="D1989" t="s">
        <v>2147</v>
      </c>
      <c r="E1989" s="59">
        <v>45705</v>
      </c>
      <c r="F1989">
        <v>1</v>
      </c>
      <c r="G1989">
        <v>1</v>
      </c>
      <c r="H1989">
        <v>1</v>
      </c>
      <c r="I1989" s="60">
        <f t="shared" si="86"/>
        <v>0.16666666666666669</v>
      </c>
    </row>
    <row r="1990" spans="1:9" x14ac:dyDescent="0.25">
      <c r="A1990" t="s">
        <v>2127</v>
      </c>
      <c r="B1990" s="60">
        <f t="shared" si="85"/>
        <v>0.16666666666666669</v>
      </c>
      <c r="C1990" t="s">
        <v>97</v>
      </c>
      <c r="D1990" t="s">
        <v>2148</v>
      </c>
      <c r="E1990" s="59">
        <v>45705</v>
      </c>
      <c r="F1990">
        <v>1</v>
      </c>
      <c r="G1990">
        <v>1</v>
      </c>
      <c r="H1990">
        <v>1</v>
      </c>
      <c r="I1990" s="60">
        <f t="shared" si="86"/>
        <v>0.16666666666666669</v>
      </c>
    </row>
    <row r="1991" spans="1:9" x14ac:dyDescent="0.25">
      <c r="A1991" t="s">
        <v>2127</v>
      </c>
      <c r="B1991" s="60">
        <f t="shared" si="85"/>
        <v>0.16666666666666669</v>
      </c>
      <c r="C1991" t="s">
        <v>97</v>
      </c>
      <c r="D1991" t="s">
        <v>2149</v>
      </c>
      <c r="E1991" s="59">
        <v>45715</v>
      </c>
      <c r="F1991">
        <v>1</v>
      </c>
      <c r="G1991">
        <v>1</v>
      </c>
      <c r="H1991">
        <v>1</v>
      </c>
      <c r="I1991" s="60">
        <f t="shared" si="86"/>
        <v>0.16666666666666669</v>
      </c>
    </row>
    <row r="1992" spans="1:9" x14ac:dyDescent="0.25">
      <c r="A1992" t="s">
        <v>2127</v>
      </c>
      <c r="B1992" s="60">
        <f t="shared" si="85"/>
        <v>0.16666666666666669</v>
      </c>
      <c r="C1992" t="s">
        <v>97</v>
      </c>
      <c r="D1992" t="s">
        <v>2150</v>
      </c>
      <c r="E1992" s="59">
        <v>45715</v>
      </c>
      <c r="F1992">
        <v>1</v>
      </c>
      <c r="G1992">
        <v>1</v>
      </c>
      <c r="H1992">
        <v>1</v>
      </c>
      <c r="I1992" s="60">
        <f t="shared" si="86"/>
        <v>0.16666666666666669</v>
      </c>
    </row>
    <row r="1993" spans="1:9" x14ac:dyDescent="0.25">
      <c r="A1993" t="s">
        <v>2127</v>
      </c>
      <c r="B1993" s="60">
        <f t="shared" si="85"/>
        <v>0.16666666666666669</v>
      </c>
      <c r="C1993" t="s">
        <v>97</v>
      </c>
      <c r="D1993" t="s">
        <v>2151</v>
      </c>
      <c r="E1993" s="59">
        <v>45715</v>
      </c>
      <c r="F1993">
        <v>1</v>
      </c>
      <c r="G1993">
        <v>1</v>
      </c>
      <c r="H1993">
        <v>1</v>
      </c>
      <c r="I1993" s="60">
        <f t="shared" si="86"/>
        <v>0.16666666666666669</v>
      </c>
    </row>
    <row r="1994" spans="1:9" x14ac:dyDescent="0.25">
      <c r="A1994" t="s">
        <v>2127</v>
      </c>
      <c r="B1994" s="60">
        <f t="shared" si="85"/>
        <v>0.16666666666666669</v>
      </c>
      <c r="C1994" t="s">
        <v>97</v>
      </c>
      <c r="D1994" t="s">
        <v>2152</v>
      </c>
      <c r="E1994" s="59">
        <v>45715</v>
      </c>
      <c r="F1994">
        <v>1</v>
      </c>
      <c r="G1994">
        <v>1</v>
      </c>
      <c r="H1994">
        <v>1</v>
      </c>
      <c r="I1994" s="60">
        <f t="shared" si="86"/>
        <v>0.16666666666666669</v>
      </c>
    </row>
    <row r="1995" spans="1:9" x14ac:dyDescent="0.25">
      <c r="A1995" t="s">
        <v>2127</v>
      </c>
      <c r="B1995" s="60">
        <f t="shared" si="85"/>
        <v>0.16666666666666669</v>
      </c>
      <c r="C1995" t="s">
        <v>97</v>
      </c>
      <c r="D1995" t="s">
        <v>2153</v>
      </c>
      <c r="E1995" s="59">
        <v>45715</v>
      </c>
      <c r="F1995">
        <v>1</v>
      </c>
      <c r="G1995">
        <v>1</v>
      </c>
      <c r="H1995">
        <v>1</v>
      </c>
      <c r="I1995" s="60">
        <f t="shared" si="86"/>
        <v>0.16666666666666669</v>
      </c>
    </row>
    <row r="1996" spans="1:9" x14ac:dyDescent="0.25">
      <c r="A1996" t="s">
        <v>2127</v>
      </c>
      <c r="B1996" s="60">
        <f t="shared" si="85"/>
        <v>0.16666666666666669</v>
      </c>
      <c r="C1996" t="s">
        <v>97</v>
      </c>
      <c r="D1996" t="s">
        <v>2154</v>
      </c>
      <c r="E1996" s="59">
        <v>45715</v>
      </c>
      <c r="F1996">
        <v>1</v>
      </c>
      <c r="G1996">
        <v>1</v>
      </c>
      <c r="H1996">
        <v>1</v>
      </c>
      <c r="I1996" s="60">
        <f t="shared" si="86"/>
        <v>0.16666666666666669</v>
      </c>
    </row>
    <row r="1997" spans="1:9" x14ac:dyDescent="0.25">
      <c r="A1997" t="s">
        <v>2127</v>
      </c>
      <c r="B1997" s="60">
        <f t="shared" si="85"/>
        <v>0.16666666666666669</v>
      </c>
      <c r="C1997" t="s">
        <v>97</v>
      </c>
      <c r="D1997" t="s">
        <v>2155</v>
      </c>
      <c r="E1997" s="59">
        <v>45715</v>
      </c>
      <c r="F1997">
        <v>1</v>
      </c>
      <c r="G1997">
        <v>1</v>
      </c>
      <c r="H1997">
        <v>1</v>
      </c>
      <c r="I1997" s="60">
        <f t="shared" si="86"/>
        <v>0.16666666666666669</v>
      </c>
    </row>
    <row r="1998" spans="1:9" x14ac:dyDescent="0.25">
      <c r="A1998" t="s">
        <v>2127</v>
      </c>
      <c r="B1998" s="60">
        <f t="shared" si="85"/>
        <v>0.16666666666666669</v>
      </c>
      <c r="C1998" t="s">
        <v>97</v>
      </c>
      <c r="D1998" t="s">
        <v>2156</v>
      </c>
      <c r="E1998" s="59">
        <v>45715</v>
      </c>
      <c r="F1998">
        <v>1</v>
      </c>
      <c r="G1998">
        <v>1</v>
      </c>
      <c r="H1998">
        <v>1</v>
      </c>
      <c r="I1998" s="60">
        <f t="shared" si="86"/>
        <v>0.16666666666666669</v>
      </c>
    </row>
    <row r="1999" spans="1:9" x14ac:dyDescent="0.25">
      <c r="A1999" t="s">
        <v>2127</v>
      </c>
      <c r="B1999" s="60">
        <f t="shared" si="85"/>
        <v>0.16666666666666669</v>
      </c>
      <c r="C1999" t="s">
        <v>97</v>
      </c>
      <c r="D1999" t="s">
        <v>2157</v>
      </c>
      <c r="E1999" s="59">
        <v>45715</v>
      </c>
      <c r="F1999">
        <v>1</v>
      </c>
      <c r="G1999">
        <v>1</v>
      </c>
      <c r="H1999">
        <v>1</v>
      </c>
      <c r="I1999" s="60">
        <f t="shared" si="86"/>
        <v>0.16666666666666669</v>
      </c>
    </row>
    <row r="2000" spans="1:9" x14ac:dyDescent="0.25">
      <c r="A2000" t="s">
        <v>2127</v>
      </c>
      <c r="B2000" s="60">
        <f t="shared" si="85"/>
        <v>0.16666666666666669</v>
      </c>
      <c r="C2000" t="s">
        <v>97</v>
      </c>
      <c r="D2000" t="s">
        <v>2158</v>
      </c>
      <c r="E2000" s="59">
        <v>45715</v>
      </c>
      <c r="F2000">
        <v>1</v>
      </c>
      <c r="G2000">
        <v>1</v>
      </c>
      <c r="H2000">
        <v>1</v>
      </c>
      <c r="I2000" s="60">
        <f t="shared" si="86"/>
        <v>0.16666666666666669</v>
      </c>
    </row>
    <row r="2001" spans="1:9" x14ac:dyDescent="0.25">
      <c r="A2001" t="s">
        <v>2127</v>
      </c>
      <c r="B2001" s="60">
        <f t="shared" si="85"/>
        <v>0.16666666666666669</v>
      </c>
      <c r="C2001" t="s">
        <v>97</v>
      </c>
      <c r="D2001" t="s">
        <v>2159</v>
      </c>
      <c r="E2001" s="59">
        <v>45716</v>
      </c>
      <c r="F2001">
        <v>1</v>
      </c>
      <c r="G2001">
        <v>1</v>
      </c>
      <c r="H2001">
        <v>1</v>
      </c>
      <c r="I2001" s="60">
        <f t="shared" si="86"/>
        <v>0.16666666666666669</v>
      </c>
    </row>
    <row r="2002" spans="1:9" x14ac:dyDescent="0.25">
      <c r="A2002" t="s">
        <v>2127</v>
      </c>
      <c r="B2002" s="60">
        <f t="shared" ref="B2002:B2033" si="87">(1/600)*100</f>
        <v>0.16666666666666669</v>
      </c>
      <c r="C2002" t="s">
        <v>97</v>
      </c>
      <c r="D2002" t="s">
        <v>2160</v>
      </c>
      <c r="E2002" s="59">
        <v>45716</v>
      </c>
      <c r="F2002">
        <v>1</v>
      </c>
      <c r="G2002">
        <v>1</v>
      </c>
      <c r="H2002">
        <v>1</v>
      </c>
      <c r="I2002" s="60">
        <f t="shared" si="86"/>
        <v>0.16666666666666669</v>
      </c>
    </row>
    <row r="2003" spans="1:9" x14ac:dyDescent="0.25">
      <c r="A2003" t="s">
        <v>2127</v>
      </c>
      <c r="B2003" s="60">
        <f t="shared" si="87"/>
        <v>0.16666666666666669</v>
      </c>
      <c r="C2003" t="s">
        <v>97</v>
      </c>
      <c r="D2003" t="s">
        <v>2161</v>
      </c>
      <c r="E2003" s="59">
        <v>45716</v>
      </c>
      <c r="F2003">
        <v>1</v>
      </c>
      <c r="G2003">
        <v>1</v>
      </c>
      <c r="H2003">
        <v>1</v>
      </c>
      <c r="I2003" s="60">
        <f t="shared" si="86"/>
        <v>0.16666666666666669</v>
      </c>
    </row>
    <row r="2004" spans="1:9" x14ac:dyDescent="0.25">
      <c r="A2004" t="s">
        <v>2127</v>
      </c>
      <c r="B2004" s="60">
        <f t="shared" si="87"/>
        <v>0.16666666666666669</v>
      </c>
      <c r="C2004" t="s">
        <v>97</v>
      </c>
      <c r="D2004" t="s">
        <v>2162</v>
      </c>
      <c r="E2004" s="59">
        <v>45716</v>
      </c>
      <c r="F2004">
        <v>1</v>
      </c>
      <c r="G2004">
        <v>1</v>
      </c>
      <c r="H2004">
        <v>1</v>
      </c>
      <c r="I2004" s="60">
        <f t="shared" si="86"/>
        <v>0.16666666666666669</v>
      </c>
    </row>
    <row r="2005" spans="1:9" x14ac:dyDescent="0.25">
      <c r="A2005" t="s">
        <v>2127</v>
      </c>
      <c r="B2005" s="60">
        <f t="shared" si="87"/>
        <v>0.16666666666666669</v>
      </c>
      <c r="C2005" t="s">
        <v>97</v>
      </c>
      <c r="D2005" t="s">
        <v>2163</v>
      </c>
      <c r="E2005" s="59">
        <v>45665</v>
      </c>
      <c r="F2005">
        <v>1</v>
      </c>
      <c r="G2005">
        <v>1</v>
      </c>
      <c r="H2005">
        <v>1</v>
      </c>
      <c r="I2005" s="60">
        <f t="shared" si="86"/>
        <v>0.16666666666666669</v>
      </c>
    </row>
    <row r="2006" spans="1:9" x14ac:dyDescent="0.25">
      <c r="A2006" t="s">
        <v>2127</v>
      </c>
      <c r="B2006" s="60">
        <f t="shared" si="87"/>
        <v>0.16666666666666669</v>
      </c>
      <c r="C2006" t="s">
        <v>97</v>
      </c>
      <c r="D2006" t="s">
        <v>2164</v>
      </c>
      <c r="E2006" s="59">
        <v>45673</v>
      </c>
      <c r="F2006">
        <v>1</v>
      </c>
      <c r="G2006">
        <v>1</v>
      </c>
      <c r="H2006">
        <v>1</v>
      </c>
      <c r="I2006" s="60">
        <f t="shared" si="86"/>
        <v>0.16666666666666669</v>
      </c>
    </row>
    <row r="2007" spans="1:9" x14ac:dyDescent="0.25">
      <c r="A2007" t="s">
        <v>2127</v>
      </c>
      <c r="B2007" s="60">
        <f t="shared" si="87"/>
        <v>0.16666666666666669</v>
      </c>
      <c r="C2007" t="s">
        <v>97</v>
      </c>
      <c r="D2007" t="s">
        <v>2165</v>
      </c>
      <c r="E2007" s="59">
        <v>45674</v>
      </c>
      <c r="F2007">
        <v>1</v>
      </c>
      <c r="G2007">
        <v>1</v>
      </c>
      <c r="H2007">
        <v>1</v>
      </c>
      <c r="I2007" s="60">
        <f t="shared" si="86"/>
        <v>0.16666666666666669</v>
      </c>
    </row>
    <row r="2008" spans="1:9" x14ac:dyDescent="0.25">
      <c r="A2008" t="s">
        <v>2127</v>
      </c>
      <c r="B2008" s="60">
        <f t="shared" si="87"/>
        <v>0.16666666666666669</v>
      </c>
      <c r="C2008" t="s">
        <v>97</v>
      </c>
      <c r="D2008" t="s">
        <v>2166</v>
      </c>
      <c r="E2008" s="59">
        <v>45688</v>
      </c>
      <c r="F2008">
        <v>1</v>
      </c>
      <c r="G2008">
        <v>1</v>
      </c>
      <c r="H2008">
        <v>1</v>
      </c>
      <c r="I2008" s="60">
        <f t="shared" si="86"/>
        <v>0.16666666666666669</v>
      </c>
    </row>
    <row r="2009" spans="1:9" x14ac:dyDescent="0.25">
      <c r="A2009" t="s">
        <v>2127</v>
      </c>
      <c r="B2009" s="60">
        <f t="shared" si="87"/>
        <v>0.16666666666666669</v>
      </c>
      <c r="C2009" t="s">
        <v>97</v>
      </c>
      <c r="D2009" t="s">
        <v>2167</v>
      </c>
      <c r="E2009" s="59">
        <v>45677</v>
      </c>
      <c r="F2009">
        <v>1</v>
      </c>
      <c r="G2009">
        <v>1</v>
      </c>
      <c r="H2009">
        <v>1</v>
      </c>
      <c r="I2009" s="60">
        <f t="shared" si="86"/>
        <v>0.16666666666666669</v>
      </c>
    </row>
    <row r="2010" spans="1:9" x14ac:dyDescent="0.25">
      <c r="A2010" t="s">
        <v>2127</v>
      </c>
      <c r="B2010" s="60">
        <f t="shared" si="87"/>
        <v>0.16666666666666669</v>
      </c>
      <c r="C2010" t="s">
        <v>97</v>
      </c>
      <c r="D2010" t="s">
        <v>2168</v>
      </c>
      <c r="E2010" s="59">
        <v>45688</v>
      </c>
      <c r="F2010">
        <v>1</v>
      </c>
      <c r="G2010">
        <v>1</v>
      </c>
      <c r="H2010">
        <v>1</v>
      </c>
      <c r="I2010" s="60">
        <f t="shared" si="86"/>
        <v>0.16666666666666669</v>
      </c>
    </row>
    <row r="2011" spans="1:9" x14ac:dyDescent="0.25">
      <c r="A2011" t="s">
        <v>2127</v>
      </c>
      <c r="B2011" s="60">
        <f t="shared" si="87"/>
        <v>0.16666666666666669</v>
      </c>
      <c r="C2011" t="s">
        <v>97</v>
      </c>
      <c r="D2011" t="s">
        <v>2169</v>
      </c>
      <c r="E2011" s="59">
        <v>45688</v>
      </c>
      <c r="F2011">
        <v>1</v>
      </c>
      <c r="G2011">
        <v>1</v>
      </c>
      <c r="H2011">
        <v>1</v>
      </c>
      <c r="I2011" s="60">
        <f t="shared" si="86"/>
        <v>0.16666666666666669</v>
      </c>
    </row>
    <row r="2012" spans="1:9" x14ac:dyDescent="0.25">
      <c r="A2012" t="s">
        <v>2127</v>
      </c>
      <c r="B2012" s="60">
        <f t="shared" si="87"/>
        <v>0.16666666666666669</v>
      </c>
      <c r="C2012" t="s">
        <v>98</v>
      </c>
      <c r="D2012" t="s">
        <v>2170</v>
      </c>
      <c r="E2012" s="59">
        <v>45687</v>
      </c>
      <c r="F2012">
        <v>1</v>
      </c>
      <c r="G2012">
        <v>1</v>
      </c>
      <c r="H2012">
        <v>1</v>
      </c>
      <c r="I2012" s="60">
        <f t="shared" si="86"/>
        <v>0.16666666666666669</v>
      </c>
    </row>
    <row r="2013" spans="1:9" x14ac:dyDescent="0.25">
      <c r="A2013" t="s">
        <v>2127</v>
      </c>
      <c r="B2013" s="60">
        <f t="shared" si="87"/>
        <v>0.16666666666666669</v>
      </c>
      <c r="C2013" t="s">
        <v>98</v>
      </c>
      <c r="D2013" t="s">
        <v>2171</v>
      </c>
      <c r="E2013" s="59">
        <v>45692</v>
      </c>
      <c r="F2013">
        <v>1</v>
      </c>
      <c r="G2013">
        <v>1</v>
      </c>
      <c r="H2013">
        <v>1</v>
      </c>
      <c r="I2013" s="60">
        <f t="shared" si="86"/>
        <v>0.16666666666666669</v>
      </c>
    </row>
    <row r="2014" spans="1:9" x14ac:dyDescent="0.25">
      <c r="A2014" t="s">
        <v>2127</v>
      </c>
      <c r="B2014" s="60">
        <f t="shared" si="87"/>
        <v>0.16666666666666669</v>
      </c>
      <c r="C2014" t="s">
        <v>98</v>
      </c>
      <c r="D2014" t="s">
        <v>2172</v>
      </c>
      <c r="E2014" s="59">
        <v>45692</v>
      </c>
      <c r="F2014">
        <v>1</v>
      </c>
      <c r="G2014">
        <v>1</v>
      </c>
      <c r="H2014">
        <v>1</v>
      </c>
      <c r="I2014" s="60">
        <f t="shared" si="86"/>
        <v>0.16666666666666669</v>
      </c>
    </row>
    <row r="2015" spans="1:9" x14ac:dyDescent="0.25">
      <c r="A2015" t="s">
        <v>2127</v>
      </c>
      <c r="B2015" s="60">
        <f t="shared" si="87"/>
        <v>0.16666666666666669</v>
      </c>
      <c r="C2015" t="s">
        <v>98</v>
      </c>
      <c r="D2015" t="s">
        <v>2173</v>
      </c>
      <c r="E2015" s="59">
        <v>45698</v>
      </c>
      <c r="F2015">
        <v>1</v>
      </c>
      <c r="G2015">
        <v>1</v>
      </c>
      <c r="H2015">
        <v>1</v>
      </c>
      <c r="I2015" s="60">
        <f t="shared" si="86"/>
        <v>0.16666666666666669</v>
      </c>
    </row>
    <row r="2016" spans="1:9" x14ac:dyDescent="0.25">
      <c r="A2016" t="s">
        <v>2127</v>
      </c>
      <c r="B2016" s="60">
        <f t="shared" si="87"/>
        <v>0.16666666666666669</v>
      </c>
      <c r="C2016" t="s">
        <v>98</v>
      </c>
      <c r="D2016" t="s">
        <v>2174</v>
      </c>
      <c r="E2016" s="59">
        <v>45698</v>
      </c>
      <c r="F2016">
        <v>1</v>
      </c>
      <c r="G2016">
        <v>1</v>
      </c>
      <c r="H2016">
        <v>1</v>
      </c>
      <c r="I2016" s="60">
        <f t="shared" si="86"/>
        <v>0.16666666666666669</v>
      </c>
    </row>
    <row r="2017" spans="1:9" x14ac:dyDescent="0.25">
      <c r="A2017" t="s">
        <v>2127</v>
      </c>
      <c r="B2017" s="60">
        <f t="shared" si="87"/>
        <v>0.16666666666666669</v>
      </c>
      <c r="C2017" t="s">
        <v>98</v>
      </c>
      <c r="D2017" t="s">
        <v>2175</v>
      </c>
      <c r="E2017" s="59">
        <v>45698</v>
      </c>
      <c r="F2017">
        <v>1</v>
      </c>
      <c r="G2017">
        <v>1</v>
      </c>
      <c r="H2017">
        <v>1</v>
      </c>
      <c r="I2017" s="60">
        <f t="shared" si="86"/>
        <v>0.16666666666666669</v>
      </c>
    </row>
    <row r="2018" spans="1:9" x14ac:dyDescent="0.25">
      <c r="A2018" t="s">
        <v>2127</v>
      </c>
      <c r="B2018" s="60">
        <f t="shared" si="87"/>
        <v>0.16666666666666669</v>
      </c>
      <c r="C2018" t="s">
        <v>98</v>
      </c>
      <c r="D2018" t="s">
        <v>2176</v>
      </c>
      <c r="E2018" s="59">
        <v>45698</v>
      </c>
      <c r="F2018">
        <v>1</v>
      </c>
      <c r="G2018">
        <v>1</v>
      </c>
      <c r="H2018">
        <v>1</v>
      </c>
      <c r="I2018" s="60">
        <f t="shared" si="86"/>
        <v>0.16666666666666669</v>
      </c>
    </row>
    <row r="2019" spans="1:9" x14ac:dyDescent="0.25">
      <c r="A2019" t="s">
        <v>2127</v>
      </c>
      <c r="B2019" s="60">
        <f t="shared" si="87"/>
        <v>0.16666666666666669</v>
      </c>
      <c r="C2019" t="s">
        <v>98</v>
      </c>
      <c r="D2019" t="s">
        <v>2177</v>
      </c>
      <c r="E2019" s="59">
        <v>45699</v>
      </c>
      <c r="F2019">
        <v>1</v>
      </c>
      <c r="G2019">
        <v>1</v>
      </c>
      <c r="H2019">
        <v>1</v>
      </c>
      <c r="I2019" s="60">
        <f t="shared" si="86"/>
        <v>0.16666666666666669</v>
      </c>
    </row>
    <row r="2020" spans="1:9" x14ac:dyDescent="0.25">
      <c r="A2020" t="s">
        <v>2127</v>
      </c>
      <c r="B2020" s="60">
        <f t="shared" si="87"/>
        <v>0.16666666666666669</v>
      </c>
      <c r="C2020" t="s">
        <v>98</v>
      </c>
      <c r="D2020" t="s">
        <v>2178</v>
      </c>
      <c r="E2020" s="59">
        <v>45700</v>
      </c>
      <c r="F2020">
        <v>1</v>
      </c>
      <c r="G2020">
        <v>1</v>
      </c>
      <c r="H2020">
        <v>1</v>
      </c>
      <c r="I2020" s="60">
        <f t="shared" si="86"/>
        <v>0.16666666666666669</v>
      </c>
    </row>
    <row r="2021" spans="1:9" x14ac:dyDescent="0.25">
      <c r="A2021" t="s">
        <v>2127</v>
      </c>
      <c r="B2021" s="60">
        <f t="shared" si="87"/>
        <v>0.16666666666666669</v>
      </c>
      <c r="C2021" t="s">
        <v>98</v>
      </c>
      <c r="D2021" t="s">
        <v>2179</v>
      </c>
      <c r="E2021" s="59">
        <v>45701</v>
      </c>
      <c r="F2021">
        <v>1</v>
      </c>
      <c r="G2021">
        <v>1</v>
      </c>
      <c r="H2021">
        <v>1</v>
      </c>
      <c r="I2021" s="60">
        <f t="shared" si="86"/>
        <v>0.16666666666666669</v>
      </c>
    </row>
    <row r="2022" spans="1:9" x14ac:dyDescent="0.25">
      <c r="A2022" t="s">
        <v>2127</v>
      </c>
      <c r="B2022" s="60">
        <f t="shared" si="87"/>
        <v>0.16666666666666669</v>
      </c>
      <c r="C2022" t="s">
        <v>98</v>
      </c>
      <c r="D2022" t="s">
        <v>2180</v>
      </c>
      <c r="E2022" s="59">
        <v>45706</v>
      </c>
      <c r="F2022">
        <v>1</v>
      </c>
      <c r="G2022">
        <v>1</v>
      </c>
      <c r="H2022">
        <v>1</v>
      </c>
      <c r="I2022" s="60">
        <f t="shared" si="86"/>
        <v>0.16666666666666669</v>
      </c>
    </row>
    <row r="2023" spans="1:9" x14ac:dyDescent="0.25">
      <c r="A2023" t="s">
        <v>2127</v>
      </c>
      <c r="B2023" s="60">
        <f t="shared" si="87"/>
        <v>0.16666666666666669</v>
      </c>
      <c r="C2023" t="s">
        <v>98</v>
      </c>
      <c r="D2023" t="s">
        <v>2181</v>
      </c>
      <c r="E2023" s="59">
        <v>45706</v>
      </c>
      <c r="F2023">
        <v>1</v>
      </c>
      <c r="G2023">
        <v>1</v>
      </c>
      <c r="H2023">
        <v>1</v>
      </c>
      <c r="I2023" s="60">
        <f t="shared" si="86"/>
        <v>0.16666666666666669</v>
      </c>
    </row>
    <row r="2024" spans="1:9" x14ac:dyDescent="0.25">
      <c r="A2024" t="s">
        <v>2127</v>
      </c>
      <c r="B2024" s="60">
        <f t="shared" si="87"/>
        <v>0.16666666666666669</v>
      </c>
      <c r="C2024" t="s">
        <v>98</v>
      </c>
      <c r="D2024" t="s">
        <v>2182</v>
      </c>
      <c r="E2024" s="59">
        <v>45706</v>
      </c>
      <c r="F2024">
        <v>1</v>
      </c>
      <c r="G2024">
        <v>1</v>
      </c>
      <c r="H2024">
        <v>1</v>
      </c>
      <c r="I2024" s="60">
        <f t="shared" si="86"/>
        <v>0.16666666666666669</v>
      </c>
    </row>
    <row r="2025" spans="1:9" x14ac:dyDescent="0.25">
      <c r="A2025" t="s">
        <v>2127</v>
      </c>
      <c r="B2025" s="60">
        <f t="shared" si="87"/>
        <v>0.16666666666666669</v>
      </c>
      <c r="C2025" t="s">
        <v>98</v>
      </c>
      <c r="D2025" t="s">
        <v>2183</v>
      </c>
      <c r="E2025" s="59">
        <v>45706</v>
      </c>
      <c r="F2025">
        <v>1</v>
      </c>
      <c r="G2025">
        <v>1</v>
      </c>
      <c r="H2025">
        <v>1</v>
      </c>
      <c r="I2025" s="60">
        <f t="shared" si="86"/>
        <v>0.16666666666666669</v>
      </c>
    </row>
    <row r="2026" spans="1:9" x14ac:dyDescent="0.25">
      <c r="A2026" t="s">
        <v>2127</v>
      </c>
      <c r="B2026" s="60">
        <f t="shared" si="87"/>
        <v>0.16666666666666669</v>
      </c>
      <c r="C2026" t="s">
        <v>98</v>
      </c>
      <c r="D2026" t="s">
        <v>2184</v>
      </c>
      <c r="E2026" s="59">
        <v>45709</v>
      </c>
      <c r="F2026">
        <v>1</v>
      </c>
      <c r="G2026">
        <v>1</v>
      </c>
      <c r="H2026">
        <v>1</v>
      </c>
      <c r="I2026" s="60">
        <f t="shared" si="86"/>
        <v>0.16666666666666669</v>
      </c>
    </row>
    <row r="2027" spans="1:9" x14ac:dyDescent="0.25">
      <c r="A2027" t="s">
        <v>2127</v>
      </c>
      <c r="B2027" s="60">
        <f t="shared" si="87"/>
        <v>0.16666666666666669</v>
      </c>
      <c r="C2027" t="s">
        <v>98</v>
      </c>
      <c r="D2027" t="s">
        <v>2185</v>
      </c>
      <c r="E2027" s="59">
        <v>45712</v>
      </c>
      <c r="F2027">
        <v>1</v>
      </c>
      <c r="G2027">
        <v>1</v>
      </c>
      <c r="H2027">
        <v>1</v>
      </c>
      <c r="I2027" s="60">
        <f t="shared" si="86"/>
        <v>0.16666666666666669</v>
      </c>
    </row>
    <row r="2028" spans="1:9" x14ac:dyDescent="0.25">
      <c r="A2028" t="s">
        <v>2127</v>
      </c>
      <c r="B2028" s="60">
        <f t="shared" si="87"/>
        <v>0.16666666666666669</v>
      </c>
      <c r="C2028" t="s">
        <v>98</v>
      </c>
      <c r="D2028" t="s">
        <v>2186</v>
      </c>
      <c r="E2028" s="59">
        <v>45719</v>
      </c>
      <c r="F2028">
        <v>1</v>
      </c>
      <c r="G2028">
        <v>1</v>
      </c>
      <c r="H2028">
        <v>1</v>
      </c>
      <c r="I2028" s="60">
        <f t="shared" si="86"/>
        <v>0.16666666666666669</v>
      </c>
    </row>
    <row r="2029" spans="1:9" x14ac:dyDescent="0.25">
      <c r="A2029" t="s">
        <v>2127</v>
      </c>
      <c r="B2029" s="60">
        <f t="shared" si="87"/>
        <v>0.16666666666666669</v>
      </c>
      <c r="C2029" t="s">
        <v>98</v>
      </c>
      <c r="D2029" t="s">
        <v>2187</v>
      </c>
      <c r="E2029" s="59">
        <v>45667</v>
      </c>
      <c r="F2029">
        <v>1</v>
      </c>
      <c r="G2029">
        <v>1</v>
      </c>
      <c r="H2029">
        <v>1</v>
      </c>
      <c r="I2029" s="60">
        <f t="shared" si="86"/>
        <v>0.16666666666666669</v>
      </c>
    </row>
    <row r="2030" spans="1:9" x14ac:dyDescent="0.25">
      <c r="A2030" t="s">
        <v>2127</v>
      </c>
      <c r="B2030" s="60">
        <f t="shared" si="87"/>
        <v>0.16666666666666669</v>
      </c>
      <c r="C2030" t="s">
        <v>98</v>
      </c>
      <c r="D2030" t="s">
        <v>2188</v>
      </c>
      <c r="E2030" s="59">
        <v>45670</v>
      </c>
      <c r="F2030">
        <v>1</v>
      </c>
      <c r="G2030">
        <v>1</v>
      </c>
      <c r="H2030">
        <v>1</v>
      </c>
      <c r="I2030" s="60">
        <f t="shared" si="86"/>
        <v>0.16666666666666669</v>
      </c>
    </row>
    <row r="2031" spans="1:9" x14ac:dyDescent="0.25">
      <c r="A2031" t="s">
        <v>2127</v>
      </c>
      <c r="B2031" s="60">
        <f t="shared" si="87"/>
        <v>0.16666666666666669</v>
      </c>
      <c r="C2031" t="s">
        <v>98</v>
      </c>
      <c r="D2031" t="s">
        <v>2189</v>
      </c>
      <c r="E2031" s="59">
        <v>45671</v>
      </c>
      <c r="F2031">
        <v>1</v>
      </c>
      <c r="G2031">
        <v>1</v>
      </c>
      <c r="H2031">
        <v>1</v>
      </c>
      <c r="I2031" s="60">
        <f t="shared" si="86"/>
        <v>0.16666666666666669</v>
      </c>
    </row>
    <row r="2032" spans="1:9" x14ac:dyDescent="0.25">
      <c r="A2032" t="s">
        <v>2127</v>
      </c>
      <c r="B2032" s="60">
        <f t="shared" si="87"/>
        <v>0.16666666666666669</v>
      </c>
      <c r="C2032" t="s">
        <v>98</v>
      </c>
      <c r="D2032" t="s">
        <v>2190</v>
      </c>
      <c r="E2032" s="59">
        <v>45672</v>
      </c>
      <c r="F2032">
        <v>1</v>
      </c>
      <c r="G2032">
        <v>1</v>
      </c>
      <c r="H2032">
        <v>1</v>
      </c>
      <c r="I2032" s="60">
        <f t="shared" si="86"/>
        <v>0.16666666666666669</v>
      </c>
    </row>
    <row r="2033" spans="1:9" x14ac:dyDescent="0.25">
      <c r="A2033" t="s">
        <v>2127</v>
      </c>
      <c r="B2033" s="60">
        <f t="shared" si="87"/>
        <v>0.16666666666666669</v>
      </c>
      <c r="C2033" t="s">
        <v>98</v>
      </c>
      <c r="D2033" t="s">
        <v>2191</v>
      </c>
      <c r="E2033" s="59">
        <v>45672</v>
      </c>
      <c r="F2033">
        <v>1</v>
      </c>
      <c r="G2033">
        <v>1</v>
      </c>
      <c r="H2033">
        <v>1</v>
      </c>
      <c r="I2033" s="60">
        <f t="shared" si="86"/>
        <v>0.16666666666666669</v>
      </c>
    </row>
    <row r="2034" spans="1:9" x14ac:dyDescent="0.25">
      <c r="A2034" t="s">
        <v>2127</v>
      </c>
      <c r="B2034" s="60">
        <f t="shared" ref="B2034:B2064" si="88">(1/600)*100</f>
        <v>0.16666666666666669</v>
      </c>
      <c r="C2034" t="s">
        <v>98</v>
      </c>
      <c r="D2034" t="s">
        <v>2192</v>
      </c>
      <c r="E2034" s="59">
        <v>45674</v>
      </c>
      <c r="F2034">
        <v>1</v>
      </c>
      <c r="G2034">
        <v>1</v>
      </c>
      <c r="H2034">
        <v>1</v>
      </c>
      <c r="I2034" s="60">
        <f t="shared" si="86"/>
        <v>0.16666666666666669</v>
      </c>
    </row>
    <row r="2035" spans="1:9" x14ac:dyDescent="0.25">
      <c r="A2035" t="s">
        <v>2127</v>
      </c>
      <c r="B2035" s="60">
        <f t="shared" si="88"/>
        <v>0.16666666666666669</v>
      </c>
      <c r="C2035" t="s">
        <v>98</v>
      </c>
      <c r="D2035" t="s">
        <v>2193</v>
      </c>
      <c r="E2035" s="59">
        <v>45677</v>
      </c>
      <c r="F2035">
        <v>1</v>
      </c>
      <c r="G2035">
        <v>1</v>
      </c>
      <c r="H2035">
        <v>1</v>
      </c>
      <c r="I2035" s="60">
        <f t="shared" si="86"/>
        <v>0.16666666666666669</v>
      </c>
    </row>
    <row r="2036" spans="1:9" x14ac:dyDescent="0.25">
      <c r="A2036" t="s">
        <v>2127</v>
      </c>
      <c r="B2036" s="60">
        <f t="shared" si="88"/>
        <v>0.16666666666666669</v>
      </c>
      <c r="C2036" t="s">
        <v>98</v>
      </c>
      <c r="D2036" t="s">
        <v>2194</v>
      </c>
      <c r="E2036" s="59">
        <v>45679</v>
      </c>
      <c r="F2036">
        <v>1</v>
      </c>
      <c r="G2036">
        <v>1</v>
      </c>
      <c r="H2036">
        <v>1</v>
      </c>
      <c r="I2036" s="60">
        <f t="shared" si="86"/>
        <v>0.16666666666666669</v>
      </c>
    </row>
    <row r="2037" spans="1:9" x14ac:dyDescent="0.25">
      <c r="A2037" t="s">
        <v>2127</v>
      </c>
      <c r="B2037" s="60">
        <f t="shared" si="88"/>
        <v>0.16666666666666669</v>
      </c>
      <c r="C2037" t="s">
        <v>98</v>
      </c>
      <c r="D2037" t="s">
        <v>2195</v>
      </c>
      <c r="E2037" s="59">
        <v>45684</v>
      </c>
      <c r="F2037">
        <v>1</v>
      </c>
      <c r="G2037">
        <v>1</v>
      </c>
      <c r="H2037">
        <v>1</v>
      </c>
      <c r="I2037" s="60">
        <f t="shared" si="86"/>
        <v>0.16666666666666669</v>
      </c>
    </row>
    <row r="2038" spans="1:9" x14ac:dyDescent="0.25">
      <c r="A2038" t="s">
        <v>2127</v>
      </c>
      <c r="B2038" s="60">
        <f t="shared" si="88"/>
        <v>0.16666666666666669</v>
      </c>
      <c r="C2038" t="s">
        <v>98</v>
      </c>
      <c r="D2038" t="s">
        <v>2196</v>
      </c>
      <c r="E2038" s="59">
        <v>45684</v>
      </c>
      <c r="F2038">
        <v>1</v>
      </c>
      <c r="G2038">
        <v>1</v>
      </c>
      <c r="H2038">
        <v>1</v>
      </c>
      <c r="I2038" s="60">
        <f t="shared" si="86"/>
        <v>0.16666666666666669</v>
      </c>
    </row>
    <row r="2039" spans="1:9" x14ac:dyDescent="0.25">
      <c r="A2039" t="s">
        <v>2127</v>
      </c>
      <c r="B2039" s="60">
        <f t="shared" si="88"/>
        <v>0.16666666666666669</v>
      </c>
      <c r="C2039" t="s">
        <v>98</v>
      </c>
      <c r="D2039" t="s">
        <v>2197</v>
      </c>
      <c r="E2039" s="59">
        <v>45684</v>
      </c>
      <c r="F2039">
        <v>1</v>
      </c>
      <c r="G2039">
        <v>1</v>
      </c>
      <c r="H2039">
        <v>1</v>
      </c>
      <c r="I2039" s="60">
        <f t="shared" si="86"/>
        <v>0.16666666666666669</v>
      </c>
    </row>
    <row r="2040" spans="1:9" x14ac:dyDescent="0.25">
      <c r="A2040" t="s">
        <v>2127</v>
      </c>
      <c r="B2040" s="60">
        <f t="shared" si="88"/>
        <v>0.16666666666666669</v>
      </c>
      <c r="C2040" t="s">
        <v>98</v>
      </c>
      <c r="D2040" t="s">
        <v>2198</v>
      </c>
      <c r="E2040" s="59">
        <v>45685</v>
      </c>
      <c r="F2040">
        <v>1</v>
      </c>
      <c r="G2040">
        <v>1</v>
      </c>
      <c r="H2040">
        <v>1</v>
      </c>
      <c r="I2040" s="60">
        <f t="shared" si="86"/>
        <v>0.16666666666666669</v>
      </c>
    </row>
    <row r="2041" spans="1:9" x14ac:dyDescent="0.25">
      <c r="A2041" t="s">
        <v>2127</v>
      </c>
      <c r="B2041" s="60">
        <f t="shared" si="88"/>
        <v>0.16666666666666669</v>
      </c>
      <c r="C2041" t="s">
        <v>98</v>
      </c>
      <c r="D2041" t="s">
        <v>2199</v>
      </c>
      <c r="E2041" s="59">
        <v>45685</v>
      </c>
      <c r="F2041">
        <v>1</v>
      </c>
      <c r="G2041">
        <v>1</v>
      </c>
      <c r="H2041">
        <v>1</v>
      </c>
      <c r="I2041" s="60">
        <f t="shared" si="86"/>
        <v>0.16666666666666669</v>
      </c>
    </row>
    <row r="2042" spans="1:9" x14ac:dyDescent="0.25">
      <c r="A2042" t="s">
        <v>2127</v>
      </c>
      <c r="B2042" s="60">
        <f t="shared" si="88"/>
        <v>0.16666666666666669</v>
      </c>
      <c r="C2042" t="s">
        <v>98</v>
      </c>
      <c r="D2042" t="s">
        <v>2200</v>
      </c>
      <c r="E2042" s="59">
        <v>45686</v>
      </c>
      <c r="F2042">
        <v>1</v>
      </c>
      <c r="G2042">
        <v>1</v>
      </c>
      <c r="H2042">
        <v>1</v>
      </c>
      <c r="I2042" s="60">
        <f t="shared" si="86"/>
        <v>0.16666666666666669</v>
      </c>
    </row>
    <row r="2043" spans="1:9" x14ac:dyDescent="0.25">
      <c r="A2043" t="s">
        <v>2127</v>
      </c>
      <c r="B2043" s="60">
        <f t="shared" si="88"/>
        <v>0.16666666666666669</v>
      </c>
      <c r="C2043" t="s">
        <v>98</v>
      </c>
      <c r="D2043" t="s">
        <v>2201</v>
      </c>
      <c r="E2043" s="59">
        <v>45686</v>
      </c>
      <c r="F2043">
        <v>1</v>
      </c>
      <c r="G2043">
        <v>1</v>
      </c>
      <c r="H2043">
        <v>1</v>
      </c>
      <c r="I2043" s="60">
        <f t="shared" si="86"/>
        <v>0.16666666666666669</v>
      </c>
    </row>
    <row r="2044" spans="1:9" x14ac:dyDescent="0.25">
      <c r="A2044" t="s">
        <v>2127</v>
      </c>
      <c r="B2044" s="60">
        <f t="shared" si="88"/>
        <v>0.16666666666666669</v>
      </c>
      <c r="C2044" t="s">
        <v>98</v>
      </c>
      <c r="D2044" t="s">
        <v>2202</v>
      </c>
      <c r="E2044" s="59">
        <v>45687</v>
      </c>
      <c r="F2044">
        <v>1</v>
      </c>
      <c r="G2044">
        <v>1</v>
      </c>
      <c r="H2044">
        <v>1</v>
      </c>
      <c r="I2044" s="60">
        <f t="shared" si="86"/>
        <v>0.16666666666666669</v>
      </c>
    </row>
    <row r="2045" spans="1:9" x14ac:dyDescent="0.25">
      <c r="A2045" t="s">
        <v>2127</v>
      </c>
      <c r="B2045" s="60">
        <f t="shared" si="88"/>
        <v>0.16666666666666669</v>
      </c>
      <c r="C2045" t="s">
        <v>102</v>
      </c>
      <c r="D2045" t="s">
        <v>2203</v>
      </c>
      <c r="E2045" s="59">
        <v>45659</v>
      </c>
      <c r="F2045">
        <v>1</v>
      </c>
      <c r="G2045">
        <v>1</v>
      </c>
      <c r="H2045">
        <v>1</v>
      </c>
      <c r="I2045" s="60">
        <f t="shared" si="86"/>
        <v>0.16666666666666669</v>
      </c>
    </row>
    <row r="2046" spans="1:9" x14ac:dyDescent="0.25">
      <c r="A2046" t="s">
        <v>2127</v>
      </c>
      <c r="B2046" s="60">
        <f t="shared" si="88"/>
        <v>0.16666666666666669</v>
      </c>
      <c r="C2046" t="s">
        <v>102</v>
      </c>
      <c r="D2046" t="s">
        <v>2204</v>
      </c>
      <c r="E2046" s="59">
        <v>45687</v>
      </c>
      <c r="F2046">
        <v>1</v>
      </c>
      <c r="G2046">
        <v>1</v>
      </c>
      <c r="H2046">
        <v>1</v>
      </c>
      <c r="I2046" s="60">
        <f t="shared" si="86"/>
        <v>0.16666666666666669</v>
      </c>
    </row>
    <row r="2047" spans="1:9" x14ac:dyDescent="0.25">
      <c r="A2047" t="s">
        <v>2127</v>
      </c>
      <c r="B2047" s="60">
        <f t="shared" si="88"/>
        <v>0.16666666666666669</v>
      </c>
      <c r="C2047" t="s">
        <v>102</v>
      </c>
      <c r="D2047" t="s">
        <v>2205</v>
      </c>
      <c r="E2047" s="59">
        <v>45679</v>
      </c>
      <c r="F2047">
        <v>1</v>
      </c>
      <c r="G2047">
        <v>1</v>
      </c>
      <c r="H2047">
        <v>1</v>
      </c>
      <c r="I2047" s="60">
        <f t="shared" si="86"/>
        <v>0.16666666666666669</v>
      </c>
    </row>
    <row r="2048" spans="1:9" x14ac:dyDescent="0.25">
      <c r="A2048" t="s">
        <v>2127</v>
      </c>
      <c r="B2048" s="60">
        <f t="shared" si="88"/>
        <v>0.16666666666666669</v>
      </c>
      <c r="C2048" t="s">
        <v>102</v>
      </c>
      <c r="D2048" t="s">
        <v>2206</v>
      </c>
      <c r="E2048" s="59">
        <v>45667</v>
      </c>
      <c r="F2048">
        <v>1</v>
      </c>
      <c r="G2048">
        <v>1</v>
      </c>
      <c r="H2048">
        <v>1</v>
      </c>
      <c r="I2048" s="60">
        <f t="shared" si="86"/>
        <v>0.16666666666666669</v>
      </c>
    </row>
    <row r="2049" spans="1:9" x14ac:dyDescent="0.25">
      <c r="A2049" t="s">
        <v>2127</v>
      </c>
      <c r="B2049" s="60">
        <f t="shared" si="88"/>
        <v>0.16666666666666669</v>
      </c>
      <c r="C2049" t="s">
        <v>102</v>
      </c>
      <c r="D2049" t="s">
        <v>2207</v>
      </c>
      <c r="E2049" s="59">
        <v>45665</v>
      </c>
      <c r="F2049">
        <v>1</v>
      </c>
      <c r="G2049">
        <v>1</v>
      </c>
      <c r="H2049">
        <v>1</v>
      </c>
      <c r="I2049" s="60">
        <f t="shared" si="86"/>
        <v>0.16666666666666669</v>
      </c>
    </row>
    <row r="2050" spans="1:9" x14ac:dyDescent="0.25">
      <c r="A2050" t="s">
        <v>2127</v>
      </c>
      <c r="B2050" s="60">
        <f t="shared" si="88"/>
        <v>0.16666666666666669</v>
      </c>
      <c r="C2050" t="s">
        <v>102</v>
      </c>
      <c r="D2050" t="s">
        <v>2208</v>
      </c>
      <c r="E2050" s="59">
        <v>45664</v>
      </c>
      <c r="F2050">
        <v>1</v>
      </c>
      <c r="G2050">
        <v>1</v>
      </c>
      <c r="H2050">
        <v>1</v>
      </c>
      <c r="I2050" s="60">
        <f t="shared" ref="I2050:I2113" si="89">B2050*H2050</f>
        <v>0.16666666666666669</v>
      </c>
    </row>
    <row r="2051" spans="1:9" x14ac:dyDescent="0.25">
      <c r="A2051" t="s">
        <v>2127</v>
      </c>
      <c r="B2051" s="60">
        <f t="shared" si="88"/>
        <v>0.16666666666666669</v>
      </c>
      <c r="C2051" t="s">
        <v>102</v>
      </c>
      <c r="D2051" t="s">
        <v>2209</v>
      </c>
      <c r="E2051" s="59">
        <v>45720</v>
      </c>
      <c r="F2051">
        <v>1</v>
      </c>
      <c r="G2051">
        <v>1</v>
      </c>
      <c r="H2051">
        <v>1</v>
      </c>
      <c r="I2051" s="60">
        <f t="shared" si="89"/>
        <v>0.16666666666666669</v>
      </c>
    </row>
    <row r="2052" spans="1:9" x14ac:dyDescent="0.25">
      <c r="A2052" t="s">
        <v>2127</v>
      </c>
      <c r="B2052" s="60">
        <f t="shared" si="88"/>
        <v>0.16666666666666669</v>
      </c>
      <c r="C2052" t="s">
        <v>102</v>
      </c>
      <c r="D2052" t="s">
        <v>2210</v>
      </c>
      <c r="E2052" s="59">
        <v>45712</v>
      </c>
      <c r="F2052">
        <v>1</v>
      </c>
      <c r="G2052">
        <v>1</v>
      </c>
      <c r="H2052">
        <v>1</v>
      </c>
      <c r="I2052" s="60">
        <f t="shared" si="89"/>
        <v>0.16666666666666669</v>
      </c>
    </row>
    <row r="2053" spans="1:9" x14ac:dyDescent="0.25">
      <c r="A2053" t="s">
        <v>2127</v>
      </c>
      <c r="B2053" s="60">
        <f t="shared" si="88"/>
        <v>0.16666666666666669</v>
      </c>
      <c r="C2053" t="s">
        <v>109</v>
      </c>
      <c r="D2053" t="s">
        <v>2211</v>
      </c>
      <c r="E2053" s="59">
        <v>45666</v>
      </c>
      <c r="F2053">
        <v>1</v>
      </c>
      <c r="G2053">
        <v>1</v>
      </c>
      <c r="H2053">
        <v>1</v>
      </c>
      <c r="I2053" s="60">
        <f t="shared" si="89"/>
        <v>0.16666666666666669</v>
      </c>
    </row>
    <row r="2054" spans="1:9" x14ac:dyDescent="0.25">
      <c r="A2054" t="s">
        <v>2127</v>
      </c>
      <c r="B2054" s="60">
        <f t="shared" si="88"/>
        <v>0.16666666666666669</v>
      </c>
      <c r="C2054" t="s">
        <v>109</v>
      </c>
      <c r="D2054" t="s">
        <v>2212</v>
      </c>
      <c r="E2054" s="59">
        <v>45687</v>
      </c>
      <c r="F2054">
        <v>1</v>
      </c>
      <c r="G2054">
        <v>1</v>
      </c>
      <c r="H2054">
        <v>1</v>
      </c>
      <c r="I2054" s="60">
        <f t="shared" si="89"/>
        <v>0.16666666666666669</v>
      </c>
    </row>
    <row r="2055" spans="1:9" x14ac:dyDescent="0.25">
      <c r="A2055" t="s">
        <v>2127</v>
      </c>
      <c r="B2055" s="60">
        <f t="shared" si="88"/>
        <v>0.16666666666666669</v>
      </c>
      <c r="C2055" t="s">
        <v>109</v>
      </c>
      <c r="D2055" t="s">
        <v>2213</v>
      </c>
      <c r="E2055" s="59">
        <v>45680</v>
      </c>
      <c r="F2055">
        <v>1</v>
      </c>
      <c r="G2055">
        <v>1</v>
      </c>
      <c r="H2055">
        <v>1</v>
      </c>
      <c r="I2055" s="60">
        <f t="shared" si="89"/>
        <v>0.16666666666666669</v>
      </c>
    </row>
    <row r="2056" spans="1:9" x14ac:dyDescent="0.25">
      <c r="A2056" t="s">
        <v>2127</v>
      </c>
      <c r="B2056" s="60">
        <f t="shared" si="88"/>
        <v>0.16666666666666669</v>
      </c>
      <c r="C2056" t="s">
        <v>109</v>
      </c>
      <c r="D2056" t="s">
        <v>2214</v>
      </c>
      <c r="E2056" s="59">
        <v>45664</v>
      </c>
      <c r="F2056">
        <v>1</v>
      </c>
      <c r="G2056">
        <v>1</v>
      </c>
      <c r="H2056">
        <v>1</v>
      </c>
      <c r="I2056" s="60">
        <f t="shared" si="89"/>
        <v>0.16666666666666669</v>
      </c>
    </row>
    <row r="2057" spans="1:9" x14ac:dyDescent="0.25">
      <c r="A2057" t="s">
        <v>2127</v>
      </c>
      <c r="B2057" s="60">
        <f t="shared" si="88"/>
        <v>0.16666666666666669</v>
      </c>
      <c r="C2057" t="s">
        <v>109</v>
      </c>
      <c r="D2057" t="s">
        <v>2215</v>
      </c>
      <c r="E2057" s="59">
        <v>45720</v>
      </c>
      <c r="F2057">
        <v>1</v>
      </c>
      <c r="G2057">
        <v>1</v>
      </c>
      <c r="H2057">
        <v>1</v>
      </c>
      <c r="I2057" s="60">
        <f t="shared" si="89"/>
        <v>0.16666666666666669</v>
      </c>
    </row>
    <row r="2058" spans="1:9" x14ac:dyDescent="0.25">
      <c r="A2058" t="s">
        <v>2127</v>
      </c>
      <c r="B2058" s="60">
        <f t="shared" si="88"/>
        <v>0.16666666666666669</v>
      </c>
      <c r="C2058" t="s">
        <v>109</v>
      </c>
      <c r="D2058" t="s">
        <v>2216</v>
      </c>
      <c r="E2058" s="59">
        <v>45688</v>
      </c>
      <c r="F2058">
        <v>1</v>
      </c>
      <c r="G2058">
        <v>1</v>
      </c>
      <c r="H2058">
        <v>1</v>
      </c>
      <c r="I2058" s="60">
        <f t="shared" si="89"/>
        <v>0.16666666666666669</v>
      </c>
    </row>
    <row r="2059" spans="1:9" x14ac:dyDescent="0.25">
      <c r="A2059" t="s">
        <v>2127</v>
      </c>
      <c r="B2059" s="60">
        <f t="shared" si="88"/>
        <v>0.16666666666666669</v>
      </c>
      <c r="C2059" t="s">
        <v>109</v>
      </c>
      <c r="D2059" t="s">
        <v>2217</v>
      </c>
      <c r="E2059" s="59">
        <v>45709</v>
      </c>
      <c r="F2059">
        <v>1</v>
      </c>
      <c r="G2059">
        <v>1</v>
      </c>
      <c r="H2059">
        <v>1</v>
      </c>
      <c r="I2059" s="60">
        <f t="shared" si="89"/>
        <v>0.16666666666666669</v>
      </c>
    </row>
    <row r="2060" spans="1:9" x14ac:dyDescent="0.25">
      <c r="A2060" t="s">
        <v>2127</v>
      </c>
      <c r="B2060" s="60">
        <f t="shared" si="88"/>
        <v>0.16666666666666669</v>
      </c>
      <c r="C2060" t="s">
        <v>109</v>
      </c>
      <c r="D2060" t="s">
        <v>2218</v>
      </c>
      <c r="E2060" s="59">
        <v>45709</v>
      </c>
      <c r="F2060">
        <v>1</v>
      </c>
      <c r="G2060">
        <v>1</v>
      </c>
      <c r="H2060">
        <v>1</v>
      </c>
      <c r="I2060" s="60">
        <f t="shared" si="89"/>
        <v>0.16666666666666669</v>
      </c>
    </row>
    <row r="2061" spans="1:9" x14ac:dyDescent="0.25">
      <c r="A2061" t="s">
        <v>2127</v>
      </c>
      <c r="B2061" s="60">
        <f t="shared" si="88"/>
        <v>0.16666666666666669</v>
      </c>
      <c r="C2061" t="s">
        <v>109</v>
      </c>
      <c r="D2061" t="s">
        <v>2219</v>
      </c>
      <c r="E2061" s="59">
        <v>45700</v>
      </c>
      <c r="F2061">
        <v>1</v>
      </c>
      <c r="G2061">
        <v>1</v>
      </c>
      <c r="H2061">
        <v>1</v>
      </c>
      <c r="I2061" s="60">
        <f t="shared" si="89"/>
        <v>0.16666666666666669</v>
      </c>
    </row>
    <row r="2062" spans="1:9" x14ac:dyDescent="0.25">
      <c r="A2062" t="s">
        <v>2127</v>
      </c>
      <c r="B2062" s="60">
        <f t="shared" si="88"/>
        <v>0.16666666666666669</v>
      </c>
      <c r="C2062" t="s">
        <v>109</v>
      </c>
      <c r="D2062" t="s">
        <v>2220</v>
      </c>
      <c r="E2062" s="59">
        <v>45698</v>
      </c>
      <c r="F2062">
        <v>1</v>
      </c>
      <c r="G2062">
        <v>1</v>
      </c>
      <c r="H2062">
        <v>1</v>
      </c>
      <c r="I2062" s="60">
        <f t="shared" si="89"/>
        <v>0.16666666666666669</v>
      </c>
    </row>
    <row r="2063" spans="1:9" x14ac:dyDescent="0.25">
      <c r="A2063" t="s">
        <v>2127</v>
      </c>
      <c r="B2063" s="60">
        <f t="shared" si="88"/>
        <v>0.16666666666666669</v>
      </c>
      <c r="C2063" t="s">
        <v>109</v>
      </c>
      <c r="D2063" t="s">
        <v>2221</v>
      </c>
      <c r="E2063" s="59">
        <v>45695</v>
      </c>
      <c r="F2063">
        <v>1</v>
      </c>
      <c r="G2063">
        <v>1</v>
      </c>
      <c r="H2063">
        <v>1</v>
      </c>
      <c r="I2063" s="60">
        <f t="shared" si="89"/>
        <v>0.16666666666666669</v>
      </c>
    </row>
    <row r="2064" spans="1:9" x14ac:dyDescent="0.25">
      <c r="A2064" t="s">
        <v>2127</v>
      </c>
      <c r="B2064" s="60">
        <f t="shared" si="88"/>
        <v>0.16666666666666669</v>
      </c>
      <c r="C2064" t="s">
        <v>109</v>
      </c>
      <c r="D2064" t="s">
        <v>2222</v>
      </c>
      <c r="E2064" s="59">
        <v>45680</v>
      </c>
      <c r="F2064">
        <v>1</v>
      </c>
      <c r="G2064">
        <v>1</v>
      </c>
      <c r="H2064">
        <v>1</v>
      </c>
      <c r="I2064" s="60">
        <f t="shared" si="89"/>
        <v>0.16666666666666669</v>
      </c>
    </row>
    <row r="2065" spans="1:9" x14ac:dyDescent="0.25">
      <c r="A2065" t="s">
        <v>2223</v>
      </c>
      <c r="B2065" s="60">
        <f t="shared" ref="B2065:B2096" si="90">(1/650)*100</f>
        <v>0.15384615384615385</v>
      </c>
      <c r="C2065" t="s">
        <v>94</v>
      </c>
      <c r="D2065" t="s">
        <v>2224</v>
      </c>
      <c r="E2065" s="59">
        <v>45673</v>
      </c>
      <c r="F2065">
        <v>1</v>
      </c>
      <c r="G2065">
        <v>1</v>
      </c>
      <c r="H2065">
        <v>1</v>
      </c>
      <c r="I2065" s="60">
        <f t="shared" si="89"/>
        <v>0.15384615384615385</v>
      </c>
    </row>
    <row r="2066" spans="1:9" x14ac:dyDescent="0.25">
      <c r="A2066" t="s">
        <v>2223</v>
      </c>
      <c r="B2066" s="60">
        <f t="shared" si="90"/>
        <v>0.15384615384615385</v>
      </c>
      <c r="C2066" t="s">
        <v>94</v>
      </c>
      <c r="D2066" t="s">
        <v>2225</v>
      </c>
      <c r="E2066" s="59">
        <v>45671</v>
      </c>
      <c r="F2066">
        <v>1</v>
      </c>
      <c r="G2066">
        <v>1</v>
      </c>
      <c r="H2066">
        <v>1</v>
      </c>
      <c r="I2066" s="60">
        <f t="shared" si="89"/>
        <v>0.15384615384615385</v>
      </c>
    </row>
    <row r="2067" spans="1:9" x14ac:dyDescent="0.25">
      <c r="A2067" t="s">
        <v>2223</v>
      </c>
      <c r="B2067" s="60">
        <f t="shared" si="90"/>
        <v>0.15384615384615385</v>
      </c>
      <c r="C2067" t="s">
        <v>94</v>
      </c>
      <c r="D2067" t="s">
        <v>2226</v>
      </c>
      <c r="E2067" s="59">
        <v>45677</v>
      </c>
      <c r="F2067">
        <v>1</v>
      </c>
      <c r="G2067">
        <v>1</v>
      </c>
      <c r="H2067">
        <v>1</v>
      </c>
      <c r="I2067" s="60">
        <f t="shared" si="89"/>
        <v>0.15384615384615385</v>
      </c>
    </row>
    <row r="2068" spans="1:9" x14ac:dyDescent="0.25">
      <c r="A2068" t="s">
        <v>2223</v>
      </c>
      <c r="B2068" s="60">
        <f t="shared" si="90"/>
        <v>0.15384615384615385</v>
      </c>
      <c r="C2068" t="s">
        <v>94</v>
      </c>
      <c r="D2068" t="s">
        <v>2227</v>
      </c>
      <c r="E2068" s="59">
        <v>45674</v>
      </c>
      <c r="F2068">
        <v>1</v>
      </c>
      <c r="G2068">
        <v>1</v>
      </c>
      <c r="H2068">
        <v>1</v>
      </c>
      <c r="I2068" s="60">
        <f t="shared" si="89"/>
        <v>0.15384615384615385</v>
      </c>
    </row>
    <row r="2069" spans="1:9" x14ac:dyDescent="0.25">
      <c r="A2069" t="s">
        <v>2223</v>
      </c>
      <c r="B2069" s="60">
        <f t="shared" si="90"/>
        <v>0.15384615384615385</v>
      </c>
      <c r="C2069" t="s">
        <v>97</v>
      </c>
      <c r="D2069" t="s">
        <v>2228</v>
      </c>
      <c r="E2069" s="59">
        <v>45715</v>
      </c>
      <c r="F2069">
        <v>1</v>
      </c>
      <c r="G2069">
        <v>1</v>
      </c>
      <c r="H2069">
        <v>1</v>
      </c>
      <c r="I2069" s="60">
        <f t="shared" si="89"/>
        <v>0.15384615384615385</v>
      </c>
    </row>
    <row r="2070" spans="1:9" x14ac:dyDescent="0.25">
      <c r="A2070" t="s">
        <v>2223</v>
      </c>
      <c r="B2070" s="60">
        <f t="shared" si="90"/>
        <v>0.15384615384615385</v>
      </c>
      <c r="C2070" t="s">
        <v>97</v>
      </c>
      <c r="D2070" t="s">
        <v>2229</v>
      </c>
      <c r="E2070" s="59">
        <v>45719</v>
      </c>
      <c r="F2070">
        <v>1</v>
      </c>
      <c r="G2070">
        <v>1</v>
      </c>
      <c r="H2070">
        <v>1</v>
      </c>
      <c r="I2070" s="60">
        <f t="shared" si="89"/>
        <v>0.15384615384615385</v>
      </c>
    </row>
    <row r="2071" spans="1:9" x14ac:dyDescent="0.25">
      <c r="A2071" t="s">
        <v>2223</v>
      </c>
      <c r="B2071" s="60">
        <f t="shared" si="90"/>
        <v>0.15384615384615385</v>
      </c>
      <c r="C2071" t="s">
        <v>97</v>
      </c>
      <c r="D2071" t="s">
        <v>2230</v>
      </c>
      <c r="E2071" s="59">
        <v>45660</v>
      </c>
      <c r="F2071">
        <v>1</v>
      </c>
      <c r="G2071">
        <v>1</v>
      </c>
      <c r="H2071">
        <v>1</v>
      </c>
      <c r="I2071" s="60">
        <f t="shared" si="89"/>
        <v>0.15384615384615385</v>
      </c>
    </row>
    <row r="2072" spans="1:9" x14ac:dyDescent="0.25">
      <c r="A2072" t="s">
        <v>2223</v>
      </c>
      <c r="B2072" s="60">
        <f t="shared" si="90"/>
        <v>0.15384615384615385</v>
      </c>
      <c r="C2072" t="s">
        <v>97</v>
      </c>
      <c r="D2072" t="s">
        <v>2231</v>
      </c>
      <c r="E2072" s="59">
        <v>45664</v>
      </c>
      <c r="F2072">
        <v>1</v>
      </c>
      <c r="G2072">
        <v>1</v>
      </c>
      <c r="H2072">
        <v>1</v>
      </c>
      <c r="I2072" s="60">
        <f t="shared" si="89"/>
        <v>0.15384615384615385</v>
      </c>
    </row>
    <row r="2073" spans="1:9" x14ac:dyDescent="0.25">
      <c r="A2073" t="s">
        <v>2223</v>
      </c>
      <c r="B2073" s="60">
        <f t="shared" si="90"/>
        <v>0.15384615384615385</v>
      </c>
      <c r="C2073" t="s">
        <v>97</v>
      </c>
      <c r="D2073" t="s">
        <v>2232</v>
      </c>
      <c r="E2073" s="59">
        <v>45678</v>
      </c>
      <c r="F2073">
        <v>1</v>
      </c>
      <c r="G2073">
        <v>1</v>
      </c>
      <c r="H2073">
        <v>1</v>
      </c>
      <c r="I2073" s="60">
        <f t="shared" si="89"/>
        <v>0.15384615384615385</v>
      </c>
    </row>
    <row r="2074" spans="1:9" x14ac:dyDescent="0.25">
      <c r="A2074" t="s">
        <v>2223</v>
      </c>
      <c r="B2074" s="60">
        <f t="shared" si="90"/>
        <v>0.15384615384615385</v>
      </c>
      <c r="C2074" t="s">
        <v>97</v>
      </c>
      <c r="D2074" t="s">
        <v>2233</v>
      </c>
      <c r="E2074" s="59">
        <v>45681</v>
      </c>
      <c r="F2074">
        <v>1</v>
      </c>
      <c r="G2074">
        <v>1</v>
      </c>
      <c r="H2074">
        <v>1</v>
      </c>
      <c r="I2074" s="60">
        <f t="shared" si="89"/>
        <v>0.15384615384615385</v>
      </c>
    </row>
    <row r="2075" spans="1:9" x14ac:dyDescent="0.25">
      <c r="A2075" t="s">
        <v>2223</v>
      </c>
      <c r="B2075" s="60">
        <f t="shared" si="90"/>
        <v>0.15384615384615385</v>
      </c>
      <c r="C2075" t="s">
        <v>97</v>
      </c>
      <c r="D2075" t="s">
        <v>2234</v>
      </c>
      <c r="E2075" s="59">
        <v>45713</v>
      </c>
      <c r="F2075">
        <v>1</v>
      </c>
      <c r="G2075">
        <v>1</v>
      </c>
      <c r="H2075">
        <v>1</v>
      </c>
      <c r="I2075" s="60">
        <f t="shared" si="89"/>
        <v>0.15384615384615385</v>
      </c>
    </row>
    <row r="2076" spans="1:9" x14ac:dyDescent="0.25">
      <c r="A2076" t="s">
        <v>2223</v>
      </c>
      <c r="B2076" s="60">
        <f t="shared" si="90"/>
        <v>0.15384615384615385</v>
      </c>
      <c r="C2076" t="s">
        <v>97</v>
      </c>
      <c r="D2076" t="s">
        <v>2235</v>
      </c>
      <c r="E2076" s="59">
        <v>45708</v>
      </c>
      <c r="F2076">
        <v>1</v>
      </c>
      <c r="G2076">
        <v>1</v>
      </c>
      <c r="H2076">
        <v>1</v>
      </c>
      <c r="I2076" s="60">
        <f t="shared" si="89"/>
        <v>0.15384615384615385</v>
      </c>
    </row>
    <row r="2077" spans="1:9" x14ac:dyDescent="0.25">
      <c r="A2077" t="s">
        <v>2223</v>
      </c>
      <c r="B2077" s="60">
        <f t="shared" si="90"/>
        <v>0.15384615384615385</v>
      </c>
      <c r="C2077" t="s">
        <v>97</v>
      </c>
      <c r="D2077" t="s">
        <v>2236</v>
      </c>
      <c r="E2077" s="59">
        <v>45685</v>
      </c>
      <c r="F2077">
        <v>1</v>
      </c>
      <c r="G2077">
        <v>1</v>
      </c>
      <c r="H2077">
        <v>1</v>
      </c>
      <c r="I2077" s="60">
        <f t="shared" si="89"/>
        <v>0.15384615384615385</v>
      </c>
    </row>
    <row r="2078" spans="1:9" x14ac:dyDescent="0.25">
      <c r="A2078" t="s">
        <v>2223</v>
      </c>
      <c r="B2078" s="60">
        <f t="shared" si="90"/>
        <v>0.15384615384615385</v>
      </c>
      <c r="C2078" t="s">
        <v>97</v>
      </c>
      <c r="D2078" t="s">
        <v>2237</v>
      </c>
      <c r="E2078" s="59">
        <v>45706</v>
      </c>
      <c r="F2078">
        <v>1</v>
      </c>
      <c r="G2078">
        <v>1</v>
      </c>
      <c r="H2078">
        <v>1</v>
      </c>
      <c r="I2078" s="60">
        <f t="shared" si="89"/>
        <v>0.15384615384615385</v>
      </c>
    </row>
    <row r="2079" spans="1:9" x14ac:dyDescent="0.25">
      <c r="A2079" t="s">
        <v>2223</v>
      </c>
      <c r="B2079" s="60">
        <f t="shared" si="90"/>
        <v>0.15384615384615385</v>
      </c>
      <c r="C2079" t="s">
        <v>97</v>
      </c>
      <c r="D2079" t="s">
        <v>2238</v>
      </c>
      <c r="E2079" s="59">
        <v>45706</v>
      </c>
      <c r="F2079">
        <v>1</v>
      </c>
      <c r="G2079">
        <v>1</v>
      </c>
      <c r="H2079">
        <v>1</v>
      </c>
      <c r="I2079" s="60">
        <f t="shared" si="89"/>
        <v>0.15384615384615385</v>
      </c>
    </row>
    <row r="2080" spans="1:9" x14ac:dyDescent="0.25">
      <c r="A2080" t="s">
        <v>2223</v>
      </c>
      <c r="B2080" s="60">
        <f t="shared" si="90"/>
        <v>0.15384615384615385</v>
      </c>
      <c r="C2080" t="s">
        <v>98</v>
      </c>
      <c r="D2080" t="s">
        <v>2239</v>
      </c>
      <c r="E2080" s="59">
        <v>45685</v>
      </c>
      <c r="F2080">
        <v>1</v>
      </c>
      <c r="G2080">
        <v>1</v>
      </c>
      <c r="H2080">
        <v>1</v>
      </c>
      <c r="I2080" s="60">
        <f t="shared" si="89"/>
        <v>0.15384615384615385</v>
      </c>
    </row>
    <row r="2081" spans="1:9" x14ac:dyDescent="0.25">
      <c r="A2081" t="s">
        <v>2223</v>
      </c>
      <c r="B2081" s="60">
        <f t="shared" si="90"/>
        <v>0.15384615384615385</v>
      </c>
      <c r="C2081" t="s">
        <v>98</v>
      </c>
      <c r="D2081" t="s">
        <v>2240</v>
      </c>
      <c r="E2081" s="59">
        <v>45686</v>
      </c>
      <c r="F2081">
        <v>1</v>
      </c>
      <c r="G2081">
        <v>1</v>
      </c>
      <c r="H2081">
        <v>1</v>
      </c>
      <c r="I2081" s="60">
        <f t="shared" si="89"/>
        <v>0.15384615384615385</v>
      </c>
    </row>
    <row r="2082" spans="1:9" x14ac:dyDescent="0.25">
      <c r="A2082" t="s">
        <v>2223</v>
      </c>
      <c r="B2082" s="60">
        <f t="shared" si="90"/>
        <v>0.15384615384615385</v>
      </c>
      <c r="C2082" t="s">
        <v>98</v>
      </c>
      <c r="D2082" t="s">
        <v>2241</v>
      </c>
      <c r="E2082" s="59">
        <v>45687</v>
      </c>
      <c r="F2082">
        <v>1</v>
      </c>
      <c r="G2082">
        <v>1</v>
      </c>
      <c r="H2082">
        <v>1</v>
      </c>
      <c r="I2082" s="60">
        <f t="shared" si="89"/>
        <v>0.15384615384615385</v>
      </c>
    </row>
    <row r="2083" spans="1:9" x14ac:dyDescent="0.25">
      <c r="A2083" t="s">
        <v>2223</v>
      </c>
      <c r="B2083" s="60">
        <f t="shared" si="90"/>
        <v>0.15384615384615385</v>
      </c>
      <c r="C2083" t="s">
        <v>98</v>
      </c>
      <c r="D2083" t="s">
        <v>2242</v>
      </c>
      <c r="E2083" s="59">
        <v>45687</v>
      </c>
      <c r="F2083">
        <v>1</v>
      </c>
      <c r="G2083">
        <v>1</v>
      </c>
      <c r="H2083">
        <v>1</v>
      </c>
      <c r="I2083" s="60">
        <f t="shared" si="89"/>
        <v>0.15384615384615385</v>
      </c>
    </row>
    <row r="2084" spans="1:9" x14ac:dyDescent="0.25">
      <c r="A2084" t="s">
        <v>2223</v>
      </c>
      <c r="B2084" s="60">
        <f t="shared" si="90"/>
        <v>0.15384615384615385</v>
      </c>
      <c r="C2084" t="s">
        <v>98</v>
      </c>
      <c r="D2084" t="s">
        <v>2243</v>
      </c>
      <c r="E2084" s="59">
        <v>45693</v>
      </c>
      <c r="F2084">
        <v>1</v>
      </c>
      <c r="G2084">
        <v>1</v>
      </c>
      <c r="H2084">
        <v>1</v>
      </c>
      <c r="I2084" s="60">
        <f t="shared" si="89"/>
        <v>0.15384615384615385</v>
      </c>
    </row>
    <row r="2085" spans="1:9" x14ac:dyDescent="0.25">
      <c r="A2085" t="s">
        <v>2223</v>
      </c>
      <c r="B2085" s="60">
        <f t="shared" si="90"/>
        <v>0.15384615384615385</v>
      </c>
      <c r="C2085" t="s">
        <v>98</v>
      </c>
      <c r="D2085" t="s">
        <v>2244</v>
      </c>
      <c r="E2085" s="59">
        <v>45698</v>
      </c>
      <c r="F2085">
        <v>1</v>
      </c>
      <c r="G2085">
        <v>1</v>
      </c>
      <c r="H2085">
        <v>1</v>
      </c>
      <c r="I2085" s="60">
        <f t="shared" si="89"/>
        <v>0.15384615384615385</v>
      </c>
    </row>
    <row r="2086" spans="1:9" x14ac:dyDescent="0.25">
      <c r="A2086" t="s">
        <v>2223</v>
      </c>
      <c r="B2086" s="60">
        <f t="shared" si="90"/>
        <v>0.15384615384615385</v>
      </c>
      <c r="C2086" t="s">
        <v>98</v>
      </c>
      <c r="D2086" t="s">
        <v>2245</v>
      </c>
      <c r="E2086" s="59">
        <v>45698</v>
      </c>
      <c r="F2086">
        <v>1</v>
      </c>
      <c r="G2086">
        <v>1</v>
      </c>
      <c r="H2086">
        <v>1</v>
      </c>
      <c r="I2086" s="60">
        <f t="shared" si="89"/>
        <v>0.15384615384615385</v>
      </c>
    </row>
    <row r="2087" spans="1:9" x14ac:dyDescent="0.25">
      <c r="A2087" t="s">
        <v>2223</v>
      </c>
      <c r="B2087" s="60">
        <f t="shared" si="90"/>
        <v>0.15384615384615385</v>
      </c>
      <c r="C2087" t="s">
        <v>98</v>
      </c>
      <c r="D2087" t="s">
        <v>2246</v>
      </c>
      <c r="E2087" s="59">
        <v>45701</v>
      </c>
      <c r="F2087">
        <v>1</v>
      </c>
      <c r="G2087">
        <v>1</v>
      </c>
      <c r="H2087">
        <v>1</v>
      </c>
      <c r="I2087" s="60">
        <f t="shared" si="89"/>
        <v>0.15384615384615385</v>
      </c>
    </row>
    <row r="2088" spans="1:9" x14ac:dyDescent="0.25">
      <c r="A2088" t="s">
        <v>2223</v>
      </c>
      <c r="B2088" s="60">
        <f t="shared" si="90"/>
        <v>0.15384615384615385</v>
      </c>
      <c r="C2088" t="s">
        <v>98</v>
      </c>
      <c r="D2088" t="s">
        <v>2247</v>
      </c>
      <c r="E2088" s="59">
        <v>45701</v>
      </c>
      <c r="F2088">
        <v>1</v>
      </c>
      <c r="G2088">
        <v>1</v>
      </c>
      <c r="H2088">
        <v>1</v>
      </c>
      <c r="I2088" s="60">
        <f t="shared" si="89"/>
        <v>0.15384615384615385</v>
      </c>
    </row>
    <row r="2089" spans="1:9" x14ac:dyDescent="0.25">
      <c r="A2089" t="s">
        <v>2223</v>
      </c>
      <c r="B2089" s="60">
        <f t="shared" si="90"/>
        <v>0.15384615384615385</v>
      </c>
      <c r="C2089" t="s">
        <v>98</v>
      </c>
      <c r="D2089" t="s">
        <v>2248</v>
      </c>
      <c r="E2089" s="59">
        <v>45705</v>
      </c>
      <c r="F2089">
        <v>1</v>
      </c>
      <c r="G2089">
        <v>1</v>
      </c>
      <c r="H2089">
        <v>1</v>
      </c>
      <c r="I2089" s="60">
        <f t="shared" si="89"/>
        <v>0.15384615384615385</v>
      </c>
    </row>
    <row r="2090" spans="1:9" x14ac:dyDescent="0.25">
      <c r="A2090" t="s">
        <v>2223</v>
      </c>
      <c r="B2090" s="60">
        <f t="shared" si="90"/>
        <v>0.15384615384615385</v>
      </c>
      <c r="C2090" t="s">
        <v>98</v>
      </c>
      <c r="D2090" t="s">
        <v>2249</v>
      </c>
      <c r="E2090" s="59">
        <v>45706</v>
      </c>
      <c r="F2090">
        <v>1</v>
      </c>
      <c r="G2090">
        <v>1</v>
      </c>
      <c r="H2090">
        <v>1</v>
      </c>
      <c r="I2090" s="60">
        <f t="shared" si="89"/>
        <v>0.15384615384615385</v>
      </c>
    </row>
    <row r="2091" spans="1:9" x14ac:dyDescent="0.25">
      <c r="A2091" t="s">
        <v>2223</v>
      </c>
      <c r="B2091" s="60">
        <f t="shared" si="90"/>
        <v>0.15384615384615385</v>
      </c>
      <c r="C2091" t="s">
        <v>98</v>
      </c>
      <c r="D2091" t="s">
        <v>2250</v>
      </c>
      <c r="E2091" s="59">
        <v>45714</v>
      </c>
      <c r="F2091">
        <v>1</v>
      </c>
      <c r="G2091">
        <v>1</v>
      </c>
      <c r="H2091">
        <v>1</v>
      </c>
      <c r="I2091" s="60">
        <f t="shared" si="89"/>
        <v>0.15384615384615385</v>
      </c>
    </row>
    <row r="2092" spans="1:9" x14ac:dyDescent="0.25">
      <c r="A2092" t="s">
        <v>2223</v>
      </c>
      <c r="B2092" s="60">
        <f t="shared" si="90"/>
        <v>0.15384615384615385</v>
      </c>
      <c r="C2092" t="s">
        <v>98</v>
      </c>
      <c r="D2092" t="s">
        <v>2251</v>
      </c>
      <c r="E2092" s="59">
        <v>45716</v>
      </c>
      <c r="F2092">
        <v>1</v>
      </c>
      <c r="G2092">
        <v>1</v>
      </c>
      <c r="H2092">
        <v>1</v>
      </c>
      <c r="I2092" s="60">
        <f t="shared" si="89"/>
        <v>0.15384615384615385</v>
      </c>
    </row>
    <row r="2093" spans="1:9" x14ac:dyDescent="0.25">
      <c r="A2093" t="s">
        <v>2223</v>
      </c>
      <c r="B2093" s="60">
        <f t="shared" si="90"/>
        <v>0.15384615384615385</v>
      </c>
      <c r="C2093" t="s">
        <v>98</v>
      </c>
      <c r="D2093" t="s">
        <v>2252</v>
      </c>
      <c r="E2093" s="59">
        <v>45716</v>
      </c>
      <c r="F2093">
        <v>1</v>
      </c>
      <c r="G2093">
        <v>1</v>
      </c>
      <c r="H2093">
        <v>1</v>
      </c>
      <c r="I2093" s="60">
        <f t="shared" si="89"/>
        <v>0.15384615384615385</v>
      </c>
    </row>
    <row r="2094" spans="1:9" x14ac:dyDescent="0.25">
      <c r="A2094" t="s">
        <v>2223</v>
      </c>
      <c r="B2094" s="60">
        <f t="shared" si="90"/>
        <v>0.15384615384615385</v>
      </c>
      <c r="C2094" t="s">
        <v>98</v>
      </c>
      <c r="D2094" t="s">
        <v>2253</v>
      </c>
      <c r="E2094" s="59">
        <v>45719</v>
      </c>
      <c r="F2094">
        <v>1</v>
      </c>
      <c r="G2094">
        <v>1</v>
      </c>
      <c r="H2094">
        <v>1</v>
      </c>
      <c r="I2094" s="60">
        <f t="shared" si="89"/>
        <v>0.15384615384615385</v>
      </c>
    </row>
    <row r="2095" spans="1:9" x14ac:dyDescent="0.25">
      <c r="A2095" t="s">
        <v>2223</v>
      </c>
      <c r="B2095" s="60">
        <f t="shared" si="90"/>
        <v>0.15384615384615385</v>
      </c>
      <c r="C2095" t="s">
        <v>98</v>
      </c>
      <c r="D2095" t="s">
        <v>2254</v>
      </c>
      <c r="E2095" s="59">
        <v>45720</v>
      </c>
      <c r="F2095">
        <v>1</v>
      </c>
      <c r="G2095">
        <v>1</v>
      </c>
      <c r="H2095">
        <v>1</v>
      </c>
      <c r="I2095" s="60">
        <f t="shared" si="89"/>
        <v>0.15384615384615385</v>
      </c>
    </row>
    <row r="2096" spans="1:9" x14ac:dyDescent="0.25">
      <c r="A2096" t="s">
        <v>2223</v>
      </c>
      <c r="B2096" s="60">
        <f t="shared" si="90"/>
        <v>0.15384615384615385</v>
      </c>
      <c r="C2096" t="s">
        <v>98</v>
      </c>
      <c r="D2096" t="s">
        <v>2255</v>
      </c>
      <c r="E2096" s="59">
        <v>45720</v>
      </c>
      <c r="F2096">
        <v>1</v>
      </c>
      <c r="G2096">
        <v>1</v>
      </c>
      <c r="H2096">
        <v>1</v>
      </c>
      <c r="I2096" s="60">
        <f t="shared" si="89"/>
        <v>0.15384615384615385</v>
      </c>
    </row>
    <row r="2097" spans="1:9" x14ac:dyDescent="0.25">
      <c r="A2097" t="s">
        <v>2223</v>
      </c>
      <c r="B2097" s="60">
        <f t="shared" ref="B2097:B2128" si="91">(1/650)*100</f>
        <v>0.15384615384615385</v>
      </c>
      <c r="C2097" t="s">
        <v>98</v>
      </c>
      <c r="D2097" t="s">
        <v>2256</v>
      </c>
      <c r="E2097" s="59">
        <v>45720</v>
      </c>
      <c r="F2097">
        <v>1</v>
      </c>
      <c r="G2097">
        <v>1</v>
      </c>
      <c r="H2097">
        <v>1</v>
      </c>
      <c r="I2097" s="60">
        <f t="shared" si="89"/>
        <v>0.15384615384615385</v>
      </c>
    </row>
    <row r="2098" spans="1:9" x14ac:dyDescent="0.25">
      <c r="A2098" t="s">
        <v>2223</v>
      </c>
      <c r="B2098" s="60">
        <f t="shared" si="91"/>
        <v>0.15384615384615385</v>
      </c>
      <c r="C2098" t="s">
        <v>98</v>
      </c>
      <c r="D2098" t="s">
        <v>2257</v>
      </c>
      <c r="E2098" s="59">
        <v>45720</v>
      </c>
      <c r="F2098">
        <v>1</v>
      </c>
      <c r="G2098">
        <v>1</v>
      </c>
      <c r="H2098">
        <v>1</v>
      </c>
      <c r="I2098" s="60">
        <f t="shared" si="89"/>
        <v>0.15384615384615385</v>
      </c>
    </row>
    <row r="2099" spans="1:9" x14ac:dyDescent="0.25">
      <c r="A2099" t="s">
        <v>2223</v>
      </c>
      <c r="B2099" s="60">
        <f t="shared" si="91"/>
        <v>0.15384615384615385</v>
      </c>
      <c r="C2099" t="s">
        <v>98</v>
      </c>
      <c r="D2099" t="s">
        <v>2258</v>
      </c>
      <c r="E2099" s="59">
        <v>45666</v>
      </c>
      <c r="F2099">
        <v>1</v>
      </c>
      <c r="G2099">
        <v>1</v>
      </c>
      <c r="H2099">
        <v>1</v>
      </c>
      <c r="I2099" s="60">
        <f t="shared" si="89"/>
        <v>0.15384615384615385</v>
      </c>
    </row>
    <row r="2100" spans="1:9" x14ac:dyDescent="0.25">
      <c r="A2100" t="s">
        <v>2223</v>
      </c>
      <c r="B2100" s="60">
        <f t="shared" si="91"/>
        <v>0.15384615384615385</v>
      </c>
      <c r="C2100" t="s">
        <v>98</v>
      </c>
      <c r="D2100" t="s">
        <v>2259</v>
      </c>
      <c r="E2100" s="59">
        <v>45671</v>
      </c>
      <c r="F2100">
        <v>1</v>
      </c>
      <c r="G2100">
        <v>1</v>
      </c>
      <c r="H2100">
        <v>1</v>
      </c>
      <c r="I2100" s="60">
        <f t="shared" si="89"/>
        <v>0.15384615384615385</v>
      </c>
    </row>
    <row r="2101" spans="1:9" x14ac:dyDescent="0.25">
      <c r="A2101" t="s">
        <v>2223</v>
      </c>
      <c r="B2101" s="60">
        <f t="shared" si="91"/>
        <v>0.15384615384615385</v>
      </c>
      <c r="C2101" t="s">
        <v>98</v>
      </c>
      <c r="D2101" t="s">
        <v>2260</v>
      </c>
      <c r="E2101" s="59">
        <v>45671</v>
      </c>
      <c r="F2101">
        <v>1</v>
      </c>
      <c r="G2101">
        <v>1</v>
      </c>
      <c r="H2101">
        <v>1</v>
      </c>
      <c r="I2101" s="60">
        <f t="shared" si="89"/>
        <v>0.15384615384615385</v>
      </c>
    </row>
    <row r="2102" spans="1:9" x14ac:dyDescent="0.25">
      <c r="A2102" t="s">
        <v>2223</v>
      </c>
      <c r="B2102" s="60">
        <f t="shared" si="91"/>
        <v>0.15384615384615385</v>
      </c>
      <c r="C2102" t="s">
        <v>98</v>
      </c>
      <c r="D2102" t="s">
        <v>2261</v>
      </c>
      <c r="E2102" s="59">
        <v>45677</v>
      </c>
      <c r="F2102">
        <v>1</v>
      </c>
      <c r="G2102">
        <v>1</v>
      </c>
      <c r="H2102">
        <v>1</v>
      </c>
      <c r="I2102" s="60">
        <f t="shared" si="89"/>
        <v>0.15384615384615385</v>
      </c>
    </row>
    <row r="2103" spans="1:9" x14ac:dyDescent="0.25">
      <c r="A2103" t="s">
        <v>2223</v>
      </c>
      <c r="B2103" s="60">
        <f t="shared" si="91"/>
        <v>0.15384615384615385</v>
      </c>
      <c r="C2103" t="s">
        <v>98</v>
      </c>
      <c r="D2103" t="s">
        <v>2262</v>
      </c>
      <c r="E2103" s="59">
        <v>45679</v>
      </c>
      <c r="F2103">
        <v>1</v>
      </c>
      <c r="G2103">
        <v>1</v>
      </c>
      <c r="H2103">
        <v>1</v>
      </c>
      <c r="I2103" s="60">
        <f t="shared" si="89"/>
        <v>0.15384615384615385</v>
      </c>
    </row>
    <row r="2104" spans="1:9" x14ac:dyDescent="0.25">
      <c r="A2104" t="s">
        <v>2223</v>
      </c>
      <c r="B2104" s="60">
        <f t="shared" si="91"/>
        <v>0.15384615384615385</v>
      </c>
      <c r="C2104" t="s">
        <v>98</v>
      </c>
      <c r="D2104" t="s">
        <v>2263</v>
      </c>
      <c r="E2104" s="59">
        <v>45679</v>
      </c>
      <c r="F2104">
        <v>1</v>
      </c>
      <c r="G2104">
        <v>1</v>
      </c>
      <c r="H2104">
        <v>1</v>
      </c>
      <c r="I2104" s="60">
        <f t="shared" si="89"/>
        <v>0.15384615384615385</v>
      </c>
    </row>
    <row r="2105" spans="1:9" x14ac:dyDescent="0.25">
      <c r="A2105" t="s">
        <v>2223</v>
      </c>
      <c r="B2105" s="60">
        <f t="shared" si="91"/>
        <v>0.15384615384615385</v>
      </c>
      <c r="C2105" t="s">
        <v>98</v>
      </c>
      <c r="D2105" t="s">
        <v>2264</v>
      </c>
      <c r="E2105" s="59">
        <v>45680</v>
      </c>
      <c r="F2105">
        <v>1</v>
      </c>
      <c r="G2105">
        <v>1</v>
      </c>
      <c r="H2105">
        <v>1</v>
      </c>
      <c r="I2105" s="60">
        <f t="shared" si="89"/>
        <v>0.15384615384615385</v>
      </c>
    </row>
    <row r="2106" spans="1:9" x14ac:dyDescent="0.25">
      <c r="A2106" t="s">
        <v>2223</v>
      </c>
      <c r="B2106" s="60">
        <f t="shared" si="91"/>
        <v>0.15384615384615385</v>
      </c>
      <c r="C2106" t="s">
        <v>98</v>
      </c>
      <c r="D2106" t="s">
        <v>2265</v>
      </c>
      <c r="E2106" s="59">
        <v>45680</v>
      </c>
      <c r="F2106">
        <v>1</v>
      </c>
      <c r="G2106">
        <v>1</v>
      </c>
      <c r="H2106">
        <v>1</v>
      </c>
      <c r="I2106" s="60">
        <f t="shared" si="89"/>
        <v>0.15384615384615385</v>
      </c>
    </row>
    <row r="2107" spans="1:9" x14ac:dyDescent="0.25">
      <c r="A2107" t="s">
        <v>2223</v>
      </c>
      <c r="B2107" s="60">
        <f t="shared" si="91"/>
        <v>0.15384615384615385</v>
      </c>
      <c r="C2107" t="s">
        <v>98</v>
      </c>
      <c r="D2107" t="s">
        <v>2266</v>
      </c>
      <c r="E2107" s="59">
        <v>45684</v>
      </c>
      <c r="F2107">
        <v>1</v>
      </c>
      <c r="G2107">
        <v>1</v>
      </c>
      <c r="H2107">
        <v>1</v>
      </c>
      <c r="I2107" s="60">
        <f t="shared" si="89"/>
        <v>0.15384615384615385</v>
      </c>
    </row>
    <row r="2108" spans="1:9" x14ac:dyDescent="0.25">
      <c r="A2108" t="s">
        <v>2223</v>
      </c>
      <c r="B2108" s="60">
        <f t="shared" si="91"/>
        <v>0.15384615384615385</v>
      </c>
      <c r="C2108" t="s">
        <v>98</v>
      </c>
      <c r="D2108" t="s">
        <v>2267</v>
      </c>
      <c r="E2108" s="59">
        <v>45685</v>
      </c>
      <c r="F2108">
        <v>1</v>
      </c>
      <c r="G2108">
        <v>1</v>
      </c>
      <c r="H2108">
        <v>1</v>
      </c>
      <c r="I2108" s="60">
        <f t="shared" si="89"/>
        <v>0.15384615384615385</v>
      </c>
    </row>
    <row r="2109" spans="1:9" x14ac:dyDescent="0.25">
      <c r="A2109" t="s">
        <v>2223</v>
      </c>
      <c r="B2109" s="60">
        <f t="shared" si="91"/>
        <v>0.15384615384615385</v>
      </c>
      <c r="C2109" t="s">
        <v>102</v>
      </c>
      <c r="D2109" t="s">
        <v>2268</v>
      </c>
      <c r="E2109" s="59">
        <v>45686</v>
      </c>
      <c r="F2109">
        <v>1</v>
      </c>
      <c r="G2109">
        <v>1</v>
      </c>
      <c r="H2109">
        <v>1</v>
      </c>
      <c r="I2109" s="60">
        <f t="shared" si="89"/>
        <v>0.15384615384615385</v>
      </c>
    </row>
    <row r="2110" spans="1:9" x14ac:dyDescent="0.25">
      <c r="A2110" t="s">
        <v>2223</v>
      </c>
      <c r="B2110" s="60">
        <f t="shared" si="91"/>
        <v>0.15384615384615385</v>
      </c>
      <c r="C2110" t="s">
        <v>102</v>
      </c>
      <c r="D2110" t="s">
        <v>2269</v>
      </c>
      <c r="E2110" s="59">
        <v>45687</v>
      </c>
      <c r="F2110">
        <v>1</v>
      </c>
      <c r="G2110">
        <v>1</v>
      </c>
      <c r="H2110">
        <v>1</v>
      </c>
      <c r="I2110" s="60">
        <f t="shared" si="89"/>
        <v>0.15384615384615385</v>
      </c>
    </row>
    <row r="2111" spans="1:9" x14ac:dyDescent="0.25">
      <c r="A2111" t="s">
        <v>2223</v>
      </c>
      <c r="B2111" s="60">
        <f t="shared" si="91"/>
        <v>0.15384615384615385</v>
      </c>
      <c r="C2111" t="s">
        <v>102</v>
      </c>
      <c r="D2111" t="s">
        <v>2270</v>
      </c>
      <c r="E2111" s="59">
        <v>45681</v>
      </c>
      <c r="F2111">
        <v>1</v>
      </c>
      <c r="G2111">
        <v>1</v>
      </c>
      <c r="H2111">
        <v>1</v>
      </c>
      <c r="I2111" s="60">
        <f t="shared" si="89"/>
        <v>0.15384615384615385</v>
      </c>
    </row>
    <row r="2112" spans="1:9" x14ac:dyDescent="0.25">
      <c r="A2112" t="s">
        <v>2223</v>
      </c>
      <c r="B2112" s="60">
        <f t="shared" si="91"/>
        <v>0.15384615384615385</v>
      </c>
      <c r="C2112" t="s">
        <v>102</v>
      </c>
      <c r="D2112" t="s">
        <v>2271</v>
      </c>
      <c r="E2112" s="59">
        <v>45673</v>
      </c>
      <c r="F2112">
        <v>1</v>
      </c>
      <c r="G2112">
        <v>1</v>
      </c>
      <c r="H2112">
        <v>1</v>
      </c>
      <c r="I2112" s="60">
        <f t="shared" si="89"/>
        <v>0.15384615384615385</v>
      </c>
    </row>
    <row r="2113" spans="1:9" x14ac:dyDescent="0.25">
      <c r="A2113" t="s">
        <v>2223</v>
      </c>
      <c r="B2113" s="60">
        <f t="shared" si="91"/>
        <v>0.15384615384615385</v>
      </c>
      <c r="C2113" t="s">
        <v>102</v>
      </c>
      <c r="D2113" t="s">
        <v>2272</v>
      </c>
      <c r="E2113" s="59">
        <v>45666</v>
      </c>
      <c r="F2113">
        <v>1</v>
      </c>
      <c r="G2113">
        <v>1</v>
      </c>
      <c r="H2113">
        <v>1</v>
      </c>
      <c r="I2113" s="60">
        <f t="shared" si="89"/>
        <v>0.15384615384615385</v>
      </c>
    </row>
    <row r="2114" spans="1:9" x14ac:dyDescent="0.25">
      <c r="A2114" t="s">
        <v>2223</v>
      </c>
      <c r="B2114" s="60">
        <f t="shared" si="91"/>
        <v>0.15384615384615385</v>
      </c>
      <c r="C2114" t="s">
        <v>102</v>
      </c>
      <c r="D2114" t="s">
        <v>2273</v>
      </c>
      <c r="E2114" s="59">
        <v>45662</v>
      </c>
      <c r="F2114">
        <v>1</v>
      </c>
      <c r="G2114">
        <v>1</v>
      </c>
      <c r="H2114">
        <v>1</v>
      </c>
      <c r="I2114" s="60">
        <f t="shared" ref="I2114:I2177" si="92">B2114*H2114</f>
        <v>0.15384615384615385</v>
      </c>
    </row>
    <row r="2115" spans="1:9" x14ac:dyDescent="0.25">
      <c r="A2115" t="s">
        <v>2223</v>
      </c>
      <c r="B2115" s="60">
        <f t="shared" si="91"/>
        <v>0.15384615384615385</v>
      </c>
      <c r="C2115" t="s">
        <v>102</v>
      </c>
      <c r="D2115" t="s">
        <v>2274</v>
      </c>
      <c r="E2115" s="59">
        <v>45712</v>
      </c>
      <c r="F2115">
        <v>1</v>
      </c>
      <c r="G2115">
        <v>1</v>
      </c>
      <c r="H2115">
        <v>1</v>
      </c>
      <c r="I2115" s="60">
        <f t="shared" si="92"/>
        <v>0.15384615384615385</v>
      </c>
    </row>
    <row r="2116" spans="1:9" x14ac:dyDescent="0.25">
      <c r="A2116" t="s">
        <v>2223</v>
      </c>
      <c r="B2116" s="60">
        <f t="shared" si="91"/>
        <v>0.15384615384615385</v>
      </c>
      <c r="C2116" t="s">
        <v>102</v>
      </c>
      <c r="D2116" t="s">
        <v>2275</v>
      </c>
      <c r="E2116" s="59">
        <v>45712</v>
      </c>
      <c r="F2116">
        <v>1</v>
      </c>
      <c r="G2116">
        <v>1</v>
      </c>
      <c r="H2116">
        <v>1</v>
      </c>
      <c r="I2116" s="60">
        <f t="shared" si="92"/>
        <v>0.15384615384615385</v>
      </c>
    </row>
    <row r="2117" spans="1:9" x14ac:dyDescent="0.25">
      <c r="A2117" t="s">
        <v>2223</v>
      </c>
      <c r="B2117" s="60">
        <f t="shared" si="91"/>
        <v>0.15384615384615385</v>
      </c>
      <c r="C2117" t="s">
        <v>102</v>
      </c>
      <c r="D2117" t="s">
        <v>2276</v>
      </c>
      <c r="E2117" s="59">
        <v>45712</v>
      </c>
      <c r="F2117">
        <v>1</v>
      </c>
      <c r="G2117">
        <v>1</v>
      </c>
      <c r="H2117">
        <v>1</v>
      </c>
      <c r="I2117" s="60">
        <f t="shared" si="92"/>
        <v>0.15384615384615385</v>
      </c>
    </row>
    <row r="2118" spans="1:9" x14ac:dyDescent="0.25">
      <c r="A2118" t="s">
        <v>2223</v>
      </c>
      <c r="B2118" s="60">
        <f t="shared" si="91"/>
        <v>0.15384615384615385</v>
      </c>
      <c r="C2118" t="s">
        <v>102</v>
      </c>
      <c r="D2118" t="s">
        <v>2277</v>
      </c>
      <c r="E2118" s="59">
        <v>45706</v>
      </c>
      <c r="F2118">
        <v>1</v>
      </c>
      <c r="G2118">
        <v>1</v>
      </c>
      <c r="H2118">
        <v>1</v>
      </c>
      <c r="I2118" s="60">
        <f t="shared" si="92"/>
        <v>0.15384615384615385</v>
      </c>
    </row>
    <row r="2119" spans="1:9" x14ac:dyDescent="0.25">
      <c r="A2119" t="s">
        <v>2223</v>
      </c>
      <c r="B2119" s="60">
        <f t="shared" si="91"/>
        <v>0.15384615384615385</v>
      </c>
      <c r="C2119" t="s">
        <v>102</v>
      </c>
      <c r="D2119" t="s">
        <v>2278</v>
      </c>
      <c r="E2119" s="59">
        <v>45706</v>
      </c>
      <c r="F2119">
        <v>1</v>
      </c>
      <c r="G2119">
        <v>1</v>
      </c>
      <c r="H2119">
        <v>1</v>
      </c>
      <c r="I2119" s="60">
        <f t="shared" si="92"/>
        <v>0.15384615384615385</v>
      </c>
    </row>
    <row r="2120" spans="1:9" x14ac:dyDescent="0.25">
      <c r="A2120" t="s">
        <v>2223</v>
      </c>
      <c r="B2120" s="60">
        <f t="shared" si="91"/>
        <v>0.15384615384615385</v>
      </c>
      <c r="C2120" t="s">
        <v>102</v>
      </c>
      <c r="D2120" t="s">
        <v>2279</v>
      </c>
      <c r="E2120" s="59">
        <v>45698</v>
      </c>
      <c r="F2120">
        <v>1</v>
      </c>
      <c r="G2120">
        <v>1</v>
      </c>
      <c r="H2120">
        <v>1</v>
      </c>
      <c r="I2120" s="60">
        <f t="shared" si="92"/>
        <v>0.15384615384615385</v>
      </c>
    </row>
    <row r="2121" spans="1:9" x14ac:dyDescent="0.25">
      <c r="A2121" t="s">
        <v>2223</v>
      </c>
      <c r="B2121" s="60">
        <f t="shared" si="91"/>
        <v>0.15384615384615385</v>
      </c>
      <c r="C2121" t="s">
        <v>102</v>
      </c>
      <c r="D2121" t="s">
        <v>2280</v>
      </c>
      <c r="E2121" s="59">
        <v>45698</v>
      </c>
      <c r="F2121">
        <v>1</v>
      </c>
      <c r="G2121">
        <v>1</v>
      </c>
      <c r="H2121">
        <v>1</v>
      </c>
      <c r="I2121" s="60">
        <f t="shared" si="92"/>
        <v>0.15384615384615385</v>
      </c>
    </row>
    <row r="2122" spans="1:9" x14ac:dyDescent="0.25">
      <c r="A2122" t="s">
        <v>2223</v>
      </c>
      <c r="B2122" s="60">
        <f t="shared" si="91"/>
        <v>0.15384615384615385</v>
      </c>
      <c r="C2122" t="s">
        <v>102</v>
      </c>
      <c r="D2122" t="s">
        <v>2281</v>
      </c>
      <c r="E2122" s="59">
        <v>45688</v>
      </c>
      <c r="F2122">
        <v>1</v>
      </c>
      <c r="G2122">
        <v>1</v>
      </c>
      <c r="H2122">
        <v>1</v>
      </c>
      <c r="I2122" s="60">
        <f t="shared" si="92"/>
        <v>0.15384615384615385</v>
      </c>
    </row>
    <row r="2123" spans="1:9" x14ac:dyDescent="0.25">
      <c r="A2123" t="s">
        <v>2223</v>
      </c>
      <c r="B2123" s="60">
        <f t="shared" si="91"/>
        <v>0.15384615384615385</v>
      </c>
      <c r="C2123" t="s">
        <v>109</v>
      </c>
      <c r="D2123" t="s">
        <v>2282</v>
      </c>
      <c r="E2123" s="59">
        <v>45716</v>
      </c>
      <c r="F2123">
        <v>1</v>
      </c>
      <c r="G2123">
        <v>1</v>
      </c>
      <c r="H2123">
        <v>1</v>
      </c>
      <c r="I2123" s="60">
        <f t="shared" si="92"/>
        <v>0.15384615384615385</v>
      </c>
    </row>
    <row r="2124" spans="1:9" x14ac:dyDescent="0.25">
      <c r="A2124" t="s">
        <v>2223</v>
      </c>
      <c r="B2124" s="60">
        <f t="shared" si="91"/>
        <v>0.15384615384615385</v>
      </c>
      <c r="C2124" t="s">
        <v>109</v>
      </c>
      <c r="D2124" t="s">
        <v>2283</v>
      </c>
      <c r="E2124" s="59">
        <v>45680</v>
      </c>
      <c r="F2124">
        <v>1</v>
      </c>
      <c r="G2124">
        <v>1</v>
      </c>
      <c r="H2124">
        <v>1</v>
      </c>
      <c r="I2124" s="60">
        <f t="shared" si="92"/>
        <v>0.15384615384615385</v>
      </c>
    </row>
    <row r="2125" spans="1:9" x14ac:dyDescent="0.25">
      <c r="A2125" t="s">
        <v>2223</v>
      </c>
      <c r="B2125" s="60">
        <f t="shared" si="91"/>
        <v>0.15384615384615385</v>
      </c>
      <c r="C2125" t="s">
        <v>109</v>
      </c>
      <c r="D2125" t="s">
        <v>2284</v>
      </c>
      <c r="E2125" s="59">
        <v>45705</v>
      </c>
      <c r="F2125">
        <v>1</v>
      </c>
      <c r="G2125">
        <v>1</v>
      </c>
      <c r="H2125">
        <v>1</v>
      </c>
      <c r="I2125" s="60">
        <f t="shared" si="92"/>
        <v>0.15384615384615385</v>
      </c>
    </row>
    <row r="2126" spans="1:9" x14ac:dyDescent="0.25">
      <c r="A2126" t="s">
        <v>2223</v>
      </c>
      <c r="B2126" s="60">
        <f t="shared" si="91"/>
        <v>0.15384615384615385</v>
      </c>
      <c r="C2126" t="s">
        <v>109</v>
      </c>
      <c r="D2126" t="s">
        <v>2285</v>
      </c>
      <c r="E2126" s="59">
        <v>45705</v>
      </c>
      <c r="F2126">
        <v>1</v>
      </c>
      <c r="G2126">
        <v>1</v>
      </c>
      <c r="H2126">
        <v>1</v>
      </c>
      <c r="I2126" s="60">
        <f t="shared" si="92"/>
        <v>0.15384615384615385</v>
      </c>
    </row>
    <row r="2127" spans="1:9" x14ac:dyDescent="0.25">
      <c r="A2127" t="s">
        <v>2223</v>
      </c>
      <c r="B2127" s="60">
        <f t="shared" si="91"/>
        <v>0.15384615384615385</v>
      </c>
      <c r="C2127" t="s">
        <v>109</v>
      </c>
      <c r="D2127" t="s">
        <v>2286</v>
      </c>
      <c r="E2127" s="59">
        <v>45705</v>
      </c>
      <c r="F2127">
        <v>1</v>
      </c>
      <c r="G2127">
        <v>1</v>
      </c>
      <c r="H2127">
        <v>1</v>
      </c>
      <c r="I2127" s="60">
        <f t="shared" si="92"/>
        <v>0.15384615384615385</v>
      </c>
    </row>
    <row r="2128" spans="1:9" x14ac:dyDescent="0.25">
      <c r="A2128" t="s">
        <v>2223</v>
      </c>
      <c r="B2128" s="60">
        <f t="shared" si="91"/>
        <v>0.15384615384615385</v>
      </c>
      <c r="C2128" t="s">
        <v>109</v>
      </c>
      <c r="D2128" t="s">
        <v>2287</v>
      </c>
      <c r="E2128" s="59">
        <v>45705</v>
      </c>
      <c r="F2128">
        <v>1</v>
      </c>
      <c r="G2128">
        <v>1</v>
      </c>
      <c r="H2128">
        <v>1</v>
      </c>
      <c r="I2128" s="60">
        <f t="shared" si="92"/>
        <v>0.15384615384615385</v>
      </c>
    </row>
    <row r="2129" spans="1:9" x14ac:dyDescent="0.25">
      <c r="A2129" t="s">
        <v>2223</v>
      </c>
      <c r="B2129" s="60">
        <f t="shared" ref="B2129:B2136" si="93">(1/650)*100</f>
        <v>0.15384615384615385</v>
      </c>
      <c r="C2129" t="s">
        <v>109</v>
      </c>
      <c r="D2129" t="s">
        <v>2288</v>
      </c>
      <c r="E2129" s="59">
        <v>45681</v>
      </c>
      <c r="F2129">
        <v>1</v>
      </c>
      <c r="G2129">
        <v>1</v>
      </c>
      <c r="H2129">
        <v>1</v>
      </c>
      <c r="I2129" s="60">
        <f t="shared" si="92"/>
        <v>0.15384615384615385</v>
      </c>
    </row>
    <row r="2130" spans="1:9" x14ac:dyDescent="0.25">
      <c r="A2130" t="s">
        <v>2223</v>
      </c>
      <c r="B2130" s="60">
        <f t="shared" si="93"/>
        <v>0.15384615384615385</v>
      </c>
      <c r="C2130" t="s">
        <v>109</v>
      </c>
      <c r="D2130" t="s">
        <v>2289</v>
      </c>
      <c r="E2130" s="59">
        <v>45701</v>
      </c>
      <c r="F2130">
        <v>1</v>
      </c>
      <c r="G2130">
        <v>1</v>
      </c>
      <c r="H2130">
        <v>1</v>
      </c>
      <c r="I2130" s="60">
        <f t="shared" si="92"/>
        <v>0.15384615384615385</v>
      </c>
    </row>
    <row r="2131" spans="1:9" x14ac:dyDescent="0.25">
      <c r="A2131" t="s">
        <v>2223</v>
      </c>
      <c r="B2131" s="60">
        <f t="shared" si="93"/>
        <v>0.15384615384615385</v>
      </c>
      <c r="C2131" t="s">
        <v>109</v>
      </c>
      <c r="D2131" t="s">
        <v>2290</v>
      </c>
      <c r="E2131" s="59">
        <v>45698</v>
      </c>
      <c r="F2131">
        <v>1</v>
      </c>
      <c r="G2131">
        <v>1</v>
      </c>
      <c r="H2131">
        <v>1</v>
      </c>
      <c r="I2131" s="60">
        <f t="shared" si="92"/>
        <v>0.15384615384615385</v>
      </c>
    </row>
    <row r="2132" spans="1:9" x14ac:dyDescent="0.25">
      <c r="A2132" t="s">
        <v>2223</v>
      </c>
      <c r="B2132" s="60">
        <f t="shared" si="93"/>
        <v>0.15384615384615385</v>
      </c>
      <c r="C2132" t="s">
        <v>109</v>
      </c>
      <c r="D2132" t="s">
        <v>2291</v>
      </c>
      <c r="E2132" s="59">
        <v>45712</v>
      </c>
      <c r="F2132">
        <v>1</v>
      </c>
      <c r="G2132">
        <v>1</v>
      </c>
      <c r="H2132">
        <v>1</v>
      </c>
      <c r="I2132" s="60">
        <f t="shared" si="92"/>
        <v>0.15384615384615385</v>
      </c>
    </row>
    <row r="2133" spans="1:9" x14ac:dyDescent="0.25">
      <c r="A2133" t="s">
        <v>2223</v>
      </c>
      <c r="B2133" s="60">
        <f t="shared" si="93"/>
        <v>0.15384615384615385</v>
      </c>
      <c r="C2133" t="s">
        <v>109</v>
      </c>
      <c r="D2133" t="s">
        <v>2292</v>
      </c>
      <c r="E2133" s="59">
        <v>45719</v>
      </c>
      <c r="F2133">
        <v>1</v>
      </c>
      <c r="G2133">
        <v>1</v>
      </c>
      <c r="H2133">
        <v>1</v>
      </c>
      <c r="I2133" s="60">
        <f t="shared" si="92"/>
        <v>0.15384615384615385</v>
      </c>
    </row>
    <row r="2134" spans="1:9" x14ac:dyDescent="0.25">
      <c r="A2134" t="s">
        <v>2223</v>
      </c>
      <c r="B2134" s="60">
        <f t="shared" si="93"/>
        <v>0.15384615384615385</v>
      </c>
      <c r="C2134" t="s">
        <v>109</v>
      </c>
      <c r="D2134" t="s">
        <v>2293</v>
      </c>
      <c r="E2134" s="59">
        <v>45688</v>
      </c>
      <c r="F2134">
        <v>1</v>
      </c>
      <c r="G2134">
        <v>1</v>
      </c>
      <c r="H2134">
        <v>1</v>
      </c>
      <c r="I2134" s="60">
        <f t="shared" si="92"/>
        <v>0.15384615384615385</v>
      </c>
    </row>
    <row r="2135" spans="1:9" x14ac:dyDescent="0.25">
      <c r="A2135" t="s">
        <v>2223</v>
      </c>
      <c r="B2135" s="60">
        <f t="shared" si="93"/>
        <v>0.15384615384615385</v>
      </c>
      <c r="C2135" t="s">
        <v>109</v>
      </c>
      <c r="D2135" t="s">
        <v>2294</v>
      </c>
      <c r="E2135" s="59">
        <v>45719</v>
      </c>
      <c r="F2135">
        <v>1</v>
      </c>
      <c r="G2135">
        <v>1</v>
      </c>
      <c r="H2135">
        <v>1</v>
      </c>
      <c r="I2135" s="60">
        <f t="shared" si="92"/>
        <v>0.15384615384615385</v>
      </c>
    </row>
    <row r="2136" spans="1:9" x14ac:dyDescent="0.25">
      <c r="A2136" t="s">
        <v>2223</v>
      </c>
      <c r="B2136" s="60">
        <f t="shared" si="93"/>
        <v>0.15384615384615385</v>
      </c>
      <c r="C2136" t="s">
        <v>109</v>
      </c>
      <c r="D2136" t="s">
        <v>2295</v>
      </c>
      <c r="E2136" s="59">
        <v>45705</v>
      </c>
      <c r="F2136">
        <v>1</v>
      </c>
      <c r="G2136">
        <v>1</v>
      </c>
      <c r="H2136">
        <v>1</v>
      </c>
      <c r="I2136" s="60">
        <f t="shared" si="92"/>
        <v>0.15384615384615385</v>
      </c>
    </row>
    <row r="2137" spans="1:9" x14ac:dyDescent="0.25">
      <c r="A2137" t="s">
        <v>2296</v>
      </c>
      <c r="B2137" s="60">
        <f t="shared" ref="B2137:B2147" si="94">(1/300)*100</f>
        <v>0.33333333333333337</v>
      </c>
      <c r="C2137" t="s">
        <v>94</v>
      </c>
      <c r="D2137" t="s">
        <v>2297</v>
      </c>
      <c r="E2137" s="59">
        <v>45677</v>
      </c>
      <c r="F2137">
        <v>1</v>
      </c>
      <c r="G2137">
        <v>1</v>
      </c>
      <c r="H2137">
        <v>1</v>
      </c>
      <c r="I2137" s="60">
        <f t="shared" si="92"/>
        <v>0.33333333333333337</v>
      </c>
    </row>
    <row r="2138" spans="1:9" x14ac:dyDescent="0.25">
      <c r="A2138" t="s">
        <v>2296</v>
      </c>
      <c r="B2138" s="60">
        <f t="shared" si="94"/>
        <v>0.33333333333333337</v>
      </c>
      <c r="C2138" t="s">
        <v>97</v>
      </c>
      <c r="D2138" t="s">
        <v>2298</v>
      </c>
      <c r="E2138" s="59">
        <v>45686</v>
      </c>
      <c r="F2138">
        <v>1</v>
      </c>
      <c r="G2138">
        <v>1</v>
      </c>
      <c r="H2138">
        <v>1</v>
      </c>
      <c r="I2138" s="60">
        <f t="shared" si="92"/>
        <v>0.33333333333333337</v>
      </c>
    </row>
    <row r="2139" spans="1:9" x14ac:dyDescent="0.25">
      <c r="A2139" t="s">
        <v>2296</v>
      </c>
      <c r="B2139" s="60">
        <f t="shared" si="94"/>
        <v>0.33333333333333337</v>
      </c>
      <c r="C2139" t="s">
        <v>97</v>
      </c>
      <c r="D2139" t="s">
        <v>2299</v>
      </c>
      <c r="E2139" s="59">
        <v>45692</v>
      </c>
      <c r="F2139">
        <v>1</v>
      </c>
      <c r="G2139">
        <v>1</v>
      </c>
      <c r="H2139">
        <v>1</v>
      </c>
      <c r="I2139" s="60">
        <f t="shared" si="92"/>
        <v>0.33333333333333337</v>
      </c>
    </row>
    <row r="2140" spans="1:9" x14ac:dyDescent="0.25">
      <c r="A2140" t="s">
        <v>2296</v>
      </c>
      <c r="B2140" s="60">
        <f t="shared" si="94"/>
        <v>0.33333333333333337</v>
      </c>
      <c r="C2140" t="s">
        <v>97</v>
      </c>
      <c r="D2140" t="s">
        <v>2300</v>
      </c>
      <c r="E2140" s="59">
        <v>45667</v>
      </c>
      <c r="F2140">
        <v>1</v>
      </c>
      <c r="G2140">
        <v>1</v>
      </c>
      <c r="H2140">
        <v>1</v>
      </c>
      <c r="I2140" s="60">
        <f t="shared" si="92"/>
        <v>0.33333333333333337</v>
      </c>
    </row>
    <row r="2141" spans="1:9" x14ac:dyDescent="0.25">
      <c r="A2141" t="s">
        <v>2296</v>
      </c>
      <c r="B2141" s="60">
        <f t="shared" si="94"/>
        <v>0.33333333333333337</v>
      </c>
      <c r="C2141" t="s">
        <v>98</v>
      </c>
      <c r="D2141" t="s">
        <v>2301</v>
      </c>
      <c r="E2141" s="59">
        <v>45679</v>
      </c>
      <c r="F2141">
        <v>1</v>
      </c>
      <c r="G2141">
        <v>1</v>
      </c>
      <c r="H2141">
        <v>1</v>
      </c>
      <c r="I2141" s="60">
        <f t="shared" si="92"/>
        <v>0.33333333333333337</v>
      </c>
    </row>
    <row r="2142" spans="1:9" x14ac:dyDescent="0.25">
      <c r="A2142" t="s">
        <v>2296</v>
      </c>
      <c r="B2142" s="60">
        <f t="shared" si="94"/>
        <v>0.33333333333333337</v>
      </c>
      <c r="C2142" t="s">
        <v>98</v>
      </c>
      <c r="D2142" t="s">
        <v>2302</v>
      </c>
      <c r="E2142" s="59">
        <v>45709</v>
      </c>
      <c r="F2142">
        <v>1</v>
      </c>
      <c r="G2142">
        <v>1</v>
      </c>
      <c r="H2142">
        <v>1</v>
      </c>
      <c r="I2142" s="60">
        <f t="shared" si="92"/>
        <v>0.33333333333333337</v>
      </c>
    </row>
    <row r="2143" spans="1:9" x14ac:dyDescent="0.25">
      <c r="A2143" t="s">
        <v>2296</v>
      </c>
      <c r="B2143" s="60">
        <f t="shared" si="94"/>
        <v>0.33333333333333337</v>
      </c>
      <c r="C2143" t="s">
        <v>98</v>
      </c>
      <c r="D2143" t="s">
        <v>2303</v>
      </c>
      <c r="E2143" s="59">
        <v>45667</v>
      </c>
      <c r="F2143">
        <v>1</v>
      </c>
      <c r="G2143">
        <v>1</v>
      </c>
      <c r="H2143">
        <v>1</v>
      </c>
      <c r="I2143" s="60">
        <f t="shared" si="92"/>
        <v>0.33333333333333337</v>
      </c>
    </row>
    <row r="2144" spans="1:9" x14ac:dyDescent="0.25">
      <c r="A2144" t="s">
        <v>2296</v>
      </c>
      <c r="B2144" s="60">
        <f t="shared" si="94"/>
        <v>0.33333333333333337</v>
      </c>
      <c r="C2144" t="s">
        <v>102</v>
      </c>
      <c r="D2144" t="s">
        <v>2304</v>
      </c>
      <c r="E2144" s="59">
        <v>45712</v>
      </c>
      <c r="F2144">
        <v>1</v>
      </c>
      <c r="G2144">
        <v>1</v>
      </c>
      <c r="H2144">
        <v>1</v>
      </c>
      <c r="I2144" s="60">
        <f t="shared" si="92"/>
        <v>0.33333333333333337</v>
      </c>
    </row>
    <row r="2145" spans="1:9" x14ac:dyDescent="0.25">
      <c r="A2145" t="s">
        <v>2296</v>
      </c>
      <c r="B2145" s="60">
        <f t="shared" si="94"/>
        <v>0.33333333333333337</v>
      </c>
      <c r="C2145" t="s">
        <v>102</v>
      </c>
      <c r="D2145" t="s">
        <v>2305</v>
      </c>
      <c r="E2145" s="59">
        <v>45700</v>
      </c>
      <c r="F2145">
        <v>1</v>
      </c>
      <c r="G2145">
        <v>1</v>
      </c>
      <c r="H2145">
        <v>1</v>
      </c>
      <c r="I2145" s="60">
        <f t="shared" si="92"/>
        <v>0.33333333333333337</v>
      </c>
    </row>
    <row r="2146" spans="1:9" x14ac:dyDescent="0.25">
      <c r="A2146" t="s">
        <v>2296</v>
      </c>
      <c r="B2146" s="60">
        <f t="shared" si="94"/>
        <v>0.33333333333333337</v>
      </c>
      <c r="C2146" t="s">
        <v>102</v>
      </c>
      <c r="D2146" t="s">
        <v>2306</v>
      </c>
      <c r="E2146" s="59">
        <v>45661</v>
      </c>
      <c r="F2146">
        <v>1</v>
      </c>
      <c r="G2146">
        <v>1</v>
      </c>
      <c r="H2146">
        <v>1</v>
      </c>
      <c r="I2146" s="60">
        <f t="shared" si="92"/>
        <v>0.33333333333333337</v>
      </c>
    </row>
    <row r="2147" spans="1:9" x14ac:dyDescent="0.25">
      <c r="A2147" t="s">
        <v>2296</v>
      </c>
      <c r="B2147" s="60">
        <f t="shared" si="94"/>
        <v>0.33333333333333337</v>
      </c>
      <c r="C2147" t="s">
        <v>102</v>
      </c>
      <c r="D2147" t="s">
        <v>2307</v>
      </c>
      <c r="E2147" s="59">
        <v>45701</v>
      </c>
      <c r="F2147">
        <v>1</v>
      </c>
      <c r="G2147">
        <v>1</v>
      </c>
      <c r="H2147">
        <v>1</v>
      </c>
      <c r="I2147" s="60">
        <f t="shared" si="92"/>
        <v>0.33333333333333337</v>
      </c>
    </row>
    <row r="2148" spans="1:9" x14ac:dyDescent="0.25">
      <c r="A2148" t="s">
        <v>2308</v>
      </c>
      <c r="B2148" s="60">
        <f>(1/1200)*100</f>
        <v>8.3333333333333343E-2</v>
      </c>
      <c r="C2148" t="s">
        <v>94</v>
      </c>
      <c r="D2148" t="s">
        <v>2309</v>
      </c>
      <c r="E2148" s="59">
        <v>45665</v>
      </c>
      <c r="F2148">
        <v>1</v>
      </c>
      <c r="G2148">
        <v>1</v>
      </c>
      <c r="H2148">
        <v>1</v>
      </c>
      <c r="I2148" s="60">
        <f t="shared" si="92"/>
        <v>8.3333333333333343E-2</v>
      </c>
    </row>
    <row r="2149" spans="1:9" x14ac:dyDescent="0.25">
      <c r="A2149" t="s">
        <v>2310</v>
      </c>
      <c r="B2149" s="60">
        <f t="shared" ref="B2149:B2164" si="95">(1/3200)*100</f>
        <v>3.125E-2</v>
      </c>
      <c r="C2149" t="s">
        <v>97</v>
      </c>
      <c r="D2149" t="s">
        <v>2311</v>
      </c>
      <c r="E2149" s="59">
        <v>45707</v>
      </c>
      <c r="F2149">
        <v>1</v>
      </c>
      <c r="G2149">
        <v>1</v>
      </c>
      <c r="H2149">
        <v>1</v>
      </c>
      <c r="I2149" s="60">
        <f t="shared" si="92"/>
        <v>3.125E-2</v>
      </c>
    </row>
    <row r="2150" spans="1:9" x14ac:dyDescent="0.25">
      <c r="A2150" t="s">
        <v>2310</v>
      </c>
      <c r="B2150" s="60">
        <f t="shared" si="95"/>
        <v>3.125E-2</v>
      </c>
      <c r="C2150" t="s">
        <v>97</v>
      </c>
      <c r="D2150" t="s">
        <v>2312</v>
      </c>
      <c r="E2150" s="59">
        <v>45701</v>
      </c>
      <c r="F2150">
        <v>1</v>
      </c>
      <c r="G2150">
        <v>1</v>
      </c>
      <c r="H2150">
        <v>1</v>
      </c>
      <c r="I2150" s="60">
        <f t="shared" si="92"/>
        <v>3.125E-2</v>
      </c>
    </row>
    <row r="2151" spans="1:9" x14ac:dyDescent="0.25">
      <c r="A2151" t="s">
        <v>2310</v>
      </c>
      <c r="B2151" s="60">
        <f t="shared" si="95"/>
        <v>3.125E-2</v>
      </c>
      <c r="C2151" t="s">
        <v>97</v>
      </c>
      <c r="D2151" t="s">
        <v>2313</v>
      </c>
      <c r="E2151" s="59">
        <v>45686</v>
      </c>
      <c r="F2151">
        <v>1</v>
      </c>
      <c r="G2151">
        <v>1</v>
      </c>
      <c r="H2151">
        <v>1</v>
      </c>
      <c r="I2151" s="60">
        <f t="shared" si="92"/>
        <v>3.125E-2</v>
      </c>
    </row>
    <row r="2152" spans="1:9" x14ac:dyDescent="0.25">
      <c r="A2152" t="s">
        <v>2310</v>
      </c>
      <c r="B2152" s="60">
        <f t="shared" si="95"/>
        <v>3.125E-2</v>
      </c>
      <c r="C2152" t="s">
        <v>97</v>
      </c>
      <c r="D2152" t="s">
        <v>2314</v>
      </c>
      <c r="E2152" s="59">
        <v>45701</v>
      </c>
      <c r="F2152">
        <v>1</v>
      </c>
      <c r="G2152">
        <v>1</v>
      </c>
      <c r="H2152">
        <v>1</v>
      </c>
      <c r="I2152" s="60">
        <f t="shared" si="92"/>
        <v>3.125E-2</v>
      </c>
    </row>
    <row r="2153" spans="1:9" x14ac:dyDescent="0.25">
      <c r="A2153" t="s">
        <v>2310</v>
      </c>
      <c r="B2153" s="60">
        <f t="shared" si="95"/>
        <v>3.125E-2</v>
      </c>
      <c r="C2153" t="s">
        <v>98</v>
      </c>
      <c r="D2153" t="s">
        <v>2315</v>
      </c>
      <c r="E2153" s="59">
        <v>45685</v>
      </c>
      <c r="F2153">
        <v>1</v>
      </c>
      <c r="G2153">
        <v>1</v>
      </c>
      <c r="H2153">
        <v>1</v>
      </c>
      <c r="I2153" s="60">
        <f t="shared" si="92"/>
        <v>3.125E-2</v>
      </c>
    </row>
    <row r="2154" spans="1:9" x14ac:dyDescent="0.25">
      <c r="A2154" t="s">
        <v>2310</v>
      </c>
      <c r="B2154" s="60">
        <f t="shared" si="95"/>
        <v>3.125E-2</v>
      </c>
      <c r="C2154" t="s">
        <v>98</v>
      </c>
      <c r="D2154" t="s">
        <v>2316</v>
      </c>
      <c r="E2154" s="59">
        <v>45677</v>
      </c>
      <c r="F2154">
        <v>1</v>
      </c>
      <c r="G2154">
        <v>1</v>
      </c>
      <c r="H2154">
        <v>1</v>
      </c>
      <c r="I2154" s="60">
        <f t="shared" si="92"/>
        <v>3.125E-2</v>
      </c>
    </row>
    <row r="2155" spans="1:9" x14ac:dyDescent="0.25">
      <c r="A2155" t="s">
        <v>2310</v>
      </c>
      <c r="B2155" s="60">
        <f t="shared" si="95"/>
        <v>3.125E-2</v>
      </c>
      <c r="C2155" t="s">
        <v>102</v>
      </c>
      <c r="D2155" t="s">
        <v>2317</v>
      </c>
      <c r="E2155" s="59">
        <v>45685</v>
      </c>
      <c r="F2155">
        <v>1</v>
      </c>
      <c r="G2155">
        <v>1.6</v>
      </c>
      <c r="H2155">
        <v>1.6</v>
      </c>
      <c r="I2155" s="60">
        <f t="shared" si="92"/>
        <v>0.05</v>
      </c>
    </row>
    <row r="2156" spans="1:9" x14ac:dyDescent="0.25">
      <c r="A2156" t="s">
        <v>2310</v>
      </c>
      <c r="B2156" s="60">
        <f t="shared" si="95"/>
        <v>3.125E-2</v>
      </c>
      <c r="C2156" t="s">
        <v>102</v>
      </c>
      <c r="D2156" t="s">
        <v>2318</v>
      </c>
      <c r="E2156" s="59">
        <v>45720</v>
      </c>
      <c r="F2156">
        <v>1</v>
      </c>
      <c r="G2156">
        <v>1</v>
      </c>
      <c r="H2156">
        <v>1</v>
      </c>
      <c r="I2156" s="60">
        <f t="shared" si="92"/>
        <v>3.125E-2</v>
      </c>
    </row>
    <row r="2157" spans="1:9" x14ac:dyDescent="0.25">
      <c r="A2157" t="s">
        <v>2310</v>
      </c>
      <c r="B2157" s="60">
        <f t="shared" si="95"/>
        <v>3.125E-2</v>
      </c>
      <c r="C2157" t="s">
        <v>109</v>
      </c>
      <c r="D2157" t="s">
        <v>2319</v>
      </c>
      <c r="E2157" s="59">
        <v>45684</v>
      </c>
      <c r="F2157">
        <v>1</v>
      </c>
      <c r="G2157">
        <v>1</v>
      </c>
      <c r="H2157">
        <v>1</v>
      </c>
      <c r="I2157" s="60">
        <f t="shared" si="92"/>
        <v>3.125E-2</v>
      </c>
    </row>
    <row r="2158" spans="1:9" x14ac:dyDescent="0.25">
      <c r="A2158" t="s">
        <v>2310</v>
      </c>
      <c r="B2158" s="60">
        <f t="shared" si="95"/>
        <v>3.125E-2</v>
      </c>
      <c r="C2158" t="s">
        <v>109</v>
      </c>
      <c r="D2158" t="s">
        <v>2320</v>
      </c>
      <c r="E2158" s="59">
        <v>45701</v>
      </c>
      <c r="F2158">
        <v>1</v>
      </c>
      <c r="G2158">
        <v>1</v>
      </c>
      <c r="H2158">
        <v>1</v>
      </c>
      <c r="I2158" s="60">
        <f t="shared" si="92"/>
        <v>3.125E-2</v>
      </c>
    </row>
    <row r="2159" spans="1:9" x14ac:dyDescent="0.25">
      <c r="A2159" t="s">
        <v>2310</v>
      </c>
      <c r="B2159" s="60">
        <f t="shared" si="95"/>
        <v>3.125E-2</v>
      </c>
      <c r="C2159" t="s">
        <v>109</v>
      </c>
      <c r="D2159" t="s">
        <v>2321</v>
      </c>
      <c r="E2159" s="59">
        <v>45664</v>
      </c>
      <c r="F2159">
        <v>1</v>
      </c>
      <c r="G2159">
        <v>1</v>
      </c>
      <c r="H2159">
        <v>1</v>
      </c>
      <c r="I2159" s="60">
        <f t="shared" si="92"/>
        <v>3.125E-2</v>
      </c>
    </row>
    <row r="2160" spans="1:9" x14ac:dyDescent="0.25">
      <c r="A2160" t="s">
        <v>2310</v>
      </c>
      <c r="B2160" s="60">
        <f t="shared" si="95"/>
        <v>3.125E-2</v>
      </c>
      <c r="C2160" t="s">
        <v>109</v>
      </c>
      <c r="D2160" t="s">
        <v>2322</v>
      </c>
      <c r="E2160" s="59">
        <v>45700</v>
      </c>
      <c r="F2160">
        <v>1</v>
      </c>
      <c r="G2160">
        <v>1</v>
      </c>
      <c r="H2160">
        <v>1</v>
      </c>
      <c r="I2160" s="60">
        <f t="shared" si="92"/>
        <v>3.125E-2</v>
      </c>
    </row>
    <row r="2161" spans="1:9" x14ac:dyDescent="0.25">
      <c r="A2161" t="s">
        <v>2310</v>
      </c>
      <c r="B2161" s="60">
        <f t="shared" si="95"/>
        <v>3.125E-2</v>
      </c>
      <c r="C2161" t="s">
        <v>109</v>
      </c>
      <c r="D2161" t="s">
        <v>2323</v>
      </c>
      <c r="E2161" s="59">
        <v>45664</v>
      </c>
      <c r="F2161">
        <v>1</v>
      </c>
      <c r="G2161">
        <v>1</v>
      </c>
      <c r="H2161">
        <v>1</v>
      </c>
      <c r="I2161" s="60">
        <f t="shared" si="92"/>
        <v>3.125E-2</v>
      </c>
    </row>
    <row r="2162" spans="1:9" x14ac:dyDescent="0.25">
      <c r="A2162" t="s">
        <v>2310</v>
      </c>
      <c r="B2162" s="60">
        <f t="shared" si="95"/>
        <v>3.125E-2</v>
      </c>
      <c r="C2162" t="s">
        <v>109</v>
      </c>
      <c r="D2162" t="s">
        <v>2324</v>
      </c>
      <c r="E2162" s="59">
        <v>45698</v>
      </c>
      <c r="F2162">
        <v>1</v>
      </c>
      <c r="G2162">
        <v>1</v>
      </c>
      <c r="H2162">
        <v>1</v>
      </c>
      <c r="I2162" s="60">
        <f t="shared" si="92"/>
        <v>3.125E-2</v>
      </c>
    </row>
    <row r="2163" spans="1:9" x14ac:dyDescent="0.25">
      <c r="A2163" t="s">
        <v>2310</v>
      </c>
      <c r="B2163" s="60">
        <f t="shared" si="95"/>
        <v>3.125E-2</v>
      </c>
      <c r="C2163" t="s">
        <v>109</v>
      </c>
      <c r="D2163" t="s">
        <v>2325</v>
      </c>
      <c r="E2163" s="59">
        <v>45670</v>
      </c>
      <c r="F2163">
        <v>1</v>
      </c>
      <c r="G2163">
        <v>1</v>
      </c>
      <c r="H2163">
        <v>1</v>
      </c>
      <c r="I2163" s="60">
        <f t="shared" si="92"/>
        <v>3.125E-2</v>
      </c>
    </row>
    <row r="2164" spans="1:9" x14ac:dyDescent="0.25">
      <c r="A2164" t="s">
        <v>2310</v>
      </c>
      <c r="B2164" s="60">
        <f t="shared" si="95"/>
        <v>3.125E-2</v>
      </c>
      <c r="C2164" t="s">
        <v>109</v>
      </c>
      <c r="D2164" t="s">
        <v>2326</v>
      </c>
      <c r="E2164" s="59">
        <v>45670</v>
      </c>
      <c r="F2164">
        <v>1</v>
      </c>
      <c r="G2164">
        <v>1</v>
      </c>
      <c r="H2164">
        <v>1</v>
      </c>
      <c r="I2164" s="60">
        <f t="shared" si="92"/>
        <v>3.125E-2</v>
      </c>
    </row>
    <row r="2165" spans="1:9" x14ac:dyDescent="0.25">
      <c r="A2165" t="s">
        <v>2327</v>
      </c>
      <c r="B2165" s="60">
        <f t="shared" ref="B2165:B2175" si="96">(1/2400)*100</f>
        <v>4.1666666666666671E-2</v>
      </c>
      <c r="C2165" t="s">
        <v>94</v>
      </c>
      <c r="D2165" t="s">
        <v>2328</v>
      </c>
      <c r="E2165" s="59">
        <v>45705</v>
      </c>
      <c r="F2165">
        <v>1</v>
      </c>
      <c r="G2165">
        <v>1</v>
      </c>
      <c r="H2165">
        <v>1</v>
      </c>
      <c r="I2165" s="60">
        <f t="shared" si="92"/>
        <v>4.1666666666666671E-2</v>
      </c>
    </row>
    <row r="2166" spans="1:9" x14ac:dyDescent="0.25">
      <c r="A2166" t="s">
        <v>2327</v>
      </c>
      <c r="B2166" s="60">
        <f t="shared" si="96"/>
        <v>4.1666666666666671E-2</v>
      </c>
      <c r="C2166" t="s">
        <v>97</v>
      </c>
      <c r="D2166" t="s">
        <v>2329</v>
      </c>
      <c r="E2166" s="59">
        <v>45712</v>
      </c>
      <c r="F2166">
        <v>1</v>
      </c>
      <c r="G2166">
        <v>1</v>
      </c>
      <c r="H2166">
        <v>1</v>
      </c>
      <c r="I2166" s="60">
        <f t="shared" si="92"/>
        <v>4.1666666666666671E-2</v>
      </c>
    </row>
    <row r="2167" spans="1:9" x14ac:dyDescent="0.25">
      <c r="A2167" t="s">
        <v>2327</v>
      </c>
      <c r="B2167" s="60">
        <f t="shared" si="96"/>
        <v>4.1666666666666671E-2</v>
      </c>
      <c r="C2167" t="s">
        <v>97</v>
      </c>
      <c r="D2167" t="s">
        <v>2330</v>
      </c>
      <c r="E2167" s="59">
        <v>45667</v>
      </c>
      <c r="F2167">
        <v>1</v>
      </c>
      <c r="G2167">
        <v>1</v>
      </c>
      <c r="H2167">
        <v>1</v>
      </c>
      <c r="I2167" s="60">
        <f t="shared" si="92"/>
        <v>4.1666666666666671E-2</v>
      </c>
    </row>
    <row r="2168" spans="1:9" x14ac:dyDescent="0.25">
      <c r="A2168" t="s">
        <v>2327</v>
      </c>
      <c r="B2168" s="60">
        <f t="shared" si="96"/>
        <v>4.1666666666666671E-2</v>
      </c>
      <c r="C2168" t="s">
        <v>98</v>
      </c>
      <c r="D2168" t="s">
        <v>2331</v>
      </c>
      <c r="E2168" s="59">
        <v>45712</v>
      </c>
      <c r="F2168">
        <v>1</v>
      </c>
      <c r="G2168">
        <v>1</v>
      </c>
      <c r="H2168">
        <v>1</v>
      </c>
      <c r="I2168" s="60">
        <f t="shared" si="92"/>
        <v>4.1666666666666671E-2</v>
      </c>
    </row>
    <row r="2169" spans="1:9" x14ac:dyDescent="0.25">
      <c r="A2169" t="s">
        <v>2327</v>
      </c>
      <c r="B2169" s="60">
        <f t="shared" si="96"/>
        <v>4.1666666666666671E-2</v>
      </c>
      <c r="C2169" t="s">
        <v>98</v>
      </c>
      <c r="D2169" t="s">
        <v>2332</v>
      </c>
      <c r="E2169" s="59">
        <v>45714</v>
      </c>
      <c r="F2169">
        <v>1</v>
      </c>
      <c r="G2169">
        <v>1</v>
      </c>
      <c r="H2169">
        <v>1</v>
      </c>
      <c r="I2169" s="60">
        <f t="shared" si="92"/>
        <v>4.1666666666666671E-2</v>
      </c>
    </row>
    <row r="2170" spans="1:9" x14ac:dyDescent="0.25">
      <c r="A2170" t="s">
        <v>2327</v>
      </c>
      <c r="B2170" s="60">
        <f t="shared" si="96"/>
        <v>4.1666666666666671E-2</v>
      </c>
      <c r="C2170" t="s">
        <v>98</v>
      </c>
      <c r="D2170" t="s">
        <v>2333</v>
      </c>
      <c r="E2170" s="59">
        <v>45672</v>
      </c>
      <c r="F2170">
        <v>1</v>
      </c>
      <c r="G2170">
        <v>1</v>
      </c>
      <c r="H2170">
        <v>1</v>
      </c>
      <c r="I2170" s="60">
        <f t="shared" si="92"/>
        <v>4.1666666666666671E-2</v>
      </c>
    </row>
    <row r="2171" spans="1:9" x14ac:dyDescent="0.25">
      <c r="A2171" t="s">
        <v>2327</v>
      </c>
      <c r="B2171" s="60">
        <f t="shared" si="96"/>
        <v>4.1666666666666671E-2</v>
      </c>
      <c r="C2171" t="s">
        <v>102</v>
      </c>
      <c r="D2171" t="s">
        <v>2334</v>
      </c>
      <c r="E2171" s="59">
        <v>45666</v>
      </c>
      <c r="F2171">
        <v>1</v>
      </c>
      <c r="G2171">
        <v>1</v>
      </c>
      <c r="H2171">
        <v>1</v>
      </c>
      <c r="I2171" s="60">
        <f t="shared" si="92"/>
        <v>4.1666666666666671E-2</v>
      </c>
    </row>
    <row r="2172" spans="1:9" x14ac:dyDescent="0.25">
      <c r="A2172" t="s">
        <v>2327</v>
      </c>
      <c r="B2172" s="60">
        <f t="shared" si="96"/>
        <v>4.1666666666666671E-2</v>
      </c>
      <c r="C2172" t="s">
        <v>102</v>
      </c>
      <c r="D2172" t="s">
        <v>2335</v>
      </c>
      <c r="E2172" s="59">
        <v>45698</v>
      </c>
      <c r="F2172">
        <v>1</v>
      </c>
      <c r="G2172">
        <v>1</v>
      </c>
      <c r="H2172">
        <v>1</v>
      </c>
      <c r="I2172" s="60">
        <f t="shared" si="92"/>
        <v>4.1666666666666671E-2</v>
      </c>
    </row>
    <row r="2173" spans="1:9" x14ac:dyDescent="0.25">
      <c r="A2173" t="s">
        <v>2327</v>
      </c>
      <c r="B2173" s="60">
        <f t="shared" si="96"/>
        <v>4.1666666666666671E-2</v>
      </c>
      <c r="C2173" t="s">
        <v>102</v>
      </c>
      <c r="D2173" t="s">
        <v>2336</v>
      </c>
      <c r="E2173" s="59">
        <v>45719</v>
      </c>
      <c r="F2173">
        <v>1</v>
      </c>
      <c r="G2173">
        <v>1</v>
      </c>
      <c r="H2173">
        <v>1</v>
      </c>
      <c r="I2173" s="60">
        <f t="shared" si="92"/>
        <v>4.1666666666666671E-2</v>
      </c>
    </row>
    <row r="2174" spans="1:9" x14ac:dyDescent="0.25">
      <c r="A2174" t="s">
        <v>2327</v>
      </c>
      <c r="B2174" s="60">
        <f t="shared" si="96"/>
        <v>4.1666666666666671E-2</v>
      </c>
      <c r="C2174" t="s">
        <v>109</v>
      </c>
      <c r="D2174" t="s">
        <v>2337</v>
      </c>
      <c r="E2174" s="59">
        <v>45719</v>
      </c>
      <c r="F2174">
        <v>1</v>
      </c>
      <c r="G2174">
        <v>1</v>
      </c>
      <c r="H2174">
        <v>1</v>
      </c>
      <c r="I2174" s="60">
        <f t="shared" si="92"/>
        <v>4.1666666666666671E-2</v>
      </c>
    </row>
    <row r="2175" spans="1:9" x14ac:dyDescent="0.25">
      <c r="A2175" t="s">
        <v>2327</v>
      </c>
      <c r="B2175" s="60">
        <f t="shared" si="96"/>
        <v>4.1666666666666671E-2</v>
      </c>
      <c r="C2175" t="s">
        <v>109</v>
      </c>
      <c r="D2175" t="s">
        <v>2338</v>
      </c>
      <c r="E2175" s="59">
        <v>45694</v>
      </c>
      <c r="F2175">
        <v>1</v>
      </c>
      <c r="G2175">
        <v>1</v>
      </c>
      <c r="H2175">
        <v>1</v>
      </c>
      <c r="I2175" s="60">
        <f t="shared" si="92"/>
        <v>4.1666666666666671E-2</v>
      </c>
    </row>
    <row r="2176" spans="1:9" x14ac:dyDescent="0.25">
      <c r="A2176" t="s">
        <v>2339</v>
      </c>
      <c r="B2176" s="60">
        <f>(1/450)*100</f>
        <v>0.22222222222222221</v>
      </c>
      <c r="C2176" t="s">
        <v>97</v>
      </c>
      <c r="D2176" t="s">
        <v>2340</v>
      </c>
      <c r="E2176" s="59">
        <v>45679</v>
      </c>
      <c r="F2176">
        <v>1</v>
      </c>
      <c r="G2176">
        <v>1</v>
      </c>
      <c r="H2176">
        <v>1</v>
      </c>
      <c r="I2176" s="60">
        <f t="shared" si="92"/>
        <v>0.22222222222222221</v>
      </c>
    </row>
    <row r="2177" spans="1:9" x14ac:dyDescent="0.25">
      <c r="A2177" t="s">
        <v>2339</v>
      </c>
      <c r="B2177" s="60">
        <f>(1/450)*100</f>
        <v>0.22222222222222221</v>
      </c>
      <c r="C2177" t="s">
        <v>97</v>
      </c>
      <c r="D2177" t="s">
        <v>2341</v>
      </c>
      <c r="E2177" s="59">
        <v>45679</v>
      </c>
      <c r="F2177">
        <v>1</v>
      </c>
      <c r="G2177">
        <v>1</v>
      </c>
      <c r="H2177">
        <v>1</v>
      </c>
      <c r="I2177" s="60">
        <f t="shared" si="92"/>
        <v>0.22222222222222221</v>
      </c>
    </row>
    <row r="2178" spans="1:9" x14ac:dyDescent="0.25">
      <c r="A2178" t="s">
        <v>2339</v>
      </c>
      <c r="B2178" s="60">
        <f>(1/450)*100</f>
        <v>0.22222222222222221</v>
      </c>
      <c r="C2178" t="s">
        <v>98</v>
      </c>
      <c r="D2178" t="s">
        <v>2342</v>
      </c>
      <c r="E2178" s="59">
        <v>45708</v>
      </c>
      <c r="F2178">
        <v>1</v>
      </c>
      <c r="G2178">
        <v>1</v>
      </c>
      <c r="H2178">
        <v>1</v>
      </c>
      <c r="I2178" s="60">
        <f t="shared" ref="I2178:I2180" si="97">B2178*H2178</f>
        <v>0.22222222222222221</v>
      </c>
    </row>
    <row r="2179" spans="1:9" x14ac:dyDescent="0.25">
      <c r="A2179" t="s">
        <v>2339</v>
      </c>
      <c r="B2179" s="60">
        <f>(1/450)*100</f>
        <v>0.22222222222222221</v>
      </c>
      <c r="C2179" t="s">
        <v>98</v>
      </c>
      <c r="D2179" t="s">
        <v>2343</v>
      </c>
      <c r="E2179" s="59">
        <v>45708</v>
      </c>
      <c r="F2179">
        <v>1</v>
      </c>
      <c r="G2179">
        <v>1</v>
      </c>
      <c r="H2179">
        <v>1</v>
      </c>
      <c r="I2179" s="60">
        <f t="shared" si="97"/>
        <v>0.22222222222222221</v>
      </c>
    </row>
    <row r="2180" spans="1:9" x14ac:dyDescent="0.25">
      <c r="A2180" t="s">
        <v>2339</v>
      </c>
      <c r="B2180" s="60">
        <f>(1/450)*100</f>
        <v>0.22222222222222221</v>
      </c>
      <c r="C2180" t="s">
        <v>98</v>
      </c>
      <c r="D2180" t="s">
        <v>2344</v>
      </c>
      <c r="E2180" s="59">
        <v>45708</v>
      </c>
      <c r="F2180">
        <v>1</v>
      </c>
      <c r="G2180">
        <v>1</v>
      </c>
      <c r="H2180">
        <v>1</v>
      </c>
      <c r="I2180" s="60">
        <f t="shared" si="97"/>
        <v>0.22222222222222221</v>
      </c>
    </row>
  </sheetData>
  <autoFilter ref="A1:I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topLeftCell="A100" workbookViewId="0">
      <selection activeCell="A2" sqref="A2"/>
    </sheetView>
  </sheetViews>
  <sheetFormatPr defaultRowHeight="15" x14ac:dyDescent="0.25"/>
  <cols>
    <col min="1" max="1" width="30.7109375" customWidth="1"/>
    <col min="2" max="2" width="17.42578125" bestFit="1" customWidth="1"/>
    <col min="3" max="5" width="20.7109375" customWidth="1"/>
  </cols>
  <sheetData>
    <row r="1" spans="1:5" ht="26.25" x14ac:dyDescent="0.25">
      <c r="A1" s="11" t="s">
        <v>3</v>
      </c>
      <c r="B1" s="11" t="s">
        <v>43</v>
      </c>
      <c r="C1" s="11" t="s">
        <v>44</v>
      </c>
      <c r="D1" s="11" t="s">
        <v>45</v>
      </c>
      <c r="E1" s="11" t="s">
        <v>46</v>
      </c>
    </row>
    <row r="2" spans="1:5" x14ac:dyDescent="0.25">
      <c r="A2" t="s">
        <v>94</v>
      </c>
      <c r="B2" s="38">
        <v>45664</v>
      </c>
      <c r="C2">
        <f t="shared" ref="C2:C33" si="0">1/220*100</f>
        <v>0.45454545454545453</v>
      </c>
      <c r="D2">
        <f>(0)</f>
        <v>0</v>
      </c>
      <c r="E2">
        <f t="shared" ref="E2:E33" si="1">C2*(1-D2/100)</f>
        <v>0.45454545454545453</v>
      </c>
    </row>
    <row r="3" spans="1:5" x14ac:dyDescent="0.25">
      <c r="A3" t="s">
        <v>94</v>
      </c>
      <c r="B3" s="38">
        <v>45667</v>
      </c>
      <c r="C3">
        <f t="shared" si="0"/>
        <v>0.45454545454545453</v>
      </c>
      <c r="D3">
        <f>(0)</f>
        <v>0</v>
      </c>
      <c r="E3">
        <f t="shared" si="1"/>
        <v>0.45454545454545453</v>
      </c>
    </row>
    <row r="4" spans="1:5" x14ac:dyDescent="0.25">
      <c r="A4" t="s">
        <v>94</v>
      </c>
      <c r="B4" s="38">
        <v>45684</v>
      </c>
      <c r="C4">
        <f t="shared" si="0"/>
        <v>0.45454545454545453</v>
      </c>
      <c r="D4">
        <f>(0)</f>
        <v>0</v>
      </c>
      <c r="E4">
        <f t="shared" si="1"/>
        <v>0.45454545454545453</v>
      </c>
    </row>
    <row r="5" spans="1:5" x14ac:dyDescent="0.25">
      <c r="A5" t="s">
        <v>94</v>
      </c>
      <c r="B5" s="38">
        <v>45685</v>
      </c>
      <c r="C5">
        <f t="shared" si="0"/>
        <v>0.45454545454545453</v>
      </c>
      <c r="D5">
        <f>(0)</f>
        <v>0</v>
      </c>
      <c r="E5">
        <f t="shared" si="1"/>
        <v>0.45454545454545453</v>
      </c>
    </row>
    <row r="6" spans="1:5" x14ac:dyDescent="0.25">
      <c r="A6" t="s">
        <v>94</v>
      </c>
      <c r="B6" s="38">
        <v>45686</v>
      </c>
      <c r="C6">
        <f t="shared" si="0"/>
        <v>0.45454545454545453</v>
      </c>
      <c r="D6">
        <f>(0)</f>
        <v>0</v>
      </c>
      <c r="E6">
        <f t="shared" si="1"/>
        <v>0.45454545454545453</v>
      </c>
    </row>
    <row r="7" spans="1:5" x14ac:dyDescent="0.25">
      <c r="A7" t="s">
        <v>94</v>
      </c>
      <c r="B7" s="38">
        <v>45687</v>
      </c>
      <c r="C7">
        <f t="shared" si="0"/>
        <v>0.45454545454545453</v>
      </c>
      <c r="D7">
        <f>(0)</f>
        <v>0</v>
      </c>
      <c r="E7">
        <f t="shared" si="1"/>
        <v>0.45454545454545453</v>
      </c>
    </row>
    <row r="8" spans="1:5" x14ac:dyDescent="0.25">
      <c r="A8" t="s">
        <v>94</v>
      </c>
      <c r="B8" s="38">
        <v>45688</v>
      </c>
      <c r="C8">
        <f t="shared" si="0"/>
        <v>0.45454545454545453</v>
      </c>
      <c r="D8">
        <f>(0)</f>
        <v>0</v>
      </c>
      <c r="E8">
        <f t="shared" si="1"/>
        <v>0.45454545454545453</v>
      </c>
    </row>
    <row r="9" spans="1:5" x14ac:dyDescent="0.25">
      <c r="A9" t="s">
        <v>94</v>
      </c>
      <c r="B9" s="38">
        <v>45691</v>
      </c>
      <c r="C9">
        <f t="shared" si="0"/>
        <v>0.45454545454545453</v>
      </c>
      <c r="D9">
        <f>(0)</f>
        <v>0</v>
      </c>
      <c r="E9">
        <f t="shared" si="1"/>
        <v>0.45454545454545453</v>
      </c>
    </row>
    <row r="10" spans="1:5" x14ac:dyDescent="0.25">
      <c r="A10" t="s">
        <v>94</v>
      </c>
      <c r="B10" s="38">
        <v>45692</v>
      </c>
      <c r="C10">
        <f t="shared" si="0"/>
        <v>0.45454545454545453</v>
      </c>
      <c r="D10">
        <f>(0)</f>
        <v>0</v>
      </c>
      <c r="E10">
        <f t="shared" si="1"/>
        <v>0.45454545454545453</v>
      </c>
    </row>
    <row r="11" spans="1:5" x14ac:dyDescent="0.25">
      <c r="A11" t="s">
        <v>94</v>
      </c>
      <c r="B11" s="38">
        <v>45693</v>
      </c>
      <c r="C11">
        <f t="shared" si="0"/>
        <v>0.45454545454545453</v>
      </c>
      <c r="D11">
        <f>(0)</f>
        <v>0</v>
      </c>
      <c r="E11">
        <f t="shared" si="1"/>
        <v>0.45454545454545453</v>
      </c>
    </row>
    <row r="12" spans="1:5" x14ac:dyDescent="0.25">
      <c r="A12" t="s">
        <v>94</v>
      </c>
      <c r="B12" s="38">
        <v>45694</v>
      </c>
      <c r="C12">
        <f t="shared" si="0"/>
        <v>0.45454545454545453</v>
      </c>
      <c r="D12">
        <f>(0)</f>
        <v>0</v>
      </c>
      <c r="E12">
        <f t="shared" si="1"/>
        <v>0.45454545454545453</v>
      </c>
    </row>
    <row r="13" spans="1:5" x14ac:dyDescent="0.25">
      <c r="A13" t="s">
        <v>94</v>
      </c>
      <c r="B13" s="38">
        <v>45695</v>
      </c>
      <c r="C13">
        <f t="shared" si="0"/>
        <v>0.45454545454545453</v>
      </c>
      <c r="D13">
        <f>(0)</f>
        <v>0</v>
      </c>
      <c r="E13">
        <f t="shared" si="1"/>
        <v>0.45454545454545453</v>
      </c>
    </row>
    <row r="14" spans="1:5" x14ac:dyDescent="0.25">
      <c r="A14" t="s">
        <v>94</v>
      </c>
      <c r="B14" s="38">
        <v>45698</v>
      </c>
      <c r="C14">
        <f t="shared" si="0"/>
        <v>0.45454545454545453</v>
      </c>
      <c r="D14">
        <f>(0)</f>
        <v>0</v>
      </c>
      <c r="E14">
        <f t="shared" si="1"/>
        <v>0.45454545454545453</v>
      </c>
    </row>
    <row r="15" spans="1:5" x14ac:dyDescent="0.25">
      <c r="A15" t="s">
        <v>94</v>
      </c>
      <c r="B15" s="38">
        <v>45699</v>
      </c>
      <c r="C15">
        <f t="shared" si="0"/>
        <v>0.45454545454545453</v>
      </c>
      <c r="D15">
        <f>(0)</f>
        <v>0</v>
      </c>
      <c r="E15">
        <f t="shared" si="1"/>
        <v>0.45454545454545453</v>
      </c>
    </row>
    <row r="16" spans="1:5" x14ac:dyDescent="0.25">
      <c r="A16" t="s">
        <v>94</v>
      </c>
      <c r="B16" s="38">
        <v>45700</v>
      </c>
      <c r="C16">
        <f t="shared" si="0"/>
        <v>0.45454545454545453</v>
      </c>
      <c r="D16">
        <f>(0)</f>
        <v>0</v>
      </c>
      <c r="E16">
        <f t="shared" si="1"/>
        <v>0.45454545454545453</v>
      </c>
    </row>
    <row r="17" spans="1:5" x14ac:dyDescent="0.25">
      <c r="A17" t="s">
        <v>94</v>
      </c>
      <c r="B17" s="38">
        <v>45701</v>
      </c>
      <c r="C17">
        <f t="shared" si="0"/>
        <v>0.45454545454545453</v>
      </c>
      <c r="D17">
        <f>(0)</f>
        <v>0</v>
      </c>
      <c r="E17">
        <f t="shared" si="1"/>
        <v>0.45454545454545453</v>
      </c>
    </row>
    <row r="18" spans="1:5" x14ac:dyDescent="0.25">
      <c r="A18" t="s">
        <v>94</v>
      </c>
      <c r="B18" s="38">
        <v>45702</v>
      </c>
      <c r="C18">
        <f t="shared" si="0"/>
        <v>0.45454545454545453</v>
      </c>
      <c r="D18">
        <f>(0)</f>
        <v>0</v>
      </c>
      <c r="E18">
        <f t="shared" si="1"/>
        <v>0.45454545454545453</v>
      </c>
    </row>
    <row r="19" spans="1:5" x14ac:dyDescent="0.25">
      <c r="A19" t="s">
        <v>95</v>
      </c>
      <c r="B19" s="39">
        <v>45687</v>
      </c>
      <c r="C19">
        <f t="shared" si="0"/>
        <v>0.45454545454545453</v>
      </c>
      <c r="D19">
        <f>(0)</f>
        <v>0</v>
      </c>
      <c r="E19">
        <f t="shared" si="1"/>
        <v>0.45454545454545453</v>
      </c>
    </row>
    <row r="20" spans="1:5" x14ac:dyDescent="0.25">
      <c r="A20" t="s">
        <v>95</v>
      </c>
      <c r="B20" s="39">
        <v>45688</v>
      </c>
      <c r="C20">
        <f t="shared" si="0"/>
        <v>0.45454545454545453</v>
      </c>
      <c r="D20">
        <f>(0)</f>
        <v>0</v>
      </c>
      <c r="E20">
        <f t="shared" si="1"/>
        <v>0.45454545454545453</v>
      </c>
    </row>
    <row r="21" spans="1:5" x14ac:dyDescent="0.25">
      <c r="A21" t="s">
        <v>95</v>
      </c>
      <c r="B21" s="39">
        <v>45691</v>
      </c>
      <c r="C21">
        <f t="shared" si="0"/>
        <v>0.45454545454545453</v>
      </c>
      <c r="D21">
        <f>(0)</f>
        <v>0</v>
      </c>
      <c r="E21">
        <f t="shared" si="1"/>
        <v>0.45454545454545453</v>
      </c>
    </row>
    <row r="22" spans="1:5" x14ac:dyDescent="0.25">
      <c r="A22" t="s">
        <v>95</v>
      </c>
      <c r="B22" s="39">
        <v>45692</v>
      </c>
      <c r="C22">
        <f t="shared" si="0"/>
        <v>0.45454545454545453</v>
      </c>
      <c r="D22">
        <f>(0)</f>
        <v>0</v>
      </c>
      <c r="E22">
        <f t="shared" si="1"/>
        <v>0.45454545454545453</v>
      </c>
    </row>
    <row r="23" spans="1:5" x14ac:dyDescent="0.25">
      <c r="A23" t="s">
        <v>95</v>
      </c>
      <c r="B23" s="39">
        <v>45693</v>
      </c>
      <c r="C23">
        <f t="shared" si="0"/>
        <v>0.45454545454545453</v>
      </c>
      <c r="D23">
        <f>(0)</f>
        <v>0</v>
      </c>
      <c r="E23">
        <f t="shared" si="1"/>
        <v>0.45454545454545453</v>
      </c>
    </row>
    <row r="24" spans="1:5" x14ac:dyDescent="0.25">
      <c r="A24" t="s">
        <v>95</v>
      </c>
      <c r="B24" s="39">
        <v>45694</v>
      </c>
      <c r="C24">
        <f t="shared" si="0"/>
        <v>0.45454545454545453</v>
      </c>
      <c r="D24">
        <f>(0)</f>
        <v>0</v>
      </c>
      <c r="E24">
        <f t="shared" si="1"/>
        <v>0.45454545454545453</v>
      </c>
    </row>
    <row r="25" spans="1:5" x14ac:dyDescent="0.25">
      <c r="A25" t="s">
        <v>95</v>
      </c>
      <c r="B25" s="39">
        <v>45695</v>
      </c>
      <c r="C25">
        <f t="shared" si="0"/>
        <v>0.45454545454545453</v>
      </c>
      <c r="D25">
        <f>(0)</f>
        <v>0</v>
      </c>
      <c r="E25">
        <f t="shared" si="1"/>
        <v>0.45454545454545453</v>
      </c>
    </row>
    <row r="26" spans="1:5" x14ac:dyDescent="0.25">
      <c r="A26" t="s">
        <v>96</v>
      </c>
      <c r="B26" s="40">
        <v>45708</v>
      </c>
      <c r="C26">
        <f t="shared" si="0"/>
        <v>0.45454545454545453</v>
      </c>
      <c r="D26">
        <f>(0)</f>
        <v>0</v>
      </c>
      <c r="E26">
        <f t="shared" si="1"/>
        <v>0.45454545454545453</v>
      </c>
    </row>
    <row r="27" spans="1:5" x14ac:dyDescent="0.25">
      <c r="A27" t="s">
        <v>96</v>
      </c>
      <c r="B27" s="40">
        <v>45709</v>
      </c>
      <c r="C27">
        <f t="shared" si="0"/>
        <v>0.45454545454545453</v>
      </c>
      <c r="D27">
        <f>(0)</f>
        <v>0</v>
      </c>
      <c r="E27">
        <f t="shared" si="1"/>
        <v>0.45454545454545453</v>
      </c>
    </row>
    <row r="28" spans="1:5" x14ac:dyDescent="0.25">
      <c r="A28" t="s">
        <v>96</v>
      </c>
      <c r="B28" s="40">
        <v>45712</v>
      </c>
      <c r="C28">
        <f t="shared" si="0"/>
        <v>0.45454545454545453</v>
      </c>
      <c r="D28">
        <f>(0)</f>
        <v>0</v>
      </c>
      <c r="E28">
        <f t="shared" si="1"/>
        <v>0.45454545454545453</v>
      </c>
    </row>
    <row r="29" spans="1:5" x14ac:dyDescent="0.25">
      <c r="A29" t="s">
        <v>96</v>
      </c>
      <c r="B29" s="40">
        <v>45713</v>
      </c>
      <c r="C29">
        <f t="shared" si="0"/>
        <v>0.45454545454545453</v>
      </c>
      <c r="D29">
        <f>(0)</f>
        <v>0</v>
      </c>
      <c r="E29">
        <f t="shared" si="1"/>
        <v>0.45454545454545453</v>
      </c>
    </row>
    <row r="30" spans="1:5" x14ac:dyDescent="0.25">
      <c r="A30" t="s">
        <v>96</v>
      </c>
      <c r="B30" s="40">
        <v>45714</v>
      </c>
      <c r="C30">
        <f t="shared" si="0"/>
        <v>0.45454545454545453</v>
      </c>
      <c r="D30">
        <f>(0)</f>
        <v>0</v>
      </c>
      <c r="E30">
        <f t="shared" si="1"/>
        <v>0.45454545454545453</v>
      </c>
    </row>
    <row r="31" spans="1:5" x14ac:dyDescent="0.25">
      <c r="A31" t="s">
        <v>96</v>
      </c>
      <c r="B31" s="40">
        <v>45715</v>
      </c>
      <c r="C31">
        <f t="shared" si="0"/>
        <v>0.45454545454545453</v>
      </c>
      <c r="D31">
        <f>(0)</f>
        <v>0</v>
      </c>
      <c r="E31">
        <f t="shared" si="1"/>
        <v>0.45454545454545453</v>
      </c>
    </row>
    <row r="32" spans="1:5" x14ac:dyDescent="0.25">
      <c r="A32" t="s">
        <v>96</v>
      </c>
      <c r="B32" s="40">
        <v>45716</v>
      </c>
      <c r="C32">
        <f t="shared" si="0"/>
        <v>0.45454545454545453</v>
      </c>
      <c r="D32">
        <f>(0)</f>
        <v>0</v>
      </c>
      <c r="E32">
        <f t="shared" si="1"/>
        <v>0.45454545454545453</v>
      </c>
    </row>
    <row r="33" spans="1:5" x14ac:dyDescent="0.25">
      <c r="A33" t="s">
        <v>96</v>
      </c>
      <c r="B33" s="40">
        <v>45719</v>
      </c>
      <c r="C33">
        <f t="shared" si="0"/>
        <v>0.45454545454545453</v>
      </c>
      <c r="D33">
        <f>(0)</f>
        <v>0</v>
      </c>
      <c r="E33">
        <f t="shared" si="1"/>
        <v>0.45454545454545453</v>
      </c>
    </row>
    <row r="34" spans="1:5" x14ac:dyDescent="0.25">
      <c r="A34" t="s">
        <v>96</v>
      </c>
      <c r="B34" s="40">
        <v>45762</v>
      </c>
      <c r="C34">
        <f t="shared" ref="C34:C65" si="2">1/220*100</f>
        <v>0.45454545454545453</v>
      </c>
      <c r="D34">
        <f>(0)</f>
        <v>0</v>
      </c>
      <c r="E34">
        <f t="shared" ref="E34:E65" si="3">C34*(1-D34/100)</f>
        <v>0.45454545454545453</v>
      </c>
    </row>
    <row r="35" spans="1:5" x14ac:dyDescent="0.25">
      <c r="A35" t="s">
        <v>96</v>
      </c>
      <c r="B35" s="40">
        <v>45763</v>
      </c>
      <c r="C35">
        <f t="shared" si="2"/>
        <v>0.45454545454545453</v>
      </c>
      <c r="D35">
        <f>(0)</f>
        <v>0</v>
      </c>
      <c r="E35">
        <f t="shared" si="3"/>
        <v>0.45454545454545453</v>
      </c>
    </row>
    <row r="36" spans="1:5" x14ac:dyDescent="0.25">
      <c r="A36" t="s">
        <v>97</v>
      </c>
      <c r="B36" s="41">
        <v>45698</v>
      </c>
      <c r="C36">
        <f t="shared" si="2"/>
        <v>0.45454545454545453</v>
      </c>
      <c r="D36">
        <f>(0)</f>
        <v>0</v>
      </c>
      <c r="E36">
        <f t="shared" si="3"/>
        <v>0.45454545454545453</v>
      </c>
    </row>
    <row r="37" spans="1:5" x14ac:dyDescent="0.25">
      <c r="A37" t="s">
        <v>97</v>
      </c>
      <c r="B37" s="41">
        <v>45699</v>
      </c>
      <c r="C37">
        <f t="shared" si="2"/>
        <v>0.45454545454545453</v>
      </c>
      <c r="D37">
        <f>(0)</f>
        <v>0</v>
      </c>
      <c r="E37">
        <f t="shared" si="3"/>
        <v>0.45454545454545453</v>
      </c>
    </row>
    <row r="38" spans="1:5" x14ac:dyDescent="0.25">
      <c r="A38" t="s">
        <v>98</v>
      </c>
      <c r="B38" s="42">
        <v>45728</v>
      </c>
      <c r="C38">
        <f t="shared" si="2"/>
        <v>0.45454545454545453</v>
      </c>
      <c r="D38">
        <f>(20)</f>
        <v>20</v>
      </c>
      <c r="E38">
        <f t="shared" si="3"/>
        <v>0.36363636363636365</v>
      </c>
    </row>
    <row r="39" spans="1:5" x14ac:dyDescent="0.25">
      <c r="A39" t="s">
        <v>98</v>
      </c>
      <c r="B39" s="42">
        <v>45729</v>
      </c>
      <c r="C39">
        <f t="shared" si="2"/>
        <v>0.45454545454545453</v>
      </c>
      <c r="D39">
        <f>(20)</f>
        <v>20</v>
      </c>
      <c r="E39">
        <f t="shared" si="3"/>
        <v>0.36363636363636365</v>
      </c>
    </row>
    <row r="40" spans="1:5" x14ac:dyDescent="0.25">
      <c r="A40" t="s">
        <v>99</v>
      </c>
      <c r="B40" s="43">
        <v>45699</v>
      </c>
      <c r="C40">
        <f t="shared" si="2"/>
        <v>0.45454545454545453</v>
      </c>
      <c r="D40">
        <f>(10)</f>
        <v>10</v>
      </c>
      <c r="E40">
        <f t="shared" si="3"/>
        <v>0.40909090909090906</v>
      </c>
    </row>
    <row r="41" spans="1:5" x14ac:dyDescent="0.25">
      <c r="A41" t="s">
        <v>99</v>
      </c>
      <c r="B41" s="43">
        <v>45700</v>
      </c>
      <c r="C41">
        <f t="shared" si="2"/>
        <v>0.45454545454545453</v>
      </c>
      <c r="D41">
        <f>(10)</f>
        <v>10</v>
      </c>
      <c r="E41">
        <f t="shared" si="3"/>
        <v>0.40909090909090906</v>
      </c>
    </row>
    <row r="42" spans="1:5" x14ac:dyDescent="0.25">
      <c r="A42" t="s">
        <v>99</v>
      </c>
      <c r="B42" s="43">
        <v>45705</v>
      </c>
      <c r="C42">
        <f t="shared" si="2"/>
        <v>0.45454545454545453</v>
      </c>
      <c r="D42">
        <f>(10)</f>
        <v>10</v>
      </c>
      <c r="E42">
        <f t="shared" si="3"/>
        <v>0.40909090909090906</v>
      </c>
    </row>
    <row r="43" spans="1:5" x14ac:dyDescent="0.25">
      <c r="A43" t="s">
        <v>99</v>
      </c>
      <c r="B43" s="43">
        <v>45706</v>
      </c>
      <c r="C43">
        <f t="shared" si="2"/>
        <v>0.45454545454545453</v>
      </c>
      <c r="D43">
        <f>(10)</f>
        <v>10</v>
      </c>
      <c r="E43">
        <f t="shared" si="3"/>
        <v>0.40909090909090906</v>
      </c>
    </row>
    <row r="44" spans="1:5" x14ac:dyDescent="0.25">
      <c r="A44" t="s">
        <v>99</v>
      </c>
      <c r="B44" s="43">
        <v>45707</v>
      </c>
      <c r="C44">
        <f t="shared" si="2"/>
        <v>0.45454545454545453</v>
      </c>
      <c r="D44">
        <f>(10)</f>
        <v>10</v>
      </c>
      <c r="E44">
        <f t="shared" si="3"/>
        <v>0.40909090909090906</v>
      </c>
    </row>
    <row r="45" spans="1:5" x14ac:dyDescent="0.25">
      <c r="A45" t="s">
        <v>99</v>
      </c>
      <c r="B45" s="43">
        <v>45708</v>
      </c>
      <c r="C45">
        <f t="shared" si="2"/>
        <v>0.45454545454545453</v>
      </c>
      <c r="D45">
        <f>(10)</f>
        <v>10</v>
      </c>
      <c r="E45">
        <f t="shared" si="3"/>
        <v>0.40909090909090906</v>
      </c>
    </row>
    <row r="46" spans="1:5" x14ac:dyDescent="0.25">
      <c r="A46" t="s">
        <v>102</v>
      </c>
      <c r="B46" s="44">
        <v>45713</v>
      </c>
      <c r="C46">
        <f t="shared" si="2"/>
        <v>0.45454545454545453</v>
      </c>
      <c r="D46">
        <f>(0)</f>
        <v>0</v>
      </c>
      <c r="E46">
        <f t="shared" si="3"/>
        <v>0.45454545454545453</v>
      </c>
    </row>
    <row r="47" spans="1:5" x14ac:dyDescent="0.25">
      <c r="A47" t="s">
        <v>102</v>
      </c>
      <c r="B47" s="44">
        <v>45714</v>
      </c>
      <c r="C47">
        <f t="shared" si="2"/>
        <v>0.45454545454545453</v>
      </c>
      <c r="D47">
        <f>(0)</f>
        <v>0</v>
      </c>
      <c r="E47">
        <f t="shared" si="3"/>
        <v>0.45454545454545453</v>
      </c>
    </row>
    <row r="48" spans="1:5" x14ac:dyDescent="0.25">
      <c r="A48" t="s">
        <v>102</v>
      </c>
      <c r="B48" s="44">
        <v>45715</v>
      </c>
      <c r="C48">
        <f t="shared" si="2"/>
        <v>0.45454545454545453</v>
      </c>
      <c r="D48">
        <f>(0)</f>
        <v>0</v>
      </c>
      <c r="E48">
        <f t="shared" si="3"/>
        <v>0.45454545454545453</v>
      </c>
    </row>
    <row r="49" spans="1:5" x14ac:dyDescent="0.25">
      <c r="A49" t="s">
        <v>102</v>
      </c>
      <c r="B49" s="44">
        <v>45716</v>
      </c>
      <c r="C49">
        <f t="shared" si="2"/>
        <v>0.45454545454545453</v>
      </c>
      <c r="D49">
        <f>(0)</f>
        <v>0</v>
      </c>
      <c r="E49">
        <f t="shared" si="3"/>
        <v>0.45454545454545453</v>
      </c>
    </row>
    <row r="50" spans="1:5" x14ac:dyDescent="0.25">
      <c r="A50" t="s">
        <v>104</v>
      </c>
      <c r="B50" s="45">
        <v>45664</v>
      </c>
      <c r="C50">
        <f t="shared" si="2"/>
        <v>0.45454545454545453</v>
      </c>
      <c r="D50">
        <f>(0)</f>
        <v>0</v>
      </c>
      <c r="E50">
        <f t="shared" si="3"/>
        <v>0.45454545454545453</v>
      </c>
    </row>
    <row r="51" spans="1:5" x14ac:dyDescent="0.25">
      <c r="A51" t="s">
        <v>104</v>
      </c>
      <c r="B51" s="45">
        <v>45665</v>
      </c>
      <c r="C51">
        <f t="shared" si="2"/>
        <v>0.45454545454545453</v>
      </c>
      <c r="D51">
        <f>(0)</f>
        <v>0</v>
      </c>
      <c r="E51">
        <f t="shared" si="3"/>
        <v>0.45454545454545453</v>
      </c>
    </row>
    <row r="52" spans="1:5" x14ac:dyDescent="0.25">
      <c r="A52" t="s">
        <v>104</v>
      </c>
      <c r="B52" s="45">
        <v>45666</v>
      </c>
      <c r="C52">
        <f t="shared" si="2"/>
        <v>0.45454545454545453</v>
      </c>
      <c r="D52">
        <f>(0)</f>
        <v>0</v>
      </c>
      <c r="E52">
        <f t="shared" si="3"/>
        <v>0.45454545454545453</v>
      </c>
    </row>
    <row r="53" spans="1:5" x14ac:dyDescent="0.25">
      <c r="A53" t="s">
        <v>104</v>
      </c>
      <c r="B53" s="45">
        <v>45667</v>
      </c>
      <c r="C53">
        <f t="shared" si="2"/>
        <v>0.45454545454545453</v>
      </c>
      <c r="D53">
        <f>(0)</f>
        <v>0</v>
      </c>
      <c r="E53">
        <f t="shared" si="3"/>
        <v>0.45454545454545453</v>
      </c>
    </row>
    <row r="54" spans="1:5" x14ac:dyDescent="0.25">
      <c r="A54" t="s">
        <v>104</v>
      </c>
      <c r="B54" s="45">
        <v>45670</v>
      </c>
      <c r="C54">
        <f t="shared" si="2"/>
        <v>0.45454545454545453</v>
      </c>
      <c r="D54">
        <f>(0)</f>
        <v>0</v>
      </c>
      <c r="E54">
        <f t="shared" si="3"/>
        <v>0.45454545454545453</v>
      </c>
    </row>
    <row r="55" spans="1:5" x14ac:dyDescent="0.25">
      <c r="A55" t="s">
        <v>104</v>
      </c>
      <c r="B55" s="45">
        <v>45671</v>
      </c>
      <c r="C55">
        <f t="shared" si="2"/>
        <v>0.45454545454545453</v>
      </c>
      <c r="D55">
        <f>(0)</f>
        <v>0</v>
      </c>
      <c r="E55">
        <f t="shared" si="3"/>
        <v>0.45454545454545453</v>
      </c>
    </row>
    <row r="56" spans="1:5" x14ac:dyDescent="0.25">
      <c r="A56" t="s">
        <v>104</v>
      </c>
      <c r="B56" s="45">
        <v>45678</v>
      </c>
      <c r="C56">
        <f t="shared" si="2"/>
        <v>0.45454545454545453</v>
      </c>
      <c r="D56">
        <f>(0)</f>
        <v>0</v>
      </c>
      <c r="E56">
        <f t="shared" si="3"/>
        <v>0.45454545454545453</v>
      </c>
    </row>
    <row r="57" spans="1:5" x14ac:dyDescent="0.25">
      <c r="A57" t="s">
        <v>104</v>
      </c>
      <c r="B57" s="45">
        <v>45685</v>
      </c>
      <c r="C57">
        <f t="shared" si="2"/>
        <v>0.45454545454545453</v>
      </c>
      <c r="D57">
        <f>(0)</f>
        <v>0</v>
      </c>
      <c r="E57">
        <f t="shared" si="3"/>
        <v>0.45454545454545453</v>
      </c>
    </row>
    <row r="58" spans="1:5" x14ac:dyDescent="0.25">
      <c r="A58" t="s">
        <v>104</v>
      </c>
      <c r="B58" s="45">
        <v>45701</v>
      </c>
      <c r="C58">
        <f t="shared" si="2"/>
        <v>0.45454545454545453</v>
      </c>
      <c r="D58">
        <f>(0)</f>
        <v>0</v>
      </c>
      <c r="E58">
        <f t="shared" si="3"/>
        <v>0.45454545454545453</v>
      </c>
    </row>
    <row r="59" spans="1:5" x14ac:dyDescent="0.25">
      <c r="A59" t="s">
        <v>104</v>
      </c>
      <c r="B59" s="45">
        <v>45702</v>
      </c>
      <c r="C59">
        <f t="shared" si="2"/>
        <v>0.45454545454545453</v>
      </c>
      <c r="D59">
        <f>(0)</f>
        <v>0</v>
      </c>
      <c r="E59">
        <f t="shared" si="3"/>
        <v>0.45454545454545453</v>
      </c>
    </row>
    <row r="60" spans="1:5" x14ac:dyDescent="0.25">
      <c r="A60" t="s">
        <v>104</v>
      </c>
      <c r="B60" s="45">
        <v>45705</v>
      </c>
      <c r="C60">
        <f t="shared" si="2"/>
        <v>0.45454545454545453</v>
      </c>
      <c r="D60">
        <f>(0)</f>
        <v>0</v>
      </c>
      <c r="E60">
        <f t="shared" si="3"/>
        <v>0.45454545454545453</v>
      </c>
    </row>
    <row r="61" spans="1:5" x14ac:dyDescent="0.25">
      <c r="A61" t="s">
        <v>104</v>
      </c>
      <c r="B61" s="45">
        <v>45706</v>
      </c>
      <c r="C61">
        <f t="shared" si="2"/>
        <v>0.45454545454545453</v>
      </c>
      <c r="D61">
        <f>(0)</f>
        <v>0</v>
      </c>
      <c r="E61">
        <f t="shared" si="3"/>
        <v>0.45454545454545453</v>
      </c>
    </row>
    <row r="62" spans="1:5" x14ac:dyDescent="0.25">
      <c r="A62" t="s">
        <v>104</v>
      </c>
      <c r="B62" s="45">
        <v>45707</v>
      </c>
      <c r="C62">
        <f t="shared" si="2"/>
        <v>0.45454545454545453</v>
      </c>
      <c r="D62">
        <f>(0)</f>
        <v>0</v>
      </c>
      <c r="E62">
        <f t="shared" si="3"/>
        <v>0.45454545454545453</v>
      </c>
    </row>
    <row r="63" spans="1:5" x14ac:dyDescent="0.25">
      <c r="A63" t="s">
        <v>104</v>
      </c>
      <c r="B63" s="45">
        <v>45708</v>
      </c>
      <c r="C63">
        <f t="shared" si="2"/>
        <v>0.45454545454545453</v>
      </c>
      <c r="D63">
        <f>(0)</f>
        <v>0</v>
      </c>
      <c r="E63">
        <f t="shared" si="3"/>
        <v>0.45454545454545453</v>
      </c>
    </row>
    <row r="64" spans="1:5" x14ac:dyDescent="0.25">
      <c r="A64" t="s">
        <v>104</v>
      </c>
      <c r="B64" s="45">
        <v>45709</v>
      </c>
      <c r="C64">
        <f t="shared" si="2"/>
        <v>0.45454545454545453</v>
      </c>
      <c r="D64">
        <f>(0)</f>
        <v>0</v>
      </c>
      <c r="E64">
        <f t="shared" si="3"/>
        <v>0.45454545454545453</v>
      </c>
    </row>
    <row r="65" spans="1:5" x14ac:dyDescent="0.25">
      <c r="A65" t="s">
        <v>105</v>
      </c>
      <c r="B65" s="46">
        <v>45681</v>
      </c>
      <c r="C65">
        <f t="shared" si="2"/>
        <v>0.45454545454545453</v>
      </c>
      <c r="D65">
        <f>(0)</f>
        <v>0</v>
      </c>
      <c r="E65">
        <f t="shared" si="3"/>
        <v>0.45454545454545453</v>
      </c>
    </row>
    <row r="66" spans="1:5" x14ac:dyDescent="0.25">
      <c r="A66" t="s">
        <v>105</v>
      </c>
      <c r="B66" s="46">
        <v>45698</v>
      </c>
      <c r="C66">
        <f t="shared" ref="C66:C97" si="4">1/220*100</f>
        <v>0.45454545454545453</v>
      </c>
      <c r="D66">
        <f>(0)</f>
        <v>0</v>
      </c>
      <c r="E66">
        <f t="shared" ref="E66:E97" si="5">C66*(1-D66/100)</f>
        <v>0.45454545454545453</v>
      </c>
    </row>
    <row r="67" spans="1:5" x14ac:dyDescent="0.25">
      <c r="A67" t="s">
        <v>105</v>
      </c>
      <c r="B67" s="46">
        <v>45699</v>
      </c>
      <c r="C67">
        <f t="shared" si="4"/>
        <v>0.45454545454545453</v>
      </c>
      <c r="D67">
        <f>(0)</f>
        <v>0</v>
      </c>
      <c r="E67">
        <f t="shared" si="5"/>
        <v>0.45454545454545453</v>
      </c>
    </row>
    <row r="68" spans="1:5" x14ac:dyDescent="0.25">
      <c r="A68" t="s">
        <v>105</v>
      </c>
      <c r="B68" s="46">
        <v>45700</v>
      </c>
      <c r="C68">
        <f t="shared" si="4"/>
        <v>0.45454545454545453</v>
      </c>
      <c r="D68">
        <f>(0)</f>
        <v>0</v>
      </c>
      <c r="E68">
        <f t="shared" si="5"/>
        <v>0.45454545454545453</v>
      </c>
    </row>
    <row r="69" spans="1:5" x14ac:dyDescent="0.25">
      <c r="A69" t="s">
        <v>105</v>
      </c>
      <c r="B69" s="46">
        <v>45720</v>
      </c>
      <c r="C69">
        <f t="shared" si="4"/>
        <v>0.45454545454545453</v>
      </c>
      <c r="D69">
        <f>(0)</f>
        <v>0</v>
      </c>
      <c r="E69">
        <f t="shared" si="5"/>
        <v>0.45454545454545453</v>
      </c>
    </row>
    <row r="70" spans="1:5" x14ac:dyDescent="0.25">
      <c r="A70" t="s">
        <v>105</v>
      </c>
      <c r="B70" s="46">
        <v>45721</v>
      </c>
      <c r="C70">
        <f t="shared" si="4"/>
        <v>0.45454545454545453</v>
      </c>
      <c r="D70">
        <f>(0)</f>
        <v>0</v>
      </c>
      <c r="E70">
        <f t="shared" si="5"/>
        <v>0.45454545454545453</v>
      </c>
    </row>
    <row r="71" spans="1:5" x14ac:dyDescent="0.25">
      <c r="A71" t="s">
        <v>105</v>
      </c>
      <c r="B71" s="46">
        <v>45722</v>
      </c>
      <c r="C71">
        <f t="shared" si="4"/>
        <v>0.45454545454545453</v>
      </c>
      <c r="D71">
        <f>(0)</f>
        <v>0</v>
      </c>
      <c r="E71">
        <f t="shared" si="5"/>
        <v>0.45454545454545453</v>
      </c>
    </row>
    <row r="72" spans="1:5" x14ac:dyDescent="0.25">
      <c r="A72" t="s">
        <v>106</v>
      </c>
      <c r="B72" s="47">
        <v>45671</v>
      </c>
      <c r="C72">
        <f t="shared" si="4"/>
        <v>0.45454545454545453</v>
      </c>
      <c r="D72">
        <f>(0)</f>
        <v>0</v>
      </c>
      <c r="E72">
        <f t="shared" si="5"/>
        <v>0.45454545454545453</v>
      </c>
    </row>
    <row r="73" spans="1:5" x14ac:dyDescent="0.25">
      <c r="A73" t="s">
        <v>106</v>
      </c>
      <c r="B73" s="47">
        <v>45673</v>
      </c>
      <c r="C73">
        <f t="shared" si="4"/>
        <v>0.45454545454545453</v>
      </c>
      <c r="D73">
        <f>(0)</f>
        <v>0</v>
      </c>
      <c r="E73">
        <f t="shared" si="5"/>
        <v>0.45454545454545453</v>
      </c>
    </row>
    <row r="74" spans="1:5" x14ac:dyDescent="0.25">
      <c r="A74" t="s">
        <v>106</v>
      </c>
      <c r="B74" s="47">
        <v>45678</v>
      </c>
      <c r="C74">
        <f t="shared" si="4"/>
        <v>0.45454545454545453</v>
      </c>
      <c r="D74">
        <f>(0)</f>
        <v>0</v>
      </c>
      <c r="E74">
        <f t="shared" si="5"/>
        <v>0.45454545454545453</v>
      </c>
    </row>
    <row r="75" spans="1:5" x14ac:dyDescent="0.25">
      <c r="A75" t="s">
        <v>106</v>
      </c>
      <c r="B75" s="47">
        <v>45680</v>
      </c>
      <c r="C75">
        <f t="shared" si="4"/>
        <v>0.45454545454545453</v>
      </c>
      <c r="D75">
        <f>(0)</f>
        <v>0</v>
      </c>
      <c r="E75">
        <f t="shared" si="5"/>
        <v>0.45454545454545453</v>
      </c>
    </row>
    <row r="76" spans="1:5" x14ac:dyDescent="0.25">
      <c r="A76" t="s">
        <v>106</v>
      </c>
      <c r="B76" s="47">
        <v>45681</v>
      </c>
      <c r="C76">
        <f t="shared" si="4"/>
        <v>0.45454545454545453</v>
      </c>
      <c r="D76">
        <f>(0)</f>
        <v>0</v>
      </c>
      <c r="E76">
        <f t="shared" si="5"/>
        <v>0.45454545454545453</v>
      </c>
    </row>
    <row r="77" spans="1:5" x14ac:dyDescent="0.25">
      <c r="A77" t="s">
        <v>106</v>
      </c>
      <c r="B77" s="47">
        <v>45684</v>
      </c>
      <c r="C77">
        <f t="shared" si="4"/>
        <v>0.45454545454545453</v>
      </c>
      <c r="D77">
        <f>(0)</f>
        <v>0</v>
      </c>
      <c r="E77">
        <f t="shared" si="5"/>
        <v>0.45454545454545453</v>
      </c>
    </row>
    <row r="78" spans="1:5" x14ac:dyDescent="0.25">
      <c r="A78" t="s">
        <v>106</v>
      </c>
      <c r="B78" s="47">
        <v>45685</v>
      </c>
      <c r="C78">
        <f t="shared" si="4"/>
        <v>0.45454545454545453</v>
      </c>
      <c r="D78">
        <f>(0)</f>
        <v>0</v>
      </c>
      <c r="E78">
        <f t="shared" si="5"/>
        <v>0.45454545454545453</v>
      </c>
    </row>
    <row r="79" spans="1:5" x14ac:dyDescent="0.25">
      <c r="A79" t="s">
        <v>106</v>
      </c>
      <c r="B79" s="47">
        <v>45686</v>
      </c>
      <c r="C79">
        <f t="shared" si="4"/>
        <v>0.45454545454545453</v>
      </c>
      <c r="D79">
        <f>(0)</f>
        <v>0</v>
      </c>
      <c r="E79">
        <f t="shared" si="5"/>
        <v>0.45454545454545453</v>
      </c>
    </row>
    <row r="80" spans="1:5" x14ac:dyDescent="0.25">
      <c r="A80" t="s">
        <v>106</v>
      </c>
      <c r="B80" s="47">
        <v>45687</v>
      </c>
      <c r="C80">
        <f t="shared" si="4"/>
        <v>0.45454545454545453</v>
      </c>
      <c r="D80">
        <f>(0)</f>
        <v>0</v>
      </c>
      <c r="E80">
        <f t="shared" si="5"/>
        <v>0.45454545454545453</v>
      </c>
    </row>
    <row r="81" spans="1:5" x14ac:dyDescent="0.25">
      <c r="A81" t="s">
        <v>106</v>
      </c>
      <c r="B81" s="47">
        <v>45688</v>
      </c>
      <c r="C81">
        <f t="shared" si="4"/>
        <v>0.45454545454545453</v>
      </c>
      <c r="D81">
        <f>(0)</f>
        <v>0</v>
      </c>
      <c r="E81">
        <f t="shared" si="5"/>
        <v>0.45454545454545453</v>
      </c>
    </row>
    <row r="82" spans="1:5" x14ac:dyDescent="0.25">
      <c r="A82" t="s">
        <v>106</v>
      </c>
      <c r="B82" s="47">
        <v>45691</v>
      </c>
      <c r="C82">
        <f t="shared" si="4"/>
        <v>0.45454545454545453</v>
      </c>
      <c r="D82">
        <f>(0)</f>
        <v>0</v>
      </c>
      <c r="E82">
        <f t="shared" si="5"/>
        <v>0.45454545454545453</v>
      </c>
    </row>
    <row r="83" spans="1:5" x14ac:dyDescent="0.25">
      <c r="A83" t="s">
        <v>106</v>
      </c>
      <c r="B83" s="47">
        <v>45719</v>
      </c>
      <c r="C83">
        <f t="shared" si="4"/>
        <v>0.45454545454545453</v>
      </c>
      <c r="D83">
        <f>(0)</f>
        <v>0</v>
      </c>
      <c r="E83">
        <f t="shared" si="5"/>
        <v>0.45454545454545453</v>
      </c>
    </row>
    <row r="84" spans="1:5" x14ac:dyDescent="0.25">
      <c r="A84" t="s">
        <v>106</v>
      </c>
      <c r="B84" s="47">
        <v>45720</v>
      </c>
      <c r="C84">
        <f t="shared" si="4"/>
        <v>0.45454545454545453</v>
      </c>
      <c r="D84">
        <f>(0)</f>
        <v>0</v>
      </c>
      <c r="E84">
        <f t="shared" si="5"/>
        <v>0.45454545454545453</v>
      </c>
    </row>
    <row r="85" spans="1:5" x14ac:dyDescent="0.25">
      <c r="A85" t="s">
        <v>106</v>
      </c>
      <c r="B85" s="47">
        <v>45721</v>
      </c>
      <c r="C85">
        <f t="shared" si="4"/>
        <v>0.45454545454545453</v>
      </c>
      <c r="D85">
        <f>(0)</f>
        <v>0</v>
      </c>
      <c r="E85">
        <f t="shared" si="5"/>
        <v>0.45454545454545453</v>
      </c>
    </row>
    <row r="86" spans="1:5" x14ac:dyDescent="0.25">
      <c r="A86" t="s">
        <v>107</v>
      </c>
      <c r="B86" s="48">
        <v>45722</v>
      </c>
      <c r="C86">
        <f t="shared" si="4"/>
        <v>0.45454545454545453</v>
      </c>
      <c r="D86">
        <f>(10)</f>
        <v>10</v>
      </c>
      <c r="E86">
        <f t="shared" si="5"/>
        <v>0.40909090909090906</v>
      </c>
    </row>
    <row r="87" spans="1:5" x14ac:dyDescent="0.25">
      <c r="A87" t="s">
        <v>108</v>
      </c>
      <c r="B87" s="49">
        <v>45681</v>
      </c>
      <c r="C87">
        <f t="shared" si="4"/>
        <v>0.45454545454545453</v>
      </c>
      <c r="D87">
        <f>(5)</f>
        <v>5</v>
      </c>
      <c r="E87">
        <f t="shared" si="5"/>
        <v>0.43181818181818177</v>
      </c>
    </row>
    <row r="88" spans="1:5" x14ac:dyDescent="0.25">
      <c r="A88" t="s">
        <v>110</v>
      </c>
      <c r="B88" s="50">
        <v>45685</v>
      </c>
      <c r="C88">
        <f t="shared" si="4"/>
        <v>0.45454545454545453</v>
      </c>
      <c r="D88">
        <f>(20)</f>
        <v>20</v>
      </c>
      <c r="E88">
        <f t="shared" si="5"/>
        <v>0.36363636363636365</v>
      </c>
    </row>
    <row r="89" spans="1:5" x14ac:dyDescent="0.25">
      <c r="A89" t="s">
        <v>110</v>
      </c>
      <c r="B89" s="50">
        <v>45713</v>
      </c>
      <c r="C89">
        <f t="shared" si="4"/>
        <v>0.45454545454545453</v>
      </c>
      <c r="D89">
        <f>(20)</f>
        <v>20</v>
      </c>
      <c r="E89">
        <f t="shared" si="5"/>
        <v>0.36363636363636365</v>
      </c>
    </row>
    <row r="90" spans="1:5" x14ac:dyDescent="0.25">
      <c r="A90" t="s">
        <v>110</v>
      </c>
      <c r="B90" s="50">
        <v>45721</v>
      </c>
      <c r="C90">
        <f t="shared" si="4"/>
        <v>0.45454545454545453</v>
      </c>
      <c r="D90">
        <f>(20)</f>
        <v>20</v>
      </c>
      <c r="E90">
        <f t="shared" si="5"/>
        <v>0.36363636363636365</v>
      </c>
    </row>
    <row r="91" spans="1:5" x14ac:dyDescent="0.25">
      <c r="A91" t="s">
        <v>111</v>
      </c>
      <c r="B91" s="51">
        <v>45762</v>
      </c>
      <c r="C91">
        <f t="shared" si="4"/>
        <v>0.45454545454545453</v>
      </c>
      <c r="D91">
        <f>(5)</f>
        <v>5</v>
      </c>
      <c r="E91">
        <f t="shared" si="5"/>
        <v>0.43181818181818177</v>
      </c>
    </row>
    <row r="92" spans="1:5" x14ac:dyDescent="0.25">
      <c r="A92" t="s">
        <v>111</v>
      </c>
      <c r="B92" s="51">
        <v>45763</v>
      </c>
      <c r="C92">
        <f t="shared" si="4"/>
        <v>0.45454545454545453</v>
      </c>
      <c r="D92">
        <f>(5)</f>
        <v>5</v>
      </c>
      <c r="E92">
        <f t="shared" si="5"/>
        <v>0.43181818181818177</v>
      </c>
    </row>
    <row r="93" spans="1:5" x14ac:dyDescent="0.25">
      <c r="A93" t="s">
        <v>112</v>
      </c>
      <c r="B93" s="52">
        <v>45692</v>
      </c>
      <c r="C93">
        <f t="shared" si="4"/>
        <v>0.45454545454545453</v>
      </c>
      <c r="D93">
        <f>(0)</f>
        <v>0</v>
      </c>
      <c r="E93">
        <f t="shared" si="5"/>
        <v>0.45454545454545453</v>
      </c>
    </row>
    <row r="94" spans="1:5" x14ac:dyDescent="0.25">
      <c r="A94" t="s">
        <v>112</v>
      </c>
      <c r="B94" s="52">
        <v>45694</v>
      </c>
      <c r="C94">
        <f t="shared" si="4"/>
        <v>0.45454545454545453</v>
      </c>
      <c r="D94">
        <f>(0)</f>
        <v>0</v>
      </c>
      <c r="E94">
        <f t="shared" si="5"/>
        <v>0.45454545454545453</v>
      </c>
    </row>
    <row r="95" spans="1:5" x14ac:dyDescent="0.25">
      <c r="A95" t="s">
        <v>112</v>
      </c>
      <c r="B95" s="52">
        <v>45699</v>
      </c>
      <c r="C95">
        <f t="shared" si="4"/>
        <v>0.45454545454545453</v>
      </c>
      <c r="D95">
        <f>(0)</f>
        <v>0</v>
      </c>
      <c r="E95">
        <f t="shared" si="5"/>
        <v>0.45454545454545453</v>
      </c>
    </row>
    <row r="96" spans="1:5" x14ac:dyDescent="0.25">
      <c r="A96" t="s">
        <v>112</v>
      </c>
      <c r="B96" s="52">
        <v>45702</v>
      </c>
      <c r="C96">
        <f t="shared" si="4"/>
        <v>0.45454545454545453</v>
      </c>
      <c r="D96">
        <f>(0)</f>
        <v>0</v>
      </c>
      <c r="E96">
        <f t="shared" si="5"/>
        <v>0.45454545454545453</v>
      </c>
    </row>
    <row r="97" spans="1:5" x14ac:dyDescent="0.25">
      <c r="A97" t="s">
        <v>112</v>
      </c>
      <c r="B97" s="52">
        <v>45706</v>
      </c>
      <c r="C97">
        <f t="shared" si="4"/>
        <v>0.45454545454545453</v>
      </c>
      <c r="D97">
        <f>(0)</f>
        <v>0</v>
      </c>
      <c r="E97">
        <f t="shared" si="5"/>
        <v>0.45454545454545453</v>
      </c>
    </row>
    <row r="98" spans="1:5" x14ac:dyDescent="0.25">
      <c r="A98" t="s">
        <v>112</v>
      </c>
      <c r="B98" s="52">
        <v>45713</v>
      </c>
      <c r="C98">
        <f t="shared" ref="C98:C131" si="6">1/220*100</f>
        <v>0.45454545454545453</v>
      </c>
      <c r="D98">
        <f>(0)</f>
        <v>0</v>
      </c>
      <c r="E98">
        <f t="shared" ref="E98:E129" si="7">C98*(1-D98/100)</f>
        <v>0.45454545454545453</v>
      </c>
    </row>
    <row r="99" spans="1:5" x14ac:dyDescent="0.25">
      <c r="A99" t="s">
        <v>112</v>
      </c>
      <c r="B99" s="52">
        <v>45720</v>
      </c>
      <c r="C99">
        <f t="shared" si="6"/>
        <v>0.45454545454545453</v>
      </c>
      <c r="D99">
        <f>(0)</f>
        <v>0</v>
      </c>
      <c r="E99">
        <f t="shared" si="7"/>
        <v>0.45454545454545453</v>
      </c>
    </row>
    <row r="100" spans="1:5" x14ac:dyDescent="0.25">
      <c r="A100" t="s">
        <v>112</v>
      </c>
      <c r="B100" s="52">
        <v>45722</v>
      </c>
      <c r="C100">
        <f t="shared" si="6"/>
        <v>0.45454545454545453</v>
      </c>
      <c r="D100">
        <f>(0)</f>
        <v>0</v>
      </c>
      <c r="E100">
        <f t="shared" si="7"/>
        <v>0.45454545454545453</v>
      </c>
    </row>
    <row r="101" spans="1:5" x14ac:dyDescent="0.25">
      <c r="A101" t="s">
        <v>112</v>
      </c>
      <c r="B101" s="52">
        <v>45727</v>
      </c>
      <c r="C101">
        <f t="shared" si="6"/>
        <v>0.45454545454545453</v>
      </c>
      <c r="D101">
        <f>(0)</f>
        <v>0</v>
      </c>
      <c r="E101">
        <f t="shared" si="7"/>
        <v>0.45454545454545453</v>
      </c>
    </row>
    <row r="102" spans="1:5" x14ac:dyDescent="0.25">
      <c r="A102" t="s">
        <v>112</v>
      </c>
      <c r="B102" s="52">
        <v>45733</v>
      </c>
      <c r="C102">
        <f t="shared" si="6"/>
        <v>0.45454545454545453</v>
      </c>
      <c r="D102">
        <f>(0)</f>
        <v>0</v>
      </c>
      <c r="E102">
        <f t="shared" si="7"/>
        <v>0.45454545454545453</v>
      </c>
    </row>
    <row r="103" spans="1:5" x14ac:dyDescent="0.25">
      <c r="A103" t="s">
        <v>112</v>
      </c>
      <c r="B103" s="52">
        <v>45736</v>
      </c>
      <c r="C103">
        <f t="shared" si="6"/>
        <v>0.45454545454545453</v>
      </c>
      <c r="D103">
        <f>(0)</f>
        <v>0</v>
      </c>
      <c r="E103">
        <f t="shared" si="7"/>
        <v>0.45454545454545453</v>
      </c>
    </row>
    <row r="104" spans="1:5" x14ac:dyDescent="0.25">
      <c r="A104" t="s">
        <v>113</v>
      </c>
      <c r="B104" s="53">
        <v>45674</v>
      </c>
      <c r="C104">
        <f t="shared" si="6"/>
        <v>0.45454545454545453</v>
      </c>
      <c r="D104">
        <f>(0)</f>
        <v>0</v>
      </c>
      <c r="E104">
        <f t="shared" si="7"/>
        <v>0.45454545454545453</v>
      </c>
    </row>
    <row r="105" spans="1:5" x14ac:dyDescent="0.25">
      <c r="A105" t="s">
        <v>113</v>
      </c>
      <c r="B105" s="53">
        <v>45677</v>
      </c>
      <c r="C105">
        <f t="shared" si="6"/>
        <v>0.45454545454545453</v>
      </c>
      <c r="D105">
        <f>(0)</f>
        <v>0</v>
      </c>
      <c r="E105">
        <f t="shared" si="7"/>
        <v>0.45454545454545453</v>
      </c>
    </row>
    <row r="106" spans="1:5" x14ac:dyDescent="0.25">
      <c r="A106" t="s">
        <v>113</v>
      </c>
      <c r="B106" s="53">
        <v>45678</v>
      </c>
      <c r="C106">
        <f t="shared" si="6"/>
        <v>0.45454545454545453</v>
      </c>
      <c r="D106">
        <f>(0)</f>
        <v>0</v>
      </c>
      <c r="E106">
        <f t="shared" si="7"/>
        <v>0.45454545454545453</v>
      </c>
    </row>
    <row r="107" spans="1:5" x14ac:dyDescent="0.25">
      <c r="A107" t="s">
        <v>113</v>
      </c>
      <c r="B107" s="53">
        <v>45679</v>
      </c>
      <c r="C107">
        <f t="shared" si="6"/>
        <v>0.45454545454545453</v>
      </c>
      <c r="D107">
        <f>(0)</f>
        <v>0</v>
      </c>
      <c r="E107">
        <f t="shared" si="7"/>
        <v>0.45454545454545453</v>
      </c>
    </row>
    <row r="108" spans="1:5" x14ac:dyDescent="0.25">
      <c r="A108" t="s">
        <v>113</v>
      </c>
      <c r="B108" s="53">
        <v>45680</v>
      </c>
      <c r="C108">
        <f t="shared" si="6"/>
        <v>0.45454545454545453</v>
      </c>
      <c r="D108">
        <f>(0)</f>
        <v>0</v>
      </c>
      <c r="E108">
        <f t="shared" si="7"/>
        <v>0.45454545454545453</v>
      </c>
    </row>
    <row r="109" spans="1:5" x14ac:dyDescent="0.25">
      <c r="A109" t="s">
        <v>113</v>
      </c>
      <c r="B109" s="53">
        <v>45681</v>
      </c>
      <c r="C109">
        <f t="shared" si="6"/>
        <v>0.45454545454545453</v>
      </c>
      <c r="D109">
        <f>(0)</f>
        <v>0</v>
      </c>
      <c r="E109">
        <f t="shared" si="7"/>
        <v>0.45454545454545453</v>
      </c>
    </row>
    <row r="110" spans="1:5" x14ac:dyDescent="0.25">
      <c r="A110" t="s">
        <v>113</v>
      </c>
      <c r="B110" s="53">
        <v>45702</v>
      </c>
      <c r="C110">
        <f t="shared" si="6"/>
        <v>0.45454545454545453</v>
      </c>
      <c r="D110">
        <f>(0)</f>
        <v>0</v>
      </c>
      <c r="E110">
        <f t="shared" si="7"/>
        <v>0.45454545454545453</v>
      </c>
    </row>
    <row r="111" spans="1:5" x14ac:dyDescent="0.25">
      <c r="A111" t="s">
        <v>114</v>
      </c>
      <c r="B111" s="54">
        <v>45695</v>
      </c>
      <c r="C111">
        <f t="shared" si="6"/>
        <v>0.45454545454545453</v>
      </c>
      <c r="D111">
        <f>(0)</f>
        <v>0</v>
      </c>
      <c r="E111">
        <f t="shared" si="7"/>
        <v>0.45454545454545453</v>
      </c>
    </row>
    <row r="112" spans="1:5" x14ac:dyDescent="0.25">
      <c r="A112" t="s">
        <v>114</v>
      </c>
      <c r="B112" s="54">
        <v>45698</v>
      </c>
      <c r="C112">
        <f t="shared" si="6"/>
        <v>0.45454545454545453</v>
      </c>
      <c r="D112">
        <f>(0)</f>
        <v>0</v>
      </c>
      <c r="E112">
        <f t="shared" si="7"/>
        <v>0.45454545454545453</v>
      </c>
    </row>
    <row r="113" spans="1:5" x14ac:dyDescent="0.25">
      <c r="A113" t="s">
        <v>115</v>
      </c>
      <c r="B113" s="55">
        <v>45736</v>
      </c>
      <c r="C113">
        <f t="shared" si="6"/>
        <v>0.45454545454545453</v>
      </c>
      <c r="D113">
        <f>(100)</f>
        <v>100</v>
      </c>
      <c r="E113">
        <f t="shared" si="7"/>
        <v>0</v>
      </c>
    </row>
    <row r="114" spans="1:5" x14ac:dyDescent="0.25">
      <c r="A114" t="s">
        <v>117</v>
      </c>
      <c r="B114" s="56">
        <v>45698</v>
      </c>
      <c r="C114">
        <f t="shared" si="6"/>
        <v>0.45454545454545453</v>
      </c>
      <c r="D114">
        <f>(0)</f>
        <v>0</v>
      </c>
      <c r="E114">
        <f t="shared" si="7"/>
        <v>0.45454545454545453</v>
      </c>
    </row>
    <row r="115" spans="1:5" x14ac:dyDescent="0.25">
      <c r="A115" t="s">
        <v>117</v>
      </c>
      <c r="B115" s="56">
        <v>45699</v>
      </c>
      <c r="C115">
        <f t="shared" si="6"/>
        <v>0.45454545454545453</v>
      </c>
      <c r="D115">
        <f>(0)</f>
        <v>0</v>
      </c>
      <c r="E115">
        <f t="shared" si="7"/>
        <v>0.45454545454545453</v>
      </c>
    </row>
    <row r="116" spans="1:5" x14ac:dyDescent="0.25">
      <c r="A116" t="s">
        <v>117</v>
      </c>
      <c r="B116" s="56">
        <v>45700</v>
      </c>
      <c r="C116">
        <f t="shared" si="6"/>
        <v>0.45454545454545453</v>
      </c>
      <c r="D116">
        <f>(0)</f>
        <v>0</v>
      </c>
      <c r="E116">
        <f t="shared" si="7"/>
        <v>0.45454545454545453</v>
      </c>
    </row>
    <row r="117" spans="1:5" x14ac:dyDescent="0.25">
      <c r="A117" t="s">
        <v>117</v>
      </c>
      <c r="B117" s="56">
        <v>45701</v>
      </c>
      <c r="C117">
        <f t="shared" si="6"/>
        <v>0.45454545454545453</v>
      </c>
      <c r="D117">
        <f>(0)</f>
        <v>0</v>
      </c>
      <c r="E117">
        <f t="shared" si="7"/>
        <v>0.45454545454545453</v>
      </c>
    </row>
    <row r="118" spans="1:5" x14ac:dyDescent="0.25">
      <c r="A118" t="s">
        <v>117</v>
      </c>
      <c r="B118" s="56">
        <v>45702</v>
      </c>
      <c r="C118">
        <f t="shared" si="6"/>
        <v>0.45454545454545453</v>
      </c>
      <c r="D118">
        <f>(0)</f>
        <v>0</v>
      </c>
      <c r="E118">
        <f t="shared" si="7"/>
        <v>0.45454545454545453</v>
      </c>
    </row>
    <row r="119" spans="1:5" x14ac:dyDescent="0.25">
      <c r="A119" t="s">
        <v>117</v>
      </c>
      <c r="B119" s="56">
        <v>45722</v>
      </c>
      <c r="C119">
        <f t="shared" si="6"/>
        <v>0.45454545454545453</v>
      </c>
      <c r="D119">
        <f>(0)</f>
        <v>0</v>
      </c>
      <c r="E119">
        <f t="shared" si="7"/>
        <v>0.45454545454545453</v>
      </c>
    </row>
    <row r="120" spans="1:5" x14ac:dyDescent="0.25">
      <c r="A120" t="s">
        <v>122</v>
      </c>
      <c r="B120" s="57">
        <v>45687</v>
      </c>
      <c r="C120">
        <f t="shared" si="6"/>
        <v>0.45454545454545453</v>
      </c>
      <c r="D120">
        <f>(0)</f>
        <v>0</v>
      </c>
      <c r="E120">
        <f t="shared" si="7"/>
        <v>0.45454545454545453</v>
      </c>
    </row>
    <row r="121" spans="1:5" x14ac:dyDescent="0.25">
      <c r="A121" t="s">
        <v>122</v>
      </c>
      <c r="B121" s="57">
        <v>45688</v>
      </c>
      <c r="C121">
        <f t="shared" si="6"/>
        <v>0.45454545454545453</v>
      </c>
      <c r="D121">
        <f>(0)</f>
        <v>0</v>
      </c>
      <c r="E121">
        <f t="shared" si="7"/>
        <v>0.45454545454545453</v>
      </c>
    </row>
    <row r="122" spans="1:5" x14ac:dyDescent="0.25">
      <c r="A122" t="s">
        <v>122</v>
      </c>
      <c r="B122" s="57">
        <v>45691</v>
      </c>
      <c r="C122">
        <f t="shared" si="6"/>
        <v>0.45454545454545453</v>
      </c>
      <c r="D122">
        <f>(0)</f>
        <v>0</v>
      </c>
      <c r="E122">
        <f t="shared" si="7"/>
        <v>0.45454545454545453</v>
      </c>
    </row>
    <row r="123" spans="1:5" x14ac:dyDescent="0.25">
      <c r="A123" t="s">
        <v>122</v>
      </c>
      <c r="B123" s="57">
        <v>45692</v>
      </c>
      <c r="C123">
        <f t="shared" si="6"/>
        <v>0.45454545454545453</v>
      </c>
      <c r="D123">
        <f>(0)</f>
        <v>0</v>
      </c>
      <c r="E123">
        <f t="shared" si="7"/>
        <v>0.45454545454545453</v>
      </c>
    </row>
    <row r="124" spans="1:5" x14ac:dyDescent="0.25">
      <c r="A124" t="s">
        <v>122</v>
      </c>
      <c r="B124" s="57">
        <v>45693</v>
      </c>
      <c r="C124">
        <f t="shared" si="6"/>
        <v>0.45454545454545453</v>
      </c>
      <c r="D124">
        <f>(0)</f>
        <v>0</v>
      </c>
      <c r="E124">
        <f t="shared" si="7"/>
        <v>0.45454545454545453</v>
      </c>
    </row>
    <row r="125" spans="1:5" x14ac:dyDescent="0.25">
      <c r="A125" t="s">
        <v>122</v>
      </c>
      <c r="B125" s="57">
        <v>45694</v>
      </c>
      <c r="C125">
        <f t="shared" si="6"/>
        <v>0.45454545454545453</v>
      </c>
      <c r="D125">
        <f>(0)</f>
        <v>0</v>
      </c>
      <c r="E125">
        <f t="shared" si="7"/>
        <v>0.45454545454545453</v>
      </c>
    </row>
    <row r="126" spans="1:5" x14ac:dyDescent="0.25">
      <c r="A126" t="s">
        <v>122</v>
      </c>
      <c r="B126" s="57">
        <v>45695</v>
      </c>
      <c r="C126">
        <f t="shared" si="6"/>
        <v>0.45454545454545453</v>
      </c>
      <c r="D126">
        <f>(0)</f>
        <v>0</v>
      </c>
      <c r="E126">
        <f t="shared" si="7"/>
        <v>0.45454545454545453</v>
      </c>
    </row>
    <row r="127" spans="1:5" x14ac:dyDescent="0.25">
      <c r="A127" t="s">
        <v>123</v>
      </c>
      <c r="B127" s="58">
        <v>45691</v>
      </c>
      <c r="C127">
        <f t="shared" si="6"/>
        <v>0.45454545454545453</v>
      </c>
      <c r="D127">
        <f>(0)</f>
        <v>0</v>
      </c>
      <c r="E127">
        <f t="shared" si="7"/>
        <v>0.45454545454545453</v>
      </c>
    </row>
    <row r="128" spans="1:5" x14ac:dyDescent="0.25">
      <c r="A128" t="s">
        <v>123</v>
      </c>
      <c r="B128" s="58">
        <v>45692</v>
      </c>
      <c r="C128">
        <f t="shared" si="6"/>
        <v>0.45454545454545453</v>
      </c>
      <c r="D128">
        <f>(0)</f>
        <v>0</v>
      </c>
      <c r="E128">
        <f t="shared" si="7"/>
        <v>0.45454545454545453</v>
      </c>
    </row>
    <row r="129" spans="1:5" x14ac:dyDescent="0.25">
      <c r="A129" t="s">
        <v>123</v>
      </c>
      <c r="B129" s="58">
        <v>45700</v>
      </c>
      <c r="C129">
        <f t="shared" si="6"/>
        <v>0.45454545454545453</v>
      </c>
      <c r="D129">
        <f>(0)</f>
        <v>0</v>
      </c>
      <c r="E129">
        <f t="shared" si="7"/>
        <v>0.45454545454545453</v>
      </c>
    </row>
    <row r="130" spans="1:5" x14ac:dyDescent="0.25">
      <c r="A130" t="s">
        <v>123</v>
      </c>
      <c r="B130" s="58">
        <v>45701</v>
      </c>
      <c r="C130">
        <f t="shared" si="6"/>
        <v>0.45454545454545453</v>
      </c>
      <c r="D130">
        <f>(0)</f>
        <v>0</v>
      </c>
      <c r="E130">
        <f t="shared" ref="E130:E131" si="8">C130*(1-D130/100)</f>
        <v>0.45454545454545453</v>
      </c>
    </row>
    <row r="131" spans="1:5" x14ac:dyDescent="0.25">
      <c r="A131" t="s">
        <v>123</v>
      </c>
      <c r="B131" s="58">
        <v>45702</v>
      </c>
      <c r="C131">
        <f t="shared" si="6"/>
        <v>0.45454545454545453</v>
      </c>
      <c r="D131">
        <f>(0)</f>
        <v>0</v>
      </c>
      <c r="E131">
        <f t="shared" si="8"/>
        <v>0.45454545454545453</v>
      </c>
    </row>
  </sheetData>
  <autoFilter ref="A1:E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 sqref="O1"/>
    </sheetView>
  </sheetViews>
  <sheetFormatPr defaultRowHeight="15" x14ac:dyDescent="0.25"/>
  <cols>
    <col min="12" max="12" width="12.140625" customWidth="1"/>
    <col min="268" max="268" width="12.140625" customWidth="1"/>
    <col min="524" max="524" width="12.140625" customWidth="1"/>
    <col min="780" max="780" width="12.140625" customWidth="1"/>
    <col min="1036" max="1036" width="12.140625" customWidth="1"/>
    <col min="1292" max="1292" width="12.140625" customWidth="1"/>
    <col min="1548" max="1548" width="12.140625" customWidth="1"/>
    <col min="1804" max="1804" width="12.140625" customWidth="1"/>
    <col min="2060" max="2060" width="12.140625" customWidth="1"/>
    <col min="2316" max="2316" width="12.140625" customWidth="1"/>
    <col min="2572" max="2572" width="12.140625" customWidth="1"/>
    <col min="2828" max="2828" width="12.140625" customWidth="1"/>
    <col min="3084" max="3084" width="12.140625" customWidth="1"/>
    <col min="3340" max="3340" width="12.140625" customWidth="1"/>
    <col min="3596" max="3596" width="12.140625" customWidth="1"/>
    <col min="3852" max="3852" width="12.140625" customWidth="1"/>
    <col min="4108" max="4108" width="12.140625" customWidth="1"/>
    <col min="4364" max="4364" width="12.140625" customWidth="1"/>
    <col min="4620" max="4620" width="12.140625" customWidth="1"/>
    <col min="4876" max="4876" width="12.140625" customWidth="1"/>
    <col min="5132" max="5132" width="12.140625" customWidth="1"/>
    <col min="5388" max="5388" width="12.140625" customWidth="1"/>
    <col min="5644" max="5644" width="12.140625" customWidth="1"/>
    <col min="5900" max="5900" width="12.140625" customWidth="1"/>
    <col min="6156" max="6156" width="12.140625" customWidth="1"/>
    <col min="6412" max="6412" width="12.140625" customWidth="1"/>
    <col min="6668" max="6668" width="12.140625" customWidth="1"/>
    <col min="6924" max="6924" width="12.140625" customWidth="1"/>
    <col min="7180" max="7180" width="12.140625" customWidth="1"/>
    <col min="7436" max="7436" width="12.140625" customWidth="1"/>
    <col min="7692" max="7692" width="12.140625" customWidth="1"/>
    <col min="7948" max="7948" width="12.140625" customWidth="1"/>
    <col min="8204" max="8204" width="12.140625" customWidth="1"/>
    <col min="8460" max="8460" width="12.140625" customWidth="1"/>
    <col min="8716" max="8716" width="12.140625" customWidth="1"/>
    <col min="8972" max="8972" width="12.140625" customWidth="1"/>
    <col min="9228" max="9228" width="12.140625" customWidth="1"/>
    <col min="9484" max="9484" width="12.140625" customWidth="1"/>
    <col min="9740" max="9740" width="12.140625" customWidth="1"/>
    <col min="9996" max="9996" width="12.140625" customWidth="1"/>
    <col min="10252" max="10252" width="12.140625" customWidth="1"/>
    <col min="10508" max="10508" width="12.140625" customWidth="1"/>
    <col min="10764" max="10764" width="12.140625" customWidth="1"/>
    <col min="11020" max="11020" width="12.140625" customWidth="1"/>
    <col min="11276" max="11276" width="12.140625" customWidth="1"/>
    <col min="11532" max="11532" width="12.140625" customWidth="1"/>
    <col min="11788" max="11788" width="12.140625" customWidth="1"/>
    <col min="12044" max="12044" width="12.140625" customWidth="1"/>
    <col min="12300" max="12300" width="12.140625" customWidth="1"/>
    <col min="12556" max="12556" width="12.140625" customWidth="1"/>
    <col min="12812" max="12812" width="12.140625" customWidth="1"/>
    <col min="13068" max="13068" width="12.140625" customWidth="1"/>
    <col min="13324" max="13324" width="12.140625" customWidth="1"/>
    <col min="13580" max="13580" width="12.140625" customWidth="1"/>
    <col min="13836" max="13836" width="12.140625" customWidth="1"/>
    <col min="14092" max="14092" width="12.140625" customWidth="1"/>
    <col min="14348" max="14348" width="12.140625" customWidth="1"/>
    <col min="14604" max="14604" width="12.140625" customWidth="1"/>
    <col min="14860" max="14860" width="12.140625" customWidth="1"/>
    <col min="15116" max="15116" width="12.140625" customWidth="1"/>
    <col min="15372" max="15372" width="12.140625" customWidth="1"/>
    <col min="15628" max="15628" width="12.140625" customWidth="1"/>
    <col min="15884" max="15884" width="12.140625" customWidth="1"/>
    <col min="16140" max="16140" width="12.140625" customWidth="1"/>
  </cols>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Ispunjenje OM</vt:lpstr>
      <vt:lpstr>Ispunjenje OM - detaljno</vt:lpstr>
      <vt:lpstr>Predmeti</vt:lpstr>
      <vt:lpstr>Izostanci</vt:lpstr>
      <vt:lpstr>Upute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dc:creator>
  <cp:lastModifiedBy>Vedrana Luk</cp:lastModifiedBy>
  <cp:lastPrinted>2013-10-02T11:59:54Z</cp:lastPrinted>
  <dcterms:created xsi:type="dcterms:W3CDTF">2013-10-01T09:56:22Z</dcterms:created>
  <dcterms:modified xsi:type="dcterms:W3CDTF">2025-03-05T12:47:06Z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4777c501-be89-4f6c-aaa8-4873962096a4</vt:lpwstr>
  </property>
</Properties>
</file>