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borkovic1\Desktop\"/>
    </mc:Choice>
  </mc:AlternateContent>
  <bookViews>
    <workbookView xWindow="-120" yWindow="-120" windowWidth="29040" windowHeight="15840"/>
  </bookViews>
  <sheets>
    <sheet name="KUTI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5" i="1" l="1"/>
  <c r="D125" i="1"/>
  <c r="C125" i="1"/>
  <c r="E122" i="1"/>
  <c r="E121" i="1" s="1"/>
  <c r="E120" i="1" s="1"/>
  <c r="D122" i="1"/>
  <c r="C122" i="1"/>
  <c r="D121" i="1"/>
  <c r="D120" i="1" s="1"/>
  <c r="C121" i="1"/>
  <c r="C120" i="1"/>
  <c r="E118" i="1"/>
  <c r="D118" i="1"/>
  <c r="C118" i="1"/>
  <c r="E116" i="1"/>
  <c r="D116" i="1"/>
  <c r="C116" i="1"/>
  <c r="E114" i="1"/>
  <c r="D114" i="1"/>
  <c r="C114" i="1"/>
  <c r="E109" i="1"/>
  <c r="D109" i="1"/>
  <c r="C109" i="1"/>
  <c r="E106" i="1"/>
  <c r="D106" i="1"/>
  <c r="C106" i="1"/>
  <c r="E104" i="1"/>
  <c r="E98" i="1" s="1"/>
  <c r="E11" i="1" s="1"/>
  <c r="D104" i="1"/>
  <c r="C104" i="1"/>
  <c r="E102" i="1"/>
  <c r="D102" i="1"/>
  <c r="D98" i="1" s="1"/>
  <c r="D11" i="1" s="1"/>
  <c r="C102" i="1"/>
  <c r="E99" i="1"/>
  <c r="D99" i="1"/>
  <c r="C99" i="1"/>
  <c r="C98" i="1" s="1"/>
  <c r="C11" i="1" s="1"/>
  <c r="E96" i="1"/>
  <c r="E87" i="1" s="1"/>
  <c r="E10" i="1" s="1"/>
  <c r="D96" i="1"/>
  <c r="C96" i="1"/>
  <c r="E93" i="1"/>
  <c r="D93" i="1"/>
  <c r="D87" i="1" s="1"/>
  <c r="D10" i="1" s="1"/>
  <c r="C93" i="1"/>
  <c r="E88" i="1"/>
  <c r="D88" i="1"/>
  <c r="C88" i="1"/>
  <c r="C87" i="1" s="1"/>
  <c r="C10" i="1" s="1"/>
  <c r="E85" i="1"/>
  <c r="D85" i="1"/>
  <c r="C85" i="1"/>
  <c r="E81" i="1"/>
  <c r="D81" i="1"/>
  <c r="C81" i="1"/>
  <c r="E79" i="1"/>
  <c r="D79" i="1"/>
  <c r="C79" i="1"/>
  <c r="E75" i="1"/>
  <c r="D75" i="1"/>
  <c r="C75" i="1"/>
  <c r="E72" i="1"/>
  <c r="E67" i="1" s="1"/>
  <c r="E9" i="1" s="1"/>
  <c r="E12" i="1" s="1"/>
  <c r="D72" i="1"/>
  <c r="C72" i="1"/>
  <c r="E68" i="1"/>
  <c r="D68" i="1"/>
  <c r="D67" i="1" s="1"/>
  <c r="D9" i="1" s="1"/>
  <c r="D12" i="1" s="1"/>
  <c r="C68" i="1"/>
  <c r="C67" i="1"/>
  <c r="E65" i="1"/>
  <c r="D65" i="1"/>
  <c r="C65" i="1"/>
  <c r="E63" i="1"/>
  <c r="D63" i="1"/>
  <c r="C63" i="1"/>
  <c r="E59" i="1"/>
  <c r="D59" i="1"/>
  <c r="C59" i="1"/>
  <c r="E56" i="1"/>
  <c r="D56" i="1"/>
  <c r="C56" i="1"/>
  <c r="E54" i="1"/>
  <c r="D54" i="1"/>
  <c r="C54" i="1"/>
  <c r="E47" i="1"/>
  <c r="D47" i="1"/>
  <c r="C47" i="1"/>
  <c r="E45" i="1"/>
  <c r="D45" i="1"/>
  <c r="C45" i="1"/>
  <c r="E35" i="1"/>
  <c r="D35" i="1"/>
  <c r="C35" i="1"/>
  <c r="E29" i="1"/>
  <c r="D29" i="1"/>
  <c r="C29" i="1"/>
  <c r="E24" i="1"/>
  <c r="D24" i="1"/>
  <c r="C24" i="1"/>
  <c r="E21" i="1"/>
  <c r="D21" i="1"/>
  <c r="D15" i="1" s="1"/>
  <c r="C21" i="1"/>
  <c r="E19" i="1"/>
  <c r="D19" i="1"/>
  <c r="C19" i="1"/>
  <c r="C15" i="1" s="1"/>
  <c r="E16" i="1"/>
  <c r="D16" i="1"/>
  <c r="C16" i="1"/>
  <c r="E15" i="1"/>
  <c r="E8" i="1" s="1"/>
  <c r="E13" i="1" s="1"/>
  <c r="C9" i="1"/>
  <c r="C12" i="1" s="1"/>
  <c r="C14" i="1" l="1"/>
  <c r="C7" i="1" s="1"/>
  <c r="C8" i="1"/>
  <c r="C13" i="1" s="1"/>
  <c r="D8" i="1"/>
  <c r="D13" i="1" s="1"/>
  <c r="D14" i="1"/>
  <c r="D7" i="1" s="1"/>
  <c r="E14" i="1"/>
  <c r="E7" i="1" s="1"/>
</calcChain>
</file>

<file path=xl/sharedStrings.xml><?xml version="1.0" encoding="utf-8"?>
<sst xmlns="http://schemas.openxmlformats.org/spreadsheetml/2006/main" count="236" uniqueCount="132">
  <si>
    <t>10980</t>
  </si>
  <si>
    <t>Općinski sud u KUTINI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</si>
  <si>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</si>
  <si>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</si>
  <si>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</si>
  <si>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</si>
  <si>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43</t>
  </si>
  <si>
    <t>OSTALI PRIHODI ZA POSEBNE NAMJENE</t>
  </si>
  <si>
    <t>IZVOR 52</t>
  </si>
  <si>
    <t>OSTALE POMOĆI</t>
  </si>
  <si>
    <t>UKUPNO VAN LIMITA</t>
  </si>
  <si>
    <t>SVEUKUPNO</t>
  </si>
  <si>
    <t>A641000</t>
  </si>
  <si>
    <t>VOĐENJE SUDSKIH POSTUPAKA IZ NADLEŽNOSTI OPĆINSKIH SUDOVA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</si>
  <si>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</si>
  <si>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</si>
  <si>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</si>
  <si>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</si>
  <si>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</si>
  <si>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</si>
  <si>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</si>
  <si>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</si>
  <si>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</si>
  <si>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</si>
  <si>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</si>
  <si>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</si>
  <si>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</si>
  <si>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</si>
  <si>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</si>
  <si>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</si>
  <si>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</si>
  <si>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</si>
  <si>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</si>
  <si>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</si>
  <si>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</si>
  <si>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</si>
  <si>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</si>
  <si>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</si>
  <si>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</si>
  <si>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</si>
  <si>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</si>
  <si>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</si>
  <si>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</si>
  <si>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</si>
  <si>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</si>
  <si>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</si>
  <si>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</si>
  <si>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</si>
  <si>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</si>
  <si>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</si>
  <si>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</si>
  <si>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</si>
  <si>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</si>
  <si>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</si>
  <si>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</si>
  <si>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</si>
  <si>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</si>
  <si>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</si>
  <si>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</si>
  <si>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</si>
  <si>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</si>
  <si>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</si>
  <si>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</si>
  <si>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</si>
  <si>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</si>
  <si>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</si>
  <si>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</si>
  <si>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</si>
  <si>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</si>
  <si>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</si>
  <si>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</si>
  <si>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</si>
  <si>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</si>
  <si>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</si>
  <si>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</si>
  <si>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</si>
  <si>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</si>
  <si>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</si>
  <si>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</si>
  <si>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</si>
  <si>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</si>
  <si>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</si>
  <si>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</si>
  <si>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</si>
  <si>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</si>
  <si>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</si>
  <si>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</si>
  <si>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</si>
  <si>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</si>
  <si>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</si>
  <si>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</si>
  <si>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</si>
  <si>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</si>
  <si>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</si>
  <si>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</si>
  <si>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</si>
  <si>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</si>
  <si>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</si>
  <si>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</si>
  <si>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</si>
  <si>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</si>
  <si>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</si>
  <si>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</si>
  <si>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</si>
  <si>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</si>
  <si>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</si>
  <si>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</si>
  <si>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</si>
  <si>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</si>
  <si>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</si>
  <si>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</si>
  <si>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</si>
  <si>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</si>
  <si>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</si>
  <si>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</si>
  <si>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</si>
  <si>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Premije osigurnja</t>
  </si>
  <si>
    <t>421</t>
  </si>
  <si>
    <t>Građevinski objekti</t>
  </si>
  <si>
    <t>Poslovni objekti</t>
  </si>
  <si>
    <t>43</t>
  </si>
  <si>
    <t>Ostali prihodi za posebne namjene</t>
  </si>
  <si>
    <t>52</t>
  </si>
  <si>
    <t>Ostale pomoći</t>
  </si>
  <si>
    <t>3291</t>
  </si>
  <si>
    <t>Naknade za rad predstavničkih i izvršnih tijela, povjerenstava i slično</t>
  </si>
  <si>
    <t>A641001</t>
  </si>
  <si>
    <t>JEDNOSTAVNI STEČAJ POTROŠAČA</t>
  </si>
  <si>
    <t>FINANCIJSKI PLAN 2023.-2025.</t>
  </si>
  <si>
    <t xml:space="preserve">FINANCIJSKI PLAN 2023.
</t>
  </si>
  <si>
    <t xml:space="preserve">PROJEKCIJA PRORAČUNA ZA 2024.
</t>
  </si>
  <si>
    <t xml:space="preserve">PROJEKCIJA PRORAČUNA ZA 2025.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</si>
</sst>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92D05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0" fontId="5" fillId="4" borderId="2" xfId="2" quotePrefix="1" applyNumberFormat="1" applyFont="1" applyFill="1" applyAlignment="1">
      <alignment horizontal="center" vertical="center" wrapText="1"/>
    </xf>
    <xf numFmtId="0" fontId="4" fillId="6" borderId="2" xfId="3" quotePrefix="1" applyNumberFormat="1" applyFill="1" applyAlignment="1">
      <alignment horizontal="center" vertical="center"/>
    </xf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3" fontId="4" fillId="8" borderId="2" xfId="5" applyNumberFormat="1">
      <alignment vertical="center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0" fontId="4" fillId="5" borderId="2" xfId="3" quotePrefix="1" applyNumberFormat="1" applyAlignment="1">
      <alignment horizontal="left"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3" fontId="5" fillId="8" borderId="2" xfId="5" applyNumberFormat="1" applyFont="1">
      <alignment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3" fontId="4" fillId="0" borderId="2" xfId="7" applyNumberFormat="1">
      <alignment horizontal="right" vertical="center"/>
    </xf>
    <xf numFmtId="3" fontId="4" fillId="8" borderId="2" xfId="5" applyNumberFormat="1" applyProtection="1">
      <alignment vertical="center"/>
      <protection locked="0"/>
    </xf>
    <xf numFmtId="4" fontId="0" fillId="0" borderId="0" xfId="0" applyNumberFormat="1"/>
    <xf numFmtId="0" fontId="1" fillId="0" borderId="0" xfId="0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6"/>
  <sheetViews>
    <sheetView tabSelected="1" zoomScaleNormal="100" workbookViewId="0">
      <selection activeCell="B3" sqref="B3"/>
    </sheetView>
  </sheetViews>
  <sheetFormatPr defaultRowHeight="15" x14ac:dyDescent="0.25"/>
  <cols>
    <col min="1" max="1" width="25" customWidth="1"/>
    <col min="2" max="2" width="82.140625" customWidth="1"/>
    <col min="3" max="3" width="18.7109375" customWidth="1"/>
    <col min="4" max="5" width="18.28515625" customWidth="1"/>
    <col min="6" max="7" width="16" bestFit="1" customWidth="1"/>
    <col min="8" max="12" width="15" bestFit="1" customWidth="1"/>
    <col min="13" max="13" width="14" bestFit="1" customWidth="1"/>
    <col min="14" max="14" width="15" bestFit="1" customWidth="1"/>
    <col min="15" max="15" width="14" bestFit="1" customWidth="1"/>
    <col min="234" max="234" width="30.28515625" customWidth="1"/>
    <col min="235" max="235" width="59" customWidth="1"/>
    <col min="236" max="236" width="10.85546875" customWidth="1"/>
    <col min="237" max="237" width="16" customWidth="1"/>
    <col min="238" max="238" width="17.140625" customWidth="1"/>
    <col min="239" max="239" width="16" customWidth="1"/>
    <col min="240" max="240" width="15" customWidth="1"/>
    <col min="241" max="249" width="12.7109375" bestFit="1" customWidth="1"/>
    <col min="250" max="251" width="15.42578125" bestFit="1" customWidth="1"/>
    <col min="252" max="263" width="16" bestFit="1" customWidth="1"/>
    <col min="264" max="268" width="15" bestFit="1" customWidth="1"/>
    <col min="269" max="269" width="14" bestFit="1" customWidth="1"/>
    <col min="270" max="270" width="15" bestFit="1" customWidth="1"/>
    <col min="271" max="271" width="14" bestFit="1" customWidth="1"/>
    <col min="490" max="490" width="30.28515625" customWidth="1"/>
    <col min="491" max="491" width="59" customWidth="1"/>
    <col min="492" max="492" width="10.85546875" customWidth="1"/>
    <col min="493" max="493" width="16" customWidth="1"/>
    <col min="494" max="494" width="17.140625" customWidth="1"/>
    <col min="495" max="495" width="16" customWidth="1"/>
    <col min="496" max="496" width="15" customWidth="1"/>
    <col min="497" max="505" width="12.7109375" bestFit="1" customWidth="1"/>
    <col min="506" max="507" width="15.42578125" bestFit="1" customWidth="1"/>
    <col min="508" max="519" width="16" bestFit="1" customWidth="1"/>
    <col min="520" max="524" width="15" bestFit="1" customWidth="1"/>
    <col min="525" max="525" width="14" bestFit="1" customWidth="1"/>
    <col min="526" max="526" width="15" bestFit="1" customWidth="1"/>
    <col min="527" max="527" width="14" bestFit="1" customWidth="1"/>
    <col min="746" max="746" width="30.28515625" customWidth="1"/>
    <col min="747" max="747" width="59" customWidth="1"/>
    <col min="748" max="748" width="10.85546875" customWidth="1"/>
    <col min="749" max="749" width="16" customWidth="1"/>
    <col min="750" max="750" width="17.140625" customWidth="1"/>
    <col min="751" max="751" width="16" customWidth="1"/>
    <col min="752" max="752" width="15" customWidth="1"/>
    <col min="753" max="761" width="12.7109375" bestFit="1" customWidth="1"/>
    <col min="762" max="763" width="15.42578125" bestFit="1" customWidth="1"/>
    <col min="764" max="775" width="16" bestFit="1" customWidth="1"/>
    <col min="776" max="780" width="15" bestFit="1" customWidth="1"/>
    <col min="781" max="781" width="14" bestFit="1" customWidth="1"/>
    <col min="782" max="782" width="15" bestFit="1" customWidth="1"/>
    <col min="783" max="783" width="14" bestFit="1" customWidth="1"/>
    <col min="1002" max="1002" width="30.28515625" customWidth="1"/>
    <col min="1003" max="1003" width="59" customWidth="1"/>
    <col min="1004" max="1004" width="10.85546875" customWidth="1"/>
    <col min="1005" max="1005" width="16" customWidth="1"/>
    <col min="1006" max="1006" width="17.140625" customWidth="1"/>
    <col min="1007" max="1007" width="16" customWidth="1"/>
    <col min="1008" max="1008" width="15" customWidth="1"/>
    <col min="1009" max="1017" width="12.7109375" bestFit="1" customWidth="1"/>
    <col min="1018" max="1019" width="15.42578125" bestFit="1" customWidth="1"/>
    <col min="1020" max="1031" width="16" bestFit="1" customWidth="1"/>
    <col min="1032" max="1036" width="15" bestFit="1" customWidth="1"/>
    <col min="1037" max="1037" width="14" bestFit="1" customWidth="1"/>
    <col min="1038" max="1038" width="15" bestFit="1" customWidth="1"/>
    <col min="1039" max="1039" width="14" bestFit="1" customWidth="1"/>
    <col min="1258" max="1258" width="30.28515625" customWidth="1"/>
    <col min="1259" max="1259" width="59" customWidth="1"/>
    <col min="1260" max="1260" width="10.85546875" customWidth="1"/>
    <col min="1261" max="1261" width="16" customWidth="1"/>
    <col min="1262" max="1262" width="17.140625" customWidth="1"/>
    <col min="1263" max="1263" width="16" customWidth="1"/>
    <col min="1264" max="1264" width="15" customWidth="1"/>
    <col min="1265" max="1273" width="12.7109375" bestFit="1" customWidth="1"/>
    <col min="1274" max="1275" width="15.42578125" bestFit="1" customWidth="1"/>
    <col min="1276" max="1287" width="16" bestFit="1" customWidth="1"/>
    <col min="1288" max="1292" width="15" bestFit="1" customWidth="1"/>
    <col min="1293" max="1293" width="14" bestFit="1" customWidth="1"/>
    <col min="1294" max="1294" width="15" bestFit="1" customWidth="1"/>
    <col min="1295" max="1295" width="14" bestFit="1" customWidth="1"/>
    <col min="1514" max="1514" width="30.28515625" customWidth="1"/>
    <col min="1515" max="1515" width="59" customWidth="1"/>
    <col min="1516" max="1516" width="10.85546875" customWidth="1"/>
    <col min="1517" max="1517" width="16" customWidth="1"/>
    <col min="1518" max="1518" width="17.140625" customWidth="1"/>
    <col min="1519" max="1519" width="16" customWidth="1"/>
    <col min="1520" max="1520" width="15" customWidth="1"/>
    <col min="1521" max="1529" width="12.7109375" bestFit="1" customWidth="1"/>
    <col min="1530" max="1531" width="15.42578125" bestFit="1" customWidth="1"/>
    <col min="1532" max="1543" width="16" bestFit="1" customWidth="1"/>
    <col min="1544" max="1548" width="15" bestFit="1" customWidth="1"/>
    <col min="1549" max="1549" width="14" bestFit="1" customWidth="1"/>
    <col min="1550" max="1550" width="15" bestFit="1" customWidth="1"/>
    <col min="1551" max="1551" width="14" bestFit="1" customWidth="1"/>
    <col min="1770" max="1770" width="30.28515625" customWidth="1"/>
    <col min="1771" max="1771" width="59" customWidth="1"/>
    <col min="1772" max="1772" width="10.85546875" customWidth="1"/>
    <col min="1773" max="1773" width="16" customWidth="1"/>
    <col min="1774" max="1774" width="17.140625" customWidth="1"/>
    <col min="1775" max="1775" width="16" customWidth="1"/>
    <col min="1776" max="1776" width="15" customWidth="1"/>
    <col min="1777" max="1785" width="12.7109375" bestFit="1" customWidth="1"/>
    <col min="1786" max="1787" width="15.42578125" bestFit="1" customWidth="1"/>
    <col min="1788" max="1799" width="16" bestFit="1" customWidth="1"/>
    <col min="1800" max="1804" width="15" bestFit="1" customWidth="1"/>
    <col min="1805" max="1805" width="14" bestFit="1" customWidth="1"/>
    <col min="1806" max="1806" width="15" bestFit="1" customWidth="1"/>
    <col min="1807" max="1807" width="14" bestFit="1" customWidth="1"/>
    <col min="2026" max="2026" width="30.28515625" customWidth="1"/>
    <col min="2027" max="2027" width="59" customWidth="1"/>
    <col min="2028" max="2028" width="10.85546875" customWidth="1"/>
    <col min="2029" max="2029" width="16" customWidth="1"/>
    <col min="2030" max="2030" width="17.140625" customWidth="1"/>
    <col min="2031" max="2031" width="16" customWidth="1"/>
    <col min="2032" max="2032" width="15" customWidth="1"/>
    <col min="2033" max="2041" width="12.7109375" bestFit="1" customWidth="1"/>
    <col min="2042" max="2043" width="15.42578125" bestFit="1" customWidth="1"/>
    <col min="2044" max="2055" width="16" bestFit="1" customWidth="1"/>
    <col min="2056" max="2060" width="15" bestFit="1" customWidth="1"/>
    <col min="2061" max="2061" width="14" bestFit="1" customWidth="1"/>
    <col min="2062" max="2062" width="15" bestFit="1" customWidth="1"/>
    <col min="2063" max="2063" width="14" bestFit="1" customWidth="1"/>
    <col min="2282" max="2282" width="30.28515625" customWidth="1"/>
    <col min="2283" max="2283" width="59" customWidth="1"/>
    <col min="2284" max="2284" width="10.85546875" customWidth="1"/>
    <col min="2285" max="2285" width="16" customWidth="1"/>
    <col min="2286" max="2286" width="17.140625" customWidth="1"/>
    <col min="2287" max="2287" width="16" customWidth="1"/>
    <col min="2288" max="2288" width="15" customWidth="1"/>
    <col min="2289" max="2297" width="12.7109375" bestFit="1" customWidth="1"/>
    <col min="2298" max="2299" width="15.42578125" bestFit="1" customWidth="1"/>
    <col min="2300" max="2311" width="16" bestFit="1" customWidth="1"/>
    <col min="2312" max="2316" width="15" bestFit="1" customWidth="1"/>
    <col min="2317" max="2317" width="14" bestFit="1" customWidth="1"/>
    <col min="2318" max="2318" width="15" bestFit="1" customWidth="1"/>
    <col min="2319" max="2319" width="14" bestFit="1" customWidth="1"/>
    <col min="2538" max="2538" width="30.28515625" customWidth="1"/>
    <col min="2539" max="2539" width="59" customWidth="1"/>
    <col min="2540" max="2540" width="10.85546875" customWidth="1"/>
    <col min="2541" max="2541" width="16" customWidth="1"/>
    <col min="2542" max="2542" width="17.140625" customWidth="1"/>
    <col min="2543" max="2543" width="16" customWidth="1"/>
    <col min="2544" max="2544" width="15" customWidth="1"/>
    <col min="2545" max="2553" width="12.7109375" bestFit="1" customWidth="1"/>
    <col min="2554" max="2555" width="15.42578125" bestFit="1" customWidth="1"/>
    <col min="2556" max="2567" width="16" bestFit="1" customWidth="1"/>
    <col min="2568" max="2572" width="15" bestFit="1" customWidth="1"/>
    <col min="2573" max="2573" width="14" bestFit="1" customWidth="1"/>
    <col min="2574" max="2574" width="15" bestFit="1" customWidth="1"/>
    <col min="2575" max="2575" width="14" bestFit="1" customWidth="1"/>
    <col min="2794" max="2794" width="30.28515625" customWidth="1"/>
    <col min="2795" max="2795" width="59" customWidth="1"/>
    <col min="2796" max="2796" width="10.85546875" customWidth="1"/>
    <col min="2797" max="2797" width="16" customWidth="1"/>
    <col min="2798" max="2798" width="17.140625" customWidth="1"/>
    <col min="2799" max="2799" width="16" customWidth="1"/>
    <col min="2800" max="2800" width="15" customWidth="1"/>
    <col min="2801" max="2809" width="12.7109375" bestFit="1" customWidth="1"/>
    <col min="2810" max="2811" width="15.42578125" bestFit="1" customWidth="1"/>
    <col min="2812" max="2823" width="16" bestFit="1" customWidth="1"/>
    <col min="2824" max="2828" width="15" bestFit="1" customWidth="1"/>
    <col min="2829" max="2829" width="14" bestFit="1" customWidth="1"/>
    <col min="2830" max="2830" width="15" bestFit="1" customWidth="1"/>
    <col min="2831" max="2831" width="14" bestFit="1" customWidth="1"/>
    <col min="3050" max="3050" width="30.28515625" customWidth="1"/>
    <col min="3051" max="3051" width="59" customWidth="1"/>
    <col min="3052" max="3052" width="10.85546875" customWidth="1"/>
    <col min="3053" max="3053" width="16" customWidth="1"/>
    <col min="3054" max="3054" width="17.140625" customWidth="1"/>
    <col min="3055" max="3055" width="16" customWidth="1"/>
    <col min="3056" max="3056" width="15" customWidth="1"/>
    <col min="3057" max="3065" width="12.7109375" bestFit="1" customWidth="1"/>
    <col min="3066" max="3067" width="15.42578125" bestFit="1" customWidth="1"/>
    <col min="3068" max="3079" width="16" bestFit="1" customWidth="1"/>
    <col min="3080" max="3084" width="15" bestFit="1" customWidth="1"/>
    <col min="3085" max="3085" width="14" bestFit="1" customWidth="1"/>
    <col min="3086" max="3086" width="15" bestFit="1" customWidth="1"/>
    <col min="3087" max="3087" width="14" bestFit="1" customWidth="1"/>
    <col min="3306" max="3306" width="30.28515625" customWidth="1"/>
    <col min="3307" max="3307" width="59" customWidth="1"/>
    <col min="3308" max="3308" width="10.85546875" customWidth="1"/>
    <col min="3309" max="3309" width="16" customWidth="1"/>
    <col min="3310" max="3310" width="17.140625" customWidth="1"/>
    <col min="3311" max="3311" width="16" customWidth="1"/>
    <col min="3312" max="3312" width="15" customWidth="1"/>
    <col min="3313" max="3321" width="12.7109375" bestFit="1" customWidth="1"/>
    <col min="3322" max="3323" width="15.42578125" bestFit="1" customWidth="1"/>
    <col min="3324" max="3335" width="16" bestFit="1" customWidth="1"/>
    <col min="3336" max="3340" width="15" bestFit="1" customWidth="1"/>
    <col min="3341" max="3341" width="14" bestFit="1" customWidth="1"/>
    <col min="3342" max="3342" width="15" bestFit="1" customWidth="1"/>
    <col min="3343" max="3343" width="14" bestFit="1" customWidth="1"/>
    <col min="3562" max="3562" width="30.28515625" customWidth="1"/>
    <col min="3563" max="3563" width="59" customWidth="1"/>
    <col min="3564" max="3564" width="10.85546875" customWidth="1"/>
    <col min="3565" max="3565" width="16" customWidth="1"/>
    <col min="3566" max="3566" width="17.140625" customWidth="1"/>
    <col min="3567" max="3567" width="16" customWidth="1"/>
    <col min="3568" max="3568" width="15" customWidth="1"/>
    <col min="3569" max="3577" width="12.7109375" bestFit="1" customWidth="1"/>
    <col min="3578" max="3579" width="15.42578125" bestFit="1" customWidth="1"/>
    <col min="3580" max="3591" width="16" bestFit="1" customWidth="1"/>
    <col min="3592" max="3596" width="15" bestFit="1" customWidth="1"/>
    <col min="3597" max="3597" width="14" bestFit="1" customWidth="1"/>
    <col min="3598" max="3598" width="15" bestFit="1" customWidth="1"/>
    <col min="3599" max="3599" width="14" bestFit="1" customWidth="1"/>
    <col min="3818" max="3818" width="30.28515625" customWidth="1"/>
    <col min="3819" max="3819" width="59" customWidth="1"/>
    <col min="3820" max="3820" width="10.85546875" customWidth="1"/>
    <col min="3821" max="3821" width="16" customWidth="1"/>
    <col min="3822" max="3822" width="17.140625" customWidth="1"/>
    <col min="3823" max="3823" width="16" customWidth="1"/>
    <col min="3824" max="3824" width="15" customWidth="1"/>
    <col min="3825" max="3833" width="12.7109375" bestFit="1" customWidth="1"/>
    <col min="3834" max="3835" width="15.42578125" bestFit="1" customWidth="1"/>
    <col min="3836" max="3847" width="16" bestFit="1" customWidth="1"/>
    <col min="3848" max="3852" width="15" bestFit="1" customWidth="1"/>
    <col min="3853" max="3853" width="14" bestFit="1" customWidth="1"/>
    <col min="3854" max="3854" width="15" bestFit="1" customWidth="1"/>
    <col min="3855" max="3855" width="14" bestFit="1" customWidth="1"/>
    <col min="4074" max="4074" width="30.28515625" customWidth="1"/>
    <col min="4075" max="4075" width="59" customWidth="1"/>
    <col min="4076" max="4076" width="10.85546875" customWidth="1"/>
    <col min="4077" max="4077" width="16" customWidth="1"/>
    <col min="4078" max="4078" width="17.140625" customWidth="1"/>
    <col min="4079" max="4079" width="16" customWidth="1"/>
    <col min="4080" max="4080" width="15" customWidth="1"/>
    <col min="4081" max="4089" width="12.7109375" bestFit="1" customWidth="1"/>
    <col min="4090" max="4091" width="15.42578125" bestFit="1" customWidth="1"/>
    <col min="4092" max="4103" width="16" bestFit="1" customWidth="1"/>
    <col min="4104" max="4108" width="15" bestFit="1" customWidth="1"/>
    <col min="4109" max="4109" width="14" bestFit="1" customWidth="1"/>
    <col min="4110" max="4110" width="15" bestFit="1" customWidth="1"/>
    <col min="4111" max="4111" width="14" bestFit="1" customWidth="1"/>
    <col min="4330" max="4330" width="30.28515625" customWidth="1"/>
    <col min="4331" max="4331" width="59" customWidth="1"/>
    <col min="4332" max="4332" width="10.85546875" customWidth="1"/>
    <col min="4333" max="4333" width="16" customWidth="1"/>
    <col min="4334" max="4334" width="17.140625" customWidth="1"/>
    <col min="4335" max="4335" width="16" customWidth="1"/>
    <col min="4336" max="4336" width="15" customWidth="1"/>
    <col min="4337" max="4345" width="12.7109375" bestFit="1" customWidth="1"/>
    <col min="4346" max="4347" width="15.42578125" bestFit="1" customWidth="1"/>
    <col min="4348" max="4359" width="16" bestFit="1" customWidth="1"/>
    <col min="4360" max="4364" width="15" bestFit="1" customWidth="1"/>
    <col min="4365" max="4365" width="14" bestFit="1" customWidth="1"/>
    <col min="4366" max="4366" width="15" bestFit="1" customWidth="1"/>
    <col min="4367" max="4367" width="14" bestFit="1" customWidth="1"/>
    <col min="4586" max="4586" width="30.28515625" customWidth="1"/>
    <col min="4587" max="4587" width="59" customWidth="1"/>
    <col min="4588" max="4588" width="10.85546875" customWidth="1"/>
    <col min="4589" max="4589" width="16" customWidth="1"/>
    <col min="4590" max="4590" width="17.140625" customWidth="1"/>
    <col min="4591" max="4591" width="16" customWidth="1"/>
    <col min="4592" max="4592" width="15" customWidth="1"/>
    <col min="4593" max="4601" width="12.7109375" bestFit="1" customWidth="1"/>
    <col min="4602" max="4603" width="15.42578125" bestFit="1" customWidth="1"/>
    <col min="4604" max="4615" width="16" bestFit="1" customWidth="1"/>
    <col min="4616" max="4620" width="15" bestFit="1" customWidth="1"/>
    <col min="4621" max="4621" width="14" bestFit="1" customWidth="1"/>
    <col min="4622" max="4622" width="15" bestFit="1" customWidth="1"/>
    <col min="4623" max="4623" width="14" bestFit="1" customWidth="1"/>
    <col min="4842" max="4842" width="30.28515625" customWidth="1"/>
    <col min="4843" max="4843" width="59" customWidth="1"/>
    <col min="4844" max="4844" width="10.85546875" customWidth="1"/>
    <col min="4845" max="4845" width="16" customWidth="1"/>
    <col min="4846" max="4846" width="17.140625" customWidth="1"/>
    <col min="4847" max="4847" width="16" customWidth="1"/>
    <col min="4848" max="4848" width="15" customWidth="1"/>
    <col min="4849" max="4857" width="12.7109375" bestFit="1" customWidth="1"/>
    <col min="4858" max="4859" width="15.42578125" bestFit="1" customWidth="1"/>
    <col min="4860" max="4871" width="16" bestFit="1" customWidth="1"/>
    <col min="4872" max="4876" width="15" bestFit="1" customWidth="1"/>
    <col min="4877" max="4877" width="14" bestFit="1" customWidth="1"/>
    <col min="4878" max="4878" width="15" bestFit="1" customWidth="1"/>
    <col min="4879" max="4879" width="14" bestFit="1" customWidth="1"/>
    <col min="5098" max="5098" width="30.28515625" customWidth="1"/>
    <col min="5099" max="5099" width="59" customWidth="1"/>
    <col min="5100" max="5100" width="10.85546875" customWidth="1"/>
    <col min="5101" max="5101" width="16" customWidth="1"/>
    <col min="5102" max="5102" width="17.140625" customWidth="1"/>
    <col min="5103" max="5103" width="16" customWidth="1"/>
    <col min="5104" max="5104" width="15" customWidth="1"/>
    <col min="5105" max="5113" width="12.7109375" bestFit="1" customWidth="1"/>
    <col min="5114" max="5115" width="15.42578125" bestFit="1" customWidth="1"/>
    <col min="5116" max="5127" width="16" bestFit="1" customWidth="1"/>
    <col min="5128" max="5132" width="15" bestFit="1" customWidth="1"/>
    <col min="5133" max="5133" width="14" bestFit="1" customWidth="1"/>
    <col min="5134" max="5134" width="15" bestFit="1" customWidth="1"/>
    <col min="5135" max="5135" width="14" bestFit="1" customWidth="1"/>
    <col min="5354" max="5354" width="30.28515625" customWidth="1"/>
    <col min="5355" max="5355" width="59" customWidth="1"/>
    <col min="5356" max="5356" width="10.85546875" customWidth="1"/>
    <col min="5357" max="5357" width="16" customWidth="1"/>
    <col min="5358" max="5358" width="17.140625" customWidth="1"/>
    <col min="5359" max="5359" width="16" customWidth="1"/>
    <col min="5360" max="5360" width="15" customWidth="1"/>
    <col min="5361" max="5369" width="12.7109375" bestFit="1" customWidth="1"/>
    <col min="5370" max="5371" width="15.42578125" bestFit="1" customWidth="1"/>
    <col min="5372" max="5383" width="16" bestFit="1" customWidth="1"/>
    <col min="5384" max="5388" width="15" bestFit="1" customWidth="1"/>
    <col min="5389" max="5389" width="14" bestFit="1" customWidth="1"/>
    <col min="5390" max="5390" width="15" bestFit="1" customWidth="1"/>
    <col min="5391" max="5391" width="14" bestFit="1" customWidth="1"/>
    <col min="5610" max="5610" width="30.28515625" customWidth="1"/>
    <col min="5611" max="5611" width="59" customWidth="1"/>
    <col min="5612" max="5612" width="10.85546875" customWidth="1"/>
    <col min="5613" max="5613" width="16" customWidth="1"/>
    <col min="5614" max="5614" width="17.140625" customWidth="1"/>
    <col min="5615" max="5615" width="16" customWidth="1"/>
    <col min="5616" max="5616" width="15" customWidth="1"/>
    <col min="5617" max="5625" width="12.7109375" bestFit="1" customWidth="1"/>
    <col min="5626" max="5627" width="15.42578125" bestFit="1" customWidth="1"/>
    <col min="5628" max="5639" width="16" bestFit="1" customWidth="1"/>
    <col min="5640" max="5644" width="15" bestFit="1" customWidth="1"/>
    <col min="5645" max="5645" width="14" bestFit="1" customWidth="1"/>
    <col min="5646" max="5646" width="15" bestFit="1" customWidth="1"/>
    <col min="5647" max="5647" width="14" bestFit="1" customWidth="1"/>
    <col min="5866" max="5866" width="30.28515625" customWidth="1"/>
    <col min="5867" max="5867" width="59" customWidth="1"/>
    <col min="5868" max="5868" width="10.85546875" customWidth="1"/>
    <col min="5869" max="5869" width="16" customWidth="1"/>
    <col min="5870" max="5870" width="17.140625" customWidth="1"/>
    <col min="5871" max="5871" width="16" customWidth="1"/>
    <col min="5872" max="5872" width="15" customWidth="1"/>
    <col min="5873" max="5881" width="12.7109375" bestFit="1" customWidth="1"/>
    <col min="5882" max="5883" width="15.42578125" bestFit="1" customWidth="1"/>
    <col min="5884" max="5895" width="16" bestFit="1" customWidth="1"/>
    <col min="5896" max="5900" width="15" bestFit="1" customWidth="1"/>
    <col min="5901" max="5901" width="14" bestFit="1" customWidth="1"/>
    <col min="5902" max="5902" width="15" bestFit="1" customWidth="1"/>
    <col min="5903" max="5903" width="14" bestFit="1" customWidth="1"/>
    <col min="6122" max="6122" width="30.28515625" customWidth="1"/>
    <col min="6123" max="6123" width="59" customWidth="1"/>
    <col min="6124" max="6124" width="10.85546875" customWidth="1"/>
    <col min="6125" max="6125" width="16" customWidth="1"/>
    <col min="6126" max="6126" width="17.140625" customWidth="1"/>
    <col min="6127" max="6127" width="16" customWidth="1"/>
    <col min="6128" max="6128" width="15" customWidth="1"/>
    <col min="6129" max="6137" width="12.7109375" bestFit="1" customWidth="1"/>
    <col min="6138" max="6139" width="15.42578125" bestFit="1" customWidth="1"/>
    <col min="6140" max="6151" width="16" bestFit="1" customWidth="1"/>
    <col min="6152" max="6156" width="15" bestFit="1" customWidth="1"/>
    <col min="6157" max="6157" width="14" bestFit="1" customWidth="1"/>
    <col min="6158" max="6158" width="15" bestFit="1" customWidth="1"/>
    <col min="6159" max="6159" width="14" bestFit="1" customWidth="1"/>
    <col min="6378" max="6378" width="30.28515625" customWidth="1"/>
    <col min="6379" max="6379" width="59" customWidth="1"/>
    <col min="6380" max="6380" width="10.85546875" customWidth="1"/>
    <col min="6381" max="6381" width="16" customWidth="1"/>
    <col min="6382" max="6382" width="17.140625" customWidth="1"/>
    <col min="6383" max="6383" width="16" customWidth="1"/>
    <col min="6384" max="6384" width="15" customWidth="1"/>
    <col min="6385" max="6393" width="12.7109375" bestFit="1" customWidth="1"/>
    <col min="6394" max="6395" width="15.42578125" bestFit="1" customWidth="1"/>
    <col min="6396" max="6407" width="16" bestFit="1" customWidth="1"/>
    <col min="6408" max="6412" width="15" bestFit="1" customWidth="1"/>
    <col min="6413" max="6413" width="14" bestFit="1" customWidth="1"/>
    <col min="6414" max="6414" width="15" bestFit="1" customWidth="1"/>
    <col min="6415" max="6415" width="14" bestFit="1" customWidth="1"/>
    <col min="6634" max="6634" width="30.28515625" customWidth="1"/>
    <col min="6635" max="6635" width="59" customWidth="1"/>
    <col min="6636" max="6636" width="10.85546875" customWidth="1"/>
    <col min="6637" max="6637" width="16" customWidth="1"/>
    <col min="6638" max="6638" width="17.140625" customWidth="1"/>
    <col min="6639" max="6639" width="16" customWidth="1"/>
    <col min="6640" max="6640" width="15" customWidth="1"/>
    <col min="6641" max="6649" width="12.7109375" bestFit="1" customWidth="1"/>
    <col min="6650" max="6651" width="15.42578125" bestFit="1" customWidth="1"/>
    <col min="6652" max="6663" width="16" bestFit="1" customWidth="1"/>
    <col min="6664" max="6668" width="15" bestFit="1" customWidth="1"/>
    <col min="6669" max="6669" width="14" bestFit="1" customWidth="1"/>
    <col min="6670" max="6670" width="15" bestFit="1" customWidth="1"/>
    <col min="6671" max="6671" width="14" bestFit="1" customWidth="1"/>
    <col min="6890" max="6890" width="30.28515625" customWidth="1"/>
    <col min="6891" max="6891" width="59" customWidth="1"/>
    <col min="6892" max="6892" width="10.85546875" customWidth="1"/>
    <col min="6893" max="6893" width="16" customWidth="1"/>
    <col min="6894" max="6894" width="17.140625" customWidth="1"/>
    <col min="6895" max="6895" width="16" customWidth="1"/>
    <col min="6896" max="6896" width="15" customWidth="1"/>
    <col min="6897" max="6905" width="12.7109375" bestFit="1" customWidth="1"/>
    <col min="6906" max="6907" width="15.42578125" bestFit="1" customWidth="1"/>
    <col min="6908" max="6919" width="16" bestFit="1" customWidth="1"/>
    <col min="6920" max="6924" width="15" bestFit="1" customWidth="1"/>
    <col min="6925" max="6925" width="14" bestFit="1" customWidth="1"/>
    <col min="6926" max="6926" width="15" bestFit="1" customWidth="1"/>
    <col min="6927" max="6927" width="14" bestFit="1" customWidth="1"/>
    <col min="7146" max="7146" width="30.28515625" customWidth="1"/>
    <col min="7147" max="7147" width="59" customWidth="1"/>
    <col min="7148" max="7148" width="10.85546875" customWidth="1"/>
    <col min="7149" max="7149" width="16" customWidth="1"/>
    <col min="7150" max="7150" width="17.140625" customWidth="1"/>
    <col min="7151" max="7151" width="16" customWidth="1"/>
    <col min="7152" max="7152" width="15" customWidth="1"/>
    <col min="7153" max="7161" width="12.7109375" bestFit="1" customWidth="1"/>
    <col min="7162" max="7163" width="15.42578125" bestFit="1" customWidth="1"/>
    <col min="7164" max="7175" width="16" bestFit="1" customWidth="1"/>
    <col min="7176" max="7180" width="15" bestFit="1" customWidth="1"/>
    <col min="7181" max="7181" width="14" bestFit="1" customWidth="1"/>
    <col min="7182" max="7182" width="15" bestFit="1" customWidth="1"/>
    <col min="7183" max="7183" width="14" bestFit="1" customWidth="1"/>
    <col min="7402" max="7402" width="30.28515625" customWidth="1"/>
    <col min="7403" max="7403" width="59" customWidth="1"/>
    <col min="7404" max="7404" width="10.85546875" customWidth="1"/>
    <col min="7405" max="7405" width="16" customWidth="1"/>
    <col min="7406" max="7406" width="17.140625" customWidth="1"/>
    <col min="7407" max="7407" width="16" customWidth="1"/>
    <col min="7408" max="7408" width="15" customWidth="1"/>
    <col min="7409" max="7417" width="12.7109375" bestFit="1" customWidth="1"/>
    <col min="7418" max="7419" width="15.42578125" bestFit="1" customWidth="1"/>
    <col min="7420" max="7431" width="16" bestFit="1" customWidth="1"/>
    <col min="7432" max="7436" width="15" bestFit="1" customWidth="1"/>
    <col min="7437" max="7437" width="14" bestFit="1" customWidth="1"/>
    <col min="7438" max="7438" width="15" bestFit="1" customWidth="1"/>
    <col min="7439" max="7439" width="14" bestFit="1" customWidth="1"/>
    <col min="7658" max="7658" width="30.28515625" customWidth="1"/>
    <col min="7659" max="7659" width="59" customWidth="1"/>
    <col min="7660" max="7660" width="10.85546875" customWidth="1"/>
    <col min="7661" max="7661" width="16" customWidth="1"/>
    <col min="7662" max="7662" width="17.140625" customWidth="1"/>
    <col min="7663" max="7663" width="16" customWidth="1"/>
    <col min="7664" max="7664" width="15" customWidth="1"/>
    <col min="7665" max="7673" width="12.7109375" bestFit="1" customWidth="1"/>
    <col min="7674" max="7675" width="15.42578125" bestFit="1" customWidth="1"/>
    <col min="7676" max="7687" width="16" bestFit="1" customWidth="1"/>
    <col min="7688" max="7692" width="15" bestFit="1" customWidth="1"/>
    <col min="7693" max="7693" width="14" bestFit="1" customWidth="1"/>
    <col min="7694" max="7694" width="15" bestFit="1" customWidth="1"/>
    <col min="7695" max="7695" width="14" bestFit="1" customWidth="1"/>
    <col min="7914" max="7914" width="30.28515625" customWidth="1"/>
    <col min="7915" max="7915" width="59" customWidth="1"/>
    <col min="7916" max="7916" width="10.85546875" customWidth="1"/>
    <col min="7917" max="7917" width="16" customWidth="1"/>
    <col min="7918" max="7918" width="17.140625" customWidth="1"/>
    <col min="7919" max="7919" width="16" customWidth="1"/>
    <col min="7920" max="7920" width="15" customWidth="1"/>
    <col min="7921" max="7929" width="12.7109375" bestFit="1" customWidth="1"/>
    <col min="7930" max="7931" width="15.42578125" bestFit="1" customWidth="1"/>
    <col min="7932" max="7943" width="16" bestFit="1" customWidth="1"/>
    <col min="7944" max="7948" width="15" bestFit="1" customWidth="1"/>
    <col min="7949" max="7949" width="14" bestFit="1" customWidth="1"/>
    <col min="7950" max="7950" width="15" bestFit="1" customWidth="1"/>
    <col min="7951" max="7951" width="14" bestFit="1" customWidth="1"/>
    <col min="8170" max="8170" width="30.28515625" customWidth="1"/>
    <col min="8171" max="8171" width="59" customWidth="1"/>
    <col min="8172" max="8172" width="10.85546875" customWidth="1"/>
    <col min="8173" max="8173" width="16" customWidth="1"/>
    <col min="8174" max="8174" width="17.140625" customWidth="1"/>
    <col min="8175" max="8175" width="16" customWidth="1"/>
    <col min="8176" max="8176" width="15" customWidth="1"/>
    <col min="8177" max="8185" width="12.7109375" bestFit="1" customWidth="1"/>
    <col min="8186" max="8187" width="15.42578125" bestFit="1" customWidth="1"/>
    <col min="8188" max="8199" width="16" bestFit="1" customWidth="1"/>
    <col min="8200" max="8204" width="15" bestFit="1" customWidth="1"/>
    <col min="8205" max="8205" width="14" bestFit="1" customWidth="1"/>
    <col min="8206" max="8206" width="15" bestFit="1" customWidth="1"/>
    <col min="8207" max="8207" width="14" bestFit="1" customWidth="1"/>
    <col min="8426" max="8426" width="30.28515625" customWidth="1"/>
    <col min="8427" max="8427" width="59" customWidth="1"/>
    <col min="8428" max="8428" width="10.85546875" customWidth="1"/>
    <col min="8429" max="8429" width="16" customWidth="1"/>
    <col min="8430" max="8430" width="17.140625" customWidth="1"/>
    <col min="8431" max="8431" width="16" customWidth="1"/>
    <col min="8432" max="8432" width="15" customWidth="1"/>
    <col min="8433" max="8441" width="12.7109375" bestFit="1" customWidth="1"/>
    <col min="8442" max="8443" width="15.42578125" bestFit="1" customWidth="1"/>
    <col min="8444" max="8455" width="16" bestFit="1" customWidth="1"/>
    <col min="8456" max="8460" width="15" bestFit="1" customWidth="1"/>
    <col min="8461" max="8461" width="14" bestFit="1" customWidth="1"/>
    <col min="8462" max="8462" width="15" bestFit="1" customWidth="1"/>
    <col min="8463" max="8463" width="14" bestFit="1" customWidth="1"/>
    <col min="8682" max="8682" width="30.28515625" customWidth="1"/>
    <col min="8683" max="8683" width="59" customWidth="1"/>
    <col min="8684" max="8684" width="10.85546875" customWidth="1"/>
    <col min="8685" max="8685" width="16" customWidth="1"/>
    <col min="8686" max="8686" width="17.140625" customWidth="1"/>
    <col min="8687" max="8687" width="16" customWidth="1"/>
    <col min="8688" max="8688" width="15" customWidth="1"/>
    <col min="8689" max="8697" width="12.7109375" bestFit="1" customWidth="1"/>
    <col min="8698" max="8699" width="15.42578125" bestFit="1" customWidth="1"/>
    <col min="8700" max="8711" width="16" bestFit="1" customWidth="1"/>
    <col min="8712" max="8716" width="15" bestFit="1" customWidth="1"/>
    <col min="8717" max="8717" width="14" bestFit="1" customWidth="1"/>
    <col min="8718" max="8718" width="15" bestFit="1" customWidth="1"/>
    <col min="8719" max="8719" width="14" bestFit="1" customWidth="1"/>
    <col min="8938" max="8938" width="30.28515625" customWidth="1"/>
    <col min="8939" max="8939" width="59" customWidth="1"/>
    <col min="8940" max="8940" width="10.85546875" customWidth="1"/>
    <col min="8941" max="8941" width="16" customWidth="1"/>
    <col min="8942" max="8942" width="17.140625" customWidth="1"/>
    <col min="8943" max="8943" width="16" customWidth="1"/>
    <col min="8944" max="8944" width="15" customWidth="1"/>
    <col min="8945" max="8953" width="12.7109375" bestFit="1" customWidth="1"/>
    <col min="8954" max="8955" width="15.42578125" bestFit="1" customWidth="1"/>
    <col min="8956" max="8967" width="16" bestFit="1" customWidth="1"/>
    <col min="8968" max="8972" width="15" bestFit="1" customWidth="1"/>
    <col min="8973" max="8973" width="14" bestFit="1" customWidth="1"/>
    <col min="8974" max="8974" width="15" bestFit="1" customWidth="1"/>
    <col min="8975" max="8975" width="14" bestFit="1" customWidth="1"/>
    <col min="9194" max="9194" width="30.28515625" customWidth="1"/>
    <col min="9195" max="9195" width="59" customWidth="1"/>
    <col min="9196" max="9196" width="10.85546875" customWidth="1"/>
    <col min="9197" max="9197" width="16" customWidth="1"/>
    <col min="9198" max="9198" width="17.140625" customWidth="1"/>
    <col min="9199" max="9199" width="16" customWidth="1"/>
    <col min="9200" max="9200" width="15" customWidth="1"/>
    <col min="9201" max="9209" width="12.7109375" bestFit="1" customWidth="1"/>
    <col min="9210" max="9211" width="15.42578125" bestFit="1" customWidth="1"/>
    <col min="9212" max="9223" width="16" bestFit="1" customWidth="1"/>
    <col min="9224" max="9228" width="15" bestFit="1" customWidth="1"/>
    <col min="9229" max="9229" width="14" bestFit="1" customWidth="1"/>
    <col min="9230" max="9230" width="15" bestFit="1" customWidth="1"/>
    <col min="9231" max="9231" width="14" bestFit="1" customWidth="1"/>
    <col min="9450" max="9450" width="30.28515625" customWidth="1"/>
    <col min="9451" max="9451" width="59" customWidth="1"/>
    <col min="9452" max="9452" width="10.85546875" customWidth="1"/>
    <col min="9453" max="9453" width="16" customWidth="1"/>
    <col min="9454" max="9454" width="17.140625" customWidth="1"/>
    <col min="9455" max="9455" width="16" customWidth="1"/>
    <col min="9456" max="9456" width="15" customWidth="1"/>
    <col min="9457" max="9465" width="12.7109375" bestFit="1" customWidth="1"/>
    <col min="9466" max="9467" width="15.42578125" bestFit="1" customWidth="1"/>
    <col min="9468" max="9479" width="16" bestFit="1" customWidth="1"/>
    <col min="9480" max="9484" width="15" bestFit="1" customWidth="1"/>
    <col min="9485" max="9485" width="14" bestFit="1" customWidth="1"/>
    <col min="9486" max="9486" width="15" bestFit="1" customWidth="1"/>
    <col min="9487" max="9487" width="14" bestFit="1" customWidth="1"/>
    <col min="9706" max="9706" width="30.28515625" customWidth="1"/>
    <col min="9707" max="9707" width="59" customWidth="1"/>
    <col min="9708" max="9708" width="10.85546875" customWidth="1"/>
    <col min="9709" max="9709" width="16" customWidth="1"/>
    <col min="9710" max="9710" width="17.140625" customWidth="1"/>
    <col min="9711" max="9711" width="16" customWidth="1"/>
    <col min="9712" max="9712" width="15" customWidth="1"/>
    <col min="9713" max="9721" width="12.7109375" bestFit="1" customWidth="1"/>
    <col min="9722" max="9723" width="15.42578125" bestFit="1" customWidth="1"/>
    <col min="9724" max="9735" width="16" bestFit="1" customWidth="1"/>
    <col min="9736" max="9740" width="15" bestFit="1" customWidth="1"/>
    <col min="9741" max="9741" width="14" bestFit="1" customWidth="1"/>
    <col min="9742" max="9742" width="15" bestFit="1" customWidth="1"/>
    <col min="9743" max="9743" width="14" bestFit="1" customWidth="1"/>
    <col min="9962" max="9962" width="30.28515625" customWidth="1"/>
    <col min="9963" max="9963" width="59" customWidth="1"/>
    <col min="9964" max="9964" width="10.85546875" customWidth="1"/>
    <col min="9965" max="9965" width="16" customWidth="1"/>
    <col min="9966" max="9966" width="17.140625" customWidth="1"/>
    <col min="9967" max="9967" width="16" customWidth="1"/>
    <col min="9968" max="9968" width="15" customWidth="1"/>
    <col min="9969" max="9977" width="12.7109375" bestFit="1" customWidth="1"/>
    <col min="9978" max="9979" width="15.42578125" bestFit="1" customWidth="1"/>
    <col min="9980" max="9991" width="16" bestFit="1" customWidth="1"/>
    <col min="9992" max="9996" width="15" bestFit="1" customWidth="1"/>
    <col min="9997" max="9997" width="14" bestFit="1" customWidth="1"/>
    <col min="9998" max="9998" width="15" bestFit="1" customWidth="1"/>
    <col min="9999" max="9999" width="14" bestFit="1" customWidth="1"/>
    <col min="10218" max="10218" width="30.28515625" customWidth="1"/>
    <col min="10219" max="10219" width="59" customWidth="1"/>
    <col min="10220" max="10220" width="10.85546875" customWidth="1"/>
    <col min="10221" max="10221" width="16" customWidth="1"/>
    <col min="10222" max="10222" width="17.140625" customWidth="1"/>
    <col min="10223" max="10223" width="16" customWidth="1"/>
    <col min="10224" max="10224" width="15" customWidth="1"/>
    <col min="10225" max="10233" width="12.7109375" bestFit="1" customWidth="1"/>
    <col min="10234" max="10235" width="15.42578125" bestFit="1" customWidth="1"/>
    <col min="10236" max="10247" width="16" bestFit="1" customWidth="1"/>
    <col min="10248" max="10252" width="15" bestFit="1" customWidth="1"/>
    <col min="10253" max="10253" width="14" bestFit="1" customWidth="1"/>
    <col min="10254" max="10254" width="15" bestFit="1" customWidth="1"/>
    <col min="10255" max="10255" width="14" bestFit="1" customWidth="1"/>
    <col min="10474" max="10474" width="30.28515625" customWidth="1"/>
    <col min="10475" max="10475" width="59" customWidth="1"/>
    <col min="10476" max="10476" width="10.85546875" customWidth="1"/>
    <col min="10477" max="10477" width="16" customWidth="1"/>
    <col min="10478" max="10478" width="17.140625" customWidth="1"/>
    <col min="10479" max="10479" width="16" customWidth="1"/>
    <col min="10480" max="10480" width="15" customWidth="1"/>
    <col min="10481" max="10489" width="12.7109375" bestFit="1" customWidth="1"/>
    <col min="10490" max="10491" width="15.42578125" bestFit="1" customWidth="1"/>
    <col min="10492" max="10503" width="16" bestFit="1" customWidth="1"/>
    <col min="10504" max="10508" width="15" bestFit="1" customWidth="1"/>
    <col min="10509" max="10509" width="14" bestFit="1" customWidth="1"/>
    <col min="10510" max="10510" width="15" bestFit="1" customWidth="1"/>
    <col min="10511" max="10511" width="14" bestFit="1" customWidth="1"/>
    <col min="10730" max="10730" width="30.28515625" customWidth="1"/>
    <col min="10731" max="10731" width="59" customWidth="1"/>
    <col min="10732" max="10732" width="10.85546875" customWidth="1"/>
    <col min="10733" max="10733" width="16" customWidth="1"/>
    <col min="10734" max="10734" width="17.140625" customWidth="1"/>
    <col min="10735" max="10735" width="16" customWidth="1"/>
    <col min="10736" max="10736" width="15" customWidth="1"/>
    <col min="10737" max="10745" width="12.7109375" bestFit="1" customWidth="1"/>
    <col min="10746" max="10747" width="15.42578125" bestFit="1" customWidth="1"/>
    <col min="10748" max="10759" width="16" bestFit="1" customWidth="1"/>
    <col min="10760" max="10764" width="15" bestFit="1" customWidth="1"/>
    <col min="10765" max="10765" width="14" bestFit="1" customWidth="1"/>
    <col min="10766" max="10766" width="15" bestFit="1" customWidth="1"/>
    <col min="10767" max="10767" width="14" bestFit="1" customWidth="1"/>
    <col min="10986" max="10986" width="30.28515625" customWidth="1"/>
    <col min="10987" max="10987" width="59" customWidth="1"/>
    <col min="10988" max="10988" width="10.85546875" customWidth="1"/>
    <col min="10989" max="10989" width="16" customWidth="1"/>
    <col min="10990" max="10990" width="17.140625" customWidth="1"/>
    <col min="10991" max="10991" width="16" customWidth="1"/>
    <col min="10992" max="10992" width="15" customWidth="1"/>
    <col min="10993" max="11001" width="12.7109375" bestFit="1" customWidth="1"/>
    <col min="11002" max="11003" width="15.42578125" bestFit="1" customWidth="1"/>
    <col min="11004" max="11015" width="16" bestFit="1" customWidth="1"/>
    <col min="11016" max="11020" width="15" bestFit="1" customWidth="1"/>
    <col min="11021" max="11021" width="14" bestFit="1" customWidth="1"/>
    <col min="11022" max="11022" width="15" bestFit="1" customWidth="1"/>
    <col min="11023" max="11023" width="14" bestFit="1" customWidth="1"/>
    <col min="11242" max="11242" width="30.28515625" customWidth="1"/>
    <col min="11243" max="11243" width="59" customWidth="1"/>
    <col min="11244" max="11244" width="10.85546875" customWidth="1"/>
    <col min="11245" max="11245" width="16" customWidth="1"/>
    <col min="11246" max="11246" width="17.140625" customWidth="1"/>
    <col min="11247" max="11247" width="16" customWidth="1"/>
    <col min="11248" max="11248" width="15" customWidth="1"/>
    <col min="11249" max="11257" width="12.7109375" bestFit="1" customWidth="1"/>
    <col min="11258" max="11259" width="15.42578125" bestFit="1" customWidth="1"/>
    <col min="11260" max="11271" width="16" bestFit="1" customWidth="1"/>
    <col min="11272" max="11276" width="15" bestFit="1" customWidth="1"/>
    <col min="11277" max="11277" width="14" bestFit="1" customWidth="1"/>
    <col min="11278" max="11278" width="15" bestFit="1" customWidth="1"/>
    <col min="11279" max="11279" width="14" bestFit="1" customWidth="1"/>
    <col min="11498" max="11498" width="30.28515625" customWidth="1"/>
    <col min="11499" max="11499" width="59" customWidth="1"/>
    <col min="11500" max="11500" width="10.85546875" customWidth="1"/>
    <col min="11501" max="11501" width="16" customWidth="1"/>
    <col min="11502" max="11502" width="17.140625" customWidth="1"/>
    <col min="11503" max="11503" width="16" customWidth="1"/>
    <col min="11504" max="11504" width="15" customWidth="1"/>
    <col min="11505" max="11513" width="12.7109375" bestFit="1" customWidth="1"/>
    <col min="11514" max="11515" width="15.42578125" bestFit="1" customWidth="1"/>
    <col min="11516" max="11527" width="16" bestFit="1" customWidth="1"/>
    <col min="11528" max="11532" width="15" bestFit="1" customWidth="1"/>
    <col min="11533" max="11533" width="14" bestFit="1" customWidth="1"/>
    <col min="11534" max="11534" width="15" bestFit="1" customWidth="1"/>
    <col min="11535" max="11535" width="14" bestFit="1" customWidth="1"/>
    <col min="11754" max="11754" width="30.28515625" customWidth="1"/>
    <col min="11755" max="11755" width="59" customWidth="1"/>
    <col min="11756" max="11756" width="10.85546875" customWidth="1"/>
    <col min="11757" max="11757" width="16" customWidth="1"/>
    <col min="11758" max="11758" width="17.140625" customWidth="1"/>
    <col min="11759" max="11759" width="16" customWidth="1"/>
    <col min="11760" max="11760" width="15" customWidth="1"/>
    <col min="11761" max="11769" width="12.7109375" bestFit="1" customWidth="1"/>
    <col min="11770" max="11771" width="15.42578125" bestFit="1" customWidth="1"/>
    <col min="11772" max="11783" width="16" bestFit="1" customWidth="1"/>
    <col min="11784" max="11788" width="15" bestFit="1" customWidth="1"/>
    <col min="11789" max="11789" width="14" bestFit="1" customWidth="1"/>
    <col min="11790" max="11790" width="15" bestFit="1" customWidth="1"/>
    <col min="11791" max="11791" width="14" bestFit="1" customWidth="1"/>
    <col min="12010" max="12010" width="30.28515625" customWidth="1"/>
    <col min="12011" max="12011" width="59" customWidth="1"/>
    <col min="12012" max="12012" width="10.85546875" customWidth="1"/>
    <col min="12013" max="12013" width="16" customWidth="1"/>
    <col min="12014" max="12014" width="17.140625" customWidth="1"/>
    <col min="12015" max="12015" width="16" customWidth="1"/>
    <col min="12016" max="12016" width="15" customWidth="1"/>
    <col min="12017" max="12025" width="12.7109375" bestFit="1" customWidth="1"/>
    <col min="12026" max="12027" width="15.42578125" bestFit="1" customWidth="1"/>
    <col min="12028" max="12039" width="16" bestFit="1" customWidth="1"/>
    <col min="12040" max="12044" width="15" bestFit="1" customWidth="1"/>
    <col min="12045" max="12045" width="14" bestFit="1" customWidth="1"/>
    <col min="12046" max="12046" width="15" bestFit="1" customWidth="1"/>
    <col min="12047" max="12047" width="14" bestFit="1" customWidth="1"/>
    <col min="12266" max="12266" width="30.28515625" customWidth="1"/>
    <col min="12267" max="12267" width="59" customWidth="1"/>
    <col min="12268" max="12268" width="10.85546875" customWidth="1"/>
    <col min="12269" max="12269" width="16" customWidth="1"/>
    <col min="12270" max="12270" width="17.140625" customWidth="1"/>
    <col min="12271" max="12271" width="16" customWidth="1"/>
    <col min="12272" max="12272" width="15" customWidth="1"/>
    <col min="12273" max="12281" width="12.7109375" bestFit="1" customWidth="1"/>
    <col min="12282" max="12283" width="15.42578125" bestFit="1" customWidth="1"/>
    <col min="12284" max="12295" width="16" bestFit="1" customWidth="1"/>
    <col min="12296" max="12300" width="15" bestFit="1" customWidth="1"/>
    <col min="12301" max="12301" width="14" bestFit="1" customWidth="1"/>
    <col min="12302" max="12302" width="15" bestFit="1" customWidth="1"/>
    <col min="12303" max="12303" width="14" bestFit="1" customWidth="1"/>
    <col min="12522" max="12522" width="30.28515625" customWidth="1"/>
    <col min="12523" max="12523" width="59" customWidth="1"/>
    <col min="12524" max="12524" width="10.85546875" customWidth="1"/>
    <col min="12525" max="12525" width="16" customWidth="1"/>
    <col min="12526" max="12526" width="17.140625" customWidth="1"/>
    <col min="12527" max="12527" width="16" customWidth="1"/>
    <col min="12528" max="12528" width="15" customWidth="1"/>
    <col min="12529" max="12537" width="12.7109375" bestFit="1" customWidth="1"/>
    <col min="12538" max="12539" width="15.42578125" bestFit="1" customWidth="1"/>
    <col min="12540" max="12551" width="16" bestFit="1" customWidth="1"/>
    <col min="12552" max="12556" width="15" bestFit="1" customWidth="1"/>
    <col min="12557" max="12557" width="14" bestFit="1" customWidth="1"/>
    <col min="12558" max="12558" width="15" bestFit="1" customWidth="1"/>
    <col min="12559" max="12559" width="14" bestFit="1" customWidth="1"/>
    <col min="12778" max="12778" width="30.28515625" customWidth="1"/>
    <col min="12779" max="12779" width="59" customWidth="1"/>
    <col min="12780" max="12780" width="10.85546875" customWidth="1"/>
    <col min="12781" max="12781" width="16" customWidth="1"/>
    <col min="12782" max="12782" width="17.140625" customWidth="1"/>
    <col min="12783" max="12783" width="16" customWidth="1"/>
    <col min="12784" max="12784" width="15" customWidth="1"/>
    <col min="12785" max="12793" width="12.7109375" bestFit="1" customWidth="1"/>
    <col min="12794" max="12795" width="15.42578125" bestFit="1" customWidth="1"/>
    <col min="12796" max="12807" width="16" bestFit="1" customWidth="1"/>
    <col min="12808" max="12812" width="15" bestFit="1" customWidth="1"/>
    <col min="12813" max="12813" width="14" bestFit="1" customWidth="1"/>
    <col min="12814" max="12814" width="15" bestFit="1" customWidth="1"/>
    <col min="12815" max="12815" width="14" bestFit="1" customWidth="1"/>
    <col min="13034" max="13034" width="30.28515625" customWidth="1"/>
    <col min="13035" max="13035" width="59" customWidth="1"/>
    <col min="13036" max="13036" width="10.85546875" customWidth="1"/>
    <col min="13037" max="13037" width="16" customWidth="1"/>
    <col min="13038" max="13038" width="17.140625" customWidth="1"/>
    <col min="13039" max="13039" width="16" customWidth="1"/>
    <col min="13040" max="13040" width="15" customWidth="1"/>
    <col min="13041" max="13049" width="12.7109375" bestFit="1" customWidth="1"/>
    <col min="13050" max="13051" width="15.42578125" bestFit="1" customWidth="1"/>
    <col min="13052" max="13063" width="16" bestFit="1" customWidth="1"/>
    <col min="13064" max="13068" width="15" bestFit="1" customWidth="1"/>
    <col min="13069" max="13069" width="14" bestFit="1" customWidth="1"/>
    <col min="13070" max="13070" width="15" bestFit="1" customWidth="1"/>
    <col min="13071" max="13071" width="14" bestFit="1" customWidth="1"/>
    <col min="13290" max="13290" width="30.28515625" customWidth="1"/>
    <col min="13291" max="13291" width="59" customWidth="1"/>
    <col min="13292" max="13292" width="10.85546875" customWidth="1"/>
    <col min="13293" max="13293" width="16" customWidth="1"/>
    <col min="13294" max="13294" width="17.140625" customWidth="1"/>
    <col min="13295" max="13295" width="16" customWidth="1"/>
    <col min="13296" max="13296" width="15" customWidth="1"/>
    <col min="13297" max="13305" width="12.7109375" bestFit="1" customWidth="1"/>
    <col min="13306" max="13307" width="15.42578125" bestFit="1" customWidth="1"/>
    <col min="13308" max="13319" width="16" bestFit="1" customWidth="1"/>
    <col min="13320" max="13324" width="15" bestFit="1" customWidth="1"/>
    <col min="13325" max="13325" width="14" bestFit="1" customWidth="1"/>
    <col min="13326" max="13326" width="15" bestFit="1" customWidth="1"/>
    <col min="13327" max="13327" width="14" bestFit="1" customWidth="1"/>
    <col min="13546" max="13546" width="30.28515625" customWidth="1"/>
    <col min="13547" max="13547" width="59" customWidth="1"/>
    <col min="13548" max="13548" width="10.85546875" customWidth="1"/>
    <col min="13549" max="13549" width="16" customWidth="1"/>
    <col min="13550" max="13550" width="17.140625" customWidth="1"/>
    <col min="13551" max="13551" width="16" customWidth="1"/>
    <col min="13552" max="13552" width="15" customWidth="1"/>
    <col min="13553" max="13561" width="12.7109375" bestFit="1" customWidth="1"/>
    <col min="13562" max="13563" width="15.42578125" bestFit="1" customWidth="1"/>
    <col min="13564" max="13575" width="16" bestFit="1" customWidth="1"/>
    <col min="13576" max="13580" width="15" bestFit="1" customWidth="1"/>
    <col min="13581" max="13581" width="14" bestFit="1" customWidth="1"/>
    <col min="13582" max="13582" width="15" bestFit="1" customWidth="1"/>
    <col min="13583" max="13583" width="14" bestFit="1" customWidth="1"/>
    <col min="13802" max="13802" width="30.28515625" customWidth="1"/>
    <col min="13803" max="13803" width="59" customWidth="1"/>
    <col min="13804" max="13804" width="10.85546875" customWidth="1"/>
    <col min="13805" max="13805" width="16" customWidth="1"/>
    <col min="13806" max="13806" width="17.140625" customWidth="1"/>
    <col min="13807" max="13807" width="16" customWidth="1"/>
    <col min="13808" max="13808" width="15" customWidth="1"/>
    <col min="13809" max="13817" width="12.7109375" bestFit="1" customWidth="1"/>
    <col min="13818" max="13819" width="15.42578125" bestFit="1" customWidth="1"/>
    <col min="13820" max="13831" width="16" bestFit="1" customWidth="1"/>
    <col min="13832" max="13836" width="15" bestFit="1" customWidth="1"/>
    <col min="13837" max="13837" width="14" bestFit="1" customWidth="1"/>
    <col min="13838" max="13838" width="15" bestFit="1" customWidth="1"/>
    <col min="13839" max="13839" width="14" bestFit="1" customWidth="1"/>
    <col min="14058" max="14058" width="30.28515625" customWidth="1"/>
    <col min="14059" max="14059" width="59" customWidth="1"/>
    <col min="14060" max="14060" width="10.85546875" customWidth="1"/>
    <col min="14061" max="14061" width="16" customWidth="1"/>
    <col min="14062" max="14062" width="17.140625" customWidth="1"/>
    <col min="14063" max="14063" width="16" customWidth="1"/>
    <col min="14064" max="14064" width="15" customWidth="1"/>
    <col min="14065" max="14073" width="12.7109375" bestFit="1" customWidth="1"/>
    <col min="14074" max="14075" width="15.42578125" bestFit="1" customWidth="1"/>
    <col min="14076" max="14087" width="16" bestFit="1" customWidth="1"/>
    <col min="14088" max="14092" width="15" bestFit="1" customWidth="1"/>
    <col min="14093" max="14093" width="14" bestFit="1" customWidth="1"/>
    <col min="14094" max="14094" width="15" bestFit="1" customWidth="1"/>
    <col min="14095" max="14095" width="14" bestFit="1" customWidth="1"/>
    <col min="14314" max="14314" width="30.28515625" customWidth="1"/>
    <col min="14315" max="14315" width="59" customWidth="1"/>
    <col min="14316" max="14316" width="10.85546875" customWidth="1"/>
    <col min="14317" max="14317" width="16" customWidth="1"/>
    <col min="14318" max="14318" width="17.140625" customWidth="1"/>
    <col min="14319" max="14319" width="16" customWidth="1"/>
    <col min="14320" max="14320" width="15" customWidth="1"/>
    <col min="14321" max="14329" width="12.7109375" bestFit="1" customWidth="1"/>
    <col min="14330" max="14331" width="15.42578125" bestFit="1" customWidth="1"/>
    <col min="14332" max="14343" width="16" bestFit="1" customWidth="1"/>
    <col min="14344" max="14348" width="15" bestFit="1" customWidth="1"/>
    <col min="14349" max="14349" width="14" bestFit="1" customWidth="1"/>
    <col min="14350" max="14350" width="15" bestFit="1" customWidth="1"/>
    <col min="14351" max="14351" width="14" bestFit="1" customWidth="1"/>
    <col min="14570" max="14570" width="30.28515625" customWidth="1"/>
    <col min="14571" max="14571" width="59" customWidth="1"/>
    <col min="14572" max="14572" width="10.85546875" customWidth="1"/>
    <col min="14573" max="14573" width="16" customWidth="1"/>
    <col min="14574" max="14574" width="17.140625" customWidth="1"/>
    <col min="14575" max="14575" width="16" customWidth="1"/>
    <col min="14576" max="14576" width="15" customWidth="1"/>
    <col min="14577" max="14585" width="12.7109375" bestFit="1" customWidth="1"/>
    <col min="14586" max="14587" width="15.42578125" bestFit="1" customWidth="1"/>
    <col min="14588" max="14599" width="16" bestFit="1" customWidth="1"/>
    <col min="14600" max="14604" width="15" bestFit="1" customWidth="1"/>
    <col min="14605" max="14605" width="14" bestFit="1" customWidth="1"/>
    <col min="14606" max="14606" width="15" bestFit="1" customWidth="1"/>
    <col min="14607" max="14607" width="14" bestFit="1" customWidth="1"/>
    <col min="14826" max="14826" width="30.28515625" customWidth="1"/>
    <col min="14827" max="14827" width="59" customWidth="1"/>
    <col min="14828" max="14828" width="10.85546875" customWidth="1"/>
    <col min="14829" max="14829" width="16" customWidth="1"/>
    <col min="14830" max="14830" width="17.140625" customWidth="1"/>
    <col min="14831" max="14831" width="16" customWidth="1"/>
    <col min="14832" max="14832" width="15" customWidth="1"/>
    <col min="14833" max="14841" width="12.7109375" bestFit="1" customWidth="1"/>
    <col min="14842" max="14843" width="15.42578125" bestFit="1" customWidth="1"/>
    <col min="14844" max="14855" width="16" bestFit="1" customWidth="1"/>
    <col min="14856" max="14860" width="15" bestFit="1" customWidth="1"/>
    <col min="14861" max="14861" width="14" bestFit="1" customWidth="1"/>
    <col min="14862" max="14862" width="15" bestFit="1" customWidth="1"/>
    <col min="14863" max="14863" width="14" bestFit="1" customWidth="1"/>
    <col min="15082" max="15082" width="30.28515625" customWidth="1"/>
    <col min="15083" max="15083" width="59" customWidth="1"/>
    <col min="15084" max="15084" width="10.85546875" customWidth="1"/>
    <col min="15085" max="15085" width="16" customWidth="1"/>
    <col min="15086" max="15086" width="17.140625" customWidth="1"/>
    <col min="15087" max="15087" width="16" customWidth="1"/>
    <col min="15088" max="15088" width="15" customWidth="1"/>
    <col min="15089" max="15097" width="12.7109375" bestFit="1" customWidth="1"/>
    <col min="15098" max="15099" width="15.42578125" bestFit="1" customWidth="1"/>
    <col min="15100" max="15111" width="16" bestFit="1" customWidth="1"/>
    <col min="15112" max="15116" width="15" bestFit="1" customWidth="1"/>
    <col min="15117" max="15117" width="14" bestFit="1" customWidth="1"/>
    <col min="15118" max="15118" width="15" bestFit="1" customWidth="1"/>
    <col min="15119" max="15119" width="14" bestFit="1" customWidth="1"/>
    <col min="15338" max="15338" width="30.28515625" customWidth="1"/>
    <col min="15339" max="15339" width="59" customWidth="1"/>
    <col min="15340" max="15340" width="10.85546875" customWidth="1"/>
    <col min="15341" max="15341" width="16" customWidth="1"/>
    <col min="15342" max="15342" width="17.140625" customWidth="1"/>
    <col min="15343" max="15343" width="16" customWidth="1"/>
    <col min="15344" max="15344" width="15" customWidth="1"/>
    <col min="15345" max="15353" width="12.7109375" bestFit="1" customWidth="1"/>
    <col min="15354" max="15355" width="15.42578125" bestFit="1" customWidth="1"/>
    <col min="15356" max="15367" width="16" bestFit="1" customWidth="1"/>
    <col min="15368" max="15372" width="15" bestFit="1" customWidth="1"/>
    <col min="15373" max="15373" width="14" bestFit="1" customWidth="1"/>
    <col min="15374" max="15374" width="15" bestFit="1" customWidth="1"/>
    <col min="15375" max="15375" width="14" bestFit="1" customWidth="1"/>
    <col min="15594" max="15594" width="30.28515625" customWidth="1"/>
    <col min="15595" max="15595" width="59" customWidth="1"/>
    <col min="15596" max="15596" width="10.85546875" customWidth="1"/>
    <col min="15597" max="15597" width="16" customWidth="1"/>
    <col min="15598" max="15598" width="17.140625" customWidth="1"/>
    <col min="15599" max="15599" width="16" customWidth="1"/>
    <col min="15600" max="15600" width="15" customWidth="1"/>
    <col min="15601" max="15609" width="12.7109375" bestFit="1" customWidth="1"/>
    <col min="15610" max="15611" width="15.42578125" bestFit="1" customWidth="1"/>
    <col min="15612" max="15623" width="16" bestFit="1" customWidth="1"/>
    <col min="15624" max="15628" width="15" bestFit="1" customWidth="1"/>
    <col min="15629" max="15629" width="14" bestFit="1" customWidth="1"/>
    <col min="15630" max="15630" width="15" bestFit="1" customWidth="1"/>
    <col min="15631" max="15631" width="14" bestFit="1" customWidth="1"/>
    <col min="15850" max="15850" width="30.28515625" customWidth="1"/>
    <col min="15851" max="15851" width="59" customWidth="1"/>
    <col min="15852" max="15852" width="10.85546875" customWidth="1"/>
    <col min="15853" max="15853" width="16" customWidth="1"/>
    <col min="15854" max="15854" width="17.140625" customWidth="1"/>
    <col min="15855" max="15855" width="16" customWidth="1"/>
    <col min="15856" max="15856" width="15" customWidth="1"/>
    <col min="15857" max="15865" width="12.7109375" bestFit="1" customWidth="1"/>
    <col min="15866" max="15867" width="15.42578125" bestFit="1" customWidth="1"/>
    <col min="15868" max="15879" width="16" bestFit="1" customWidth="1"/>
    <col min="15880" max="15884" width="15" bestFit="1" customWidth="1"/>
    <col min="15885" max="15885" width="14" bestFit="1" customWidth="1"/>
    <col min="15886" max="15886" width="15" bestFit="1" customWidth="1"/>
    <col min="15887" max="15887" width="14" bestFit="1" customWidth="1"/>
    <col min="16106" max="16106" width="30.28515625" customWidth="1"/>
    <col min="16107" max="16107" width="59" customWidth="1"/>
    <col min="16108" max="16108" width="10.85546875" customWidth="1"/>
    <col min="16109" max="16109" width="16" customWidth="1"/>
    <col min="16110" max="16110" width="17.140625" customWidth="1"/>
    <col min="16111" max="16111" width="16" customWidth="1"/>
    <col min="16112" max="16112" width="15" customWidth="1"/>
    <col min="16113" max="16121" width="12.7109375" bestFit="1" customWidth="1"/>
    <col min="16122" max="16123" width="15.42578125" bestFit="1" customWidth="1"/>
    <col min="16124" max="16135" width="16" bestFit="1" customWidth="1"/>
    <col min="16136" max="16140" width="15" bestFit="1" customWidth="1"/>
    <col min="16141" max="16141" width="14" bestFit="1" customWidth="1"/>
    <col min="16142" max="16142" width="15" bestFit="1" customWidth="1"/>
    <col min="16143" max="16143" width="14" bestFit="1" customWidth="1"/>
  </cols>
  <sheetData>
    <row r="1" spans="1:5" ht="41.25" customHeight="1" x14ac:dyDescent="0.25">
      <c r="A1" s="28" t="s">
        <v>128</v>
      </c>
      <c r="B1" s="28"/>
      <c r="C1" s="28"/>
      <c r="D1" s="1"/>
      <c r="E1" s="1"/>
    </row>
    <row r="2" spans="1:5" ht="41.25" customHeight="1" x14ac:dyDescent="0.25">
      <c r="A2" s="2"/>
      <c r="B2" s="1"/>
      <c r="C2" s="1"/>
      <c r="D2" s="1"/>
      <c r="E2" s="1"/>
    </row>
    <row r="3" spans="1:5" ht="28.5" customHeight="1" x14ac:dyDescent="0.25">
      <c r="A3" s="1"/>
      <c r="B3" s="1"/>
      <c r="C3" s="3"/>
      <c r="D3" s="3"/>
      <c r="E3" s="3"/>
    </row>
    <row r="4" spans="1:5" ht="35.25" customHeight="1" x14ac:dyDescent="0.25">
      <c r="A4" s="4"/>
      <c r="B4" s="4"/>
      <c r="C4" s="5"/>
      <c r="D4" s="5"/>
      <c r="E4" s="5"/>
    </row>
    <row r="5" spans="1:5" ht="36.75" customHeight="1" x14ac:dyDescent="0.25">
      <c r="A5" s="6"/>
      <c r="B5" s="6"/>
      <c r="C5" s="7" t="s">
        <v>129</v>
      </c>
      <c r="D5" s="7" t="s">
        <v>130</v>
      </c>
      <c r="E5" s="7" t="s">
        <v>131</v>
      </c>
    </row>
    <row r="6" spans="1:5" x14ac:dyDescent="0.25">
      <c r="A6" s="6"/>
      <c r="B6" s="6"/>
      <c r="C6" s="8"/>
      <c r="D6" s="8"/>
      <c r="E6" s="8"/>
    </row>
    <row r="7" spans="1:5" x14ac:dyDescent="0.25">
      <c r="A7" s="9" t="s">
        <v>0</v>
      </c>
      <c r="B7" s="10" t="s">
        <v>1</v>
      </c>
      <c r="C7" s="11">
        <f t="shared" ref="C7:E7" si="0">C14+C120</f>
        <v>1329420</v>
      </c>
      <c r="D7" s="11">
        <f t="shared" si="0"/>
        <v>1345605</v>
      </c>
      <c r="E7" s="11">
        <f t="shared" si="0"/>
        <v>1346200</v>
      </c>
    </row>
    <row r="8" spans="1:5" x14ac:dyDescent="0.25">
      <c r="A8" s="12" t="s">
        <v>2</v>
      </c>
      <c r="B8" s="13" t="s">
        <v>3</v>
      </c>
      <c r="C8" s="11">
        <f t="shared" ref="C8:E8" si="1">+C15+C121</f>
        <v>1329155</v>
      </c>
      <c r="D8" s="11">
        <f t="shared" si="1"/>
        <v>1345340</v>
      </c>
      <c r="E8" s="11">
        <f t="shared" si="1"/>
        <v>1345935</v>
      </c>
    </row>
    <row r="9" spans="1:5" x14ac:dyDescent="0.25">
      <c r="A9" s="12" t="s">
        <v>4</v>
      </c>
      <c r="B9" s="14" t="s">
        <v>5</v>
      </c>
      <c r="C9" s="11">
        <f t="shared" ref="C9:E9" si="2">+C67</f>
        <v>265</v>
      </c>
      <c r="D9" s="11">
        <f t="shared" si="2"/>
        <v>265</v>
      </c>
      <c r="E9" s="11">
        <f t="shared" si="2"/>
        <v>265</v>
      </c>
    </row>
    <row r="10" spans="1:5" x14ac:dyDescent="0.25">
      <c r="A10" s="12" t="s">
        <v>6</v>
      </c>
      <c r="B10" s="14" t="s">
        <v>7</v>
      </c>
      <c r="C10" s="11">
        <f t="shared" ref="C10:E10" si="3">+C87</f>
        <v>0</v>
      </c>
      <c r="D10" s="11">
        <f t="shared" si="3"/>
        <v>0</v>
      </c>
      <c r="E10" s="11">
        <f t="shared" si="3"/>
        <v>0</v>
      </c>
    </row>
    <row r="11" spans="1:5" x14ac:dyDescent="0.25">
      <c r="A11" s="12" t="s">
        <v>8</v>
      </c>
      <c r="B11" s="14" t="s">
        <v>9</v>
      </c>
      <c r="C11" s="11">
        <f t="shared" ref="C11:E11" si="4">+C98</f>
        <v>0</v>
      </c>
      <c r="D11" s="11">
        <f t="shared" si="4"/>
        <v>0</v>
      </c>
      <c r="E11" s="11">
        <f t="shared" si="4"/>
        <v>0</v>
      </c>
    </row>
    <row r="12" spans="1:5" x14ac:dyDescent="0.25">
      <c r="A12" s="15"/>
      <c r="B12" s="16" t="s">
        <v>10</v>
      </c>
      <c r="C12" s="11">
        <f t="shared" ref="C12:E12" si="5">+C9+C10+C11</f>
        <v>265</v>
      </c>
      <c r="D12" s="11">
        <f t="shared" si="5"/>
        <v>265</v>
      </c>
      <c r="E12" s="11">
        <f t="shared" si="5"/>
        <v>265</v>
      </c>
    </row>
    <row r="13" spans="1:5" x14ac:dyDescent="0.25">
      <c r="A13" s="15"/>
      <c r="B13" s="17" t="s">
        <v>11</v>
      </c>
      <c r="C13" s="18">
        <f t="shared" ref="C13:E13" si="6">+C8+C12</f>
        <v>1329420</v>
      </c>
      <c r="D13" s="18">
        <f t="shared" si="6"/>
        <v>1345605</v>
      </c>
      <c r="E13" s="18">
        <f t="shared" si="6"/>
        <v>1346200</v>
      </c>
    </row>
    <row r="14" spans="1:5" x14ac:dyDescent="0.25">
      <c r="A14" s="19" t="s">
        <v>12</v>
      </c>
      <c r="B14" s="20" t="s">
        <v>13</v>
      </c>
      <c r="C14" s="11">
        <f t="shared" ref="C14:E14" si="7">C15+C67+C87+C98</f>
        <v>1325439</v>
      </c>
      <c r="D14" s="11">
        <f t="shared" si="7"/>
        <v>1341624</v>
      </c>
      <c r="E14" s="11">
        <f t="shared" si="7"/>
        <v>1342219</v>
      </c>
    </row>
    <row r="15" spans="1:5" x14ac:dyDescent="0.25">
      <c r="A15" s="21" t="s">
        <v>14</v>
      </c>
      <c r="B15" s="22" t="s">
        <v>15</v>
      </c>
      <c r="C15" s="11">
        <f t="shared" ref="C15:E15" si="8">C16+C19+C21+C24+C29+C35+C45+C47+C54+C56+C59+C63+C65</f>
        <v>1325174</v>
      </c>
      <c r="D15" s="11">
        <f t="shared" si="8"/>
        <v>1341359</v>
      </c>
      <c r="E15" s="11">
        <f t="shared" si="8"/>
        <v>1341954</v>
      </c>
    </row>
    <row r="16" spans="1:5" x14ac:dyDescent="0.25">
      <c r="A16" s="23" t="s">
        <v>16</v>
      </c>
      <c r="B16" s="22" t="s">
        <v>17</v>
      </c>
      <c r="C16" s="11">
        <f t="shared" ref="C16:E16" si="9">C17+C18</f>
        <v>898533</v>
      </c>
      <c r="D16" s="11">
        <f t="shared" si="9"/>
        <v>903033</v>
      </c>
      <c r="E16" s="11">
        <f t="shared" si="9"/>
        <v>907536</v>
      </c>
    </row>
    <row r="17" spans="1:5" x14ac:dyDescent="0.25">
      <c r="A17" s="24" t="s">
        <v>18</v>
      </c>
      <c r="B17" s="22" t="s">
        <v>19</v>
      </c>
      <c r="C17" s="25">
        <v>897206</v>
      </c>
      <c r="D17" s="25">
        <v>901706</v>
      </c>
      <c r="E17" s="25">
        <v>906209</v>
      </c>
    </row>
    <row r="18" spans="1:5" x14ac:dyDescent="0.25">
      <c r="A18" s="24" t="s">
        <v>20</v>
      </c>
      <c r="B18" s="22" t="s">
        <v>21</v>
      </c>
      <c r="C18" s="25">
        <v>1327</v>
      </c>
      <c r="D18" s="25">
        <v>1327</v>
      </c>
      <c r="E18" s="25">
        <v>1327</v>
      </c>
    </row>
    <row r="19" spans="1:5" x14ac:dyDescent="0.25">
      <c r="A19" s="23" t="s">
        <v>22</v>
      </c>
      <c r="B19" s="22" t="s">
        <v>23</v>
      </c>
      <c r="C19" s="11">
        <f>C20</f>
        <v>29998</v>
      </c>
      <c r="D19" s="11">
        <f t="shared" ref="D19:E19" si="10">D20</f>
        <v>32294</v>
      </c>
      <c r="E19" s="11">
        <f t="shared" si="10"/>
        <v>30086</v>
      </c>
    </row>
    <row r="20" spans="1:5" x14ac:dyDescent="0.25">
      <c r="A20" s="24" t="s">
        <v>24</v>
      </c>
      <c r="B20" s="22" t="s">
        <v>23</v>
      </c>
      <c r="C20" s="25">
        <v>29998</v>
      </c>
      <c r="D20" s="25">
        <v>32294</v>
      </c>
      <c r="E20" s="25">
        <v>30086</v>
      </c>
    </row>
    <row r="21" spans="1:5" x14ac:dyDescent="0.25">
      <c r="A21" s="23" t="s">
        <v>25</v>
      </c>
      <c r="B21" s="22" t="s">
        <v>26</v>
      </c>
      <c r="C21" s="11">
        <f>C22+C23</f>
        <v>148258</v>
      </c>
      <c r="D21" s="11">
        <f t="shared" ref="D21:E21" si="11">D22+D23</f>
        <v>148998</v>
      </c>
      <c r="E21" s="11">
        <f t="shared" si="11"/>
        <v>149742</v>
      </c>
    </row>
    <row r="22" spans="1:5" x14ac:dyDescent="0.25">
      <c r="A22" s="24" t="s">
        <v>27</v>
      </c>
      <c r="B22" s="22" t="s">
        <v>28</v>
      </c>
      <c r="C22" s="25">
        <v>0</v>
      </c>
      <c r="D22" s="25">
        <v>0</v>
      </c>
      <c r="E22" s="25">
        <v>0</v>
      </c>
    </row>
    <row r="23" spans="1:5" x14ac:dyDescent="0.25">
      <c r="A23" s="24" t="s">
        <v>29</v>
      </c>
      <c r="B23" s="22" t="s">
        <v>30</v>
      </c>
      <c r="C23" s="25">
        <v>148258</v>
      </c>
      <c r="D23" s="25">
        <v>148998</v>
      </c>
      <c r="E23" s="25">
        <v>149742</v>
      </c>
    </row>
    <row r="24" spans="1:5" x14ac:dyDescent="0.25">
      <c r="A24" s="23" t="s">
        <v>31</v>
      </c>
      <c r="B24" s="22" t="s">
        <v>32</v>
      </c>
      <c r="C24" s="11">
        <f>C25+C26+C27+C28</f>
        <v>44196</v>
      </c>
      <c r="D24" s="11">
        <f t="shared" ref="D24:E24" si="12">D25+D26+D27+D28</f>
        <v>44196</v>
      </c>
      <c r="E24" s="11">
        <f t="shared" si="12"/>
        <v>44196</v>
      </c>
    </row>
    <row r="25" spans="1:5" x14ac:dyDescent="0.25">
      <c r="A25" s="24" t="s">
        <v>33</v>
      </c>
      <c r="B25" s="22" t="s">
        <v>34</v>
      </c>
      <c r="C25" s="25">
        <v>2654</v>
      </c>
      <c r="D25" s="25">
        <v>2654</v>
      </c>
      <c r="E25" s="25">
        <v>2654</v>
      </c>
    </row>
    <row r="26" spans="1:5" x14ac:dyDescent="0.25">
      <c r="A26" s="24" t="s">
        <v>35</v>
      </c>
      <c r="B26" s="22" t="s">
        <v>36</v>
      </c>
      <c r="C26" s="25">
        <v>39817</v>
      </c>
      <c r="D26" s="25">
        <v>39817</v>
      </c>
      <c r="E26" s="25">
        <v>39817</v>
      </c>
    </row>
    <row r="27" spans="1:5" x14ac:dyDescent="0.25">
      <c r="A27" s="24" t="s">
        <v>37</v>
      </c>
      <c r="B27" s="22" t="s">
        <v>38</v>
      </c>
      <c r="C27" s="25">
        <v>1659</v>
      </c>
      <c r="D27" s="25">
        <v>1659</v>
      </c>
      <c r="E27" s="25">
        <v>1659</v>
      </c>
    </row>
    <row r="28" spans="1:5" x14ac:dyDescent="0.25">
      <c r="A28" s="24" t="s">
        <v>39</v>
      </c>
      <c r="B28" s="22" t="s">
        <v>40</v>
      </c>
      <c r="C28" s="25">
        <v>66</v>
      </c>
      <c r="D28" s="25">
        <v>66</v>
      </c>
      <c r="E28" s="25">
        <v>66</v>
      </c>
    </row>
    <row r="29" spans="1:5" x14ac:dyDescent="0.25">
      <c r="A29" s="23" t="s">
        <v>41</v>
      </c>
      <c r="B29" s="22" t="s">
        <v>42</v>
      </c>
      <c r="C29" s="11">
        <f>C30+C31+C32+C33+C34</f>
        <v>61982</v>
      </c>
      <c r="D29" s="11">
        <f t="shared" ref="D29:E29" si="13">D30+D31+D32+D33+D34</f>
        <v>63840</v>
      </c>
      <c r="E29" s="11">
        <f t="shared" si="13"/>
        <v>67821</v>
      </c>
    </row>
    <row r="30" spans="1:5" x14ac:dyDescent="0.25">
      <c r="A30" s="24" t="s">
        <v>43</v>
      </c>
      <c r="B30" s="22" t="s">
        <v>44</v>
      </c>
      <c r="C30" s="25">
        <v>17918</v>
      </c>
      <c r="D30" s="25">
        <v>18581</v>
      </c>
      <c r="E30" s="25">
        <v>18581</v>
      </c>
    </row>
    <row r="31" spans="1:5" x14ac:dyDescent="0.25">
      <c r="A31" s="24" t="s">
        <v>45</v>
      </c>
      <c r="B31" s="22" t="s">
        <v>46</v>
      </c>
      <c r="C31" s="25">
        <v>42604</v>
      </c>
      <c r="D31" s="25">
        <v>43799</v>
      </c>
      <c r="E31" s="25">
        <v>47780</v>
      </c>
    </row>
    <row r="32" spans="1:5" x14ac:dyDescent="0.25">
      <c r="A32" s="24" t="s">
        <v>47</v>
      </c>
      <c r="B32" s="22" t="s">
        <v>48</v>
      </c>
      <c r="C32" s="25">
        <v>133</v>
      </c>
      <c r="D32" s="25">
        <v>133</v>
      </c>
      <c r="E32" s="25">
        <v>133</v>
      </c>
    </row>
    <row r="33" spans="1:5" x14ac:dyDescent="0.25">
      <c r="A33" s="24" t="s">
        <v>49</v>
      </c>
      <c r="B33" s="22" t="s">
        <v>50</v>
      </c>
      <c r="C33" s="25">
        <v>929</v>
      </c>
      <c r="D33" s="25">
        <v>929</v>
      </c>
      <c r="E33" s="25">
        <v>929</v>
      </c>
    </row>
    <row r="34" spans="1:5" x14ac:dyDescent="0.25">
      <c r="A34" s="24" t="s">
        <v>51</v>
      </c>
      <c r="B34" s="22" t="s">
        <v>52</v>
      </c>
      <c r="C34" s="25">
        <v>398</v>
      </c>
      <c r="D34" s="25">
        <v>398</v>
      </c>
      <c r="E34" s="25">
        <v>398</v>
      </c>
    </row>
    <row r="35" spans="1:5" x14ac:dyDescent="0.25">
      <c r="A35" s="23" t="s">
        <v>53</v>
      </c>
      <c r="B35" s="22" t="s">
        <v>54</v>
      </c>
      <c r="C35" s="11">
        <f>C36+C37+C38+C39+C40+C41+C42+C43+C44</f>
        <v>129383</v>
      </c>
      <c r="D35" s="11">
        <f t="shared" ref="D35:E35" si="14">D36+D37+D38+D39+D40+D41+D42+D43+D44</f>
        <v>136068</v>
      </c>
      <c r="E35" s="11">
        <f t="shared" si="14"/>
        <v>129670</v>
      </c>
    </row>
    <row r="36" spans="1:5" x14ac:dyDescent="0.25">
      <c r="A36" s="24" t="s">
        <v>55</v>
      </c>
      <c r="B36" s="22" t="s">
        <v>56</v>
      </c>
      <c r="C36" s="25">
        <v>88924</v>
      </c>
      <c r="D36" s="25">
        <v>88924</v>
      </c>
      <c r="E36" s="25">
        <v>88924</v>
      </c>
    </row>
    <row r="37" spans="1:5" x14ac:dyDescent="0.25">
      <c r="A37" s="24" t="s">
        <v>57</v>
      </c>
      <c r="B37" s="22" t="s">
        <v>58</v>
      </c>
      <c r="C37" s="25">
        <v>9291</v>
      </c>
      <c r="D37" s="25">
        <v>9291</v>
      </c>
      <c r="E37" s="25">
        <v>9291</v>
      </c>
    </row>
    <row r="38" spans="1:5" x14ac:dyDescent="0.25">
      <c r="A38" s="24" t="s">
        <v>59</v>
      </c>
      <c r="B38" s="22" t="s">
        <v>60</v>
      </c>
      <c r="C38" s="25">
        <v>2654</v>
      </c>
      <c r="D38" s="25">
        <v>2654</v>
      </c>
      <c r="E38" s="25">
        <v>2654</v>
      </c>
    </row>
    <row r="39" spans="1:5" x14ac:dyDescent="0.25">
      <c r="A39" s="24" t="s">
        <v>61</v>
      </c>
      <c r="B39" s="22" t="s">
        <v>62</v>
      </c>
      <c r="C39" s="25">
        <v>6636</v>
      </c>
      <c r="D39" s="25">
        <v>6636</v>
      </c>
      <c r="E39" s="25">
        <v>6636</v>
      </c>
    </row>
    <row r="40" spans="1:5" x14ac:dyDescent="0.25">
      <c r="A40" s="24" t="s">
        <v>63</v>
      </c>
      <c r="B40" s="22" t="s">
        <v>64</v>
      </c>
      <c r="C40" s="25">
        <v>4778</v>
      </c>
      <c r="D40" s="25">
        <v>4778</v>
      </c>
      <c r="E40" s="25">
        <v>4778</v>
      </c>
    </row>
    <row r="41" spans="1:5" x14ac:dyDescent="0.25">
      <c r="A41" s="24" t="s">
        <v>65</v>
      </c>
      <c r="B41" s="22" t="s">
        <v>66</v>
      </c>
      <c r="C41" s="25">
        <v>956</v>
      </c>
      <c r="D41" s="25">
        <v>5097</v>
      </c>
      <c r="E41" s="25">
        <v>956</v>
      </c>
    </row>
    <row r="42" spans="1:5" x14ac:dyDescent="0.25">
      <c r="A42" s="24" t="s">
        <v>67</v>
      </c>
      <c r="B42" s="22" t="s">
        <v>68</v>
      </c>
      <c r="C42" s="25">
        <v>13631</v>
      </c>
      <c r="D42" s="25">
        <v>16166</v>
      </c>
      <c r="E42" s="25">
        <v>13909</v>
      </c>
    </row>
    <row r="43" spans="1:5" x14ac:dyDescent="0.25">
      <c r="A43" s="24" t="s">
        <v>69</v>
      </c>
      <c r="B43" s="22" t="s">
        <v>70</v>
      </c>
      <c r="C43" s="25">
        <v>124</v>
      </c>
      <c r="D43" s="25">
        <v>133</v>
      </c>
      <c r="E43" s="25">
        <v>133</v>
      </c>
    </row>
    <row r="44" spans="1:5" x14ac:dyDescent="0.25">
      <c r="A44" s="24" t="s">
        <v>71</v>
      </c>
      <c r="B44" s="22" t="s">
        <v>72</v>
      </c>
      <c r="C44" s="25">
        <v>2389</v>
      </c>
      <c r="D44" s="25">
        <v>2389</v>
      </c>
      <c r="E44" s="25">
        <v>2389</v>
      </c>
    </row>
    <row r="45" spans="1:5" x14ac:dyDescent="0.25">
      <c r="A45" s="23" t="s">
        <v>73</v>
      </c>
      <c r="B45" s="22" t="s">
        <v>74</v>
      </c>
      <c r="C45" s="11">
        <f>C46</f>
        <v>1991</v>
      </c>
      <c r="D45" s="11">
        <f t="shared" ref="D45:E45" si="15">D46</f>
        <v>1991</v>
      </c>
      <c r="E45" s="11">
        <f t="shared" si="15"/>
        <v>1991</v>
      </c>
    </row>
    <row r="46" spans="1:5" x14ac:dyDescent="0.25">
      <c r="A46" s="24" t="s">
        <v>75</v>
      </c>
      <c r="B46" s="22" t="s">
        <v>74</v>
      </c>
      <c r="C46" s="25">
        <v>1991</v>
      </c>
      <c r="D46" s="25">
        <v>1991</v>
      </c>
      <c r="E46" s="25">
        <v>1991</v>
      </c>
    </row>
    <row r="47" spans="1:5" x14ac:dyDescent="0.25">
      <c r="A47" s="23" t="s">
        <v>76</v>
      </c>
      <c r="B47" s="22" t="s">
        <v>77</v>
      </c>
      <c r="C47" s="11">
        <f>C48+C49+C50+C51+C52+C53</f>
        <v>5243</v>
      </c>
      <c r="D47" s="11">
        <f t="shared" ref="D47:E47" si="16">D48+D49+D50+D51+D52+D53</f>
        <v>5375</v>
      </c>
      <c r="E47" s="11">
        <f t="shared" si="16"/>
        <v>5375</v>
      </c>
    </row>
    <row r="48" spans="1:5" x14ac:dyDescent="0.25">
      <c r="A48" s="24" t="s">
        <v>78</v>
      </c>
      <c r="B48" s="22" t="s">
        <v>79</v>
      </c>
      <c r="C48" s="25">
        <v>929</v>
      </c>
      <c r="D48" s="25">
        <v>929</v>
      </c>
      <c r="E48" s="25">
        <v>929</v>
      </c>
    </row>
    <row r="49" spans="1:5" x14ac:dyDescent="0.25">
      <c r="A49" s="24" t="s">
        <v>80</v>
      </c>
      <c r="B49" s="22" t="s">
        <v>81</v>
      </c>
      <c r="C49" s="25">
        <v>199</v>
      </c>
      <c r="D49" s="25">
        <v>199</v>
      </c>
      <c r="E49" s="25">
        <v>199</v>
      </c>
    </row>
    <row r="50" spans="1:5" x14ac:dyDescent="0.25">
      <c r="A50" s="24" t="s">
        <v>82</v>
      </c>
      <c r="B50" s="22" t="s">
        <v>83</v>
      </c>
      <c r="C50" s="25">
        <v>0</v>
      </c>
      <c r="D50" s="25">
        <v>0</v>
      </c>
      <c r="E50" s="25">
        <v>0</v>
      </c>
    </row>
    <row r="51" spans="1:5" x14ac:dyDescent="0.25">
      <c r="A51" s="24" t="s">
        <v>84</v>
      </c>
      <c r="B51" s="22" t="s">
        <v>85</v>
      </c>
      <c r="C51" s="25">
        <v>1593</v>
      </c>
      <c r="D51" s="25">
        <v>1593</v>
      </c>
      <c r="E51" s="25">
        <v>1593</v>
      </c>
    </row>
    <row r="52" spans="1:5" x14ac:dyDescent="0.25">
      <c r="A52" s="24" t="s">
        <v>86</v>
      </c>
      <c r="B52" s="22" t="s">
        <v>87</v>
      </c>
      <c r="C52" s="25">
        <v>0</v>
      </c>
      <c r="D52" s="25">
        <v>0</v>
      </c>
      <c r="E52" s="25">
        <v>0</v>
      </c>
    </row>
    <row r="53" spans="1:5" x14ac:dyDescent="0.25">
      <c r="A53" s="24" t="s">
        <v>88</v>
      </c>
      <c r="B53" s="22" t="s">
        <v>77</v>
      </c>
      <c r="C53" s="25">
        <v>2522</v>
      </c>
      <c r="D53" s="25">
        <v>2654</v>
      </c>
      <c r="E53" s="25">
        <v>2654</v>
      </c>
    </row>
    <row r="54" spans="1:5" x14ac:dyDescent="0.25">
      <c r="A54" s="23" t="s">
        <v>89</v>
      </c>
      <c r="B54" s="22" t="s">
        <v>90</v>
      </c>
      <c r="C54" s="11">
        <f>C55</f>
        <v>142</v>
      </c>
      <c r="D54" s="11">
        <f t="shared" ref="D54:E54" si="17">D55</f>
        <v>300</v>
      </c>
      <c r="E54" s="11">
        <f t="shared" si="17"/>
        <v>478</v>
      </c>
    </row>
    <row r="55" spans="1:5" x14ac:dyDescent="0.25">
      <c r="A55" s="24" t="s">
        <v>91</v>
      </c>
      <c r="B55" s="22" t="s">
        <v>92</v>
      </c>
      <c r="C55" s="25">
        <v>142</v>
      </c>
      <c r="D55" s="25">
        <v>300</v>
      </c>
      <c r="E55" s="25">
        <v>478</v>
      </c>
    </row>
    <row r="56" spans="1:5" x14ac:dyDescent="0.25">
      <c r="A56" s="23" t="s">
        <v>93</v>
      </c>
      <c r="B56" s="22" t="s">
        <v>94</v>
      </c>
      <c r="C56" s="11">
        <f>C58+C57</f>
        <v>1195</v>
      </c>
      <c r="D56" s="11">
        <f t="shared" ref="D56:E56" si="18">D58+D57</f>
        <v>1195</v>
      </c>
      <c r="E56" s="11">
        <f t="shared" si="18"/>
        <v>1195</v>
      </c>
    </row>
    <row r="57" spans="1:5" x14ac:dyDescent="0.25">
      <c r="A57" s="24" t="s">
        <v>95</v>
      </c>
      <c r="B57" s="22" t="s">
        <v>96</v>
      </c>
      <c r="C57" s="25">
        <v>1062</v>
      </c>
      <c r="D57" s="25">
        <v>1062</v>
      </c>
      <c r="E57" s="25">
        <v>1062</v>
      </c>
    </row>
    <row r="58" spans="1:5" x14ac:dyDescent="0.25">
      <c r="A58" s="24" t="s">
        <v>97</v>
      </c>
      <c r="B58" s="22" t="s">
        <v>98</v>
      </c>
      <c r="C58" s="25">
        <v>133</v>
      </c>
      <c r="D58" s="25">
        <v>133</v>
      </c>
      <c r="E58" s="25">
        <v>133</v>
      </c>
    </row>
    <row r="59" spans="1:5" x14ac:dyDescent="0.25">
      <c r="A59" s="23" t="s">
        <v>99</v>
      </c>
      <c r="B59" s="22" t="s">
        <v>100</v>
      </c>
      <c r="C59" s="11">
        <f>C62+C60+C61</f>
        <v>664</v>
      </c>
      <c r="D59" s="11">
        <f t="shared" ref="D59:E59" si="19">D62+D60+D61</f>
        <v>664</v>
      </c>
      <c r="E59" s="11">
        <f t="shared" si="19"/>
        <v>664</v>
      </c>
    </row>
    <row r="60" spans="1:5" x14ac:dyDescent="0.25">
      <c r="A60" s="24" t="s">
        <v>101</v>
      </c>
      <c r="B60" s="22" t="s">
        <v>102</v>
      </c>
      <c r="C60" s="25">
        <v>664</v>
      </c>
      <c r="D60" s="25">
        <v>664</v>
      </c>
      <c r="E60" s="25">
        <v>664</v>
      </c>
    </row>
    <row r="61" spans="1:5" x14ac:dyDescent="0.25">
      <c r="A61" s="24" t="s">
        <v>103</v>
      </c>
      <c r="B61" s="22" t="s">
        <v>104</v>
      </c>
      <c r="C61" s="25">
        <v>0</v>
      </c>
      <c r="D61" s="25">
        <v>0</v>
      </c>
      <c r="E61" s="25">
        <v>0</v>
      </c>
    </row>
    <row r="62" spans="1:5" x14ac:dyDescent="0.25">
      <c r="A62" s="24" t="s">
        <v>105</v>
      </c>
      <c r="B62" s="22" t="s">
        <v>106</v>
      </c>
      <c r="C62" s="25">
        <v>0</v>
      </c>
      <c r="D62" s="25">
        <v>0</v>
      </c>
      <c r="E62" s="25">
        <v>0</v>
      </c>
    </row>
    <row r="63" spans="1:5" x14ac:dyDescent="0.25">
      <c r="A63" s="23" t="s">
        <v>107</v>
      </c>
      <c r="B63" s="22" t="s">
        <v>108</v>
      </c>
      <c r="C63" s="11">
        <f>C64</f>
        <v>3589</v>
      </c>
      <c r="D63" s="11">
        <f t="shared" ref="D63:E63" si="20">D64</f>
        <v>3405</v>
      </c>
      <c r="E63" s="11">
        <f t="shared" si="20"/>
        <v>3200</v>
      </c>
    </row>
    <row r="64" spans="1:5" x14ac:dyDescent="0.25">
      <c r="A64" s="24" t="s">
        <v>109</v>
      </c>
      <c r="B64" s="22" t="s">
        <v>110</v>
      </c>
      <c r="C64" s="25">
        <v>3589</v>
      </c>
      <c r="D64" s="25">
        <v>3405</v>
      </c>
      <c r="E64" s="25">
        <v>3200</v>
      </c>
    </row>
    <row r="65" spans="1:5" x14ac:dyDescent="0.25">
      <c r="A65" s="23" t="s">
        <v>111</v>
      </c>
      <c r="B65" s="22" t="s">
        <v>112</v>
      </c>
      <c r="C65" s="11">
        <f>C66</f>
        <v>0</v>
      </c>
      <c r="D65" s="11">
        <f t="shared" ref="D65:E65" si="21">D66</f>
        <v>0</v>
      </c>
      <c r="E65" s="11">
        <f t="shared" si="21"/>
        <v>0</v>
      </c>
    </row>
    <row r="66" spans="1:5" x14ac:dyDescent="0.25">
      <c r="A66" s="24" t="s">
        <v>113</v>
      </c>
      <c r="B66" s="22" t="s">
        <v>112</v>
      </c>
      <c r="C66" s="25">
        <v>0</v>
      </c>
      <c r="D66" s="25">
        <v>0</v>
      </c>
      <c r="E66" s="25">
        <v>0</v>
      </c>
    </row>
    <row r="67" spans="1:5" x14ac:dyDescent="0.25">
      <c r="A67" s="21" t="s">
        <v>114</v>
      </c>
      <c r="B67" s="22" t="s">
        <v>115</v>
      </c>
      <c r="C67" s="11">
        <f>C68+C72+C75+C79+C81+C85</f>
        <v>265</v>
      </c>
      <c r="D67" s="11">
        <f t="shared" ref="D67:E67" si="22">D68+D72+D75+D79+D81+D85</f>
        <v>265</v>
      </c>
      <c r="E67" s="11">
        <f t="shared" si="22"/>
        <v>265</v>
      </c>
    </row>
    <row r="68" spans="1:5" x14ac:dyDescent="0.25">
      <c r="A68" s="23" t="s">
        <v>41</v>
      </c>
      <c r="B68" s="22" t="s">
        <v>42</v>
      </c>
      <c r="C68" s="11">
        <f>C69+C70+C71</f>
        <v>66</v>
      </c>
      <c r="D68" s="11">
        <f t="shared" ref="D68:E68" si="23">D69+D70+D71</f>
        <v>66</v>
      </c>
      <c r="E68" s="11">
        <f t="shared" si="23"/>
        <v>66</v>
      </c>
    </row>
    <row r="69" spans="1:5" x14ac:dyDescent="0.25">
      <c r="A69" s="24" t="s">
        <v>43</v>
      </c>
      <c r="B69" s="22" t="s">
        <v>44</v>
      </c>
      <c r="C69" s="25">
        <v>66</v>
      </c>
      <c r="D69" s="25">
        <v>66</v>
      </c>
      <c r="E69" s="25">
        <v>66</v>
      </c>
    </row>
    <row r="70" spans="1:5" x14ac:dyDescent="0.25">
      <c r="A70" s="24">
        <v>3223</v>
      </c>
      <c r="B70" s="22" t="s">
        <v>46</v>
      </c>
      <c r="C70" s="25">
        <v>0</v>
      </c>
      <c r="D70" s="25">
        <v>0</v>
      </c>
      <c r="E70" s="25">
        <v>0</v>
      </c>
    </row>
    <row r="71" spans="1:5" x14ac:dyDescent="0.25">
      <c r="A71" s="24" t="s">
        <v>49</v>
      </c>
      <c r="B71" s="22" t="s">
        <v>50</v>
      </c>
      <c r="C71" s="25">
        <v>0</v>
      </c>
      <c r="D71" s="25">
        <v>0</v>
      </c>
      <c r="E71" s="25">
        <v>0</v>
      </c>
    </row>
    <row r="72" spans="1:5" x14ac:dyDescent="0.25">
      <c r="A72" s="23" t="s">
        <v>53</v>
      </c>
      <c r="B72" s="22" t="s">
        <v>54</v>
      </c>
      <c r="C72" s="11">
        <f>C73+C74</f>
        <v>66</v>
      </c>
      <c r="D72" s="11">
        <f t="shared" ref="D72:E72" si="24">D73+D74</f>
        <v>66</v>
      </c>
      <c r="E72" s="11">
        <f t="shared" si="24"/>
        <v>66</v>
      </c>
    </row>
    <row r="73" spans="1:5" x14ac:dyDescent="0.25">
      <c r="A73" s="24" t="s">
        <v>57</v>
      </c>
      <c r="B73" s="22" t="s">
        <v>58</v>
      </c>
      <c r="C73" s="25">
        <v>66</v>
      </c>
      <c r="D73" s="25">
        <v>66</v>
      </c>
      <c r="E73" s="25">
        <v>66</v>
      </c>
    </row>
    <row r="74" spans="1:5" x14ac:dyDescent="0.25">
      <c r="A74" s="24" t="s">
        <v>63</v>
      </c>
      <c r="B74" s="22" t="s">
        <v>64</v>
      </c>
      <c r="C74" s="25">
        <v>0</v>
      </c>
      <c r="D74" s="25">
        <v>0</v>
      </c>
      <c r="E74" s="25">
        <v>0</v>
      </c>
    </row>
    <row r="75" spans="1:5" x14ac:dyDescent="0.25">
      <c r="A75" s="23" t="s">
        <v>76</v>
      </c>
      <c r="B75" s="22" t="s">
        <v>77</v>
      </c>
      <c r="C75" s="11">
        <f>C76+C77+C78</f>
        <v>0</v>
      </c>
      <c r="D75" s="11">
        <f t="shared" ref="D75:E75" si="25">D76+D77+D78</f>
        <v>0</v>
      </c>
      <c r="E75" s="11">
        <f t="shared" si="25"/>
        <v>0</v>
      </c>
    </row>
    <row r="76" spans="1:5" x14ac:dyDescent="0.25">
      <c r="A76" s="23" t="s">
        <v>78</v>
      </c>
      <c r="B76" s="22" t="s">
        <v>116</v>
      </c>
      <c r="C76" s="25">
        <v>0</v>
      </c>
      <c r="D76" s="25">
        <v>0</v>
      </c>
      <c r="E76" s="25">
        <v>0</v>
      </c>
    </row>
    <row r="77" spans="1:5" x14ac:dyDescent="0.25">
      <c r="A77" s="24" t="s">
        <v>80</v>
      </c>
      <c r="B77" s="22" t="s">
        <v>81</v>
      </c>
      <c r="C77" s="25">
        <v>0</v>
      </c>
      <c r="D77" s="25">
        <v>0</v>
      </c>
      <c r="E77" s="25">
        <v>0</v>
      </c>
    </row>
    <row r="78" spans="1:5" x14ac:dyDescent="0.25">
      <c r="A78" s="24" t="s">
        <v>88</v>
      </c>
      <c r="B78" s="22" t="s">
        <v>77</v>
      </c>
      <c r="C78" s="25">
        <v>0</v>
      </c>
      <c r="D78" s="25">
        <v>0</v>
      </c>
      <c r="E78" s="25">
        <v>0</v>
      </c>
    </row>
    <row r="79" spans="1:5" x14ac:dyDescent="0.25">
      <c r="A79" s="23" t="s">
        <v>117</v>
      </c>
      <c r="B79" s="22" t="s">
        <v>118</v>
      </c>
      <c r="C79" s="11">
        <f>C80</f>
        <v>0</v>
      </c>
      <c r="D79" s="11">
        <f t="shared" ref="D79:E79" si="26">D80</f>
        <v>0</v>
      </c>
      <c r="E79" s="11">
        <f t="shared" si="26"/>
        <v>0</v>
      </c>
    </row>
    <row r="80" spans="1:5" x14ac:dyDescent="0.25">
      <c r="A80" s="24">
        <v>4212</v>
      </c>
      <c r="B80" s="22" t="s">
        <v>119</v>
      </c>
      <c r="C80" s="25">
        <v>0</v>
      </c>
      <c r="D80" s="25">
        <v>0</v>
      </c>
      <c r="E80" s="25">
        <v>0</v>
      </c>
    </row>
    <row r="81" spans="1:5" x14ac:dyDescent="0.25">
      <c r="A81" s="23" t="s">
        <v>99</v>
      </c>
      <c r="B81" s="22" t="s">
        <v>100</v>
      </c>
      <c r="C81" s="11">
        <f>C82+C83+C84</f>
        <v>133</v>
      </c>
      <c r="D81" s="11">
        <f t="shared" ref="D81:E81" si="27">D82+D83+D84</f>
        <v>133</v>
      </c>
      <c r="E81" s="11">
        <f t="shared" si="27"/>
        <v>133</v>
      </c>
    </row>
    <row r="82" spans="1:5" x14ac:dyDescent="0.25">
      <c r="A82" s="24" t="s">
        <v>101</v>
      </c>
      <c r="B82" s="22" t="s">
        <v>102</v>
      </c>
      <c r="C82" s="25">
        <v>133</v>
      </c>
      <c r="D82" s="25">
        <v>133</v>
      </c>
      <c r="E82" s="25">
        <v>133</v>
      </c>
    </row>
    <row r="83" spans="1:5" x14ac:dyDescent="0.25">
      <c r="A83" s="24" t="s">
        <v>103</v>
      </c>
      <c r="B83" s="22" t="s">
        <v>104</v>
      </c>
      <c r="C83" s="25">
        <v>0</v>
      </c>
      <c r="D83" s="25">
        <v>0</v>
      </c>
      <c r="E83" s="25">
        <v>0</v>
      </c>
    </row>
    <row r="84" spans="1:5" x14ac:dyDescent="0.25">
      <c r="A84" s="24" t="s">
        <v>105</v>
      </c>
      <c r="B84" s="22" t="s">
        <v>106</v>
      </c>
      <c r="C84" s="25">
        <v>0</v>
      </c>
      <c r="D84" s="25">
        <v>0</v>
      </c>
      <c r="E84" s="25">
        <v>0</v>
      </c>
    </row>
    <row r="85" spans="1:5" x14ac:dyDescent="0.25">
      <c r="A85" s="23" t="s">
        <v>107</v>
      </c>
      <c r="B85" s="22" t="s">
        <v>108</v>
      </c>
      <c r="C85" s="11">
        <f>C86</f>
        <v>0</v>
      </c>
      <c r="D85" s="11">
        <f t="shared" ref="D85:E85" si="28">D86</f>
        <v>0</v>
      </c>
      <c r="E85" s="11">
        <f t="shared" si="28"/>
        <v>0</v>
      </c>
    </row>
    <row r="86" spans="1:5" x14ac:dyDescent="0.25">
      <c r="A86" s="24" t="s">
        <v>109</v>
      </c>
      <c r="B86" s="22" t="s">
        <v>110</v>
      </c>
      <c r="C86" s="25">
        <v>0</v>
      </c>
      <c r="D86" s="25">
        <v>0</v>
      </c>
      <c r="E86" s="25">
        <v>0</v>
      </c>
    </row>
    <row r="87" spans="1:5" x14ac:dyDescent="0.25">
      <c r="A87" s="21" t="s">
        <v>120</v>
      </c>
      <c r="B87" s="22" t="s">
        <v>121</v>
      </c>
      <c r="C87" s="11">
        <f>C88+C93+C96</f>
        <v>0</v>
      </c>
      <c r="D87" s="11">
        <f t="shared" ref="D87:E87" si="29">D88+D93+D96</f>
        <v>0</v>
      </c>
      <c r="E87" s="11">
        <f t="shared" si="29"/>
        <v>0</v>
      </c>
    </row>
    <row r="88" spans="1:5" x14ac:dyDescent="0.25">
      <c r="A88" s="23" t="s">
        <v>53</v>
      </c>
      <c r="B88" s="22" t="s">
        <v>54</v>
      </c>
      <c r="C88" s="11">
        <f>C90+C92+C89+C91</f>
        <v>0</v>
      </c>
      <c r="D88" s="11">
        <f t="shared" ref="D88:E88" si="30">D90+D92+D89+D91</f>
        <v>0</v>
      </c>
      <c r="E88" s="11">
        <f t="shared" si="30"/>
        <v>0</v>
      </c>
    </row>
    <row r="89" spans="1:5" x14ac:dyDescent="0.25">
      <c r="A89" s="24" t="s">
        <v>55</v>
      </c>
      <c r="B89" s="22" t="s">
        <v>56</v>
      </c>
      <c r="C89" s="25">
        <v>0</v>
      </c>
      <c r="D89" s="25">
        <v>0</v>
      </c>
      <c r="E89" s="25">
        <v>0</v>
      </c>
    </row>
    <row r="90" spans="1:5" x14ac:dyDescent="0.25">
      <c r="A90" s="24" t="s">
        <v>57</v>
      </c>
      <c r="B90" s="22" t="s">
        <v>58</v>
      </c>
      <c r="C90" s="25">
        <v>0</v>
      </c>
      <c r="D90" s="25">
        <v>0</v>
      </c>
      <c r="E90" s="25">
        <v>0</v>
      </c>
    </row>
    <row r="91" spans="1:5" x14ac:dyDescent="0.25">
      <c r="A91" s="24" t="s">
        <v>63</v>
      </c>
      <c r="B91" s="22" t="s">
        <v>64</v>
      </c>
      <c r="C91" s="25">
        <v>0</v>
      </c>
      <c r="D91" s="25">
        <v>0</v>
      </c>
      <c r="E91" s="25">
        <v>0</v>
      </c>
    </row>
    <row r="92" spans="1:5" x14ac:dyDescent="0.25">
      <c r="A92" s="24" t="s">
        <v>67</v>
      </c>
      <c r="B92" s="22" t="s">
        <v>68</v>
      </c>
      <c r="C92" s="25">
        <v>0</v>
      </c>
      <c r="D92" s="25">
        <v>0</v>
      </c>
      <c r="E92" s="25">
        <v>0</v>
      </c>
    </row>
    <row r="93" spans="1:5" x14ac:dyDescent="0.25">
      <c r="A93" s="23" t="s">
        <v>99</v>
      </c>
      <c r="B93" s="22" t="s">
        <v>100</v>
      </c>
      <c r="C93" s="11">
        <f>C94+C95</f>
        <v>0</v>
      </c>
      <c r="D93" s="11">
        <f t="shared" ref="D93:E93" si="31">D94+D95</f>
        <v>0</v>
      </c>
      <c r="E93" s="11">
        <f t="shared" si="31"/>
        <v>0</v>
      </c>
    </row>
    <row r="94" spans="1:5" x14ac:dyDescent="0.25">
      <c r="A94" s="24" t="s">
        <v>101</v>
      </c>
      <c r="B94" s="22" t="s">
        <v>102</v>
      </c>
      <c r="C94" s="25">
        <v>0</v>
      </c>
      <c r="D94" s="25">
        <v>0</v>
      </c>
      <c r="E94" s="25">
        <v>0</v>
      </c>
    </row>
    <row r="95" spans="1:5" x14ac:dyDescent="0.25">
      <c r="A95" s="24">
        <v>4223</v>
      </c>
      <c r="B95" s="22" t="s">
        <v>106</v>
      </c>
      <c r="C95" s="25">
        <v>0</v>
      </c>
      <c r="D95" s="25">
        <v>0</v>
      </c>
      <c r="E95" s="25">
        <v>0</v>
      </c>
    </row>
    <row r="96" spans="1:5" x14ac:dyDescent="0.25">
      <c r="A96" s="23" t="s">
        <v>111</v>
      </c>
      <c r="B96" s="22" t="s">
        <v>112</v>
      </c>
      <c r="C96" s="11">
        <f>C97</f>
        <v>0</v>
      </c>
      <c r="D96" s="11">
        <f t="shared" ref="D96:E96" si="32">D97</f>
        <v>0</v>
      </c>
      <c r="E96" s="11">
        <f t="shared" si="32"/>
        <v>0</v>
      </c>
    </row>
    <row r="97" spans="1:5" x14ac:dyDescent="0.25">
      <c r="A97" s="24">
        <v>4511</v>
      </c>
      <c r="B97" s="22" t="s">
        <v>112</v>
      </c>
      <c r="C97" s="25">
        <v>0</v>
      </c>
      <c r="D97" s="25">
        <v>0</v>
      </c>
      <c r="E97" s="25">
        <v>0</v>
      </c>
    </row>
    <row r="98" spans="1:5" x14ac:dyDescent="0.25">
      <c r="A98" s="21" t="s">
        <v>122</v>
      </c>
      <c r="B98" s="22" t="s">
        <v>123</v>
      </c>
      <c r="C98" s="11">
        <f>C99+C102+C104+C106+C109+C114+C116+C118</f>
        <v>0</v>
      </c>
      <c r="D98" s="11">
        <f t="shared" ref="D98:E98" si="33">D99+D102+D104+D106+D109+D114+D116+D118</f>
        <v>0</v>
      </c>
      <c r="E98" s="11">
        <f t="shared" si="33"/>
        <v>0</v>
      </c>
    </row>
    <row r="99" spans="1:5" x14ac:dyDescent="0.25">
      <c r="A99" s="23" t="s">
        <v>16</v>
      </c>
      <c r="B99" s="22" t="s">
        <v>17</v>
      </c>
      <c r="C99" s="11">
        <f>C101+C100</f>
        <v>0</v>
      </c>
      <c r="D99" s="11">
        <f t="shared" ref="D99:E99" si="34">D101+D100</f>
        <v>0</v>
      </c>
      <c r="E99" s="11">
        <f t="shared" si="34"/>
        <v>0</v>
      </c>
    </row>
    <row r="100" spans="1:5" x14ac:dyDescent="0.25">
      <c r="A100" s="24" t="s">
        <v>18</v>
      </c>
      <c r="B100" s="22" t="s">
        <v>19</v>
      </c>
      <c r="C100" s="25">
        <v>0</v>
      </c>
      <c r="D100" s="25">
        <v>0</v>
      </c>
      <c r="E100" s="25">
        <v>0</v>
      </c>
    </row>
    <row r="101" spans="1:5" x14ac:dyDescent="0.25">
      <c r="A101" s="24" t="s">
        <v>20</v>
      </c>
      <c r="B101" s="22" t="s">
        <v>21</v>
      </c>
      <c r="C101" s="25">
        <v>0</v>
      </c>
      <c r="D101" s="25">
        <v>0</v>
      </c>
      <c r="E101" s="25">
        <v>0</v>
      </c>
    </row>
    <row r="102" spans="1:5" x14ac:dyDescent="0.25">
      <c r="A102" s="23" t="s">
        <v>25</v>
      </c>
      <c r="B102" s="22" t="s">
        <v>26</v>
      </c>
      <c r="C102" s="11">
        <f t="shared" ref="C102:E102" si="35">C103</f>
        <v>0</v>
      </c>
      <c r="D102" s="11">
        <f t="shared" si="35"/>
        <v>0</v>
      </c>
      <c r="E102" s="11">
        <f t="shared" si="35"/>
        <v>0</v>
      </c>
    </row>
    <row r="103" spans="1:5" x14ac:dyDescent="0.25">
      <c r="A103" s="24" t="s">
        <v>29</v>
      </c>
      <c r="B103" s="22" t="s">
        <v>30</v>
      </c>
      <c r="C103" s="25">
        <v>0</v>
      </c>
      <c r="D103" s="25">
        <v>0</v>
      </c>
      <c r="E103" s="25">
        <v>0</v>
      </c>
    </row>
    <row r="104" spans="1:5" x14ac:dyDescent="0.25">
      <c r="A104" s="23" t="s">
        <v>31</v>
      </c>
      <c r="B104" s="22" t="s">
        <v>32</v>
      </c>
      <c r="C104" s="11">
        <f>C105</f>
        <v>0</v>
      </c>
      <c r="D104" s="11">
        <f t="shared" ref="D104:E104" si="36">D105</f>
        <v>0</v>
      </c>
      <c r="E104" s="11">
        <f t="shared" si="36"/>
        <v>0</v>
      </c>
    </row>
    <row r="105" spans="1:5" x14ac:dyDescent="0.25">
      <c r="A105" s="24" t="s">
        <v>33</v>
      </c>
      <c r="B105" s="22" t="s">
        <v>34</v>
      </c>
      <c r="C105" s="25">
        <v>0</v>
      </c>
      <c r="D105" s="25">
        <v>0</v>
      </c>
      <c r="E105" s="25">
        <v>0</v>
      </c>
    </row>
    <row r="106" spans="1:5" x14ac:dyDescent="0.25">
      <c r="A106" s="23" t="s">
        <v>41</v>
      </c>
      <c r="B106" s="22" t="s">
        <v>42</v>
      </c>
      <c r="C106" s="11">
        <f t="shared" ref="C106:E106" si="37">C108+C107</f>
        <v>0</v>
      </c>
      <c r="D106" s="11">
        <f t="shared" si="37"/>
        <v>0</v>
      </c>
      <c r="E106" s="11">
        <f t="shared" si="37"/>
        <v>0</v>
      </c>
    </row>
    <row r="107" spans="1:5" x14ac:dyDescent="0.25">
      <c r="A107" s="24" t="s">
        <v>43</v>
      </c>
      <c r="B107" s="22" t="s">
        <v>44</v>
      </c>
      <c r="C107" s="25">
        <v>0</v>
      </c>
      <c r="D107" s="25">
        <v>0</v>
      </c>
      <c r="E107" s="25">
        <v>0</v>
      </c>
    </row>
    <row r="108" spans="1:5" x14ac:dyDescent="0.25">
      <c r="A108" s="24" t="s">
        <v>45</v>
      </c>
      <c r="B108" s="22" t="s">
        <v>46</v>
      </c>
      <c r="C108" s="25">
        <v>0</v>
      </c>
      <c r="D108" s="25">
        <v>0</v>
      </c>
      <c r="E108" s="25">
        <v>0</v>
      </c>
    </row>
    <row r="109" spans="1:5" x14ac:dyDescent="0.25">
      <c r="A109" s="23" t="s">
        <v>53</v>
      </c>
      <c r="B109" s="22" t="s">
        <v>54</v>
      </c>
      <c r="C109" s="11">
        <f t="shared" ref="C109" si="38">C110+C111+C112+C113</f>
        <v>0</v>
      </c>
      <c r="D109" s="11">
        <f>D110+D111+D112+D113</f>
        <v>0</v>
      </c>
      <c r="E109" s="11">
        <f t="shared" ref="E109" si="39">E110+E111+E112+E113</f>
        <v>0</v>
      </c>
    </row>
    <row r="110" spans="1:5" x14ac:dyDescent="0.25">
      <c r="A110" s="24" t="s">
        <v>55</v>
      </c>
      <c r="B110" s="22" t="s">
        <v>56</v>
      </c>
      <c r="C110" s="25">
        <v>0</v>
      </c>
      <c r="D110" s="25">
        <v>0</v>
      </c>
      <c r="E110" s="25">
        <v>0</v>
      </c>
    </row>
    <row r="111" spans="1:5" x14ac:dyDescent="0.25">
      <c r="A111" s="24">
        <v>3232</v>
      </c>
      <c r="B111" s="22" t="s">
        <v>58</v>
      </c>
      <c r="C111" s="25">
        <v>0</v>
      </c>
      <c r="D111" s="25">
        <v>0</v>
      </c>
      <c r="E111" s="25">
        <v>0</v>
      </c>
    </row>
    <row r="112" spans="1:5" x14ac:dyDescent="0.25">
      <c r="A112" s="24" t="s">
        <v>63</v>
      </c>
      <c r="B112" s="22" t="s">
        <v>64</v>
      </c>
      <c r="C112" s="25">
        <v>0</v>
      </c>
      <c r="D112" s="25">
        <v>0</v>
      </c>
      <c r="E112" s="25">
        <v>0</v>
      </c>
    </row>
    <row r="113" spans="1:5" x14ac:dyDescent="0.25">
      <c r="A113" s="24" t="s">
        <v>69</v>
      </c>
      <c r="B113" s="22" t="s">
        <v>70</v>
      </c>
      <c r="C113" s="25">
        <v>0</v>
      </c>
      <c r="D113" s="25">
        <v>0</v>
      </c>
      <c r="E113" s="25">
        <v>0</v>
      </c>
    </row>
    <row r="114" spans="1:5" x14ac:dyDescent="0.25">
      <c r="A114" s="23" t="s">
        <v>76</v>
      </c>
      <c r="B114" s="22" t="s">
        <v>77</v>
      </c>
      <c r="C114" s="11">
        <f t="shared" ref="C114:E114" si="40">C115</f>
        <v>0</v>
      </c>
      <c r="D114" s="11">
        <f t="shared" si="40"/>
        <v>0</v>
      </c>
      <c r="E114" s="11">
        <f t="shared" si="40"/>
        <v>0</v>
      </c>
    </row>
    <row r="115" spans="1:5" x14ac:dyDescent="0.25">
      <c r="A115" s="24" t="s">
        <v>124</v>
      </c>
      <c r="B115" s="22" t="s">
        <v>125</v>
      </c>
      <c r="C115" s="25">
        <v>0</v>
      </c>
      <c r="D115" s="25">
        <v>0</v>
      </c>
      <c r="E115" s="25">
        <v>0</v>
      </c>
    </row>
    <row r="116" spans="1:5" x14ac:dyDescent="0.25">
      <c r="A116" s="23" t="s">
        <v>99</v>
      </c>
      <c r="B116" s="22" t="s">
        <v>100</v>
      </c>
      <c r="C116" s="11">
        <f t="shared" ref="C116:E116" si="41">C117</f>
        <v>0</v>
      </c>
      <c r="D116" s="11">
        <f t="shared" si="41"/>
        <v>0</v>
      </c>
      <c r="E116" s="11">
        <f t="shared" si="41"/>
        <v>0</v>
      </c>
    </row>
    <row r="117" spans="1:5" x14ac:dyDescent="0.25">
      <c r="A117" s="24" t="s">
        <v>101</v>
      </c>
      <c r="B117" s="22" t="s">
        <v>102</v>
      </c>
      <c r="C117" s="25">
        <v>0</v>
      </c>
      <c r="D117" s="25">
        <v>0</v>
      </c>
      <c r="E117" s="25">
        <v>0</v>
      </c>
    </row>
    <row r="118" spans="1:5" x14ac:dyDescent="0.25">
      <c r="A118" s="23" t="s">
        <v>111</v>
      </c>
      <c r="B118" s="22" t="s">
        <v>112</v>
      </c>
      <c r="C118" s="11">
        <f>C119</f>
        <v>0</v>
      </c>
      <c r="D118" s="11">
        <f t="shared" ref="D118:E118" si="42">D119</f>
        <v>0</v>
      </c>
      <c r="E118" s="11">
        <f t="shared" si="42"/>
        <v>0</v>
      </c>
    </row>
    <row r="119" spans="1:5" x14ac:dyDescent="0.25">
      <c r="A119" s="24">
        <v>4511</v>
      </c>
      <c r="B119" s="22" t="s">
        <v>112</v>
      </c>
      <c r="C119" s="25">
        <v>0</v>
      </c>
      <c r="D119" s="25">
        <v>0</v>
      </c>
      <c r="E119" s="25">
        <v>0</v>
      </c>
    </row>
    <row r="120" spans="1:5" x14ac:dyDescent="0.25">
      <c r="A120" s="19" t="s">
        <v>126</v>
      </c>
      <c r="B120" s="20" t="s">
        <v>127</v>
      </c>
      <c r="C120" s="11">
        <f t="shared" ref="C120:E120" si="43">C121</f>
        <v>3981</v>
      </c>
      <c r="D120" s="11">
        <f t="shared" si="43"/>
        <v>3981</v>
      </c>
      <c r="E120" s="11">
        <f t="shared" si="43"/>
        <v>3981</v>
      </c>
    </row>
    <row r="121" spans="1:5" x14ac:dyDescent="0.25">
      <c r="A121" s="21" t="s">
        <v>14</v>
      </c>
      <c r="B121" s="22" t="s">
        <v>15</v>
      </c>
      <c r="C121" s="11">
        <f t="shared" ref="C121:E121" si="44">C122+C125</f>
        <v>3981</v>
      </c>
      <c r="D121" s="11">
        <f t="shared" si="44"/>
        <v>3981</v>
      </c>
      <c r="E121" s="11">
        <f t="shared" si="44"/>
        <v>3981</v>
      </c>
    </row>
    <row r="122" spans="1:5" x14ac:dyDescent="0.25">
      <c r="A122" s="23" t="s">
        <v>53</v>
      </c>
      <c r="B122" s="22" t="s">
        <v>54</v>
      </c>
      <c r="C122" s="26">
        <f t="shared" ref="C122:E122" si="45">C123+C124</f>
        <v>2654</v>
      </c>
      <c r="D122" s="11">
        <f t="shared" si="45"/>
        <v>2654</v>
      </c>
      <c r="E122" s="11">
        <f t="shared" si="45"/>
        <v>2654</v>
      </c>
    </row>
    <row r="123" spans="1:5" x14ac:dyDescent="0.25">
      <c r="A123" s="24" t="s">
        <v>55</v>
      </c>
      <c r="B123" s="22" t="s">
        <v>56</v>
      </c>
      <c r="C123" s="25">
        <v>1327</v>
      </c>
      <c r="D123" s="25">
        <v>1327</v>
      </c>
      <c r="E123" s="25">
        <v>1327</v>
      </c>
    </row>
    <row r="124" spans="1:5" x14ac:dyDescent="0.25">
      <c r="A124" s="24" t="s">
        <v>67</v>
      </c>
      <c r="B124" s="22" t="s">
        <v>68</v>
      </c>
      <c r="C124" s="25">
        <v>1327</v>
      </c>
      <c r="D124" s="25">
        <v>1327</v>
      </c>
      <c r="E124" s="25">
        <v>1327</v>
      </c>
    </row>
    <row r="125" spans="1:5" x14ac:dyDescent="0.25">
      <c r="A125" s="23" t="s">
        <v>76</v>
      </c>
      <c r="B125" s="22" t="s">
        <v>77</v>
      </c>
      <c r="C125" s="11">
        <f t="shared" ref="C125:E125" si="46">C126</f>
        <v>1327</v>
      </c>
      <c r="D125" s="11">
        <f t="shared" si="46"/>
        <v>1327</v>
      </c>
      <c r="E125" s="11">
        <f t="shared" si="46"/>
        <v>1327</v>
      </c>
    </row>
    <row r="126" spans="1:5" x14ac:dyDescent="0.25">
      <c r="A126" s="24" t="s">
        <v>124</v>
      </c>
      <c r="B126" s="22" t="s">
        <v>125</v>
      </c>
      <c r="C126" s="25">
        <v>1327</v>
      </c>
      <c r="D126" s="25">
        <v>1327</v>
      </c>
      <c r="E126" s="25">
        <v>1327</v>
      </c>
    </row>
    <row r="128" spans="1:5" x14ac:dyDescent="0.25">
      <c r="C128" s="27"/>
      <c r="D128" s="27"/>
      <c r="E128" s="27"/>
    </row>
    <row r="129" spans="3:5" x14ac:dyDescent="0.25">
      <c r="C129" s="27"/>
      <c r="D129" s="27"/>
      <c r="E129" s="27"/>
    </row>
    <row r="130" spans="3:5" x14ac:dyDescent="0.25">
      <c r="C130" s="27"/>
      <c r="D130" s="27"/>
      <c r="E130" s="27"/>
    </row>
    <row r="131" spans="3:5" x14ac:dyDescent="0.25">
      <c r="C131" s="27"/>
      <c r="D131" s="27"/>
      <c r="E131" s="27"/>
    </row>
    <row r="132" spans="3:5" x14ac:dyDescent="0.25">
      <c r="C132" s="27"/>
      <c r="D132" s="27"/>
      <c r="E132" s="27"/>
    </row>
    <row r="133" spans="3:5" x14ac:dyDescent="0.25">
      <c r="C133" s="27"/>
      <c r="D133" s="27"/>
      <c r="E133" s="27"/>
    </row>
    <row r="134" spans="3:5" x14ac:dyDescent="0.25">
      <c r="C134" s="27"/>
      <c r="D134" s="27"/>
      <c r="E134" s="27"/>
    </row>
    <row r="135" spans="3:5" x14ac:dyDescent="0.25">
      <c r="C135" s="27"/>
      <c r="D135" s="27"/>
      <c r="E135" s="27"/>
    </row>
    <row r="136" spans="3:5" x14ac:dyDescent="0.25">
      <c r="C136" s="27"/>
      <c r="D136" s="27"/>
      <c r="E136" s="27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KUTINA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Gregurin</dc:creator>
  <cp:lastModifiedBy>Verica Borković</cp:lastModifiedBy>
  <dcterms:created xsi:type="dcterms:W3CDTF">2022-10-18T12:42:20Z</dcterms:created>
  <dcterms:modified xsi:type="dcterms:W3CDTF">2022-12-22T07:56:30Z</dcterms:modified>
</cp:coreProperties>
</file>