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vluk\Desktop\REZULTATI RADA\"/>
    </mc:Choice>
  </mc:AlternateContent>
  <xr:revisionPtr revIDLastSave="0" documentId="13_ncr:1_{3DB9D76F-E4F2-4A8C-B2E2-812948A3E440}" xr6:coauthVersionLast="47" xr6:coauthVersionMax="47" xr10:uidLastSave="{00000000-0000-0000-0000-000000000000}"/>
  <bookViews>
    <workbookView xWindow="-120" yWindow="-120" windowWidth="29040" windowHeight="15840" tabRatio="365" xr2:uid="{00000000-000D-0000-FFFF-FFFF00000000}"/>
  </bookViews>
  <sheets>
    <sheet name="Ispunjenje OM" sheetId="1" r:id="rId1"/>
    <sheet name="Ispunjenje OM - detaljno" sheetId="2" r:id="rId2"/>
    <sheet name="Predmeti" sheetId="5" r:id="rId3"/>
    <sheet name="Izostanci" sheetId="6" r:id="rId4"/>
    <sheet name="Upute" sheetId="4" r:id="rId5"/>
  </sheets>
  <definedNames>
    <definedName name="_xlnm._FilterDatabase" localSheetId="0" hidden="1">'Ispunjenje OM'!$A$6:$N$6</definedName>
    <definedName name="_xlnm._FilterDatabase" localSheetId="3" hidden="1">Izostanci!$A$1:$E$1</definedName>
    <definedName name="_xlnm._FilterDatabase" localSheetId="2" hidden="1">Predmeti!$A$1:$I$1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5" i="6" l="1"/>
  <c r="D325" i="6"/>
  <c r="C325" i="6"/>
  <c r="D324" i="6"/>
  <c r="E324" i="6" s="1"/>
  <c r="C324" i="6"/>
  <c r="E323" i="6"/>
  <c r="D323" i="6"/>
  <c r="C323" i="6"/>
  <c r="E322" i="6"/>
  <c r="D322" i="6"/>
  <c r="C322" i="6"/>
  <c r="E321" i="6"/>
  <c r="D321" i="6"/>
  <c r="C321" i="6"/>
  <c r="D320" i="6"/>
  <c r="E320" i="6" s="1"/>
  <c r="C320" i="6"/>
  <c r="E319" i="6"/>
  <c r="D319" i="6"/>
  <c r="C319" i="6"/>
  <c r="E318" i="6"/>
  <c r="D318" i="6"/>
  <c r="C318" i="6"/>
  <c r="E317" i="6"/>
  <c r="D317" i="6"/>
  <c r="C317" i="6"/>
  <c r="D316" i="6"/>
  <c r="E316" i="6" s="1"/>
  <c r="C316" i="6"/>
  <c r="E315" i="6"/>
  <c r="D315" i="6"/>
  <c r="C315" i="6"/>
  <c r="E314" i="6"/>
  <c r="D314" i="6"/>
  <c r="C314" i="6"/>
  <c r="D313" i="6"/>
  <c r="C313" i="6"/>
  <c r="E313" i="6" s="1"/>
  <c r="D312" i="6"/>
  <c r="E312" i="6" s="1"/>
  <c r="C312" i="6"/>
  <c r="E311" i="6"/>
  <c r="D311" i="6"/>
  <c r="C311" i="6"/>
  <c r="E310" i="6"/>
  <c r="D310" i="6"/>
  <c r="C310" i="6"/>
  <c r="D309" i="6"/>
  <c r="C309" i="6"/>
  <c r="E309" i="6" s="1"/>
  <c r="D308" i="6"/>
  <c r="E308" i="6" s="1"/>
  <c r="C308" i="6"/>
  <c r="E307" i="6"/>
  <c r="D307" i="6"/>
  <c r="C307" i="6"/>
  <c r="E306" i="6"/>
  <c r="D306" i="6"/>
  <c r="C306" i="6"/>
  <c r="D305" i="6"/>
  <c r="C305" i="6"/>
  <c r="E305" i="6" s="1"/>
  <c r="D304" i="6"/>
  <c r="E304" i="6" s="1"/>
  <c r="C304" i="6"/>
  <c r="E303" i="6"/>
  <c r="D303" i="6"/>
  <c r="C303" i="6"/>
  <c r="E302" i="6"/>
  <c r="D302" i="6"/>
  <c r="C302" i="6"/>
  <c r="E301" i="6"/>
  <c r="D301" i="6"/>
  <c r="C301" i="6"/>
  <c r="D300" i="6"/>
  <c r="E300" i="6" s="1"/>
  <c r="C300" i="6"/>
  <c r="E299" i="6"/>
  <c r="D299" i="6"/>
  <c r="C299" i="6"/>
  <c r="E298" i="6"/>
  <c r="D298" i="6"/>
  <c r="C298" i="6"/>
  <c r="D297" i="6"/>
  <c r="C297" i="6"/>
  <c r="E297" i="6" s="1"/>
  <c r="D296" i="6"/>
  <c r="E296" i="6" s="1"/>
  <c r="C296" i="6"/>
  <c r="E295" i="6"/>
  <c r="D295" i="6"/>
  <c r="C295" i="6"/>
  <c r="E294" i="6"/>
  <c r="D294" i="6"/>
  <c r="C294" i="6"/>
  <c r="D293" i="6"/>
  <c r="C293" i="6"/>
  <c r="E293" i="6" s="1"/>
  <c r="D292" i="6"/>
  <c r="E292" i="6" s="1"/>
  <c r="C292" i="6"/>
  <c r="E291" i="6"/>
  <c r="D291" i="6"/>
  <c r="C291" i="6"/>
  <c r="E290" i="6"/>
  <c r="D290" i="6"/>
  <c r="C290" i="6"/>
  <c r="E289" i="6"/>
  <c r="D289" i="6"/>
  <c r="C289" i="6"/>
  <c r="D288" i="6"/>
  <c r="E288" i="6" s="1"/>
  <c r="C288" i="6"/>
  <c r="E287" i="6"/>
  <c r="D287" i="6"/>
  <c r="C287" i="6"/>
  <c r="E286" i="6"/>
  <c r="D286" i="6"/>
  <c r="C286" i="6"/>
  <c r="D285" i="6"/>
  <c r="C285" i="6"/>
  <c r="E285" i="6" s="1"/>
  <c r="D284" i="6"/>
  <c r="E284" i="6" s="1"/>
  <c r="C284" i="6"/>
  <c r="E283" i="6"/>
  <c r="D283" i="6"/>
  <c r="C283" i="6"/>
  <c r="E282" i="6"/>
  <c r="D282" i="6"/>
  <c r="C282" i="6"/>
  <c r="D281" i="6"/>
  <c r="C281" i="6"/>
  <c r="E281" i="6" s="1"/>
  <c r="D280" i="6"/>
  <c r="E280" i="6" s="1"/>
  <c r="C280" i="6"/>
  <c r="E279" i="6"/>
  <c r="D279" i="6"/>
  <c r="C279" i="6"/>
  <c r="E278" i="6"/>
  <c r="D278" i="6"/>
  <c r="C278" i="6"/>
  <c r="E277" i="6"/>
  <c r="D277" i="6"/>
  <c r="C277" i="6"/>
  <c r="D276" i="6"/>
  <c r="E276" i="6" s="1"/>
  <c r="C276" i="6"/>
  <c r="E275" i="6"/>
  <c r="D275" i="6"/>
  <c r="C275" i="6"/>
  <c r="E274" i="6"/>
  <c r="D274" i="6"/>
  <c r="C274" i="6"/>
  <c r="E273" i="6"/>
  <c r="D273" i="6"/>
  <c r="C273" i="6"/>
  <c r="D272" i="6"/>
  <c r="E272" i="6" s="1"/>
  <c r="C272" i="6"/>
  <c r="E271" i="6"/>
  <c r="D271" i="6"/>
  <c r="C271" i="6"/>
  <c r="E270" i="6"/>
  <c r="D270" i="6"/>
  <c r="C270" i="6"/>
  <c r="E269" i="6"/>
  <c r="D269" i="6"/>
  <c r="C269" i="6"/>
  <c r="D268" i="6"/>
  <c r="E268" i="6" s="1"/>
  <c r="C268" i="6"/>
  <c r="E267" i="6"/>
  <c r="D267" i="6"/>
  <c r="C267" i="6"/>
  <c r="E266" i="6"/>
  <c r="D266" i="6"/>
  <c r="C266" i="6"/>
  <c r="D265" i="6"/>
  <c r="C265" i="6"/>
  <c r="E265" i="6" s="1"/>
  <c r="D264" i="6"/>
  <c r="E264" i="6" s="1"/>
  <c r="C264" i="6"/>
  <c r="E263" i="6"/>
  <c r="D263" i="6"/>
  <c r="C263" i="6"/>
  <c r="E262" i="6"/>
  <c r="D262" i="6"/>
  <c r="C262" i="6"/>
  <c r="D261" i="6"/>
  <c r="C261" i="6"/>
  <c r="E261" i="6" s="1"/>
  <c r="D260" i="6"/>
  <c r="E260" i="6" s="1"/>
  <c r="C260" i="6"/>
  <c r="E259" i="6"/>
  <c r="D259" i="6"/>
  <c r="C259" i="6"/>
  <c r="E258" i="6"/>
  <c r="D258" i="6"/>
  <c r="C258" i="6"/>
  <c r="E257" i="6"/>
  <c r="D257" i="6"/>
  <c r="C257" i="6"/>
  <c r="D256" i="6"/>
  <c r="E256" i="6" s="1"/>
  <c r="C256" i="6"/>
  <c r="E255" i="6"/>
  <c r="D255" i="6"/>
  <c r="C255" i="6"/>
  <c r="E254" i="6"/>
  <c r="D254" i="6"/>
  <c r="C254" i="6"/>
  <c r="E253" i="6"/>
  <c r="D253" i="6"/>
  <c r="C253" i="6"/>
  <c r="D252" i="6"/>
  <c r="E252" i="6" s="1"/>
  <c r="C252" i="6"/>
  <c r="E251" i="6"/>
  <c r="D251" i="6"/>
  <c r="C251" i="6"/>
  <c r="E250" i="6"/>
  <c r="D250" i="6"/>
  <c r="C250" i="6"/>
  <c r="D249" i="6"/>
  <c r="C249" i="6"/>
  <c r="E249" i="6" s="1"/>
  <c r="D248" i="6"/>
  <c r="E248" i="6" s="1"/>
  <c r="C248" i="6"/>
  <c r="E247" i="6"/>
  <c r="D247" i="6"/>
  <c r="C247" i="6"/>
  <c r="E246" i="6"/>
  <c r="D246" i="6"/>
  <c r="C246" i="6"/>
  <c r="D245" i="6"/>
  <c r="C245" i="6"/>
  <c r="E245" i="6" s="1"/>
  <c r="D244" i="6"/>
  <c r="E244" i="6" s="1"/>
  <c r="C244" i="6"/>
  <c r="E243" i="6"/>
  <c r="D243" i="6"/>
  <c r="C243" i="6"/>
  <c r="E242" i="6"/>
  <c r="D242" i="6"/>
  <c r="C242" i="6"/>
  <c r="E241" i="6"/>
  <c r="D241" i="6"/>
  <c r="C241" i="6"/>
  <c r="D240" i="6"/>
  <c r="E240" i="6" s="1"/>
  <c r="C240" i="6"/>
  <c r="E239" i="6"/>
  <c r="D239" i="6"/>
  <c r="C239" i="6"/>
  <c r="E238" i="6"/>
  <c r="D238" i="6"/>
  <c r="C238" i="6"/>
  <c r="D237" i="6"/>
  <c r="C237" i="6"/>
  <c r="E237" i="6" s="1"/>
  <c r="D236" i="6"/>
  <c r="E236" i="6" s="1"/>
  <c r="C236" i="6"/>
  <c r="E235" i="6"/>
  <c r="D235" i="6"/>
  <c r="C235" i="6"/>
  <c r="E234" i="6"/>
  <c r="D234" i="6"/>
  <c r="C234" i="6"/>
  <c r="D233" i="6"/>
  <c r="C233" i="6"/>
  <c r="E233" i="6" s="1"/>
  <c r="D232" i="6"/>
  <c r="E232" i="6" s="1"/>
  <c r="C232" i="6"/>
  <c r="E231" i="6"/>
  <c r="D231" i="6"/>
  <c r="C231" i="6"/>
  <c r="E230" i="6"/>
  <c r="D230" i="6"/>
  <c r="C230" i="6"/>
  <c r="E229" i="6"/>
  <c r="D229" i="6"/>
  <c r="C229" i="6"/>
  <c r="D228" i="6"/>
  <c r="E228" i="6" s="1"/>
  <c r="C228" i="6"/>
  <c r="E227" i="6"/>
  <c r="D227" i="6"/>
  <c r="C227" i="6"/>
  <c r="E226" i="6"/>
  <c r="D226" i="6"/>
  <c r="C226" i="6"/>
  <c r="E225" i="6"/>
  <c r="D225" i="6"/>
  <c r="C225" i="6"/>
  <c r="D224" i="6"/>
  <c r="E224" i="6" s="1"/>
  <c r="C224" i="6"/>
  <c r="E223" i="6"/>
  <c r="D223" i="6"/>
  <c r="C223" i="6"/>
  <c r="E222" i="6"/>
  <c r="D222" i="6"/>
  <c r="C222" i="6"/>
  <c r="E221" i="6"/>
  <c r="D221" i="6"/>
  <c r="C221" i="6"/>
  <c r="D220" i="6"/>
  <c r="E220" i="6" s="1"/>
  <c r="C220" i="6"/>
  <c r="E219" i="6"/>
  <c r="D219" i="6"/>
  <c r="C219" i="6"/>
  <c r="E218" i="6"/>
  <c r="D218" i="6"/>
  <c r="C218" i="6"/>
  <c r="D217" i="6"/>
  <c r="C217" i="6"/>
  <c r="E217" i="6" s="1"/>
  <c r="D216" i="6"/>
  <c r="E216" i="6" s="1"/>
  <c r="C216" i="6"/>
  <c r="E215" i="6"/>
  <c r="D215" i="6"/>
  <c r="C215" i="6"/>
  <c r="E214" i="6"/>
  <c r="D214" i="6"/>
  <c r="C214" i="6"/>
  <c r="D213" i="6"/>
  <c r="C213" i="6"/>
  <c r="E213" i="6" s="1"/>
  <c r="D212" i="6"/>
  <c r="E212" i="6" s="1"/>
  <c r="C212" i="6"/>
  <c r="E211" i="6"/>
  <c r="D211" i="6"/>
  <c r="C211" i="6"/>
  <c r="E210" i="6"/>
  <c r="D210" i="6"/>
  <c r="C210" i="6"/>
  <c r="E209" i="6"/>
  <c r="D209" i="6"/>
  <c r="C209" i="6"/>
  <c r="D208" i="6"/>
  <c r="E208" i="6" s="1"/>
  <c r="C208" i="6"/>
  <c r="E207" i="6"/>
  <c r="D207" i="6"/>
  <c r="C207" i="6"/>
  <c r="E206" i="6"/>
  <c r="D206" i="6"/>
  <c r="C206" i="6"/>
  <c r="E205" i="6"/>
  <c r="D205" i="6"/>
  <c r="C205" i="6"/>
  <c r="D204" i="6"/>
  <c r="E204" i="6" s="1"/>
  <c r="C204" i="6"/>
  <c r="E203" i="6"/>
  <c r="D203" i="6"/>
  <c r="C203" i="6"/>
  <c r="E202" i="6"/>
  <c r="D202" i="6"/>
  <c r="C202" i="6"/>
  <c r="D201" i="6"/>
  <c r="C201" i="6"/>
  <c r="E201" i="6" s="1"/>
  <c r="D200" i="6"/>
  <c r="E200" i="6" s="1"/>
  <c r="C200" i="6"/>
  <c r="E199" i="6"/>
  <c r="D199" i="6"/>
  <c r="C199" i="6"/>
  <c r="E198" i="6"/>
  <c r="D198" i="6"/>
  <c r="C198" i="6"/>
  <c r="D197" i="6"/>
  <c r="C197" i="6"/>
  <c r="E197" i="6" s="1"/>
  <c r="D196" i="6"/>
  <c r="E196" i="6" s="1"/>
  <c r="C196" i="6"/>
  <c r="E195" i="6"/>
  <c r="D195" i="6"/>
  <c r="C195" i="6"/>
  <c r="E194" i="6"/>
  <c r="D194" i="6"/>
  <c r="C194" i="6"/>
  <c r="E193" i="6"/>
  <c r="D193" i="6"/>
  <c r="C193" i="6"/>
  <c r="D192" i="6"/>
  <c r="E192" i="6" s="1"/>
  <c r="C192" i="6"/>
  <c r="E191" i="6"/>
  <c r="D191" i="6"/>
  <c r="C191" i="6"/>
  <c r="E190" i="6"/>
  <c r="D190" i="6"/>
  <c r="C190" i="6"/>
  <c r="D189" i="6"/>
  <c r="C189" i="6"/>
  <c r="E189" i="6" s="1"/>
  <c r="D188" i="6"/>
  <c r="E188" i="6" s="1"/>
  <c r="C188" i="6"/>
  <c r="E187" i="6"/>
  <c r="D187" i="6"/>
  <c r="C187" i="6"/>
  <c r="E186" i="6"/>
  <c r="D186" i="6"/>
  <c r="C186" i="6"/>
  <c r="D185" i="6"/>
  <c r="C185" i="6"/>
  <c r="E185" i="6" s="1"/>
  <c r="D184" i="6"/>
  <c r="E184" i="6" s="1"/>
  <c r="C184" i="6"/>
  <c r="E183" i="6"/>
  <c r="D183" i="6"/>
  <c r="C183" i="6"/>
  <c r="E182" i="6"/>
  <c r="D182" i="6"/>
  <c r="C182" i="6"/>
  <c r="E181" i="6"/>
  <c r="D181" i="6"/>
  <c r="C181" i="6"/>
  <c r="D180" i="6"/>
  <c r="E180" i="6" s="1"/>
  <c r="C180" i="6"/>
  <c r="E179" i="6"/>
  <c r="D179" i="6"/>
  <c r="C179" i="6"/>
  <c r="E178" i="6"/>
  <c r="D178" i="6"/>
  <c r="C178" i="6"/>
  <c r="E177" i="6"/>
  <c r="D177" i="6"/>
  <c r="C177" i="6"/>
  <c r="D176" i="6"/>
  <c r="E176" i="6" s="1"/>
  <c r="C176" i="6"/>
  <c r="E175" i="6"/>
  <c r="D175" i="6"/>
  <c r="C175" i="6"/>
  <c r="E174" i="6"/>
  <c r="D174" i="6"/>
  <c r="C174" i="6"/>
  <c r="E173" i="6"/>
  <c r="D173" i="6"/>
  <c r="C173" i="6"/>
  <c r="D172" i="6"/>
  <c r="E172" i="6" s="1"/>
  <c r="C172" i="6"/>
  <c r="E171" i="6"/>
  <c r="D171" i="6"/>
  <c r="C171" i="6"/>
  <c r="E170" i="6"/>
  <c r="D170" i="6"/>
  <c r="C170" i="6"/>
  <c r="D169" i="6"/>
  <c r="C169" i="6"/>
  <c r="E169" i="6" s="1"/>
  <c r="D168" i="6"/>
  <c r="E168" i="6" s="1"/>
  <c r="C168" i="6"/>
  <c r="E167" i="6"/>
  <c r="D167" i="6"/>
  <c r="C167" i="6"/>
  <c r="E166" i="6"/>
  <c r="D166" i="6"/>
  <c r="C166" i="6"/>
  <c r="D165" i="6"/>
  <c r="C165" i="6"/>
  <c r="E165" i="6" s="1"/>
  <c r="D164" i="6"/>
  <c r="E164" i="6" s="1"/>
  <c r="C164" i="6"/>
  <c r="E163" i="6"/>
  <c r="D163" i="6"/>
  <c r="C163" i="6"/>
  <c r="E162" i="6"/>
  <c r="D162" i="6"/>
  <c r="C162" i="6"/>
  <c r="E161" i="6"/>
  <c r="D161" i="6"/>
  <c r="C161" i="6"/>
  <c r="D160" i="6"/>
  <c r="E160" i="6" s="1"/>
  <c r="C160" i="6"/>
  <c r="E159" i="6"/>
  <c r="D159" i="6"/>
  <c r="C159" i="6"/>
  <c r="E158" i="6"/>
  <c r="D158" i="6"/>
  <c r="C158" i="6"/>
  <c r="E157" i="6"/>
  <c r="D157" i="6"/>
  <c r="C157" i="6"/>
  <c r="D156" i="6"/>
  <c r="E156" i="6" s="1"/>
  <c r="C156" i="6"/>
  <c r="E155" i="6"/>
  <c r="D155" i="6"/>
  <c r="C155" i="6"/>
  <c r="E154" i="6"/>
  <c r="D154" i="6"/>
  <c r="C154" i="6"/>
  <c r="D153" i="6"/>
  <c r="C153" i="6"/>
  <c r="E153" i="6" s="1"/>
  <c r="D152" i="6"/>
  <c r="E152" i="6" s="1"/>
  <c r="C152" i="6"/>
  <c r="E151" i="6"/>
  <c r="D151" i="6"/>
  <c r="C151" i="6"/>
  <c r="E150" i="6"/>
  <c r="D150" i="6"/>
  <c r="C150" i="6"/>
  <c r="D149" i="6"/>
  <c r="C149" i="6"/>
  <c r="E149" i="6" s="1"/>
  <c r="D148" i="6"/>
  <c r="E148" i="6" s="1"/>
  <c r="C148" i="6"/>
  <c r="E147" i="6"/>
  <c r="D147" i="6"/>
  <c r="C147" i="6"/>
  <c r="E146" i="6"/>
  <c r="D146" i="6"/>
  <c r="C146" i="6"/>
  <c r="E145" i="6"/>
  <c r="D145" i="6"/>
  <c r="C145" i="6"/>
  <c r="D144" i="6"/>
  <c r="E144" i="6" s="1"/>
  <c r="C144" i="6"/>
  <c r="E143" i="6"/>
  <c r="D143" i="6"/>
  <c r="C143" i="6"/>
  <c r="E142" i="6"/>
  <c r="D142" i="6"/>
  <c r="C142" i="6"/>
  <c r="D141" i="6"/>
  <c r="C141" i="6"/>
  <c r="E141" i="6" s="1"/>
  <c r="D140" i="6"/>
  <c r="E140" i="6" s="1"/>
  <c r="C140" i="6"/>
  <c r="E139" i="6"/>
  <c r="D139" i="6"/>
  <c r="C139" i="6"/>
  <c r="E138" i="6"/>
  <c r="D138" i="6"/>
  <c r="C138" i="6"/>
  <c r="D137" i="6"/>
  <c r="C137" i="6"/>
  <c r="E137" i="6" s="1"/>
  <c r="D136" i="6"/>
  <c r="E136" i="6" s="1"/>
  <c r="C136" i="6"/>
  <c r="E135" i="6"/>
  <c r="D135" i="6"/>
  <c r="C135" i="6"/>
  <c r="E134" i="6"/>
  <c r="D134" i="6"/>
  <c r="C134" i="6"/>
  <c r="E133" i="6"/>
  <c r="D133" i="6"/>
  <c r="C133" i="6"/>
  <c r="D132" i="6"/>
  <c r="E132" i="6" s="1"/>
  <c r="C132" i="6"/>
  <c r="E131" i="6"/>
  <c r="D131" i="6"/>
  <c r="C131" i="6"/>
  <c r="E130" i="6"/>
  <c r="D130" i="6"/>
  <c r="C130" i="6"/>
  <c r="E129" i="6"/>
  <c r="D129" i="6"/>
  <c r="C129" i="6"/>
  <c r="D128" i="6"/>
  <c r="E128" i="6" s="1"/>
  <c r="C128" i="6"/>
  <c r="E127" i="6"/>
  <c r="D127" i="6"/>
  <c r="C127" i="6"/>
  <c r="E126" i="6"/>
  <c r="D126" i="6"/>
  <c r="C126" i="6"/>
  <c r="E125" i="6"/>
  <c r="D125" i="6"/>
  <c r="C125" i="6"/>
  <c r="D124" i="6"/>
  <c r="E124" i="6" s="1"/>
  <c r="C124" i="6"/>
  <c r="E123" i="6"/>
  <c r="D123" i="6"/>
  <c r="C123" i="6"/>
  <c r="E122" i="6"/>
  <c r="D122" i="6"/>
  <c r="C122" i="6"/>
  <c r="D121" i="6"/>
  <c r="C121" i="6"/>
  <c r="E121" i="6" s="1"/>
  <c r="D120" i="6"/>
  <c r="E120" i="6" s="1"/>
  <c r="C120" i="6"/>
  <c r="E119" i="6"/>
  <c r="D119" i="6"/>
  <c r="C119" i="6"/>
  <c r="E118" i="6"/>
  <c r="D118" i="6"/>
  <c r="C118" i="6"/>
  <c r="D117" i="6"/>
  <c r="C117" i="6"/>
  <c r="E117" i="6" s="1"/>
  <c r="D116" i="6"/>
  <c r="E116" i="6" s="1"/>
  <c r="C116" i="6"/>
  <c r="E115" i="6"/>
  <c r="D115" i="6"/>
  <c r="C115" i="6"/>
  <c r="E114" i="6"/>
  <c r="D114" i="6"/>
  <c r="C114" i="6"/>
  <c r="E113" i="6"/>
  <c r="D113" i="6"/>
  <c r="C113" i="6"/>
  <c r="D112" i="6"/>
  <c r="E112" i="6" s="1"/>
  <c r="C112" i="6"/>
  <c r="E111" i="6"/>
  <c r="D111" i="6"/>
  <c r="C111" i="6"/>
  <c r="E110" i="6"/>
  <c r="D110" i="6"/>
  <c r="C110" i="6"/>
  <c r="E109" i="6"/>
  <c r="D109" i="6"/>
  <c r="C109" i="6"/>
  <c r="D108" i="6"/>
  <c r="E108" i="6" s="1"/>
  <c r="C108" i="6"/>
  <c r="E107" i="6"/>
  <c r="D107" i="6"/>
  <c r="C107" i="6"/>
  <c r="E106" i="6"/>
  <c r="D106" i="6"/>
  <c r="C106" i="6"/>
  <c r="D105" i="6"/>
  <c r="C105" i="6"/>
  <c r="E105" i="6" s="1"/>
  <c r="D104" i="6"/>
  <c r="E104" i="6" s="1"/>
  <c r="C104" i="6"/>
  <c r="E103" i="6"/>
  <c r="D103" i="6"/>
  <c r="C103" i="6"/>
  <c r="E102" i="6"/>
  <c r="D102" i="6"/>
  <c r="C102" i="6"/>
  <c r="D101" i="6"/>
  <c r="C101" i="6"/>
  <c r="E101" i="6" s="1"/>
  <c r="D100" i="6"/>
  <c r="E100" i="6" s="1"/>
  <c r="C100" i="6"/>
  <c r="E99" i="6"/>
  <c r="D99" i="6"/>
  <c r="C99" i="6"/>
  <c r="E98" i="6"/>
  <c r="D98" i="6"/>
  <c r="C98" i="6"/>
  <c r="E97" i="6"/>
  <c r="D97" i="6"/>
  <c r="C97" i="6"/>
  <c r="D96" i="6"/>
  <c r="E96" i="6" s="1"/>
  <c r="C96" i="6"/>
  <c r="E95" i="6"/>
  <c r="D95" i="6"/>
  <c r="C95" i="6"/>
  <c r="E94" i="6"/>
  <c r="D94" i="6"/>
  <c r="C94" i="6"/>
  <c r="D93" i="6"/>
  <c r="C93" i="6"/>
  <c r="E93" i="6" s="1"/>
  <c r="D92" i="6"/>
  <c r="E92" i="6" s="1"/>
  <c r="C92" i="6"/>
  <c r="E91" i="6"/>
  <c r="D91" i="6"/>
  <c r="C91" i="6"/>
  <c r="E90" i="6"/>
  <c r="D90" i="6"/>
  <c r="C90" i="6"/>
  <c r="D89" i="6"/>
  <c r="C89" i="6"/>
  <c r="E89" i="6" s="1"/>
  <c r="D88" i="6"/>
  <c r="E88" i="6" s="1"/>
  <c r="C88" i="6"/>
  <c r="E87" i="6"/>
  <c r="D87" i="6"/>
  <c r="C87" i="6"/>
  <c r="E86" i="6"/>
  <c r="D86" i="6"/>
  <c r="C86" i="6"/>
  <c r="E85" i="6"/>
  <c r="D85" i="6"/>
  <c r="C85" i="6"/>
  <c r="D84" i="6"/>
  <c r="E84" i="6" s="1"/>
  <c r="C84" i="6"/>
  <c r="E83" i="6"/>
  <c r="D83" i="6"/>
  <c r="C83" i="6"/>
  <c r="E82" i="6"/>
  <c r="D82" i="6"/>
  <c r="C82" i="6"/>
  <c r="E81" i="6"/>
  <c r="D81" i="6"/>
  <c r="C81" i="6"/>
  <c r="D80" i="6"/>
  <c r="E80" i="6" s="1"/>
  <c r="C80" i="6"/>
  <c r="E79" i="6"/>
  <c r="D79" i="6"/>
  <c r="C79" i="6"/>
  <c r="E78" i="6"/>
  <c r="D78" i="6"/>
  <c r="C78" i="6"/>
  <c r="E77" i="6"/>
  <c r="D77" i="6"/>
  <c r="C77" i="6"/>
  <c r="D76" i="6"/>
  <c r="E76" i="6" s="1"/>
  <c r="C76" i="6"/>
  <c r="E75" i="6"/>
  <c r="D75" i="6"/>
  <c r="C75" i="6"/>
  <c r="E74" i="6"/>
  <c r="D74" i="6"/>
  <c r="C74" i="6"/>
  <c r="D73" i="6"/>
  <c r="C73" i="6"/>
  <c r="E73" i="6" s="1"/>
  <c r="D72" i="6"/>
  <c r="E72" i="6" s="1"/>
  <c r="C72" i="6"/>
  <c r="E71" i="6"/>
  <c r="D71" i="6"/>
  <c r="C71" i="6"/>
  <c r="E70" i="6"/>
  <c r="D70" i="6"/>
  <c r="C70" i="6"/>
  <c r="D69" i="6"/>
  <c r="C69" i="6"/>
  <c r="E69" i="6" s="1"/>
  <c r="D68" i="6"/>
  <c r="E68" i="6" s="1"/>
  <c r="C68" i="6"/>
  <c r="E67" i="6"/>
  <c r="D67" i="6"/>
  <c r="C67" i="6"/>
  <c r="E66" i="6"/>
  <c r="D66" i="6"/>
  <c r="C66" i="6"/>
  <c r="E65" i="6"/>
  <c r="D65" i="6"/>
  <c r="C65" i="6"/>
  <c r="D64" i="6"/>
  <c r="E64" i="6" s="1"/>
  <c r="C64" i="6"/>
  <c r="E63" i="6"/>
  <c r="D63" i="6"/>
  <c r="C63" i="6"/>
  <c r="E62" i="6"/>
  <c r="D62" i="6"/>
  <c r="C62" i="6"/>
  <c r="E61" i="6"/>
  <c r="D61" i="6"/>
  <c r="C61" i="6"/>
  <c r="D60" i="6"/>
  <c r="E60" i="6" s="1"/>
  <c r="C60" i="6"/>
  <c r="E59" i="6"/>
  <c r="D59" i="6"/>
  <c r="C59" i="6"/>
  <c r="E58" i="6"/>
  <c r="D58" i="6"/>
  <c r="C58" i="6"/>
  <c r="D57" i="6"/>
  <c r="C57" i="6"/>
  <c r="E57" i="6" s="1"/>
  <c r="D56" i="6"/>
  <c r="E56" i="6" s="1"/>
  <c r="C56" i="6"/>
  <c r="E55" i="6"/>
  <c r="D55" i="6"/>
  <c r="C55" i="6"/>
  <c r="E54" i="6"/>
  <c r="D54" i="6"/>
  <c r="C54" i="6"/>
  <c r="D53" i="6"/>
  <c r="C53" i="6"/>
  <c r="E53" i="6" s="1"/>
  <c r="D52" i="6"/>
  <c r="E52" i="6" s="1"/>
  <c r="C52" i="6"/>
  <c r="E51" i="6"/>
  <c r="D51" i="6"/>
  <c r="C51" i="6"/>
  <c r="E50" i="6"/>
  <c r="D50" i="6"/>
  <c r="C50" i="6"/>
  <c r="E49" i="6"/>
  <c r="D49" i="6"/>
  <c r="C49" i="6"/>
  <c r="E48" i="6"/>
  <c r="D48" i="6"/>
  <c r="C48" i="6"/>
  <c r="E47" i="6"/>
  <c r="D47" i="6"/>
  <c r="C47" i="6"/>
  <c r="E46" i="6"/>
  <c r="D46" i="6"/>
  <c r="C46" i="6"/>
  <c r="E45" i="6"/>
  <c r="D45" i="6"/>
  <c r="C45" i="6"/>
  <c r="E44" i="6"/>
  <c r="D44" i="6"/>
  <c r="C44" i="6"/>
  <c r="E43" i="6"/>
  <c r="D43" i="6"/>
  <c r="C43" i="6"/>
  <c r="E42" i="6"/>
  <c r="D42" i="6"/>
  <c r="C42" i="6"/>
  <c r="E41" i="6"/>
  <c r="D41" i="6"/>
  <c r="C41" i="6"/>
  <c r="E40" i="6"/>
  <c r="D40" i="6"/>
  <c r="C40" i="6"/>
  <c r="E39" i="6"/>
  <c r="D39" i="6"/>
  <c r="C39" i="6"/>
  <c r="E38" i="6"/>
  <c r="D38" i="6"/>
  <c r="C38" i="6"/>
  <c r="E37" i="6"/>
  <c r="D37" i="6"/>
  <c r="C37" i="6"/>
  <c r="E36" i="6"/>
  <c r="D36" i="6"/>
  <c r="C36" i="6"/>
  <c r="E35" i="6"/>
  <c r="D35" i="6"/>
  <c r="C35" i="6"/>
  <c r="E34" i="6"/>
  <c r="D34" i="6"/>
  <c r="C34" i="6"/>
  <c r="E33" i="6"/>
  <c r="D33" i="6"/>
  <c r="C33" i="6"/>
  <c r="E32" i="6"/>
  <c r="D32" i="6"/>
  <c r="C32" i="6"/>
  <c r="E31" i="6"/>
  <c r="D31" i="6"/>
  <c r="C31" i="6"/>
  <c r="E30" i="6"/>
  <c r="D30" i="6"/>
  <c r="C30" i="6"/>
  <c r="E29" i="6"/>
  <c r="D29" i="6"/>
  <c r="C29" i="6"/>
  <c r="E28" i="6"/>
  <c r="D28" i="6"/>
  <c r="C28" i="6"/>
  <c r="E27" i="6"/>
  <c r="D27" i="6"/>
  <c r="C27" i="6"/>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D7" i="6"/>
  <c r="C7" i="6"/>
  <c r="E6" i="6"/>
  <c r="D6" i="6"/>
  <c r="C6" i="6"/>
  <c r="E5" i="6"/>
  <c r="D5" i="6"/>
  <c r="C5" i="6"/>
  <c r="E4" i="6"/>
  <c r="D4" i="6"/>
  <c r="C4" i="6"/>
  <c r="E3" i="6"/>
  <c r="D3" i="6"/>
  <c r="C3" i="6"/>
  <c r="E2" i="6"/>
  <c r="D2" i="6"/>
  <c r="C2" i="6"/>
  <c r="I4786" i="5"/>
  <c r="B4786" i="5"/>
  <c r="B4785" i="5"/>
  <c r="I4785" i="5" s="1"/>
  <c r="I4784" i="5"/>
  <c r="B4784" i="5"/>
  <c r="I4783" i="5"/>
  <c r="B4783" i="5"/>
  <c r="B4782" i="5"/>
  <c r="I4782" i="5" s="1"/>
  <c r="I4781" i="5"/>
  <c r="B4781" i="5"/>
  <c r="I4780" i="5"/>
  <c r="B4780" i="5"/>
  <c r="I4779" i="5"/>
  <c r="B4779" i="5"/>
  <c r="I4778" i="5"/>
  <c r="B4778" i="5"/>
  <c r="I4777" i="5"/>
  <c r="B4777" i="5"/>
  <c r="B4776" i="5"/>
  <c r="I4776" i="5" s="1"/>
  <c r="I4775" i="5"/>
  <c r="B4775" i="5"/>
  <c r="I4774" i="5"/>
  <c r="B4774" i="5"/>
  <c r="I4773" i="5"/>
  <c r="B4773" i="5"/>
  <c r="I4772" i="5"/>
  <c r="B4772" i="5"/>
  <c r="I4771" i="5"/>
  <c r="B4771" i="5"/>
  <c r="B4770" i="5"/>
  <c r="I4770" i="5" s="1"/>
  <c r="I4769" i="5"/>
  <c r="B4769" i="5"/>
  <c r="I4768" i="5"/>
  <c r="B4768" i="5"/>
  <c r="B4767" i="5"/>
  <c r="I4767" i="5" s="1"/>
  <c r="I4766" i="5"/>
  <c r="B4766" i="5"/>
  <c r="I4765" i="5"/>
  <c r="B4765" i="5"/>
  <c r="B4764" i="5"/>
  <c r="I4764" i="5" s="1"/>
  <c r="I4763" i="5"/>
  <c r="B4763" i="5"/>
  <c r="I4762" i="5"/>
  <c r="B4762" i="5"/>
  <c r="B4761" i="5"/>
  <c r="I4761" i="5" s="1"/>
  <c r="I4760" i="5"/>
  <c r="B4760" i="5"/>
  <c r="I4759" i="5"/>
  <c r="B4759" i="5"/>
  <c r="B4758" i="5"/>
  <c r="I4758" i="5" s="1"/>
  <c r="I4757" i="5"/>
  <c r="B4757" i="5"/>
  <c r="I4756" i="5"/>
  <c r="B4756" i="5"/>
  <c r="I4755" i="5"/>
  <c r="B4755" i="5"/>
  <c r="I4754" i="5"/>
  <c r="B4754" i="5"/>
  <c r="I4753" i="5"/>
  <c r="B4753" i="5"/>
  <c r="B4752" i="5"/>
  <c r="I4752" i="5" s="1"/>
  <c r="I4751" i="5"/>
  <c r="B4751" i="5"/>
  <c r="I4750" i="5"/>
  <c r="B4750" i="5"/>
  <c r="I4749" i="5"/>
  <c r="B4749" i="5"/>
  <c r="I4748" i="5"/>
  <c r="B4748" i="5"/>
  <c r="I4747" i="5"/>
  <c r="B4747" i="5"/>
  <c r="B4746" i="5"/>
  <c r="I4746" i="5" s="1"/>
  <c r="I4745" i="5"/>
  <c r="B4745" i="5"/>
  <c r="I4744" i="5"/>
  <c r="B4744" i="5"/>
  <c r="B4743" i="5"/>
  <c r="I4743" i="5" s="1"/>
  <c r="I4742" i="5"/>
  <c r="B4742" i="5"/>
  <c r="I4741" i="5"/>
  <c r="B4741" i="5"/>
  <c r="B4740" i="5"/>
  <c r="I4740" i="5" s="1"/>
  <c r="I4739" i="5"/>
  <c r="B4739" i="5"/>
  <c r="I4738" i="5"/>
  <c r="B4738" i="5"/>
  <c r="B4737" i="5"/>
  <c r="I4737" i="5" s="1"/>
  <c r="I4736" i="5"/>
  <c r="B4736" i="5"/>
  <c r="I4735" i="5"/>
  <c r="B4735" i="5"/>
  <c r="B4734" i="5"/>
  <c r="I4734" i="5" s="1"/>
  <c r="I4733" i="5"/>
  <c r="B4733" i="5"/>
  <c r="I4732" i="5"/>
  <c r="B4732" i="5"/>
  <c r="B4731" i="5"/>
  <c r="I4731" i="5" s="1"/>
  <c r="I4730" i="5"/>
  <c r="B4730" i="5"/>
  <c r="I4729" i="5"/>
  <c r="B4729" i="5"/>
  <c r="B4728" i="5"/>
  <c r="I4728" i="5" s="1"/>
  <c r="I4727" i="5"/>
  <c r="B4727" i="5"/>
  <c r="I4726" i="5"/>
  <c r="B4726" i="5"/>
  <c r="I4725" i="5"/>
  <c r="B4725" i="5"/>
  <c r="I4724" i="5"/>
  <c r="B4724" i="5"/>
  <c r="I4723" i="5"/>
  <c r="B4723" i="5"/>
  <c r="B4722" i="5"/>
  <c r="I4722" i="5" s="1"/>
  <c r="I4721" i="5"/>
  <c r="B4721" i="5"/>
  <c r="I4720" i="5"/>
  <c r="B4720" i="5"/>
  <c r="I4719" i="5"/>
  <c r="B4719" i="5"/>
  <c r="I4718" i="5"/>
  <c r="B4718" i="5"/>
  <c r="I4717" i="5"/>
  <c r="B4717" i="5"/>
  <c r="B4716" i="5"/>
  <c r="I4716" i="5" s="1"/>
  <c r="I4715" i="5"/>
  <c r="B4715" i="5"/>
  <c r="I4714" i="5"/>
  <c r="B4714" i="5"/>
  <c r="B4713" i="5"/>
  <c r="I4713" i="5" s="1"/>
  <c r="I4712" i="5"/>
  <c r="B4712" i="5"/>
  <c r="I4711" i="5"/>
  <c r="B4711" i="5"/>
  <c r="B4710" i="5"/>
  <c r="I4710" i="5" s="1"/>
  <c r="I4709" i="5"/>
  <c r="B4709" i="5"/>
  <c r="I4708" i="5"/>
  <c r="B4708" i="5"/>
  <c r="I4707" i="5"/>
  <c r="B4707" i="5"/>
  <c r="I4706" i="5"/>
  <c r="B4706" i="5"/>
  <c r="I4705" i="5"/>
  <c r="B4705" i="5"/>
  <c r="B4704" i="5"/>
  <c r="I4704" i="5" s="1"/>
  <c r="I4703" i="5"/>
  <c r="B4703" i="5"/>
  <c r="I4702" i="5"/>
  <c r="B4702" i="5"/>
  <c r="I4701" i="5"/>
  <c r="B4701" i="5"/>
  <c r="I4700" i="5"/>
  <c r="B4700" i="5"/>
  <c r="I4699" i="5"/>
  <c r="B4699" i="5"/>
  <c r="B4698" i="5"/>
  <c r="I4698" i="5" s="1"/>
  <c r="I4697" i="5"/>
  <c r="B4697" i="5"/>
  <c r="I4696" i="5"/>
  <c r="B4696" i="5"/>
  <c r="B4695" i="5"/>
  <c r="I4695" i="5" s="1"/>
  <c r="I4694" i="5"/>
  <c r="B4694" i="5"/>
  <c r="I4693" i="5"/>
  <c r="B4693" i="5"/>
  <c r="B4692" i="5"/>
  <c r="I4692" i="5" s="1"/>
  <c r="I4691" i="5"/>
  <c r="B4691" i="5"/>
  <c r="I4690" i="5"/>
  <c r="B4690" i="5"/>
  <c r="B4689" i="5"/>
  <c r="I4689" i="5" s="1"/>
  <c r="I4688" i="5"/>
  <c r="B4688" i="5"/>
  <c r="I4687" i="5"/>
  <c r="B4687" i="5"/>
  <c r="B4686" i="5"/>
  <c r="I4686" i="5" s="1"/>
  <c r="I4685" i="5"/>
  <c r="B4685" i="5"/>
  <c r="I4684" i="5"/>
  <c r="B4684" i="5"/>
  <c r="I4683" i="5"/>
  <c r="B4683" i="5"/>
  <c r="I4682" i="5"/>
  <c r="B4682" i="5"/>
  <c r="I4681" i="5"/>
  <c r="B4681" i="5"/>
  <c r="B4680" i="5"/>
  <c r="I4680" i="5" s="1"/>
  <c r="I4679" i="5"/>
  <c r="B4679" i="5"/>
  <c r="I4678" i="5"/>
  <c r="B4678" i="5"/>
  <c r="I4677" i="5"/>
  <c r="B4677" i="5"/>
  <c r="I4676" i="5"/>
  <c r="B4676" i="5"/>
  <c r="I4675" i="5"/>
  <c r="B4675" i="5"/>
  <c r="B4674" i="5"/>
  <c r="I4674" i="5" s="1"/>
  <c r="I4673" i="5"/>
  <c r="B4673" i="5"/>
  <c r="I4672" i="5"/>
  <c r="B4672" i="5"/>
  <c r="B4671" i="5"/>
  <c r="I4671" i="5" s="1"/>
  <c r="I4670" i="5"/>
  <c r="B4670" i="5"/>
  <c r="I4669" i="5"/>
  <c r="B4669" i="5"/>
  <c r="B4668" i="5"/>
  <c r="I4668" i="5" s="1"/>
  <c r="I4667" i="5"/>
  <c r="B4667" i="5"/>
  <c r="I4666" i="5"/>
  <c r="B4666" i="5"/>
  <c r="B4665" i="5"/>
  <c r="I4665" i="5" s="1"/>
  <c r="I4664" i="5"/>
  <c r="B4664" i="5"/>
  <c r="I4663" i="5"/>
  <c r="B4663" i="5"/>
  <c r="B4662" i="5"/>
  <c r="I4662" i="5" s="1"/>
  <c r="I4661" i="5"/>
  <c r="B4661" i="5"/>
  <c r="I4660" i="5"/>
  <c r="B4660" i="5"/>
  <c r="B4659" i="5"/>
  <c r="I4659" i="5" s="1"/>
  <c r="I4658" i="5"/>
  <c r="B4658" i="5"/>
  <c r="I4657" i="5"/>
  <c r="B4657" i="5"/>
  <c r="B4656" i="5"/>
  <c r="I4656" i="5" s="1"/>
  <c r="I4655" i="5"/>
  <c r="B4655" i="5"/>
  <c r="I4654" i="5"/>
  <c r="B4654" i="5"/>
  <c r="I4653" i="5"/>
  <c r="B4653" i="5"/>
  <c r="I4652" i="5"/>
  <c r="B4652" i="5"/>
  <c r="I4651" i="5"/>
  <c r="B4651" i="5"/>
  <c r="B4650" i="5"/>
  <c r="I4650" i="5" s="1"/>
  <c r="I4649" i="5"/>
  <c r="B4649" i="5"/>
  <c r="I4648" i="5"/>
  <c r="B4648" i="5"/>
  <c r="I4647" i="5"/>
  <c r="B4647" i="5"/>
  <c r="I4646" i="5"/>
  <c r="B4646" i="5"/>
  <c r="I4645" i="5"/>
  <c r="B4645" i="5"/>
  <c r="B4644" i="5"/>
  <c r="I4644" i="5" s="1"/>
  <c r="I4643" i="5"/>
  <c r="B4643" i="5"/>
  <c r="I4642" i="5"/>
  <c r="B4642" i="5"/>
  <c r="B4641" i="5"/>
  <c r="I4641" i="5" s="1"/>
  <c r="I4640" i="5"/>
  <c r="B4640" i="5"/>
  <c r="I4639" i="5"/>
  <c r="B4639" i="5"/>
  <c r="B4638" i="5"/>
  <c r="I4638" i="5" s="1"/>
  <c r="I4637" i="5"/>
  <c r="B4637" i="5"/>
  <c r="I4636" i="5"/>
  <c r="B4636" i="5"/>
  <c r="I4635" i="5"/>
  <c r="B4635" i="5"/>
  <c r="I4634" i="5"/>
  <c r="B4634" i="5"/>
  <c r="I4633" i="5"/>
  <c r="B4633" i="5"/>
  <c r="B4632" i="5"/>
  <c r="I4632" i="5" s="1"/>
  <c r="I4631" i="5"/>
  <c r="B4631" i="5"/>
  <c r="I4630" i="5"/>
  <c r="B4630" i="5"/>
  <c r="I4629" i="5"/>
  <c r="B4629" i="5"/>
  <c r="I4628" i="5"/>
  <c r="B4628" i="5"/>
  <c r="I4627" i="5"/>
  <c r="B4627" i="5"/>
  <c r="B4626" i="5"/>
  <c r="I4626" i="5" s="1"/>
  <c r="I4625" i="5"/>
  <c r="B4625" i="5"/>
  <c r="I4624" i="5"/>
  <c r="B4624" i="5"/>
  <c r="B4623" i="5"/>
  <c r="I4623" i="5" s="1"/>
  <c r="I4622" i="5"/>
  <c r="B4622" i="5"/>
  <c r="I4621" i="5"/>
  <c r="B4621" i="5"/>
  <c r="B4620" i="5"/>
  <c r="I4620" i="5" s="1"/>
  <c r="I4619" i="5"/>
  <c r="B4619" i="5"/>
  <c r="I4618" i="5"/>
  <c r="B4618" i="5"/>
  <c r="B4617" i="5"/>
  <c r="I4617" i="5" s="1"/>
  <c r="I4616" i="5"/>
  <c r="B4616" i="5"/>
  <c r="I4615" i="5"/>
  <c r="B4615" i="5"/>
  <c r="B4614" i="5"/>
  <c r="I4614" i="5" s="1"/>
  <c r="I4613" i="5"/>
  <c r="B4613" i="5"/>
  <c r="I4612" i="5"/>
  <c r="B4612" i="5"/>
  <c r="I4611" i="5"/>
  <c r="B4611" i="5"/>
  <c r="I4610" i="5"/>
  <c r="B4610" i="5"/>
  <c r="I4609" i="5"/>
  <c r="B4609" i="5"/>
  <c r="B4608" i="5"/>
  <c r="I4608" i="5" s="1"/>
  <c r="I4607" i="5"/>
  <c r="B4607" i="5"/>
  <c r="I4606" i="5"/>
  <c r="B4606" i="5"/>
  <c r="I4605" i="5"/>
  <c r="B4605" i="5"/>
  <c r="I4604" i="5"/>
  <c r="B4604" i="5"/>
  <c r="I4603" i="5"/>
  <c r="B4603" i="5"/>
  <c r="B4602" i="5"/>
  <c r="I4602" i="5" s="1"/>
  <c r="I4601" i="5"/>
  <c r="B4601" i="5"/>
  <c r="I4600" i="5"/>
  <c r="B4600" i="5"/>
  <c r="B4599" i="5"/>
  <c r="I4599" i="5" s="1"/>
  <c r="I4598" i="5"/>
  <c r="B4598" i="5"/>
  <c r="I4597" i="5"/>
  <c r="B4597" i="5"/>
  <c r="B4596" i="5"/>
  <c r="I4596" i="5" s="1"/>
  <c r="I4595" i="5"/>
  <c r="B4595" i="5"/>
  <c r="I4594" i="5"/>
  <c r="B4594" i="5"/>
  <c r="B4593" i="5"/>
  <c r="I4593" i="5" s="1"/>
  <c r="I4592" i="5"/>
  <c r="B4592" i="5"/>
  <c r="I4591" i="5"/>
  <c r="B4591" i="5"/>
  <c r="B4590" i="5"/>
  <c r="I4590" i="5" s="1"/>
  <c r="I4589" i="5"/>
  <c r="B4589" i="5"/>
  <c r="I4588" i="5"/>
  <c r="B4588" i="5"/>
  <c r="B4587" i="5"/>
  <c r="I4587" i="5" s="1"/>
  <c r="I4586" i="5"/>
  <c r="B4586" i="5"/>
  <c r="I4585" i="5"/>
  <c r="B4585" i="5"/>
  <c r="B4584" i="5"/>
  <c r="I4584" i="5" s="1"/>
  <c r="I4583" i="5"/>
  <c r="B4583" i="5"/>
  <c r="I4582" i="5"/>
  <c r="B4582" i="5"/>
  <c r="I4581" i="5"/>
  <c r="B4581" i="5"/>
  <c r="I4580" i="5"/>
  <c r="B4580" i="5"/>
  <c r="I4579" i="5"/>
  <c r="B4579" i="5"/>
  <c r="B4578" i="5"/>
  <c r="I4578" i="5" s="1"/>
  <c r="I4577" i="5"/>
  <c r="B4577" i="5"/>
  <c r="I4576" i="5"/>
  <c r="B4576" i="5"/>
  <c r="I4575" i="5"/>
  <c r="B4575" i="5"/>
  <c r="I4574" i="5"/>
  <c r="B4574" i="5"/>
  <c r="I4573" i="5"/>
  <c r="B4573" i="5"/>
  <c r="B4572" i="5"/>
  <c r="I4572" i="5" s="1"/>
  <c r="I4571" i="5"/>
  <c r="B4571" i="5"/>
  <c r="I4570" i="5"/>
  <c r="B4570" i="5"/>
  <c r="B4569" i="5"/>
  <c r="I4569" i="5" s="1"/>
  <c r="I4568" i="5"/>
  <c r="B4568" i="5"/>
  <c r="I4567" i="5"/>
  <c r="B4567" i="5"/>
  <c r="B4566" i="5"/>
  <c r="I4566" i="5" s="1"/>
  <c r="I4565" i="5"/>
  <c r="B4565" i="5"/>
  <c r="I4564" i="5"/>
  <c r="B4564" i="5"/>
  <c r="I4563" i="5"/>
  <c r="B4563" i="5"/>
  <c r="I4562" i="5"/>
  <c r="B4562" i="5"/>
  <c r="I4561" i="5"/>
  <c r="B4561" i="5"/>
  <c r="B4560" i="5"/>
  <c r="I4560" i="5" s="1"/>
  <c r="I4559" i="5"/>
  <c r="B4559" i="5"/>
  <c r="I4558" i="5"/>
  <c r="B4558" i="5"/>
  <c r="I4557" i="5"/>
  <c r="B4557" i="5"/>
  <c r="I4556" i="5"/>
  <c r="B4556" i="5"/>
  <c r="I4555" i="5"/>
  <c r="B4555" i="5"/>
  <c r="B4554" i="5"/>
  <c r="I4554" i="5" s="1"/>
  <c r="I4553" i="5"/>
  <c r="B4553" i="5"/>
  <c r="I4552" i="5"/>
  <c r="B4552" i="5"/>
  <c r="B4551" i="5"/>
  <c r="I4551" i="5" s="1"/>
  <c r="I4550" i="5"/>
  <c r="B4550" i="5"/>
  <c r="I4549" i="5"/>
  <c r="B4549" i="5"/>
  <c r="B4548" i="5"/>
  <c r="I4548" i="5" s="1"/>
  <c r="I4547" i="5"/>
  <c r="B4547" i="5"/>
  <c r="I4546" i="5"/>
  <c r="B4546" i="5"/>
  <c r="B4545" i="5"/>
  <c r="I4545" i="5" s="1"/>
  <c r="I4544" i="5"/>
  <c r="B4544" i="5"/>
  <c r="I4543" i="5"/>
  <c r="B4543" i="5"/>
  <c r="B4542" i="5"/>
  <c r="I4542" i="5" s="1"/>
  <c r="I4541" i="5"/>
  <c r="B4541" i="5"/>
  <c r="I4540" i="5"/>
  <c r="B4540" i="5"/>
  <c r="I4539" i="5"/>
  <c r="B4539" i="5"/>
  <c r="I4538" i="5"/>
  <c r="B4538" i="5"/>
  <c r="I4537" i="5"/>
  <c r="B4537" i="5"/>
  <c r="B4536" i="5"/>
  <c r="I4536" i="5" s="1"/>
  <c r="I4535" i="5"/>
  <c r="B4535" i="5"/>
  <c r="I4534" i="5"/>
  <c r="B4534" i="5"/>
  <c r="I4533" i="5"/>
  <c r="B4533" i="5"/>
  <c r="B4532" i="5"/>
  <c r="I4532" i="5" s="1"/>
  <c r="I4531" i="5"/>
  <c r="B4531" i="5"/>
  <c r="B4530" i="5"/>
  <c r="I4530" i="5" s="1"/>
  <c r="I4529" i="5"/>
  <c r="B4529" i="5"/>
  <c r="I4528" i="5"/>
  <c r="B4528" i="5"/>
  <c r="B4527" i="5"/>
  <c r="I4527" i="5" s="1"/>
  <c r="I4526" i="5"/>
  <c r="B4526" i="5"/>
  <c r="I4525" i="5"/>
  <c r="B4525" i="5"/>
  <c r="B4524" i="5"/>
  <c r="I4524" i="5" s="1"/>
  <c r="I4523" i="5"/>
  <c r="B4523" i="5"/>
  <c r="I4522" i="5"/>
  <c r="B4522" i="5"/>
  <c r="B4521" i="5"/>
  <c r="I4521" i="5" s="1"/>
  <c r="I4520" i="5"/>
  <c r="B4520" i="5"/>
  <c r="I4519" i="5"/>
  <c r="B4519" i="5"/>
  <c r="B4518" i="5"/>
  <c r="I4518" i="5" s="1"/>
  <c r="I4517" i="5"/>
  <c r="B4517" i="5"/>
  <c r="I4516" i="5"/>
  <c r="B4516" i="5"/>
  <c r="B4515" i="5"/>
  <c r="I4515" i="5" s="1"/>
  <c r="B4514" i="5"/>
  <c r="I4514" i="5" s="1"/>
  <c r="I4513" i="5"/>
  <c r="B4513" i="5"/>
  <c r="B4512" i="5"/>
  <c r="I4512" i="5" s="1"/>
  <c r="I4511" i="5"/>
  <c r="B4511" i="5"/>
  <c r="I4510" i="5"/>
  <c r="B4510" i="5"/>
  <c r="I4509" i="5"/>
  <c r="B4509" i="5"/>
  <c r="B4508" i="5"/>
  <c r="I4508" i="5" s="1"/>
  <c r="I4507" i="5"/>
  <c r="B4507" i="5"/>
  <c r="B4506" i="5"/>
  <c r="I4506" i="5" s="1"/>
  <c r="I4505" i="5"/>
  <c r="B4505" i="5"/>
  <c r="I4504" i="5"/>
  <c r="B4504" i="5"/>
  <c r="I4503" i="5"/>
  <c r="B4503" i="5"/>
  <c r="B4502" i="5"/>
  <c r="I4502" i="5" s="1"/>
  <c r="I4501" i="5"/>
  <c r="B4501" i="5"/>
  <c r="B4500" i="5"/>
  <c r="I4500" i="5" s="1"/>
  <c r="I4499" i="5"/>
  <c r="B4499" i="5"/>
  <c r="I4498" i="5"/>
  <c r="B4498" i="5"/>
  <c r="B4497" i="5"/>
  <c r="I4497" i="5" s="1"/>
  <c r="I4496" i="5"/>
  <c r="B4496" i="5"/>
  <c r="I4495" i="5"/>
  <c r="B4495" i="5"/>
  <c r="B4494" i="5"/>
  <c r="I4494" i="5" s="1"/>
  <c r="I4493" i="5"/>
  <c r="B4493" i="5"/>
  <c r="I4492" i="5"/>
  <c r="B4492" i="5"/>
  <c r="I4491" i="5"/>
  <c r="B4491" i="5"/>
  <c r="I4490" i="5"/>
  <c r="B4490" i="5"/>
  <c r="I4489" i="5"/>
  <c r="B4489" i="5"/>
  <c r="B4488" i="5"/>
  <c r="I4488" i="5" s="1"/>
  <c r="I4487" i="5"/>
  <c r="B4487" i="5"/>
  <c r="I4486" i="5"/>
  <c r="B4486" i="5"/>
  <c r="I4485" i="5"/>
  <c r="B4485" i="5"/>
  <c r="B4484" i="5"/>
  <c r="I4484" i="5" s="1"/>
  <c r="I4483" i="5"/>
  <c r="B4483" i="5"/>
  <c r="B4482" i="5"/>
  <c r="I4482" i="5" s="1"/>
  <c r="I4481" i="5"/>
  <c r="B4481" i="5"/>
  <c r="I4480" i="5"/>
  <c r="B4480" i="5"/>
  <c r="B4479" i="5"/>
  <c r="I4479" i="5" s="1"/>
  <c r="I4478" i="5"/>
  <c r="B4478" i="5"/>
  <c r="I4477" i="5"/>
  <c r="B4477" i="5"/>
  <c r="B4476" i="5"/>
  <c r="I4476" i="5" s="1"/>
  <c r="I4475" i="5"/>
  <c r="B4475" i="5"/>
  <c r="I4474" i="5"/>
  <c r="B4474" i="5"/>
  <c r="B4473" i="5"/>
  <c r="I4473" i="5" s="1"/>
  <c r="I4472" i="5"/>
  <c r="B4472" i="5"/>
  <c r="I4471" i="5"/>
  <c r="B4471" i="5"/>
  <c r="B4470" i="5"/>
  <c r="I4470" i="5" s="1"/>
  <c r="I4469" i="5"/>
  <c r="B4469" i="5"/>
  <c r="I4468" i="5"/>
  <c r="B4468" i="5"/>
  <c r="I4467" i="5"/>
  <c r="B4467" i="5"/>
  <c r="B4466" i="5"/>
  <c r="I4466" i="5" s="1"/>
  <c r="I4465" i="5"/>
  <c r="B4465" i="5"/>
  <c r="B4464" i="5"/>
  <c r="I4464" i="5" s="1"/>
  <c r="I4463" i="5"/>
  <c r="B4463" i="5"/>
  <c r="I4462" i="5"/>
  <c r="B4462" i="5"/>
  <c r="I4461" i="5"/>
  <c r="B4461" i="5"/>
  <c r="B4460" i="5"/>
  <c r="I4460" i="5" s="1"/>
  <c r="I4459" i="5"/>
  <c r="B4459" i="5"/>
  <c r="B4458" i="5"/>
  <c r="I4458" i="5" s="1"/>
  <c r="I4457" i="5"/>
  <c r="B4457" i="5"/>
  <c r="I4456" i="5"/>
  <c r="B4456" i="5"/>
  <c r="B4455" i="5"/>
  <c r="I4455" i="5" s="1"/>
  <c r="I4454" i="5"/>
  <c r="B4454" i="5"/>
  <c r="I4453" i="5"/>
  <c r="B4453" i="5"/>
  <c r="B4452" i="5"/>
  <c r="I4452" i="5" s="1"/>
  <c r="I4451" i="5"/>
  <c r="B4451" i="5"/>
  <c r="I4450" i="5"/>
  <c r="B4450" i="5"/>
  <c r="B4449" i="5"/>
  <c r="I4449" i="5" s="1"/>
  <c r="I4448" i="5"/>
  <c r="B4448" i="5"/>
  <c r="I4447" i="5"/>
  <c r="B4447" i="5"/>
  <c r="B4446" i="5"/>
  <c r="I4446" i="5" s="1"/>
  <c r="I4445" i="5"/>
  <c r="B4445" i="5"/>
  <c r="I4444" i="5"/>
  <c r="B4444" i="5"/>
  <c r="B4443" i="5"/>
  <c r="I4443" i="5" s="1"/>
  <c r="B4442" i="5"/>
  <c r="I4442" i="5" s="1"/>
  <c r="I4441" i="5"/>
  <c r="B4441" i="5"/>
  <c r="B4440" i="5"/>
  <c r="I4440" i="5" s="1"/>
  <c r="I4439" i="5"/>
  <c r="B4439" i="5"/>
  <c r="I4438" i="5"/>
  <c r="B4438" i="5"/>
  <c r="I4437" i="5"/>
  <c r="B4437" i="5"/>
  <c r="B4436" i="5"/>
  <c r="I4436" i="5" s="1"/>
  <c r="I4435" i="5"/>
  <c r="B4435" i="5"/>
  <c r="B4434" i="5"/>
  <c r="I4434" i="5" s="1"/>
  <c r="I4433" i="5"/>
  <c r="B4433" i="5"/>
  <c r="I4432" i="5"/>
  <c r="B4432" i="5"/>
  <c r="I4431" i="5"/>
  <c r="B4431" i="5"/>
  <c r="B4430" i="5"/>
  <c r="I4430" i="5" s="1"/>
  <c r="I4429" i="5"/>
  <c r="B4429" i="5"/>
  <c r="B4428" i="5"/>
  <c r="I4428" i="5" s="1"/>
  <c r="I4427" i="5"/>
  <c r="B4427" i="5"/>
  <c r="I4426" i="5"/>
  <c r="B4426" i="5"/>
  <c r="B4425" i="5"/>
  <c r="I4425" i="5" s="1"/>
  <c r="I4424" i="5"/>
  <c r="B4424" i="5"/>
  <c r="I4423" i="5"/>
  <c r="B4423" i="5"/>
  <c r="B4422" i="5"/>
  <c r="I4422" i="5" s="1"/>
  <c r="I4421" i="5"/>
  <c r="B4421" i="5"/>
  <c r="I4420" i="5"/>
  <c r="B4420" i="5"/>
  <c r="I4419" i="5"/>
  <c r="B4419" i="5"/>
  <c r="I4418" i="5"/>
  <c r="B4418" i="5"/>
  <c r="I4417" i="5"/>
  <c r="B4417" i="5"/>
  <c r="B4416" i="5"/>
  <c r="I4416" i="5" s="1"/>
  <c r="I4415" i="5"/>
  <c r="B4415" i="5"/>
  <c r="I4414" i="5"/>
  <c r="B4414" i="5"/>
  <c r="I4413" i="5"/>
  <c r="B4413" i="5"/>
  <c r="B4412" i="5"/>
  <c r="I4412" i="5" s="1"/>
  <c r="I4411" i="5"/>
  <c r="B4411" i="5"/>
  <c r="B4410" i="5"/>
  <c r="I4410" i="5" s="1"/>
  <c r="I4409" i="5"/>
  <c r="B4409" i="5"/>
  <c r="I4408" i="5"/>
  <c r="B4408" i="5"/>
  <c r="B4407" i="5"/>
  <c r="I4407" i="5" s="1"/>
  <c r="I4406" i="5"/>
  <c r="B4406" i="5"/>
  <c r="I4405" i="5"/>
  <c r="B4405" i="5"/>
  <c r="B4404" i="5"/>
  <c r="I4404" i="5" s="1"/>
  <c r="I4403" i="5"/>
  <c r="B4403" i="5"/>
  <c r="I4402" i="5"/>
  <c r="B4402" i="5"/>
  <c r="B4401" i="5"/>
  <c r="I4401" i="5" s="1"/>
  <c r="I4400" i="5"/>
  <c r="B4400" i="5"/>
  <c r="I4399" i="5"/>
  <c r="B4399" i="5"/>
  <c r="B4398" i="5"/>
  <c r="I4398" i="5" s="1"/>
  <c r="I4397" i="5"/>
  <c r="B4397" i="5"/>
  <c r="I4396" i="5"/>
  <c r="B4396" i="5"/>
  <c r="I4395" i="5"/>
  <c r="B4395" i="5"/>
  <c r="B4394" i="5"/>
  <c r="I4394" i="5" s="1"/>
  <c r="I4393" i="5"/>
  <c r="B4393" i="5"/>
  <c r="B4392" i="5"/>
  <c r="I4392" i="5" s="1"/>
  <c r="I4391" i="5"/>
  <c r="B4391" i="5"/>
  <c r="I4390" i="5"/>
  <c r="B4390" i="5"/>
  <c r="I4389" i="5"/>
  <c r="B4389" i="5"/>
  <c r="B4388" i="5"/>
  <c r="I4388" i="5" s="1"/>
  <c r="I4387" i="5"/>
  <c r="B4387" i="5"/>
  <c r="B4386" i="5"/>
  <c r="I4386" i="5" s="1"/>
  <c r="I4385" i="5"/>
  <c r="B4385" i="5"/>
  <c r="I4384" i="5"/>
  <c r="B4384" i="5"/>
  <c r="B4383" i="5"/>
  <c r="I4383" i="5" s="1"/>
  <c r="I4382" i="5"/>
  <c r="B4382" i="5"/>
  <c r="I4381" i="5"/>
  <c r="B4381" i="5"/>
  <c r="B4380" i="5"/>
  <c r="I4380" i="5" s="1"/>
  <c r="I4379" i="5"/>
  <c r="B4379" i="5"/>
  <c r="I4378" i="5"/>
  <c r="B4378" i="5"/>
  <c r="B4377" i="5"/>
  <c r="I4377" i="5" s="1"/>
  <c r="I4376" i="5"/>
  <c r="B4376" i="5"/>
  <c r="I4375" i="5"/>
  <c r="B4375" i="5"/>
  <c r="B4374" i="5"/>
  <c r="I4374" i="5" s="1"/>
  <c r="I4373" i="5"/>
  <c r="B4373" i="5"/>
  <c r="I4372" i="5"/>
  <c r="B4372" i="5"/>
  <c r="B4371" i="5"/>
  <c r="I4371" i="5" s="1"/>
  <c r="B4370" i="5"/>
  <c r="I4370" i="5" s="1"/>
  <c r="I4369" i="5"/>
  <c r="B4369" i="5"/>
  <c r="B4368" i="5"/>
  <c r="I4368" i="5" s="1"/>
  <c r="I4367" i="5"/>
  <c r="B4367" i="5"/>
  <c r="I4366" i="5"/>
  <c r="B4366" i="5"/>
  <c r="I4365" i="5"/>
  <c r="B4365" i="5"/>
  <c r="B4364" i="5"/>
  <c r="I4364" i="5" s="1"/>
  <c r="I4363" i="5"/>
  <c r="B4363" i="5"/>
  <c r="B4362" i="5"/>
  <c r="I4362" i="5" s="1"/>
  <c r="I4361" i="5"/>
  <c r="B4361" i="5"/>
  <c r="I4360" i="5"/>
  <c r="B4360" i="5"/>
  <c r="I4359" i="5"/>
  <c r="B4359" i="5"/>
  <c r="B4358" i="5"/>
  <c r="I4358" i="5" s="1"/>
  <c r="I4357" i="5"/>
  <c r="B4357" i="5"/>
  <c r="B4356" i="5"/>
  <c r="I4356" i="5" s="1"/>
  <c r="I4355" i="5"/>
  <c r="B4355" i="5"/>
  <c r="I4354" i="5"/>
  <c r="B4354" i="5"/>
  <c r="B4353" i="5"/>
  <c r="I4353" i="5" s="1"/>
  <c r="I4352" i="5"/>
  <c r="B4352" i="5"/>
  <c r="I4351" i="5"/>
  <c r="B4351" i="5"/>
  <c r="B4350" i="5"/>
  <c r="I4350" i="5" s="1"/>
  <c r="I4349" i="5"/>
  <c r="B4349" i="5"/>
  <c r="I4348" i="5"/>
  <c r="B4348" i="5"/>
  <c r="I4347" i="5"/>
  <c r="B4347" i="5"/>
  <c r="I4346" i="5"/>
  <c r="B4346" i="5"/>
  <c r="I4345" i="5"/>
  <c r="B4345" i="5"/>
  <c r="B4344" i="5"/>
  <c r="I4344" i="5" s="1"/>
  <c r="I4343" i="5"/>
  <c r="B4343" i="5"/>
  <c r="I4342" i="5"/>
  <c r="B4342" i="5"/>
  <c r="I4341" i="5"/>
  <c r="B4341" i="5"/>
  <c r="B4340" i="5"/>
  <c r="I4340" i="5" s="1"/>
  <c r="I4339" i="5"/>
  <c r="B4339" i="5"/>
  <c r="B4338" i="5"/>
  <c r="I4338" i="5" s="1"/>
  <c r="I4337" i="5"/>
  <c r="B4337" i="5"/>
  <c r="I4336" i="5"/>
  <c r="B4336" i="5"/>
  <c r="I4335" i="5"/>
  <c r="B4335" i="5"/>
  <c r="I4334" i="5"/>
  <c r="B4334" i="5"/>
  <c r="I4333" i="5"/>
  <c r="B4333" i="5"/>
  <c r="B4332" i="5"/>
  <c r="I4332" i="5" s="1"/>
  <c r="I4331" i="5"/>
  <c r="B4331" i="5"/>
  <c r="I4330" i="5"/>
  <c r="B4330" i="5"/>
  <c r="B4329" i="5"/>
  <c r="I4329" i="5" s="1"/>
  <c r="I4328" i="5"/>
  <c r="B4328" i="5"/>
  <c r="I4327" i="5"/>
  <c r="B4327" i="5"/>
  <c r="B4326" i="5"/>
  <c r="I4326" i="5" s="1"/>
  <c r="I4325" i="5"/>
  <c r="B4325" i="5"/>
  <c r="I4324" i="5"/>
  <c r="B4324" i="5"/>
  <c r="I4323" i="5"/>
  <c r="B4323" i="5"/>
  <c r="I4322" i="5"/>
  <c r="B4322" i="5"/>
  <c r="I4321" i="5"/>
  <c r="B4321" i="5"/>
  <c r="B4320" i="5"/>
  <c r="I4320" i="5" s="1"/>
  <c r="I4319" i="5"/>
  <c r="B4319" i="5"/>
  <c r="I4318" i="5"/>
  <c r="B4318" i="5"/>
  <c r="I4317" i="5"/>
  <c r="B4317" i="5"/>
  <c r="B4316" i="5"/>
  <c r="I4316" i="5" s="1"/>
  <c r="I4315" i="5"/>
  <c r="B4315" i="5"/>
  <c r="B4314" i="5"/>
  <c r="I4314" i="5" s="1"/>
  <c r="I4313" i="5"/>
  <c r="B4313" i="5"/>
  <c r="I4312" i="5"/>
  <c r="B4312" i="5"/>
  <c r="B4311" i="5"/>
  <c r="I4311" i="5" s="1"/>
  <c r="I4310" i="5"/>
  <c r="B4310" i="5"/>
  <c r="I4309" i="5"/>
  <c r="B4309" i="5"/>
  <c r="B4308" i="5"/>
  <c r="I4308" i="5" s="1"/>
  <c r="I4307" i="5"/>
  <c r="B4307" i="5"/>
  <c r="I4306" i="5"/>
  <c r="B4306" i="5"/>
  <c r="B4305" i="5"/>
  <c r="I4305" i="5" s="1"/>
  <c r="I4304" i="5"/>
  <c r="B4304" i="5"/>
  <c r="I4303" i="5"/>
  <c r="B4303" i="5"/>
  <c r="B4302" i="5"/>
  <c r="I4302" i="5" s="1"/>
  <c r="I4301" i="5"/>
  <c r="B4301" i="5"/>
  <c r="I4300" i="5"/>
  <c r="B4300" i="5"/>
  <c r="B4299" i="5"/>
  <c r="I4299" i="5" s="1"/>
  <c r="B4298" i="5"/>
  <c r="I4298" i="5" s="1"/>
  <c r="I4297" i="5"/>
  <c r="B4297" i="5"/>
  <c r="B4296" i="5"/>
  <c r="I4296" i="5" s="1"/>
  <c r="I4295" i="5"/>
  <c r="B4295" i="5"/>
  <c r="I4294" i="5"/>
  <c r="B4294" i="5"/>
  <c r="I4293" i="5"/>
  <c r="B4293" i="5"/>
  <c r="B4292" i="5"/>
  <c r="I4292" i="5" s="1"/>
  <c r="I4291" i="5"/>
  <c r="B4291" i="5"/>
  <c r="B4290" i="5"/>
  <c r="I4290" i="5" s="1"/>
  <c r="I4289" i="5"/>
  <c r="B4289" i="5"/>
  <c r="I4288" i="5"/>
  <c r="B4288" i="5"/>
  <c r="I4287" i="5"/>
  <c r="B4287" i="5"/>
  <c r="B4286" i="5"/>
  <c r="I4286" i="5" s="1"/>
  <c r="I4285" i="5"/>
  <c r="B4285" i="5"/>
  <c r="B4284" i="5"/>
  <c r="I4284" i="5" s="1"/>
  <c r="I4283" i="5"/>
  <c r="B4283" i="5"/>
  <c r="I4282" i="5"/>
  <c r="B4282" i="5"/>
  <c r="B4281" i="5"/>
  <c r="I4281" i="5" s="1"/>
  <c r="I4280" i="5"/>
  <c r="B4280" i="5"/>
  <c r="I4279" i="5"/>
  <c r="B4279" i="5"/>
  <c r="B4278" i="5"/>
  <c r="I4278" i="5" s="1"/>
  <c r="I4277" i="5"/>
  <c r="B4277" i="5"/>
  <c r="I4276" i="5"/>
  <c r="B4276" i="5"/>
  <c r="I4275" i="5"/>
  <c r="B4275" i="5"/>
  <c r="I4274" i="5"/>
  <c r="B4274" i="5"/>
  <c r="I4273" i="5"/>
  <c r="B4273" i="5"/>
  <c r="B4272" i="5"/>
  <c r="I4272" i="5" s="1"/>
  <c r="I4271" i="5"/>
  <c r="B4271" i="5"/>
  <c r="I4270" i="5"/>
  <c r="B4270" i="5"/>
  <c r="I4269" i="5"/>
  <c r="B4269" i="5"/>
  <c r="I4268" i="5"/>
  <c r="B4268" i="5"/>
  <c r="I4267" i="5"/>
  <c r="B4267" i="5"/>
  <c r="B4266" i="5"/>
  <c r="I4266" i="5" s="1"/>
  <c r="I4265" i="5"/>
  <c r="B4265" i="5"/>
  <c r="I4264" i="5"/>
  <c r="B4264" i="5"/>
  <c r="I4263" i="5"/>
  <c r="B4263" i="5"/>
  <c r="I4262" i="5"/>
  <c r="B4262" i="5"/>
  <c r="I4261" i="5"/>
  <c r="B4261" i="5"/>
  <c r="B4260" i="5"/>
  <c r="I4260" i="5" s="1"/>
  <c r="I4259" i="5"/>
  <c r="B4259" i="5"/>
  <c r="I4258" i="5"/>
  <c r="B4258" i="5"/>
  <c r="I4257" i="5"/>
  <c r="B4257" i="5"/>
  <c r="I4256" i="5"/>
  <c r="B4256" i="5"/>
  <c r="I4255" i="5"/>
  <c r="B4255" i="5"/>
  <c r="B4254" i="5"/>
  <c r="I4254" i="5" s="1"/>
  <c r="I4253" i="5"/>
  <c r="B4253" i="5"/>
  <c r="I4252" i="5"/>
  <c r="B4252" i="5"/>
  <c r="I4251" i="5"/>
  <c r="B4251" i="5"/>
  <c r="I4250" i="5"/>
  <c r="B4250" i="5"/>
  <c r="I4249" i="5"/>
  <c r="B4249" i="5"/>
  <c r="B4248" i="5"/>
  <c r="I4248" i="5" s="1"/>
  <c r="I4247" i="5"/>
  <c r="B4247" i="5"/>
  <c r="I4246" i="5"/>
  <c r="B4246" i="5"/>
  <c r="I4245" i="5"/>
  <c r="B4245" i="5"/>
  <c r="I4244" i="5"/>
  <c r="B4244" i="5"/>
  <c r="I4243" i="5"/>
  <c r="B4243" i="5"/>
  <c r="B4242" i="5"/>
  <c r="I4242" i="5" s="1"/>
  <c r="I4241" i="5"/>
  <c r="B4241" i="5"/>
  <c r="I4240" i="5"/>
  <c r="B4240" i="5"/>
  <c r="I4239" i="5"/>
  <c r="B4239" i="5"/>
  <c r="I4238" i="5"/>
  <c r="B4238" i="5"/>
  <c r="I4237" i="5"/>
  <c r="B4237" i="5"/>
  <c r="B4236" i="5"/>
  <c r="I4236" i="5" s="1"/>
  <c r="I4235" i="5"/>
  <c r="B4235" i="5"/>
  <c r="I4234" i="5"/>
  <c r="B4234" i="5"/>
  <c r="I4233" i="5"/>
  <c r="B4233" i="5"/>
  <c r="I4232" i="5"/>
  <c r="B4232" i="5"/>
  <c r="I4231" i="5"/>
  <c r="B4231" i="5"/>
  <c r="B4230" i="5"/>
  <c r="I4230" i="5" s="1"/>
  <c r="I4229" i="5"/>
  <c r="B4229" i="5"/>
  <c r="I4228" i="5"/>
  <c r="B4228" i="5"/>
  <c r="I4227" i="5"/>
  <c r="B4227" i="5"/>
  <c r="I4226" i="5"/>
  <c r="B4226" i="5"/>
  <c r="I4225" i="5"/>
  <c r="B4225" i="5"/>
  <c r="B4224" i="5"/>
  <c r="I4224" i="5" s="1"/>
  <c r="I4223" i="5"/>
  <c r="B4223" i="5"/>
  <c r="I4222" i="5"/>
  <c r="B4222" i="5"/>
  <c r="I4221" i="5"/>
  <c r="B4221" i="5"/>
  <c r="I4220" i="5"/>
  <c r="B4220" i="5"/>
  <c r="I4219" i="5"/>
  <c r="B4219" i="5"/>
  <c r="B4218" i="5"/>
  <c r="I4218" i="5" s="1"/>
  <c r="I4217" i="5"/>
  <c r="B4217" i="5"/>
  <c r="I4216" i="5"/>
  <c r="B4216" i="5"/>
  <c r="I4215" i="5"/>
  <c r="B4215" i="5"/>
  <c r="I4214" i="5"/>
  <c r="B4214" i="5"/>
  <c r="I4213" i="5"/>
  <c r="B4213" i="5"/>
  <c r="B4212" i="5"/>
  <c r="I4212" i="5" s="1"/>
  <c r="I4211" i="5"/>
  <c r="B4211" i="5"/>
  <c r="I4210" i="5"/>
  <c r="B4210" i="5"/>
  <c r="I4209" i="5"/>
  <c r="B4209" i="5"/>
  <c r="I4208" i="5"/>
  <c r="B4208" i="5"/>
  <c r="I4207" i="5"/>
  <c r="B4207" i="5"/>
  <c r="B4206" i="5"/>
  <c r="I4206" i="5" s="1"/>
  <c r="I4205" i="5"/>
  <c r="B4205" i="5"/>
  <c r="I4204" i="5"/>
  <c r="B4204" i="5"/>
  <c r="I4203" i="5"/>
  <c r="B4203" i="5"/>
  <c r="I4202" i="5"/>
  <c r="B4202" i="5"/>
  <c r="I4201" i="5"/>
  <c r="B4201" i="5"/>
  <c r="B4200" i="5"/>
  <c r="I4200" i="5" s="1"/>
  <c r="I4199" i="5"/>
  <c r="B4199" i="5"/>
  <c r="I4198" i="5"/>
  <c r="B4198" i="5"/>
  <c r="I4197" i="5"/>
  <c r="B4197" i="5"/>
  <c r="I4196" i="5"/>
  <c r="B4196" i="5"/>
  <c r="I4195" i="5"/>
  <c r="B4195" i="5"/>
  <c r="B4194" i="5"/>
  <c r="I4194" i="5" s="1"/>
  <c r="I4193" i="5"/>
  <c r="B4193" i="5"/>
  <c r="I4192" i="5"/>
  <c r="B4192" i="5"/>
  <c r="I4191" i="5"/>
  <c r="B4191" i="5"/>
  <c r="I4190" i="5"/>
  <c r="B4190" i="5"/>
  <c r="I4189" i="5"/>
  <c r="B4189" i="5"/>
  <c r="B4188" i="5"/>
  <c r="I4188" i="5" s="1"/>
  <c r="I4187" i="5"/>
  <c r="B4187" i="5"/>
  <c r="I4186" i="5"/>
  <c r="B4186" i="5"/>
  <c r="I4185" i="5"/>
  <c r="B4185" i="5"/>
  <c r="I4184" i="5"/>
  <c r="B4184" i="5"/>
  <c r="I4183" i="5"/>
  <c r="B4183" i="5"/>
  <c r="B4182" i="5"/>
  <c r="I4182" i="5" s="1"/>
  <c r="I4181" i="5"/>
  <c r="B4181" i="5"/>
  <c r="I4180" i="5"/>
  <c r="B4180" i="5"/>
  <c r="I4179" i="5"/>
  <c r="B4179" i="5"/>
  <c r="I4178" i="5"/>
  <c r="B4178" i="5"/>
  <c r="I4177" i="5"/>
  <c r="B4177" i="5"/>
  <c r="B4176" i="5"/>
  <c r="I4176" i="5" s="1"/>
  <c r="I4175" i="5"/>
  <c r="B4175" i="5"/>
  <c r="I4174" i="5"/>
  <c r="B4174" i="5"/>
  <c r="I4173" i="5"/>
  <c r="B4173" i="5"/>
  <c r="I4172" i="5"/>
  <c r="B4172" i="5"/>
  <c r="I4171" i="5"/>
  <c r="B4171" i="5"/>
  <c r="B4170" i="5"/>
  <c r="I4170" i="5" s="1"/>
  <c r="I4169" i="5"/>
  <c r="B4169" i="5"/>
  <c r="I4168" i="5"/>
  <c r="B4168" i="5"/>
  <c r="I4167" i="5"/>
  <c r="B4167" i="5"/>
  <c r="I4166" i="5"/>
  <c r="B4166" i="5"/>
  <c r="I4165" i="5"/>
  <c r="B4165" i="5"/>
  <c r="B4164" i="5"/>
  <c r="I4164" i="5" s="1"/>
  <c r="I4163" i="5"/>
  <c r="B4163" i="5"/>
  <c r="I4162" i="5"/>
  <c r="B4162" i="5"/>
  <c r="I4161" i="5"/>
  <c r="B4161" i="5"/>
  <c r="I4160" i="5"/>
  <c r="B4160" i="5"/>
  <c r="I4159" i="5"/>
  <c r="B4159" i="5"/>
  <c r="B4158" i="5"/>
  <c r="I4158" i="5" s="1"/>
  <c r="I4157" i="5"/>
  <c r="B4157" i="5"/>
  <c r="I4156" i="5"/>
  <c r="B4156" i="5"/>
  <c r="I4155" i="5"/>
  <c r="B4155" i="5"/>
  <c r="I4154" i="5"/>
  <c r="B4154" i="5"/>
  <c r="I4153" i="5"/>
  <c r="B4153" i="5"/>
  <c r="B4152" i="5"/>
  <c r="I4152" i="5" s="1"/>
  <c r="I4151" i="5"/>
  <c r="B4151" i="5"/>
  <c r="I4150" i="5"/>
  <c r="B4150" i="5"/>
  <c r="I4149" i="5"/>
  <c r="B4149" i="5"/>
  <c r="I4148" i="5"/>
  <c r="B4148" i="5"/>
  <c r="I4147" i="5"/>
  <c r="B4147" i="5"/>
  <c r="B4146" i="5"/>
  <c r="I4146" i="5" s="1"/>
  <c r="I4145" i="5"/>
  <c r="B4145" i="5"/>
  <c r="I4144" i="5"/>
  <c r="B4144" i="5"/>
  <c r="I4143" i="5"/>
  <c r="B4143" i="5"/>
  <c r="I4142" i="5"/>
  <c r="B4142" i="5"/>
  <c r="I4141" i="5"/>
  <c r="B4141" i="5"/>
  <c r="B4140" i="5"/>
  <c r="I4140" i="5" s="1"/>
  <c r="I4139" i="5"/>
  <c r="B4139" i="5"/>
  <c r="I4138" i="5"/>
  <c r="B4138" i="5"/>
  <c r="I4137" i="5"/>
  <c r="B4137" i="5"/>
  <c r="I4136" i="5"/>
  <c r="B4136" i="5"/>
  <c r="I4135" i="5"/>
  <c r="B4135" i="5"/>
  <c r="B4134" i="5"/>
  <c r="I4134" i="5" s="1"/>
  <c r="I4133" i="5"/>
  <c r="B4133" i="5"/>
  <c r="I4132" i="5"/>
  <c r="B4132" i="5"/>
  <c r="I4131" i="5"/>
  <c r="B4131" i="5"/>
  <c r="I4130" i="5"/>
  <c r="B4130" i="5"/>
  <c r="I4129" i="5"/>
  <c r="B4129" i="5"/>
  <c r="B4128" i="5"/>
  <c r="I4128" i="5" s="1"/>
  <c r="I4127" i="5"/>
  <c r="B4127" i="5"/>
  <c r="I4126" i="5"/>
  <c r="B4126" i="5"/>
  <c r="I4125" i="5"/>
  <c r="B4125" i="5"/>
  <c r="I4124" i="5"/>
  <c r="B4124" i="5"/>
  <c r="I4123" i="5"/>
  <c r="B4123" i="5"/>
  <c r="B4122" i="5"/>
  <c r="I4122" i="5" s="1"/>
  <c r="I4121" i="5"/>
  <c r="B4121" i="5"/>
  <c r="I4120" i="5"/>
  <c r="B4120" i="5"/>
  <c r="I4119" i="5"/>
  <c r="B4119" i="5"/>
  <c r="I4118" i="5"/>
  <c r="B4118" i="5"/>
  <c r="I4117" i="5"/>
  <c r="B4117" i="5"/>
  <c r="B4116" i="5"/>
  <c r="I4116" i="5" s="1"/>
  <c r="I4115" i="5"/>
  <c r="B4115" i="5"/>
  <c r="I4114" i="5"/>
  <c r="B4114" i="5"/>
  <c r="I4113" i="5"/>
  <c r="B4113" i="5"/>
  <c r="I4112" i="5"/>
  <c r="B4112" i="5"/>
  <c r="I4111" i="5"/>
  <c r="B4111" i="5"/>
  <c r="B4110" i="5"/>
  <c r="I4110" i="5" s="1"/>
  <c r="I4109" i="5"/>
  <c r="B4109" i="5"/>
  <c r="I4108" i="5"/>
  <c r="B4108" i="5"/>
  <c r="I4107" i="5"/>
  <c r="B4107" i="5"/>
  <c r="I4106" i="5"/>
  <c r="B4106" i="5"/>
  <c r="I4105" i="5"/>
  <c r="B4105" i="5"/>
  <c r="B4104" i="5"/>
  <c r="I4104" i="5" s="1"/>
  <c r="I4103" i="5"/>
  <c r="B4103" i="5"/>
  <c r="I4102" i="5"/>
  <c r="B4102" i="5"/>
  <c r="I4101" i="5"/>
  <c r="B4101" i="5"/>
  <c r="I4100" i="5"/>
  <c r="B4100" i="5"/>
  <c r="I4099" i="5"/>
  <c r="B4099" i="5"/>
  <c r="B4098" i="5"/>
  <c r="I4098" i="5" s="1"/>
  <c r="I4097" i="5"/>
  <c r="B4097" i="5"/>
  <c r="I4096" i="5"/>
  <c r="B4096" i="5"/>
  <c r="I4095" i="5"/>
  <c r="B4095" i="5"/>
  <c r="I4094" i="5"/>
  <c r="B4094" i="5"/>
  <c r="I4093" i="5"/>
  <c r="B4093" i="5"/>
  <c r="B4092" i="5"/>
  <c r="I4092" i="5" s="1"/>
  <c r="I4091" i="5"/>
  <c r="B4091" i="5"/>
  <c r="I4090" i="5"/>
  <c r="B4090" i="5"/>
  <c r="I4089" i="5"/>
  <c r="B4089" i="5"/>
  <c r="I4088" i="5"/>
  <c r="B4088" i="5"/>
  <c r="I4087" i="5"/>
  <c r="B4087" i="5"/>
  <c r="B4086" i="5"/>
  <c r="I4086" i="5" s="1"/>
  <c r="I4085" i="5"/>
  <c r="B4085" i="5"/>
  <c r="I4084" i="5"/>
  <c r="B4084" i="5"/>
  <c r="I4083" i="5"/>
  <c r="B4083" i="5"/>
  <c r="I4082" i="5"/>
  <c r="B4082" i="5"/>
  <c r="I4081" i="5"/>
  <c r="B4081" i="5"/>
  <c r="B4080" i="5"/>
  <c r="I4080" i="5" s="1"/>
  <c r="I4079" i="5"/>
  <c r="B4079" i="5"/>
  <c r="I4078" i="5"/>
  <c r="B4078" i="5"/>
  <c r="I4077" i="5"/>
  <c r="B4077" i="5"/>
  <c r="I4076" i="5"/>
  <c r="B4076" i="5"/>
  <c r="I4075" i="5"/>
  <c r="B4075" i="5"/>
  <c r="B4074" i="5"/>
  <c r="I4074" i="5" s="1"/>
  <c r="I4073" i="5"/>
  <c r="B4073" i="5"/>
  <c r="I4072" i="5"/>
  <c r="B4072" i="5"/>
  <c r="I4071" i="5"/>
  <c r="B4071" i="5"/>
  <c r="I4070" i="5"/>
  <c r="B4070" i="5"/>
  <c r="I4069" i="5"/>
  <c r="B4069" i="5"/>
  <c r="B4068" i="5"/>
  <c r="I4068" i="5" s="1"/>
  <c r="I4067" i="5"/>
  <c r="B4067" i="5"/>
  <c r="I4066" i="5"/>
  <c r="B4066" i="5"/>
  <c r="I4065" i="5"/>
  <c r="B4065" i="5"/>
  <c r="I4064" i="5"/>
  <c r="B4064" i="5"/>
  <c r="I4063" i="5"/>
  <c r="B4063" i="5"/>
  <c r="B4062" i="5"/>
  <c r="I4062" i="5" s="1"/>
  <c r="I4061" i="5"/>
  <c r="B4061" i="5"/>
  <c r="I4060" i="5"/>
  <c r="B4060" i="5"/>
  <c r="I4059" i="5"/>
  <c r="B4059" i="5"/>
  <c r="I4058" i="5"/>
  <c r="B4058" i="5"/>
  <c r="I4057" i="5"/>
  <c r="B4057" i="5"/>
  <c r="B4056" i="5"/>
  <c r="I4056" i="5" s="1"/>
  <c r="I4055" i="5"/>
  <c r="B4055" i="5"/>
  <c r="I4054" i="5"/>
  <c r="B4054" i="5"/>
  <c r="I4053" i="5"/>
  <c r="B4053" i="5"/>
  <c r="I4052" i="5"/>
  <c r="B4052" i="5"/>
  <c r="I4051" i="5"/>
  <c r="B4051" i="5"/>
  <c r="B4050" i="5"/>
  <c r="I4050" i="5" s="1"/>
  <c r="I4049" i="5"/>
  <c r="B4049" i="5"/>
  <c r="I4048" i="5"/>
  <c r="B4048" i="5"/>
  <c r="I4047" i="5"/>
  <c r="B4047" i="5"/>
  <c r="I4046" i="5"/>
  <c r="B4046" i="5"/>
  <c r="I4045" i="5"/>
  <c r="B4045" i="5"/>
  <c r="B4044" i="5"/>
  <c r="I4044" i="5" s="1"/>
  <c r="I4043" i="5"/>
  <c r="B4043" i="5"/>
  <c r="I4042" i="5"/>
  <c r="B4042" i="5"/>
  <c r="I4041" i="5"/>
  <c r="B4041" i="5"/>
  <c r="I4040" i="5"/>
  <c r="B4040" i="5"/>
  <c r="I4039" i="5"/>
  <c r="B4039" i="5"/>
  <c r="B4038" i="5"/>
  <c r="I4038" i="5" s="1"/>
  <c r="I4037" i="5"/>
  <c r="B4037" i="5"/>
  <c r="I4036" i="5"/>
  <c r="B4036" i="5"/>
  <c r="I4035" i="5"/>
  <c r="B4035" i="5"/>
  <c r="I4034" i="5"/>
  <c r="B4034" i="5"/>
  <c r="I4033" i="5"/>
  <c r="B4033" i="5"/>
  <c r="B4032" i="5"/>
  <c r="I4032" i="5" s="1"/>
  <c r="I4031" i="5"/>
  <c r="B4031" i="5"/>
  <c r="I4030" i="5"/>
  <c r="B4030" i="5"/>
  <c r="I4029" i="5"/>
  <c r="B4029" i="5"/>
  <c r="I4028" i="5"/>
  <c r="B4028" i="5"/>
  <c r="I4027" i="5"/>
  <c r="B4027" i="5"/>
  <c r="B4026" i="5"/>
  <c r="I4026" i="5" s="1"/>
  <c r="I4025" i="5"/>
  <c r="B4025" i="5"/>
  <c r="I4024" i="5"/>
  <c r="B4024" i="5"/>
  <c r="I4023" i="5"/>
  <c r="B4023" i="5"/>
  <c r="I4022" i="5"/>
  <c r="B4022" i="5"/>
  <c r="I4021" i="5"/>
  <c r="B4021" i="5"/>
  <c r="B4020" i="5"/>
  <c r="I4020" i="5" s="1"/>
  <c r="I4019" i="5"/>
  <c r="B4019" i="5"/>
  <c r="I4018" i="5"/>
  <c r="B4018" i="5"/>
  <c r="I4017" i="5"/>
  <c r="B4017" i="5"/>
  <c r="I4016" i="5"/>
  <c r="B4016" i="5"/>
  <c r="I4015" i="5"/>
  <c r="B4015" i="5"/>
  <c r="B4014" i="5"/>
  <c r="I4014" i="5" s="1"/>
  <c r="I4013" i="5"/>
  <c r="B4013" i="5"/>
  <c r="I4012" i="5"/>
  <c r="B4012" i="5"/>
  <c r="I4011" i="5"/>
  <c r="B4011" i="5"/>
  <c r="I4010" i="5"/>
  <c r="B4010" i="5"/>
  <c r="I4009" i="5"/>
  <c r="B4009" i="5"/>
  <c r="B4008" i="5"/>
  <c r="I4008" i="5" s="1"/>
  <c r="I4007" i="5"/>
  <c r="B4007" i="5"/>
  <c r="I4006" i="5"/>
  <c r="B4006" i="5"/>
  <c r="I4005" i="5"/>
  <c r="B4005" i="5"/>
  <c r="I4004" i="5"/>
  <c r="B4004" i="5"/>
  <c r="I4003" i="5"/>
  <c r="B4003" i="5"/>
  <c r="B4002" i="5"/>
  <c r="I4002" i="5" s="1"/>
  <c r="I4001" i="5"/>
  <c r="B4001" i="5"/>
  <c r="I4000" i="5"/>
  <c r="B4000" i="5"/>
  <c r="I3999" i="5"/>
  <c r="B3999" i="5"/>
  <c r="I3998" i="5"/>
  <c r="B3998" i="5"/>
  <c r="I3997" i="5"/>
  <c r="B3997" i="5"/>
  <c r="B3996" i="5"/>
  <c r="I3996" i="5" s="1"/>
  <c r="I3995" i="5"/>
  <c r="B3995" i="5"/>
  <c r="I3994" i="5"/>
  <c r="B3994" i="5"/>
  <c r="I3993" i="5"/>
  <c r="B3993" i="5"/>
  <c r="I3992" i="5"/>
  <c r="B3992" i="5"/>
  <c r="I3991" i="5"/>
  <c r="B3991" i="5"/>
  <c r="B3990" i="5"/>
  <c r="I3990" i="5" s="1"/>
  <c r="I3989" i="5"/>
  <c r="B3989" i="5"/>
  <c r="I3988" i="5"/>
  <c r="B3988" i="5"/>
  <c r="I3987" i="5"/>
  <c r="B3987" i="5"/>
  <c r="I3986" i="5"/>
  <c r="B3986" i="5"/>
  <c r="I3985" i="5"/>
  <c r="B3985" i="5"/>
  <c r="B3984" i="5"/>
  <c r="I3984" i="5" s="1"/>
  <c r="I3983" i="5"/>
  <c r="B3983" i="5"/>
  <c r="I3982" i="5"/>
  <c r="B3982" i="5"/>
  <c r="I3981" i="5"/>
  <c r="B3981" i="5"/>
  <c r="I3980" i="5"/>
  <c r="B3980" i="5"/>
  <c r="I3979" i="5"/>
  <c r="B3979" i="5"/>
  <c r="B3978" i="5"/>
  <c r="I3978" i="5" s="1"/>
  <c r="I3977" i="5"/>
  <c r="B3977" i="5"/>
  <c r="I3976" i="5"/>
  <c r="B3976" i="5"/>
  <c r="I3975" i="5"/>
  <c r="B3975" i="5"/>
  <c r="I3974" i="5"/>
  <c r="B3974" i="5"/>
  <c r="I3973" i="5"/>
  <c r="B3973" i="5"/>
  <c r="B3972" i="5"/>
  <c r="I3972" i="5" s="1"/>
  <c r="I3971" i="5"/>
  <c r="B3971" i="5"/>
  <c r="I3970" i="5"/>
  <c r="B3970" i="5"/>
  <c r="I3969" i="5"/>
  <c r="B3969" i="5"/>
  <c r="I3968" i="5"/>
  <c r="B3968" i="5"/>
  <c r="I3967" i="5"/>
  <c r="B3967" i="5"/>
  <c r="B3966" i="5"/>
  <c r="I3966" i="5" s="1"/>
  <c r="I3965" i="5"/>
  <c r="B3965" i="5"/>
  <c r="I3964" i="5"/>
  <c r="B3964" i="5"/>
  <c r="I3963" i="5"/>
  <c r="B3963" i="5"/>
  <c r="I3962" i="5"/>
  <c r="B3962" i="5"/>
  <c r="I3961" i="5"/>
  <c r="B3961" i="5"/>
  <c r="B3960" i="5"/>
  <c r="I3960" i="5" s="1"/>
  <c r="I3959" i="5"/>
  <c r="B3959" i="5"/>
  <c r="I3958" i="5"/>
  <c r="B3958" i="5"/>
  <c r="I3957" i="5"/>
  <c r="B3957" i="5"/>
  <c r="I3956" i="5"/>
  <c r="B3956" i="5"/>
  <c r="I3955" i="5"/>
  <c r="B3955" i="5"/>
  <c r="B3954" i="5"/>
  <c r="I3954" i="5" s="1"/>
  <c r="I3953" i="5"/>
  <c r="B3953" i="5"/>
  <c r="I3952" i="5"/>
  <c r="B3952" i="5"/>
  <c r="I3951" i="5"/>
  <c r="B3951" i="5"/>
  <c r="I3950" i="5"/>
  <c r="B3950" i="5"/>
  <c r="I3949" i="5"/>
  <c r="B3949" i="5"/>
  <c r="B3948" i="5"/>
  <c r="I3948" i="5" s="1"/>
  <c r="I3947" i="5"/>
  <c r="B3947" i="5"/>
  <c r="I3946" i="5"/>
  <c r="B3946" i="5"/>
  <c r="I3945" i="5"/>
  <c r="B3945" i="5"/>
  <c r="I3944" i="5"/>
  <c r="B3944" i="5"/>
  <c r="I3943" i="5"/>
  <c r="B3943" i="5"/>
  <c r="B3942" i="5"/>
  <c r="I3942" i="5" s="1"/>
  <c r="I3941" i="5"/>
  <c r="B3941" i="5"/>
  <c r="I3940" i="5"/>
  <c r="B3940" i="5"/>
  <c r="I3939" i="5"/>
  <c r="B3939" i="5"/>
  <c r="I3938" i="5"/>
  <c r="B3938" i="5"/>
  <c r="I3937" i="5"/>
  <c r="B3937" i="5"/>
  <c r="B3936" i="5"/>
  <c r="I3936" i="5" s="1"/>
  <c r="I3935" i="5"/>
  <c r="B3935" i="5"/>
  <c r="I3934" i="5"/>
  <c r="B3934" i="5"/>
  <c r="I3933" i="5"/>
  <c r="B3933" i="5"/>
  <c r="I3932" i="5"/>
  <c r="B3932" i="5"/>
  <c r="I3931" i="5"/>
  <c r="B3931" i="5"/>
  <c r="B3930" i="5"/>
  <c r="I3930" i="5" s="1"/>
  <c r="I3929" i="5"/>
  <c r="B3929" i="5"/>
  <c r="I3928" i="5"/>
  <c r="B3928" i="5"/>
  <c r="I3927" i="5"/>
  <c r="B3927" i="5"/>
  <c r="I3926" i="5"/>
  <c r="B3926" i="5"/>
  <c r="I3925" i="5"/>
  <c r="B3925" i="5"/>
  <c r="B3924" i="5"/>
  <c r="I3924" i="5" s="1"/>
  <c r="I3923" i="5"/>
  <c r="B3923" i="5"/>
  <c r="I3922" i="5"/>
  <c r="B3922" i="5"/>
  <c r="I3921" i="5"/>
  <c r="B3921" i="5"/>
  <c r="I3920" i="5"/>
  <c r="B3920" i="5"/>
  <c r="I3919" i="5"/>
  <c r="B3919" i="5"/>
  <c r="B3918" i="5"/>
  <c r="I3918" i="5" s="1"/>
  <c r="I3917" i="5"/>
  <c r="B3917" i="5"/>
  <c r="I3916" i="5"/>
  <c r="B3916" i="5"/>
  <c r="I3915" i="5"/>
  <c r="B3915" i="5"/>
  <c r="I3914" i="5"/>
  <c r="B3914" i="5"/>
  <c r="I3913" i="5"/>
  <c r="B3913" i="5"/>
  <c r="B3912" i="5"/>
  <c r="I3912" i="5" s="1"/>
  <c r="I3911" i="5"/>
  <c r="B3911" i="5"/>
  <c r="I3910" i="5"/>
  <c r="B3910" i="5"/>
  <c r="I3909" i="5"/>
  <c r="B3909" i="5"/>
  <c r="I3908" i="5"/>
  <c r="B3908" i="5"/>
  <c r="I3907" i="5"/>
  <c r="B3907" i="5"/>
  <c r="B3906" i="5"/>
  <c r="I3906" i="5" s="1"/>
  <c r="I3905" i="5"/>
  <c r="B3905" i="5"/>
  <c r="I3904" i="5"/>
  <c r="B3904" i="5"/>
  <c r="I3903" i="5"/>
  <c r="B3903" i="5"/>
  <c r="I3902" i="5"/>
  <c r="B3902" i="5"/>
  <c r="I3901" i="5"/>
  <c r="B3901" i="5"/>
  <c r="B3900" i="5"/>
  <c r="I3900" i="5" s="1"/>
  <c r="I3899" i="5"/>
  <c r="B3899" i="5"/>
  <c r="I3898" i="5"/>
  <c r="B3898" i="5"/>
  <c r="I3897" i="5"/>
  <c r="B3897" i="5"/>
  <c r="I3896" i="5"/>
  <c r="B3896" i="5"/>
  <c r="I3895" i="5"/>
  <c r="B3895" i="5"/>
  <c r="B3894" i="5"/>
  <c r="I3894" i="5" s="1"/>
  <c r="I3893" i="5"/>
  <c r="B3893" i="5"/>
  <c r="I3892" i="5"/>
  <c r="B3892" i="5"/>
  <c r="I3891" i="5"/>
  <c r="B3891" i="5"/>
  <c r="I3890" i="5"/>
  <c r="B3890" i="5"/>
  <c r="I3889" i="5"/>
  <c r="B3889" i="5"/>
  <c r="B3888" i="5"/>
  <c r="I3888" i="5" s="1"/>
  <c r="I3887" i="5"/>
  <c r="B3887" i="5"/>
  <c r="I3886" i="5"/>
  <c r="B3886" i="5"/>
  <c r="I3885" i="5"/>
  <c r="B3885" i="5"/>
  <c r="I3884" i="5"/>
  <c r="B3884" i="5"/>
  <c r="I3883" i="5"/>
  <c r="B3883" i="5"/>
  <c r="B3882" i="5"/>
  <c r="I3882" i="5" s="1"/>
  <c r="I3881" i="5"/>
  <c r="B3881" i="5"/>
  <c r="I3880" i="5"/>
  <c r="B3880" i="5"/>
  <c r="I3879" i="5"/>
  <c r="B3879" i="5"/>
  <c r="I3878" i="5"/>
  <c r="B3878" i="5"/>
  <c r="I3877" i="5"/>
  <c r="B3877" i="5"/>
  <c r="B3876" i="5"/>
  <c r="I3876" i="5" s="1"/>
  <c r="I3875" i="5"/>
  <c r="B3875" i="5"/>
  <c r="I3874" i="5"/>
  <c r="B3874" i="5"/>
  <c r="I3873" i="5"/>
  <c r="B3873" i="5"/>
  <c r="I3872" i="5"/>
  <c r="B3872" i="5"/>
  <c r="I3871" i="5"/>
  <c r="B3871" i="5"/>
  <c r="B3870" i="5"/>
  <c r="I3870" i="5" s="1"/>
  <c r="I3869" i="5"/>
  <c r="B3869" i="5"/>
  <c r="I3868" i="5"/>
  <c r="B3868" i="5"/>
  <c r="I3867" i="5"/>
  <c r="B3867" i="5"/>
  <c r="I3866" i="5"/>
  <c r="B3866" i="5"/>
  <c r="I3865" i="5"/>
  <c r="B3865" i="5"/>
  <c r="B3864" i="5"/>
  <c r="I3864" i="5" s="1"/>
  <c r="I3863" i="5"/>
  <c r="B3863" i="5"/>
  <c r="I3862" i="5"/>
  <c r="B3862" i="5"/>
  <c r="I3861" i="5"/>
  <c r="B3861" i="5"/>
  <c r="I3860" i="5"/>
  <c r="B3860" i="5"/>
  <c r="I3859" i="5"/>
  <c r="B3859" i="5"/>
  <c r="B3858" i="5"/>
  <c r="I3858" i="5" s="1"/>
  <c r="I3857" i="5"/>
  <c r="B3857" i="5"/>
  <c r="I3856" i="5"/>
  <c r="B3856" i="5"/>
  <c r="I3855" i="5"/>
  <c r="B3855" i="5"/>
  <c r="I3854" i="5"/>
  <c r="B3854" i="5"/>
  <c r="I3853" i="5"/>
  <c r="B3853" i="5"/>
  <c r="B3852" i="5"/>
  <c r="I3852" i="5" s="1"/>
  <c r="I3851" i="5"/>
  <c r="B3851" i="5"/>
  <c r="I3850" i="5"/>
  <c r="B3850" i="5"/>
  <c r="I3849" i="5"/>
  <c r="B3849" i="5"/>
  <c r="I3848" i="5"/>
  <c r="B3848" i="5"/>
  <c r="I3847" i="5"/>
  <c r="B3847" i="5"/>
  <c r="B3846" i="5"/>
  <c r="I3846" i="5" s="1"/>
  <c r="I3845" i="5"/>
  <c r="B3845" i="5"/>
  <c r="I3844" i="5"/>
  <c r="B3844" i="5"/>
  <c r="I3843" i="5"/>
  <c r="B3843" i="5"/>
  <c r="I3842" i="5"/>
  <c r="B3842" i="5"/>
  <c r="I3841" i="5"/>
  <c r="B3841" i="5"/>
  <c r="B3840" i="5"/>
  <c r="I3840" i="5" s="1"/>
  <c r="I3839" i="5"/>
  <c r="B3839" i="5"/>
  <c r="I3838" i="5"/>
  <c r="B3838" i="5"/>
  <c r="I3837" i="5"/>
  <c r="B3837" i="5"/>
  <c r="I3836" i="5"/>
  <c r="B3836" i="5"/>
  <c r="I3835" i="5"/>
  <c r="B3835" i="5"/>
  <c r="B3834" i="5"/>
  <c r="I3834" i="5" s="1"/>
  <c r="I3833" i="5"/>
  <c r="B3833" i="5"/>
  <c r="I3832" i="5"/>
  <c r="B3832" i="5"/>
  <c r="I3831" i="5"/>
  <c r="B3831" i="5"/>
  <c r="I3830" i="5"/>
  <c r="B3830" i="5"/>
  <c r="I3829" i="5"/>
  <c r="B3829" i="5"/>
  <c r="B3828" i="5"/>
  <c r="I3828" i="5" s="1"/>
  <c r="I3827" i="5"/>
  <c r="B3827" i="5"/>
  <c r="I3826" i="5"/>
  <c r="B3826" i="5"/>
  <c r="I3825" i="5"/>
  <c r="B3825" i="5"/>
  <c r="I3824" i="5"/>
  <c r="B3824" i="5"/>
  <c r="I3823" i="5"/>
  <c r="B3823" i="5"/>
  <c r="B3822" i="5"/>
  <c r="I3822" i="5" s="1"/>
  <c r="I3821" i="5"/>
  <c r="B3821" i="5"/>
  <c r="I3820" i="5"/>
  <c r="B3820" i="5"/>
  <c r="I3819" i="5"/>
  <c r="B3819" i="5"/>
  <c r="I3818" i="5"/>
  <c r="B3818" i="5"/>
  <c r="I3817" i="5"/>
  <c r="B3817" i="5"/>
  <c r="B3816" i="5"/>
  <c r="I3816" i="5" s="1"/>
  <c r="I3815" i="5"/>
  <c r="B3815" i="5"/>
  <c r="I3814" i="5"/>
  <c r="B3814" i="5"/>
  <c r="I3813" i="5"/>
  <c r="B3813" i="5"/>
  <c r="I3812" i="5"/>
  <c r="B3812" i="5"/>
  <c r="I3811" i="5"/>
  <c r="B3811" i="5"/>
  <c r="B3810" i="5"/>
  <c r="I3810" i="5" s="1"/>
  <c r="I3809" i="5"/>
  <c r="B3809" i="5"/>
  <c r="I3808" i="5"/>
  <c r="B3808" i="5"/>
  <c r="I3807" i="5"/>
  <c r="B3807" i="5"/>
  <c r="I3806" i="5"/>
  <c r="B3806" i="5"/>
  <c r="I3805" i="5"/>
  <c r="B3805" i="5"/>
  <c r="B3804" i="5"/>
  <c r="I3804" i="5" s="1"/>
  <c r="I3803" i="5"/>
  <c r="B3803" i="5"/>
  <c r="I3802" i="5"/>
  <c r="B3802" i="5"/>
  <c r="I3801" i="5"/>
  <c r="B3801" i="5"/>
  <c r="I3800" i="5"/>
  <c r="B3800" i="5"/>
  <c r="I3799" i="5"/>
  <c r="B3799" i="5"/>
  <c r="B3798" i="5"/>
  <c r="I3798" i="5" s="1"/>
  <c r="I3797" i="5"/>
  <c r="B3797" i="5"/>
  <c r="I3796" i="5"/>
  <c r="B3796" i="5"/>
  <c r="I3795" i="5"/>
  <c r="B3795" i="5"/>
  <c r="I3794" i="5"/>
  <c r="B3794" i="5"/>
  <c r="I3793" i="5"/>
  <c r="B3793" i="5"/>
  <c r="B3792" i="5"/>
  <c r="I3792" i="5" s="1"/>
  <c r="I3791" i="5"/>
  <c r="B3791" i="5"/>
  <c r="I3790" i="5"/>
  <c r="B3790" i="5"/>
  <c r="I3789" i="5"/>
  <c r="B3789" i="5"/>
  <c r="I3788" i="5"/>
  <c r="B3788" i="5"/>
  <c r="I3787" i="5"/>
  <c r="B3787" i="5"/>
  <c r="B3786" i="5"/>
  <c r="I3786" i="5" s="1"/>
  <c r="I3785" i="5"/>
  <c r="B3785" i="5"/>
  <c r="I3784" i="5"/>
  <c r="B3784" i="5"/>
  <c r="I3783" i="5"/>
  <c r="B3783" i="5"/>
  <c r="I3782" i="5"/>
  <c r="B3782" i="5"/>
  <c r="I3781" i="5"/>
  <c r="B3781" i="5"/>
  <c r="B3780" i="5"/>
  <c r="I3780" i="5" s="1"/>
  <c r="I3779" i="5"/>
  <c r="B3779" i="5"/>
  <c r="I3778" i="5"/>
  <c r="B3778" i="5"/>
  <c r="I3777" i="5"/>
  <c r="B3777" i="5"/>
  <c r="I3776" i="5"/>
  <c r="B3776" i="5"/>
  <c r="I3775" i="5"/>
  <c r="B3775" i="5"/>
  <c r="B3774" i="5"/>
  <c r="I3774" i="5" s="1"/>
  <c r="I3773" i="5"/>
  <c r="B3773" i="5"/>
  <c r="I3772" i="5"/>
  <c r="B3772" i="5"/>
  <c r="I3771" i="5"/>
  <c r="B3771" i="5"/>
  <c r="I3770" i="5"/>
  <c r="B3770" i="5"/>
  <c r="I3769" i="5"/>
  <c r="B3769" i="5"/>
  <c r="B3768" i="5"/>
  <c r="I3768" i="5" s="1"/>
  <c r="I3767" i="5"/>
  <c r="B3767" i="5"/>
  <c r="I3766" i="5"/>
  <c r="B3766" i="5"/>
  <c r="I3765" i="5"/>
  <c r="B3765" i="5"/>
  <c r="I3764" i="5"/>
  <c r="B3764" i="5"/>
  <c r="I3763" i="5"/>
  <c r="B3763" i="5"/>
  <c r="B3762" i="5"/>
  <c r="I3762" i="5" s="1"/>
  <c r="I3761" i="5"/>
  <c r="B3761" i="5"/>
  <c r="I3760" i="5"/>
  <c r="B3760" i="5"/>
  <c r="I3759" i="5"/>
  <c r="B3759" i="5"/>
  <c r="I3758" i="5"/>
  <c r="B3758" i="5"/>
  <c r="I3757" i="5"/>
  <c r="B3757" i="5"/>
  <c r="B3756" i="5"/>
  <c r="I3756" i="5" s="1"/>
  <c r="I3755" i="5"/>
  <c r="B3755" i="5"/>
  <c r="I3754" i="5"/>
  <c r="B3754" i="5"/>
  <c r="I3753" i="5"/>
  <c r="B3753" i="5"/>
  <c r="I3752" i="5"/>
  <c r="B3752" i="5"/>
  <c r="I3751" i="5"/>
  <c r="B3751" i="5"/>
  <c r="B3750" i="5"/>
  <c r="I3750" i="5" s="1"/>
  <c r="I3749" i="5"/>
  <c r="B3749" i="5"/>
  <c r="I3748" i="5"/>
  <c r="B3748" i="5"/>
  <c r="I3747" i="5"/>
  <c r="B3747" i="5"/>
  <c r="I3746" i="5"/>
  <c r="B3746" i="5"/>
  <c r="I3745" i="5"/>
  <c r="B3745" i="5"/>
  <c r="B3744" i="5"/>
  <c r="I3744" i="5" s="1"/>
  <c r="I3743" i="5"/>
  <c r="B3743" i="5"/>
  <c r="I3742" i="5"/>
  <c r="B3742" i="5"/>
  <c r="I3741" i="5"/>
  <c r="B3741" i="5"/>
  <c r="I3740" i="5"/>
  <c r="B3740" i="5"/>
  <c r="I3739" i="5"/>
  <c r="B3739" i="5"/>
  <c r="B3738" i="5"/>
  <c r="I3738" i="5" s="1"/>
  <c r="I3737" i="5"/>
  <c r="B3737" i="5"/>
  <c r="I3736" i="5"/>
  <c r="B3736" i="5"/>
  <c r="I3735" i="5"/>
  <c r="B3735" i="5"/>
  <c r="I3734" i="5"/>
  <c r="B3734" i="5"/>
  <c r="I3733" i="5"/>
  <c r="B3733" i="5"/>
  <c r="B3732" i="5"/>
  <c r="I3732" i="5" s="1"/>
  <c r="I3731" i="5"/>
  <c r="B3731" i="5"/>
  <c r="I3730" i="5"/>
  <c r="B3730" i="5"/>
  <c r="I3729" i="5"/>
  <c r="B3729" i="5"/>
  <c r="I3728" i="5"/>
  <c r="B3728" i="5"/>
  <c r="I3727" i="5"/>
  <c r="B3727" i="5"/>
  <c r="B3726" i="5"/>
  <c r="I3726" i="5" s="1"/>
  <c r="I3725" i="5"/>
  <c r="B3725" i="5"/>
  <c r="I3724" i="5"/>
  <c r="B3724" i="5"/>
  <c r="I3723" i="5"/>
  <c r="B3723" i="5"/>
  <c r="I3722" i="5"/>
  <c r="B3722" i="5"/>
  <c r="I3721" i="5"/>
  <c r="B3721" i="5"/>
  <c r="B3720" i="5"/>
  <c r="I3720" i="5" s="1"/>
  <c r="I3719" i="5"/>
  <c r="B3719" i="5"/>
  <c r="I3718" i="5"/>
  <c r="B3718" i="5"/>
  <c r="I3717" i="5"/>
  <c r="B3717" i="5"/>
  <c r="I3716" i="5"/>
  <c r="B3716" i="5"/>
  <c r="I3715" i="5"/>
  <c r="B3715" i="5"/>
  <c r="B3714" i="5"/>
  <c r="I3714" i="5" s="1"/>
  <c r="I3713" i="5"/>
  <c r="B3713" i="5"/>
  <c r="I3712" i="5"/>
  <c r="B3712" i="5"/>
  <c r="I3711" i="5"/>
  <c r="B3711" i="5"/>
  <c r="I3710" i="5"/>
  <c r="B3710" i="5"/>
  <c r="I3709" i="5"/>
  <c r="B3709" i="5"/>
  <c r="B3708" i="5"/>
  <c r="I3708" i="5" s="1"/>
  <c r="I3707" i="5"/>
  <c r="B3707" i="5"/>
  <c r="I3706" i="5"/>
  <c r="B3706" i="5"/>
  <c r="I3705" i="5"/>
  <c r="B3705" i="5"/>
  <c r="I3704" i="5"/>
  <c r="B3704" i="5"/>
  <c r="I3703" i="5"/>
  <c r="B3703" i="5"/>
  <c r="B3702" i="5"/>
  <c r="I3702" i="5" s="1"/>
  <c r="I3701" i="5"/>
  <c r="B3701" i="5"/>
  <c r="I3700" i="5"/>
  <c r="B3700" i="5"/>
  <c r="I3699" i="5"/>
  <c r="B3699" i="5"/>
  <c r="I3698" i="5"/>
  <c r="B3698" i="5"/>
  <c r="I3697" i="5"/>
  <c r="B3697" i="5"/>
  <c r="B3696" i="5"/>
  <c r="I3696" i="5" s="1"/>
  <c r="I3695" i="5"/>
  <c r="B3695" i="5"/>
  <c r="I3694" i="5"/>
  <c r="B3694" i="5"/>
  <c r="I3693" i="5"/>
  <c r="B3693" i="5"/>
  <c r="I3692" i="5"/>
  <c r="B3692" i="5"/>
  <c r="I3691" i="5"/>
  <c r="B3691" i="5"/>
  <c r="B3690" i="5"/>
  <c r="I3690" i="5" s="1"/>
  <c r="I3689" i="5"/>
  <c r="B3689" i="5"/>
  <c r="I3688" i="5"/>
  <c r="B3688" i="5"/>
  <c r="I3687" i="5"/>
  <c r="B3687" i="5"/>
  <c r="I3686" i="5"/>
  <c r="B3686" i="5"/>
  <c r="I3685" i="5"/>
  <c r="B3685" i="5"/>
  <c r="B3684" i="5"/>
  <c r="I3684" i="5" s="1"/>
  <c r="I3683" i="5"/>
  <c r="B3683" i="5"/>
  <c r="I3682" i="5"/>
  <c r="B3682" i="5"/>
  <c r="I3681" i="5"/>
  <c r="B3681" i="5"/>
  <c r="I3680" i="5"/>
  <c r="B3680" i="5"/>
  <c r="I3679" i="5"/>
  <c r="B3679" i="5"/>
  <c r="B3678" i="5"/>
  <c r="I3678" i="5" s="1"/>
  <c r="I3677" i="5"/>
  <c r="B3677" i="5"/>
  <c r="I3676" i="5"/>
  <c r="B3676" i="5"/>
  <c r="I3675" i="5"/>
  <c r="B3675" i="5"/>
  <c r="I3674" i="5"/>
  <c r="B3674" i="5"/>
  <c r="I3673" i="5"/>
  <c r="B3673" i="5"/>
  <c r="B3672" i="5"/>
  <c r="I3672" i="5" s="1"/>
  <c r="I3671" i="5"/>
  <c r="B3671" i="5"/>
  <c r="I3670" i="5"/>
  <c r="B3670" i="5"/>
  <c r="I3669" i="5"/>
  <c r="B3669" i="5"/>
  <c r="I3668" i="5"/>
  <c r="B3668" i="5"/>
  <c r="I3667" i="5"/>
  <c r="B3667" i="5"/>
  <c r="B3666" i="5"/>
  <c r="I3666" i="5" s="1"/>
  <c r="I3665" i="5"/>
  <c r="B3665" i="5"/>
  <c r="I3664" i="5"/>
  <c r="B3664" i="5"/>
  <c r="I3663" i="5"/>
  <c r="B3663" i="5"/>
  <c r="I3662" i="5"/>
  <c r="B3662" i="5"/>
  <c r="I3661" i="5"/>
  <c r="B3661" i="5"/>
  <c r="B3660" i="5"/>
  <c r="I3660" i="5" s="1"/>
  <c r="I3659" i="5"/>
  <c r="B3659" i="5"/>
  <c r="I3658" i="5"/>
  <c r="B3658" i="5"/>
  <c r="I3657" i="5"/>
  <c r="B3657" i="5"/>
  <c r="I3656" i="5"/>
  <c r="B3656" i="5"/>
  <c r="I3655" i="5"/>
  <c r="B3655" i="5"/>
  <c r="B3654" i="5"/>
  <c r="I3654" i="5" s="1"/>
  <c r="I3653" i="5"/>
  <c r="B3653" i="5"/>
  <c r="I3652" i="5"/>
  <c r="B3652" i="5"/>
  <c r="I3651" i="5"/>
  <c r="B3651" i="5"/>
  <c r="I3650" i="5"/>
  <c r="B3650" i="5"/>
  <c r="I3649" i="5"/>
  <c r="B3649" i="5"/>
  <c r="B3648" i="5"/>
  <c r="I3648" i="5" s="1"/>
  <c r="I3647" i="5"/>
  <c r="B3647" i="5"/>
  <c r="I3646" i="5"/>
  <c r="B3646" i="5"/>
  <c r="I3645" i="5"/>
  <c r="B3645" i="5"/>
  <c r="I3644" i="5"/>
  <c r="B3644" i="5"/>
  <c r="I3643" i="5"/>
  <c r="B3643" i="5"/>
  <c r="B3642" i="5"/>
  <c r="I3642" i="5" s="1"/>
  <c r="I3641" i="5"/>
  <c r="B3641" i="5"/>
  <c r="I3640" i="5"/>
  <c r="B3640" i="5"/>
  <c r="I3639" i="5"/>
  <c r="B3639" i="5"/>
  <c r="I3638" i="5"/>
  <c r="B3638" i="5"/>
  <c r="I3637" i="5"/>
  <c r="B3637" i="5"/>
  <c r="B3636" i="5"/>
  <c r="I3636" i="5" s="1"/>
  <c r="I3635" i="5"/>
  <c r="B3635" i="5"/>
  <c r="I3634" i="5"/>
  <c r="B3634" i="5"/>
  <c r="I3633" i="5"/>
  <c r="B3633" i="5"/>
  <c r="I3632" i="5"/>
  <c r="B3632" i="5"/>
  <c r="I3631" i="5"/>
  <c r="B3631" i="5"/>
  <c r="B3630" i="5"/>
  <c r="I3630" i="5" s="1"/>
  <c r="I3629" i="5"/>
  <c r="B3629" i="5"/>
  <c r="I3628" i="5"/>
  <c r="B3628" i="5"/>
  <c r="I3627" i="5"/>
  <c r="B3627" i="5"/>
  <c r="I3626" i="5"/>
  <c r="B3626" i="5"/>
  <c r="I3625" i="5"/>
  <c r="B3625" i="5"/>
  <c r="B3624" i="5"/>
  <c r="I3624" i="5" s="1"/>
  <c r="I3623" i="5"/>
  <c r="B3623" i="5"/>
  <c r="I3622" i="5"/>
  <c r="B3622" i="5"/>
  <c r="I3621" i="5"/>
  <c r="B3621" i="5"/>
  <c r="I3620" i="5"/>
  <c r="B3620" i="5"/>
  <c r="I3619" i="5"/>
  <c r="B3619" i="5"/>
  <c r="B3618" i="5"/>
  <c r="I3618" i="5" s="1"/>
  <c r="I3617" i="5"/>
  <c r="B3617" i="5"/>
  <c r="I3616" i="5"/>
  <c r="B3616" i="5"/>
  <c r="I3615" i="5"/>
  <c r="B3615" i="5"/>
  <c r="I3614" i="5"/>
  <c r="B3614" i="5"/>
  <c r="I3613" i="5"/>
  <c r="B3613" i="5"/>
  <c r="B3612" i="5"/>
  <c r="I3612" i="5" s="1"/>
  <c r="I3611" i="5"/>
  <c r="B3611" i="5"/>
  <c r="I3610" i="5"/>
  <c r="B3610" i="5"/>
  <c r="I3609" i="5"/>
  <c r="B3609" i="5"/>
  <c r="I3608" i="5"/>
  <c r="B3608" i="5"/>
  <c r="I3607" i="5"/>
  <c r="B3607" i="5"/>
  <c r="B3606" i="5"/>
  <c r="I3606" i="5" s="1"/>
  <c r="I3605" i="5"/>
  <c r="B3605" i="5"/>
  <c r="I3604" i="5"/>
  <c r="B3604" i="5"/>
  <c r="I3603" i="5"/>
  <c r="B3603" i="5"/>
  <c r="I3602" i="5"/>
  <c r="B3602" i="5"/>
  <c r="I3601" i="5"/>
  <c r="B3601" i="5"/>
  <c r="B3600" i="5"/>
  <c r="I3600" i="5" s="1"/>
  <c r="I3599" i="5"/>
  <c r="B3599" i="5"/>
  <c r="I3598" i="5"/>
  <c r="B3598" i="5"/>
  <c r="I3597" i="5"/>
  <c r="B3597" i="5"/>
  <c r="I3596" i="5"/>
  <c r="B3596" i="5"/>
  <c r="I3595" i="5"/>
  <c r="B3595" i="5"/>
  <c r="B3594" i="5"/>
  <c r="I3594" i="5" s="1"/>
  <c r="I3593" i="5"/>
  <c r="B3593" i="5"/>
  <c r="I3592" i="5"/>
  <c r="B3592" i="5"/>
  <c r="I3591" i="5"/>
  <c r="B3591" i="5"/>
  <c r="I3590" i="5"/>
  <c r="B3590" i="5"/>
  <c r="I3589" i="5"/>
  <c r="B3589" i="5"/>
  <c r="B3588" i="5"/>
  <c r="I3588" i="5" s="1"/>
  <c r="I3587" i="5"/>
  <c r="B3587" i="5"/>
  <c r="I3586" i="5"/>
  <c r="B3586" i="5"/>
  <c r="I3585" i="5"/>
  <c r="B3585" i="5"/>
  <c r="I3584" i="5"/>
  <c r="B3584" i="5"/>
  <c r="I3583" i="5"/>
  <c r="B3583" i="5"/>
  <c r="B3582" i="5"/>
  <c r="I3582" i="5" s="1"/>
  <c r="I3581" i="5"/>
  <c r="B3581" i="5"/>
  <c r="I3580" i="5"/>
  <c r="B3580" i="5"/>
  <c r="I3579" i="5"/>
  <c r="B3579" i="5"/>
  <c r="I3578" i="5"/>
  <c r="B3578" i="5"/>
  <c r="I3577" i="5"/>
  <c r="B3577" i="5"/>
  <c r="B3576" i="5"/>
  <c r="I3576" i="5" s="1"/>
  <c r="I3575" i="5"/>
  <c r="B3575" i="5"/>
  <c r="I3574" i="5"/>
  <c r="B3574" i="5"/>
  <c r="I3573" i="5"/>
  <c r="B3573" i="5"/>
  <c r="I3572" i="5"/>
  <c r="B3572" i="5"/>
  <c r="I3571" i="5"/>
  <c r="B3571" i="5"/>
  <c r="B3570" i="5"/>
  <c r="I3570" i="5" s="1"/>
  <c r="I3569" i="5"/>
  <c r="B3569" i="5"/>
  <c r="I3568" i="5"/>
  <c r="B3568" i="5"/>
  <c r="I3567" i="5"/>
  <c r="B3567" i="5"/>
  <c r="I3566" i="5"/>
  <c r="B3566" i="5"/>
  <c r="I3565" i="5"/>
  <c r="B3565" i="5"/>
  <c r="B3564" i="5"/>
  <c r="I3564" i="5" s="1"/>
  <c r="I3563" i="5"/>
  <c r="B3563" i="5"/>
  <c r="I3562" i="5"/>
  <c r="B3562" i="5"/>
  <c r="I3561" i="5"/>
  <c r="B3561" i="5"/>
  <c r="I3560" i="5"/>
  <c r="B3560" i="5"/>
  <c r="I3559" i="5"/>
  <c r="B3559" i="5"/>
  <c r="B3558" i="5"/>
  <c r="I3558" i="5" s="1"/>
  <c r="I3557" i="5"/>
  <c r="B3557" i="5"/>
  <c r="I3556" i="5"/>
  <c r="B3556" i="5"/>
  <c r="I3555" i="5"/>
  <c r="B3555" i="5"/>
  <c r="I3554" i="5"/>
  <c r="B3554" i="5"/>
  <c r="I3553" i="5"/>
  <c r="B3553" i="5"/>
  <c r="B3552" i="5"/>
  <c r="I3552" i="5" s="1"/>
  <c r="I3551" i="5"/>
  <c r="B3551" i="5"/>
  <c r="I3550" i="5"/>
  <c r="B3550" i="5"/>
  <c r="I3549" i="5"/>
  <c r="B3549" i="5"/>
  <c r="I3548" i="5"/>
  <c r="B3548" i="5"/>
  <c r="I3547" i="5"/>
  <c r="B3547" i="5"/>
  <c r="B3546" i="5"/>
  <c r="I3546" i="5" s="1"/>
  <c r="I3545" i="5"/>
  <c r="B3545" i="5"/>
  <c r="I3544" i="5"/>
  <c r="B3544" i="5"/>
  <c r="I3543" i="5"/>
  <c r="B3543" i="5"/>
  <c r="I3542" i="5"/>
  <c r="B3542" i="5"/>
  <c r="I3541" i="5"/>
  <c r="B3541" i="5"/>
  <c r="B3540" i="5"/>
  <c r="I3540" i="5" s="1"/>
  <c r="I3539" i="5"/>
  <c r="B3539" i="5"/>
  <c r="I3538" i="5"/>
  <c r="B3538" i="5"/>
  <c r="I3537" i="5"/>
  <c r="B3537" i="5"/>
  <c r="I3536" i="5"/>
  <c r="B3536" i="5"/>
  <c r="I3535" i="5"/>
  <c r="B3535" i="5"/>
  <c r="B3534" i="5"/>
  <c r="I3534" i="5" s="1"/>
  <c r="I3533" i="5"/>
  <c r="B3533" i="5"/>
  <c r="I3532" i="5"/>
  <c r="B3532" i="5"/>
  <c r="I3531" i="5"/>
  <c r="B3531" i="5"/>
  <c r="I3530" i="5"/>
  <c r="B3530" i="5"/>
  <c r="I3529" i="5"/>
  <c r="B3529" i="5"/>
  <c r="B3528" i="5"/>
  <c r="I3528" i="5" s="1"/>
  <c r="I3527" i="5"/>
  <c r="B3527" i="5"/>
  <c r="I3526" i="5"/>
  <c r="B3526" i="5"/>
  <c r="I3525" i="5"/>
  <c r="B3525" i="5"/>
  <c r="I3524" i="5"/>
  <c r="B3524" i="5"/>
  <c r="I3523" i="5"/>
  <c r="B3523" i="5"/>
  <c r="B3522" i="5"/>
  <c r="I3522" i="5" s="1"/>
  <c r="I3521" i="5"/>
  <c r="B3521" i="5"/>
  <c r="I3520" i="5"/>
  <c r="B3520" i="5"/>
  <c r="I3519" i="5"/>
  <c r="B3519" i="5"/>
  <c r="I3518" i="5"/>
  <c r="B3518" i="5"/>
  <c r="I3517" i="5"/>
  <c r="B3517" i="5"/>
  <c r="B3516" i="5"/>
  <c r="I3516" i="5" s="1"/>
  <c r="I3515" i="5"/>
  <c r="B3515" i="5"/>
  <c r="I3514" i="5"/>
  <c r="B3514" i="5"/>
  <c r="I3513" i="5"/>
  <c r="B3513" i="5"/>
  <c r="I3512" i="5"/>
  <c r="B3512" i="5"/>
  <c r="I3511" i="5"/>
  <c r="B3511" i="5"/>
  <c r="B3510" i="5"/>
  <c r="I3510" i="5" s="1"/>
  <c r="I3509" i="5"/>
  <c r="B3509" i="5"/>
  <c r="I3508" i="5"/>
  <c r="B3508" i="5"/>
  <c r="I3507" i="5"/>
  <c r="B3507" i="5"/>
  <c r="I3506" i="5"/>
  <c r="B3506" i="5"/>
  <c r="I3505" i="5"/>
  <c r="B3505" i="5"/>
  <c r="B3504" i="5"/>
  <c r="I3504" i="5" s="1"/>
  <c r="I3503" i="5"/>
  <c r="B3503" i="5"/>
  <c r="I3502" i="5"/>
  <c r="B3502" i="5"/>
  <c r="I3501" i="5"/>
  <c r="B3501" i="5"/>
  <c r="I3500" i="5"/>
  <c r="B3500" i="5"/>
  <c r="I3499" i="5"/>
  <c r="B3499" i="5"/>
  <c r="B3498" i="5"/>
  <c r="I3498" i="5" s="1"/>
  <c r="I3497" i="5"/>
  <c r="B3497" i="5"/>
  <c r="I3496" i="5"/>
  <c r="B3496" i="5"/>
  <c r="I3495" i="5"/>
  <c r="B3495" i="5"/>
  <c r="I3494" i="5"/>
  <c r="B3494" i="5"/>
  <c r="I3493" i="5"/>
  <c r="B3493" i="5"/>
  <c r="B3492" i="5"/>
  <c r="I3492" i="5" s="1"/>
  <c r="I3491" i="5"/>
  <c r="B3491" i="5"/>
  <c r="I3490" i="5"/>
  <c r="B3490" i="5"/>
  <c r="I3489" i="5"/>
  <c r="B3489" i="5"/>
  <c r="I3488" i="5"/>
  <c r="B3488" i="5"/>
  <c r="I3487" i="5"/>
  <c r="B3487" i="5"/>
  <c r="B3486" i="5"/>
  <c r="I3486" i="5" s="1"/>
  <c r="I3485" i="5"/>
  <c r="B3485" i="5"/>
  <c r="I3484" i="5"/>
  <c r="B3484" i="5"/>
  <c r="I3483" i="5"/>
  <c r="B3483" i="5"/>
  <c r="I3482" i="5"/>
  <c r="B3482" i="5"/>
  <c r="I3481" i="5"/>
  <c r="B3481" i="5"/>
  <c r="B3480" i="5"/>
  <c r="I3480" i="5" s="1"/>
  <c r="I3479" i="5"/>
  <c r="B3479" i="5"/>
  <c r="I3478" i="5"/>
  <c r="B3478" i="5"/>
  <c r="I3477" i="5"/>
  <c r="B3477" i="5"/>
  <c r="I3476" i="5"/>
  <c r="B3476" i="5"/>
  <c r="I3475" i="5"/>
  <c r="B3475" i="5"/>
  <c r="B3474" i="5"/>
  <c r="I3474" i="5" s="1"/>
  <c r="I3473" i="5"/>
  <c r="B3473" i="5"/>
  <c r="I3472" i="5"/>
  <c r="B3472" i="5"/>
  <c r="I3471" i="5"/>
  <c r="B3471" i="5"/>
  <c r="I3470" i="5"/>
  <c r="B3470" i="5"/>
  <c r="I3469" i="5"/>
  <c r="B3469" i="5"/>
  <c r="B3468" i="5"/>
  <c r="I3468" i="5" s="1"/>
  <c r="I3467" i="5"/>
  <c r="B3467" i="5"/>
  <c r="I3466" i="5"/>
  <c r="B3466" i="5"/>
  <c r="I3465" i="5"/>
  <c r="B3465" i="5"/>
  <c r="I3464" i="5"/>
  <c r="B3464" i="5"/>
  <c r="I3463" i="5"/>
  <c r="B3463" i="5"/>
  <c r="B3462" i="5"/>
  <c r="I3462" i="5" s="1"/>
  <c r="I3461" i="5"/>
  <c r="B3461" i="5"/>
  <c r="I3460" i="5"/>
  <c r="B3460" i="5"/>
  <c r="I3459" i="5"/>
  <c r="B3459" i="5"/>
  <c r="I3458" i="5"/>
  <c r="B3458" i="5"/>
  <c r="I3457" i="5"/>
  <c r="B3457" i="5"/>
  <c r="B3456" i="5"/>
  <c r="I3456" i="5" s="1"/>
  <c r="I3455" i="5"/>
  <c r="B3455" i="5"/>
  <c r="I3454" i="5"/>
  <c r="B3454" i="5"/>
  <c r="I3453" i="5"/>
  <c r="B3453" i="5"/>
  <c r="I3452" i="5"/>
  <c r="B3452" i="5"/>
  <c r="I3451" i="5"/>
  <c r="B3451" i="5"/>
  <c r="B3450" i="5"/>
  <c r="I3450" i="5" s="1"/>
  <c r="I3449" i="5"/>
  <c r="B3449" i="5"/>
  <c r="I3448" i="5"/>
  <c r="B3448" i="5"/>
  <c r="I3447" i="5"/>
  <c r="B3447" i="5"/>
  <c r="I3446" i="5"/>
  <c r="B3446" i="5"/>
  <c r="I3445" i="5"/>
  <c r="B3445" i="5"/>
  <c r="B3444" i="5"/>
  <c r="I3444" i="5" s="1"/>
  <c r="I3443" i="5"/>
  <c r="B3443" i="5"/>
  <c r="I3442" i="5"/>
  <c r="B3442" i="5"/>
  <c r="I3441" i="5"/>
  <c r="B3441" i="5"/>
  <c r="I3440" i="5"/>
  <c r="B3440" i="5"/>
  <c r="I3439" i="5"/>
  <c r="B3439" i="5"/>
  <c r="B3438" i="5"/>
  <c r="I3438" i="5" s="1"/>
  <c r="I3437" i="5"/>
  <c r="B3437" i="5"/>
  <c r="I3436" i="5"/>
  <c r="B3436" i="5"/>
  <c r="I3435" i="5"/>
  <c r="B3435" i="5"/>
  <c r="I3434" i="5"/>
  <c r="B3434" i="5"/>
  <c r="I3433" i="5"/>
  <c r="B3433" i="5"/>
  <c r="B3432" i="5"/>
  <c r="I3432" i="5" s="1"/>
  <c r="I3431" i="5"/>
  <c r="B3431" i="5"/>
  <c r="I3430" i="5"/>
  <c r="B3430" i="5"/>
  <c r="I3429" i="5"/>
  <c r="B3429" i="5"/>
  <c r="I3428" i="5"/>
  <c r="B3428" i="5"/>
  <c r="I3427" i="5"/>
  <c r="B3427" i="5"/>
  <c r="B3426" i="5"/>
  <c r="I3426" i="5" s="1"/>
  <c r="I3425" i="5"/>
  <c r="B3425" i="5"/>
  <c r="I3424" i="5"/>
  <c r="B3424" i="5"/>
  <c r="I3423" i="5"/>
  <c r="B3423" i="5"/>
  <c r="I3422" i="5"/>
  <c r="B3422" i="5"/>
  <c r="I3421" i="5"/>
  <c r="B3421" i="5"/>
  <c r="B3420" i="5"/>
  <c r="I3420" i="5" s="1"/>
  <c r="I3419" i="5"/>
  <c r="B3419" i="5"/>
  <c r="I3418" i="5"/>
  <c r="B3418" i="5"/>
  <c r="I3417" i="5"/>
  <c r="B3417" i="5"/>
  <c r="I3416" i="5"/>
  <c r="B3416" i="5"/>
  <c r="I3415" i="5"/>
  <c r="B3415" i="5"/>
  <c r="B3414" i="5"/>
  <c r="I3414" i="5" s="1"/>
  <c r="I3413" i="5"/>
  <c r="B3413" i="5"/>
  <c r="I3412" i="5"/>
  <c r="B3412" i="5"/>
  <c r="I3411" i="5"/>
  <c r="B3411" i="5"/>
  <c r="I3410" i="5"/>
  <c r="B3410" i="5"/>
  <c r="I3409" i="5"/>
  <c r="B3409" i="5"/>
  <c r="B3408" i="5"/>
  <c r="I3408" i="5" s="1"/>
  <c r="I3407" i="5"/>
  <c r="B3407" i="5"/>
  <c r="I3406" i="5"/>
  <c r="B3406" i="5"/>
  <c r="I3405" i="5"/>
  <c r="B3405" i="5"/>
  <c r="I3404" i="5"/>
  <c r="B3404" i="5"/>
  <c r="I3403" i="5"/>
  <c r="B3403" i="5"/>
  <c r="B3402" i="5"/>
  <c r="I3402" i="5" s="1"/>
  <c r="I3401" i="5"/>
  <c r="B3401" i="5"/>
  <c r="I3400" i="5"/>
  <c r="B3400" i="5"/>
  <c r="I3399" i="5"/>
  <c r="B3399" i="5"/>
  <c r="I3398" i="5"/>
  <c r="B3398" i="5"/>
  <c r="I3397" i="5"/>
  <c r="B3397" i="5"/>
  <c r="B3396" i="5"/>
  <c r="I3396" i="5" s="1"/>
  <c r="I3395" i="5"/>
  <c r="B3395" i="5"/>
  <c r="I3394" i="5"/>
  <c r="B3394" i="5"/>
  <c r="I3393" i="5"/>
  <c r="B3393" i="5"/>
  <c r="I3392" i="5"/>
  <c r="B3392" i="5"/>
  <c r="I3391" i="5"/>
  <c r="B3391" i="5"/>
  <c r="B3390" i="5"/>
  <c r="I3390" i="5" s="1"/>
  <c r="I3389" i="5"/>
  <c r="B3389" i="5"/>
  <c r="I3388" i="5"/>
  <c r="B3388" i="5"/>
  <c r="I3387" i="5"/>
  <c r="B3387" i="5"/>
  <c r="I3386" i="5"/>
  <c r="B3386" i="5"/>
  <c r="I3385" i="5"/>
  <c r="B3385" i="5"/>
  <c r="B3384" i="5"/>
  <c r="I3384" i="5" s="1"/>
  <c r="I3383" i="5"/>
  <c r="B3383" i="5"/>
  <c r="I3382" i="5"/>
  <c r="B3382" i="5"/>
  <c r="I3381" i="5"/>
  <c r="B3381" i="5"/>
  <c r="I3380" i="5"/>
  <c r="B3380" i="5"/>
  <c r="I3379" i="5"/>
  <c r="B3379" i="5"/>
  <c r="B3378" i="5"/>
  <c r="I3378" i="5" s="1"/>
  <c r="I3377" i="5"/>
  <c r="B3377" i="5"/>
  <c r="I3376" i="5"/>
  <c r="B3376" i="5"/>
  <c r="I3375" i="5"/>
  <c r="B3375" i="5"/>
  <c r="I3374" i="5"/>
  <c r="B3374" i="5"/>
  <c r="I3373" i="5"/>
  <c r="B3373" i="5"/>
  <c r="B3372" i="5"/>
  <c r="I3372" i="5" s="1"/>
  <c r="I3371" i="5"/>
  <c r="B3371" i="5"/>
  <c r="I3370" i="5"/>
  <c r="B3370" i="5"/>
  <c r="I3369" i="5"/>
  <c r="B3369" i="5"/>
  <c r="I3368" i="5"/>
  <c r="B3368" i="5"/>
  <c r="I3367" i="5"/>
  <c r="B3367" i="5"/>
  <c r="B3366" i="5"/>
  <c r="I3366" i="5" s="1"/>
  <c r="I3365" i="5"/>
  <c r="B3365" i="5"/>
  <c r="I3364" i="5"/>
  <c r="B3364" i="5"/>
  <c r="I3363" i="5"/>
  <c r="B3363" i="5"/>
  <c r="I3362" i="5"/>
  <c r="B3362" i="5"/>
  <c r="I3361" i="5"/>
  <c r="B3361" i="5"/>
  <c r="B3360" i="5"/>
  <c r="I3360" i="5" s="1"/>
  <c r="I3359" i="5"/>
  <c r="B3359" i="5"/>
  <c r="I3358" i="5"/>
  <c r="B3358" i="5"/>
  <c r="I3357" i="5"/>
  <c r="B3357" i="5"/>
  <c r="I3356" i="5"/>
  <c r="B3356" i="5"/>
  <c r="I3355" i="5"/>
  <c r="B3355" i="5"/>
  <c r="B3354" i="5"/>
  <c r="I3354" i="5" s="1"/>
  <c r="I3353" i="5"/>
  <c r="B3353" i="5"/>
  <c r="I3352" i="5"/>
  <c r="B3352" i="5"/>
  <c r="I3351" i="5"/>
  <c r="B3351" i="5"/>
  <c r="I3350" i="5"/>
  <c r="B3350" i="5"/>
  <c r="I3349" i="5"/>
  <c r="B3349" i="5"/>
  <c r="B3348" i="5"/>
  <c r="I3348" i="5" s="1"/>
  <c r="I3347" i="5"/>
  <c r="B3347" i="5"/>
  <c r="I3346" i="5"/>
  <c r="B3346" i="5"/>
  <c r="I3345" i="5"/>
  <c r="B3345" i="5"/>
  <c r="I3344" i="5"/>
  <c r="B3344" i="5"/>
  <c r="I3343" i="5"/>
  <c r="B3343" i="5"/>
  <c r="B3342" i="5"/>
  <c r="I3342" i="5" s="1"/>
  <c r="I3341" i="5"/>
  <c r="B3341" i="5"/>
  <c r="I3340" i="5"/>
  <c r="B3340" i="5"/>
  <c r="I3339" i="5"/>
  <c r="B3339" i="5"/>
  <c r="I3338" i="5"/>
  <c r="B3338" i="5"/>
  <c r="I3337" i="5"/>
  <c r="B3337" i="5"/>
  <c r="B3336" i="5"/>
  <c r="I3336" i="5" s="1"/>
  <c r="I3335" i="5"/>
  <c r="B3335" i="5"/>
  <c r="I3334" i="5"/>
  <c r="B3334" i="5"/>
  <c r="I3333" i="5"/>
  <c r="B3333" i="5"/>
  <c r="I3332" i="5"/>
  <c r="B3332" i="5"/>
  <c r="I3331" i="5"/>
  <c r="B3331" i="5"/>
  <c r="B3330" i="5"/>
  <c r="I3330" i="5" s="1"/>
  <c r="I3329" i="5"/>
  <c r="B3329" i="5"/>
  <c r="I3328" i="5"/>
  <c r="B3328" i="5"/>
  <c r="I3327" i="5"/>
  <c r="B3327" i="5"/>
  <c r="I3326" i="5"/>
  <c r="B3326" i="5"/>
  <c r="I3325" i="5"/>
  <c r="B3325" i="5"/>
  <c r="B3324" i="5"/>
  <c r="I3324" i="5" s="1"/>
  <c r="I3323" i="5"/>
  <c r="B3323" i="5"/>
  <c r="I3322" i="5"/>
  <c r="B3322" i="5"/>
  <c r="I3321" i="5"/>
  <c r="B3321" i="5"/>
  <c r="I3320" i="5"/>
  <c r="B3320" i="5"/>
  <c r="I3319" i="5"/>
  <c r="B3319" i="5"/>
  <c r="I3318" i="5"/>
  <c r="B3318" i="5"/>
  <c r="I3317" i="5"/>
  <c r="B3317" i="5"/>
  <c r="I3316" i="5"/>
  <c r="B3316" i="5"/>
  <c r="I3315" i="5"/>
  <c r="B3315" i="5"/>
  <c r="I3314" i="5"/>
  <c r="B3314" i="5"/>
  <c r="I3313" i="5"/>
  <c r="B3313" i="5"/>
  <c r="I3312" i="5"/>
  <c r="B3312" i="5"/>
  <c r="I3311" i="5"/>
  <c r="B3311" i="5"/>
  <c r="I3310" i="5"/>
  <c r="B3310" i="5"/>
  <c r="I3309" i="5"/>
  <c r="B3309" i="5"/>
  <c r="I3308" i="5"/>
  <c r="B3308" i="5"/>
  <c r="I3307" i="5"/>
  <c r="B3307" i="5"/>
  <c r="B3306" i="5"/>
  <c r="I3306" i="5" s="1"/>
  <c r="I3305" i="5"/>
  <c r="B3305" i="5"/>
  <c r="I3304" i="5"/>
  <c r="B3304" i="5"/>
  <c r="I3303" i="5"/>
  <c r="B3303" i="5"/>
  <c r="I3302" i="5"/>
  <c r="B3302" i="5"/>
  <c r="I3301" i="5"/>
  <c r="B3301" i="5"/>
  <c r="I3300" i="5"/>
  <c r="B3300" i="5"/>
  <c r="I3299" i="5"/>
  <c r="B3299" i="5"/>
  <c r="I3298" i="5"/>
  <c r="B3298" i="5"/>
  <c r="I3297" i="5"/>
  <c r="B3297" i="5"/>
  <c r="I3296" i="5"/>
  <c r="B3296" i="5"/>
  <c r="I3295" i="5"/>
  <c r="B3295" i="5"/>
  <c r="I3294" i="5"/>
  <c r="B3294" i="5"/>
  <c r="I3293" i="5"/>
  <c r="B3293" i="5"/>
  <c r="I3292" i="5"/>
  <c r="B3292" i="5"/>
  <c r="I3291" i="5"/>
  <c r="B3291" i="5"/>
  <c r="I3290" i="5"/>
  <c r="B3290" i="5"/>
  <c r="I3289" i="5"/>
  <c r="B3289" i="5"/>
  <c r="I3288" i="5"/>
  <c r="B3288" i="5"/>
  <c r="I3287" i="5"/>
  <c r="B3287" i="5"/>
  <c r="I3286" i="5"/>
  <c r="B3286" i="5"/>
  <c r="I3285" i="5"/>
  <c r="B3285" i="5"/>
  <c r="I3284" i="5"/>
  <c r="B3284" i="5"/>
  <c r="I3283" i="5"/>
  <c r="B3283" i="5"/>
  <c r="B3282" i="5"/>
  <c r="I3282" i="5" s="1"/>
  <c r="I3281" i="5"/>
  <c r="B3281" i="5"/>
  <c r="I3280" i="5"/>
  <c r="B3280" i="5"/>
  <c r="I3279" i="5"/>
  <c r="B3279" i="5"/>
  <c r="I3278" i="5"/>
  <c r="B3278" i="5"/>
  <c r="I3277" i="5"/>
  <c r="B3277" i="5"/>
  <c r="B3276" i="5"/>
  <c r="I3276" i="5" s="1"/>
  <c r="I3275" i="5"/>
  <c r="B3275" i="5"/>
  <c r="I3274" i="5"/>
  <c r="B3274" i="5"/>
  <c r="I3273" i="5"/>
  <c r="B3273" i="5"/>
  <c r="I3272" i="5"/>
  <c r="B3272" i="5"/>
  <c r="I3271" i="5"/>
  <c r="B3271" i="5"/>
  <c r="B3270" i="5"/>
  <c r="I3270" i="5" s="1"/>
  <c r="I3269" i="5"/>
  <c r="B3269" i="5"/>
  <c r="I3268" i="5"/>
  <c r="B3268" i="5"/>
  <c r="I3267" i="5"/>
  <c r="B3267" i="5"/>
  <c r="I3266" i="5"/>
  <c r="B3266" i="5"/>
  <c r="I3265" i="5"/>
  <c r="B3265" i="5"/>
  <c r="B3264" i="5"/>
  <c r="I3264" i="5" s="1"/>
  <c r="I3263" i="5"/>
  <c r="B3263" i="5"/>
  <c r="I3262" i="5"/>
  <c r="B3262" i="5"/>
  <c r="I3261" i="5"/>
  <c r="B3261" i="5"/>
  <c r="I3260" i="5"/>
  <c r="B3260" i="5"/>
  <c r="I3259" i="5"/>
  <c r="B3259" i="5"/>
  <c r="B3258" i="5"/>
  <c r="I3258" i="5" s="1"/>
  <c r="I3257" i="5"/>
  <c r="B3257" i="5"/>
  <c r="I3256" i="5"/>
  <c r="B3256" i="5"/>
  <c r="I3255" i="5"/>
  <c r="B3255" i="5"/>
  <c r="I3254" i="5"/>
  <c r="B3254" i="5"/>
  <c r="I3253" i="5"/>
  <c r="B3253" i="5"/>
  <c r="B3252" i="5"/>
  <c r="I3252" i="5" s="1"/>
  <c r="I3251" i="5"/>
  <c r="B3251" i="5"/>
  <c r="I3250" i="5"/>
  <c r="B3250" i="5"/>
  <c r="I3249" i="5"/>
  <c r="B3249" i="5"/>
  <c r="I3248" i="5"/>
  <c r="B3248" i="5"/>
  <c r="I3247" i="5"/>
  <c r="B3247" i="5"/>
  <c r="B3246" i="5"/>
  <c r="I3246" i="5" s="1"/>
  <c r="I3245" i="5"/>
  <c r="B3245" i="5"/>
  <c r="I3244" i="5"/>
  <c r="B3244" i="5"/>
  <c r="I3243" i="5"/>
  <c r="B3243" i="5"/>
  <c r="I3242" i="5"/>
  <c r="B3242" i="5"/>
  <c r="I3241" i="5"/>
  <c r="B3241" i="5"/>
  <c r="B3240" i="5"/>
  <c r="I3240" i="5" s="1"/>
  <c r="I3239" i="5"/>
  <c r="B3239" i="5"/>
  <c r="I3238" i="5"/>
  <c r="B3238" i="5"/>
  <c r="I3237" i="5"/>
  <c r="B3237" i="5"/>
  <c r="I3236" i="5"/>
  <c r="B3236" i="5"/>
  <c r="I3235" i="5"/>
  <c r="B3235" i="5"/>
  <c r="B3234" i="5"/>
  <c r="I3234" i="5" s="1"/>
  <c r="I3233" i="5"/>
  <c r="B3233" i="5"/>
  <c r="I3232" i="5"/>
  <c r="B3232" i="5"/>
  <c r="I3231" i="5"/>
  <c r="B3231" i="5"/>
  <c r="I3230" i="5"/>
  <c r="B3230" i="5"/>
  <c r="I3229" i="5"/>
  <c r="B3229" i="5"/>
  <c r="B3228" i="5"/>
  <c r="I3228" i="5" s="1"/>
  <c r="I3227" i="5"/>
  <c r="B3227" i="5"/>
  <c r="I3226" i="5"/>
  <c r="B3226" i="5"/>
  <c r="I3225" i="5"/>
  <c r="B3225" i="5"/>
  <c r="I3224" i="5"/>
  <c r="B3224" i="5"/>
  <c r="I3223" i="5"/>
  <c r="B3223" i="5"/>
  <c r="B3222" i="5"/>
  <c r="I3222" i="5" s="1"/>
  <c r="I3221" i="5"/>
  <c r="B3221" i="5"/>
  <c r="I3220" i="5"/>
  <c r="B3220" i="5"/>
  <c r="I3219" i="5"/>
  <c r="B3219" i="5"/>
  <c r="I3218" i="5"/>
  <c r="B3218" i="5"/>
  <c r="I3217" i="5"/>
  <c r="B3217" i="5"/>
  <c r="B3216" i="5"/>
  <c r="I3216" i="5" s="1"/>
  <c r="I3215" i="5"/>
  <c r="B3215" i="5"/>
  <c r="I3214" i="5"/>
  <c r="B3214" i="5"/>
  <c r="I3213" i="5"/>
  <c r="B3213" i="5"/>
  <c r="I3212" i="5"/>
  <c r="B3212" i="5"/>
  <c r="I3211" i="5"/>
  <c r="B3211" i="5"/>
  <c r="B3210" i="5"/>
  <c r="I3210" i="5" s="1"/>
  <c r="I3209" i="5"/>
  <c r="B3209" i="5"/>
  <c r="I3208" i="5"/>
  <c r="B3208" i="5"/>
  <c r="I3207" i="5"/>
  <c r="B3207" i="5"/>
  <c r="I3206" i="5"/>
  <c r="B3206" i="5"/>
  <c r="I3205" i="5"/>
  <c r="B3205" i="5"/>
  <c r="B3204" i="5"/>
  <c r="I3204" i="5" s="1"/>
  <c r="I3203" i="5"/>
  <c r="B3203" i="5"/>
  <c r="I3202" i="5"/>
  <c r="B3202" i="5"/>
  <c r="I3201" i="5"/>
  <c r="B3201" i="5"/>
  <c r="I3200" i="5"/>
  <c r="B3200" i="5"/>
  <c r="I3199" i="5"/>
  <c r="B3199" i="5"/>
  <c r="B3198" i="5"/>
  <c r="I3198" i="5" s="1"/>
  <c r="I3197" i="5"/>
  <c r="B3197" i="5"/>
  <c r="I3196" i="5"/>
  <c r="B3196" i="5"/>
  <c r="I3195" i="5"/>
  <c r="B3195" i="5"/>
  <c r="I3194" i="5"/>
  <c r="B3194" i="5"/>
  <c r="I3193" i="5"/>
  <c r="B3193" i="5"/>
  <c r="B3192" i="5"/>
  <c r="I3192" i="5" s="1"/>
  <c r="I3191" i="5"/>
  <c r="B3191" i="5"/>
  <c r="I3190" i="5"/>
  <c r="B3190" i="5"/>
  <c r="I3189" i="5"/>
  <c r="B3189" i="5"/>
  <c r="I3188" i="5"/>
  <c r="B3188" i="5"/>
  <c r="I3187" i="5"/>
  <c r="B3187" i="5"/>
  <c r="B3186" i="5"/>
  <c r="I3186" i="5" s="1"/>
  <c r="I3185" i="5"/>
  <c r="B3185" i="5"/>
  <c r="I3184" i="5"/>
  <c r="B3184" i="5"/>
  <c r="I3183" i="5"/>
  <c r="B3183" i="5"/>
  <c r="I3182" i="5"/>
  <c r="B3182" i="5"/>
  <c r="I3181" i="5"/>
  <c r="B3181" i="5"/>
  <c r="B3180" i="5"/>
  <c r="I3180" i="5" s="1"/>
  <c r="I3179" i="5"/>
  <c r="B3179" i="5"/>
  <c r="I3178" i="5"/>
  <c r="B3178" i="5"/>
  <c r="I3177" i="5"/>
  <c r="B3177" i="5"/>
  <c r="I3176" i="5"/>
  <c r="B3176" i="5"/>
  <c r="I3175" i="5"/>
  <c r="B3175" i="5"/>
  <c r="B3174" i="5"/>
  <c r="I3174" i="5" s="1"/>
  <c r="I3173" i="5"/>
  <c r="B3173" i="5"/>
  <c r="I3172" i="5"/>
  <c r="B3172" i="5"/>
  <c r="I3171" i="5"/>
  <c r="B3171" i="5"/>
  <c r="I3170" i="5"/>
  <c r="B3170" i="5"/>
  <c r="I3169" i="5"/>
  <c r="B3169" i="5"/>
  <c r="B3168" i="5"/>
  <c r="I3168" i="5" s="1"/>
  <c r="I3167" i="5"/>
  <c r="B3167" i="5"/>
  <c r="I3166" i="5"/>
  <c r="B3166" i="5"/>
  <c r="I3165" i="5"/>
  <c r="B3165" i="5"/>
  <c r="I3164" i="5"/>
  <c r="B3164" i="5"/>
  <c r="I3163" i="5"/>
  <c r="B3163" i="5"/>
  <c r="B3162" i="5"/>
  <c r="I3162" i="5" s="1"/>
  <c r="I3161" i="5"/>
  <c r="B3161" i="5"/>
  <c r="I3160" i="5"/>
  <c r="B3160" i="5"/>
  <c r="I3159" i="5"/>
  <c r="B3159" i="5"/>
  <c r="I3158" i="5"/>
  <c r="B3158" i="5"/>
  <c r="I3157" i="5"/>
  <c r="B3157" i="5"/>
  <c r="B3156" i="5"/>
  <c r="I3156" i="5" s="1"/>
  <c r="I3155" i="5"/>
  <c r="B3155" i="5"/>
  <c r="I3154" i="5"/>
  <c r="B3154" i="5"/>
  <c r="I3153" i="5"/>
  <c r="B3153" i="5"/>
  <c r="I3152" i="5"/>
  <c r="B3152" i="5"/>
  <c r="I3151" i="5"/>
  <c r="B3151" i="5"/>
  <c r="B3150" i="5"/>
  <c r="I3150" i="5" s="1"/>
  <c r="I3149" i="5"/>
  <c r="B3149" i="5"/>
  <c r="I3148" i="5"/>
  <c r="B3148" i="5"/>
  <c r="I3147" i="5"/>
  <c r="B3147" i="5"/>
  <c r="I3146" i="5"/>
  <c r="B3146" i="5"/>
  <c r="I3145" i="5"/>
  <c r="B3145" i="5"/>
  <c r="B3144" i="5"/>
  <c r="I3144" i="5" s="1"/>
  <c r="I3143" i="5"/>
  <c r="B3143" i="5"/>
  <c r="I3142" i="5"/>
  <c r="B3142" i="5"/>
  <c r="I3141" i="5"/>
  <c r="B3141" i="5"/>
  <c r="I3140" i="5"/>
  <c r="B3140" i="5"/>
  <c r="I3139" i="5"/>
  <c r="B3139" i="5"/>
  <c r="B3138" i="5"/>
  <c r="I3138" i="5" s="1"/>
  <c r="I3137" i="5"/>
  <c r="B3137" i="5"/>
  <c r="I3136" i="5"/>
  <c r="B3136" i="5"/>
  <c r="I3135" i="5"/>
  <c r="B3135" i="5"/>
  <c r="I3134" i="5"/>
  <c r="B3134" i="5"/>
  <c r="I3133" i="5"/>
  <c r="B3133" i="5"/>
  <c r="B3132" i="5"/>
  <c r="I3132" i="5" s="1"/>
  <c r="I3131" i="5"/>
  <c r="B3131" i="5"/>
  <c r="I3130" i="5"/>
  <c r="B3130" i="5"/>
  <c r="I3129" i="5"/>
  <c r="B3129" i="5"/>
  <c r="I3128" i="5"/>
  <c r="B3128" i="5"/>
  <c r="I3127" i="5"/>
  <c r="B3127" i="5"/>
  <c r="B3126" i="5"/>
  <c r="I3126" i="5" s="1"/>
  <c r="I3125" i="5"/>
  <c r="B3125" i="5"/>
  <c r="I3124" i="5"/>
  <c r="B3124" i="5"/>
  <c r="I3123" i="5"/>
  <c r="B3123" i="5"/>
  <c r="I3122" i="5"/>
  <c r="B3122" i="5"/>
  <c r="I3121" i="5"/>
  <c r="B3121" i="5"/>
  <c r="B3120" i="5"/>
  <c r="I3120" i="5" s="1"/>
  <c r="I3119" i="5"/>
  <c r="B3119" i="5"/>
  <c r="I3118" i="5"/>
  <c r="B3118" i="5"/>
  <c r="I3117" i="5"/>
  <c r="B3117" i="5"/>
  <c r="I3116" i="5"/>
  <c r="B3116" i="5"/>
  <c r="I3115" i="5"/>
  <c r="B3115" i="5"/>
  <c r="B3114" i="5"/>
  <c r="I3114" i="5" s="1"/>
  <c r="I3113" i="5"/>
  <c r="B3113" i="5"/>
  <c r="I3112" i="5"/>
  <c r="B3112" i="5"/>
  <c r="I3111" i="5"/>
  <c r="B3111" i="5"/>
  <c r="I3110" i="5"/>
  <c r="B3110" i="5"/>
  <c r="I3109" i="5"/>
  <c r="B3109" i="5"/>
  <c r="B3108" i="5"/>
  <c r="I3108" i="5" s="1"/>
  <c r="I3107" i="5"/>
  <c r="B3107" i="5"/>
  <c r="I3106" i="5"/>
  <c r="B3106" i="5"/>
  <c r="I3105" i="5"/>
  <c r="B3105" i="5"/>
  <c r="I3104" i="5"/>
  <c r="B3104" i="5"/>
  <c r="I3103" i="5"/>
  <c r="B3103" i="5"/>
  <c r="B3102" i="5"/>
  <c r="I3102" i="5" s="1"/>
  <c r="I3101" i="5"/>
  <c r="B3101" i="5"/>
  <c r="I3100" i="5"/>
  <c r="B3100" i="5"/>
  <c r="I3099" i="5"/>
  <c r="B3099" i="5"/>
  <c r="I3098" i="5"/>
  <c r="B3098" i="5"/>
  <c r="I3097" i="5"/>
  <c r="B3097" i="5"/>
  <c r="B3096" i="5"/>
  <c r="I3096" i="5" s="1"/>
  <c r="I3095" i="5"/>
  <c r="B3095" i="5"/>
  <c r="I3094" i="5"/>
  <c r="B3094" i="5"/>
  <c r="I3093" i="5"/>
  <c r="B3093" i="5"/>
  <c r="I3092" i="5"/>
  <c r="B3092" i="5"/>
  <c r="I3091" i="5"/>
  <c r="B3091" i="5"/>
  <c r="B3090" i="5"/>
  <c r="I3090" i="5" s="1"/>
  <c r="I3089" i="5"/>
  <c r="B3089" i="5"/>
  <c r="I3088" i="5"/>
  <c r="B3088" i="5"/>
  <c r="I3087" i="5"/>
  <c r="B3087" i="5"/>
  <c r="I3086" i="5"/>
  <c r="B3086" i="5"/>
  <c r="I3085" i="5"/>
  <c r="B3085" i="5"/>
  <c r="B3084" i="5"/>
  <c r="I3084" i="5" s="1"/>
  <c r="I3083" i="5"/>
  <c r="B3083" i="5"/>
  <c r="I3082" i="5"/>
  <c r="B3082" i="5"/>
  <c r="I3081" i="5"/>
  <c r="B3081" i="5"/>
  <c r="I3080" i="5"/>
  <c r="B3080" i="5"/>
  <c r="I3079" i="5"/>
  <c r="B3079" i="5"/>
  <c r="B3078" i="5"/>
  <c r="I3078" i="5" s="1"/>
  <c r="I3077" i="5"/>
  <c r="B3077" i="5"/>
  <c r="I3076" i="5"/>
  <c r="B3076" i="5"/>
  <c r="I3075" i="5"/>
  <c r="B3075" i="5"/>
  <c r="I3074" i="5"/>
  <c r="B3074" i="5"/>
  <c r="I3073" i="5"/>
  <c r="B3073" i="5"/>
  <c r="B3072" i="5"/>
  <c r="I3072" i="5" s="1"/>
  <c r="I3071" i="5"/>
  <c r="B3071" i="5"/>
  <c r="I3070" i="5"/>
  <c r="B3070" i="5"/>
  <c r="I3069" i="5"/>
  <c r="B3069" i="5"/>
  <c r="I3068" i="5"/>
  <c r="B3068" i="5"/>
  <c r="I3067" i="5"/>
  <c r="B3067" i="5"/>
  <c r="B3066" i="5"/>
  <c r="I3066" i="5" s="1"/>
  <c r="I3065" i="5"/>
  <c r="B3065" i="5"/>
  <c r="I3064" i="5"/>
  <c r="B3064" i="5"/>
  <c r="I3063" i="5"/>
  <c r="B3063" i="5"/>
  <c r="I3062" i="5"/>
  <c r="B3062" i="5"/>
  <c r="I3061" i="5"/>
  <c r="B3061" i="5"/>
  <c r="B3060" i="5"/>
  <c r="I3060" i="5" s="1"/>
  <c r="I3059" i="5"/>
  <c r="B3059" i="5"/>
  <c r="I3058" i="5"/>
  <c r="B3058" i="5"/>
  <c r="I3057" i="5"/>
  <c r="B3057" i="5"/>
  <c r="I3056" i="5"/>
  <c r="B3056" i="5"/>
  <c r="I3055" i="5"/>
  <c r="B3055" i="5"/>
  <c r="B3054" i="5"/>
  <c r="I3054" i="5" s="1"/>
  <c r="I3053" i="5"/>
  <c r="B3053" i="5"/>
  <c r="I3052" i="5"/>
  <c r="B3052" i="5"/>
  <c r="I3051" i="5"/>
  <c r="B3051" i="5"/>
  <c r="I3050" i="5"/>
  <c r="B3050" i="5"/>
  <c r="I3049" i="5"/>
  <c r="B3049" i="5"/>
  <c r="B3048" i="5"/>
  <c r="I3048" i="5" s="1"/>
  <c r="I3047" i="5"/>
  <c r="B3047" i="5"/>
  <c r="I3046" i="5"/>
  <c r="B3046" i="5"/>
  <c r="I3045" i="5"/>
  <c r="B3045" i="5"/>
  <c r="I3044" i="5"/>
  <c r="B3044" i="5"/>
  <c r="I3043" i="5"/>
  <c r="B3043" i="5"/>
  <c r="B3042" i="5"/>
  <c r="I3042" i="5" s="1"/>
  <c r="I3041" i="5"/>
  <c r="B3041" i="5"/>
  <c r="I3040" i="5"/>
  <c r="B3040" i="5"/>
  <c r="I3039" i="5"/>
  <c r="B3039" i="5"/>
  <c r="I3038" i="5"/>
  <c r="B3038" i="5"/>
  <c r="I3037" i="5"/>
  <c r="B3037" i="5"/>
  <c r="B3036" i="5"/>
  <c r="I3036" i="5" s="1"/>
  <c r="I3035" i="5"/>
  <c r="B3035" i="5"/>
  <c r="I3034" i="5"/>
  <c r="B3034" i="5"/>
  <c r="I3033" i="5"/>
  <c r="B3033" i="5"/>
  <c r="I3032" i="5"/>
  <c r="B3032" i="5"/>
  <c r="I3031" i="5"/>
  <c r="B3031" i="5"/>
  <c r="B3030" i="5"/>
  <c r="I3030" i="5" s="1"/>
  <c r="I3029" i="5"/>
  <c r="B3029" i="5"/>
  <c r="I3028" i="5"/>
  <c r="B3028" i="5"/>
  <c r="I3027" i="5"/>
  <c r="B3027" i="5"/>
  <c r="I3026" i="5"/>
  <c r="B3026" i="5"/>
  <c r="I3025" i="5"/>
  <c r="B3025" i="5"/>
  <c r="B3024" i="5"/>
  <c r="I3024" i="5" s="1"/>
  <c r="I3023" i="5"/>
  <c r="B3023" i="5"/>
  <c r="I3022" i="5"/>
  <c r="B3022" i="5"/>
  <c r="I3021" i="5"/>
  <c r="B3021" i="5"/>
  <c r="I3020" i="5"/>
  <c r="B3020" i="5"/>
  <c r="I3019" i="5"/>
  <c r="B3019" i="5"/>
  <c r="B3018" i="5"/>
  <c r="I3018" i="5" s="1"/>
  <c r="I3017" i="5"/>
  <c r="B3017" i="5"/>
  <c r="I3016" i="5"/>
  <c r="B3016" i="5"/>
  <c r="I3015" i="5"/>
  <c r="B3015" i="5"/>
  <c r="I3014" i="5"/>
  <c r="B3014" i="5"/>
  <c r="I3013" i="5"/>
  <c r="B3013" i="5"/>
  <c r="B3012" i="5"/>
  <c r="I3012" i="5" s="1"/>
  <c r="I3011" i="5"/>
  <c r="B3011" i="5"/>
  <c r="I3010" i="5"/>
  <c r="B3010" i="5"/>
  <c r="I3009" i="5"/>
  <c r="B3009" i="5"/>
  <c r="I3008" i="5"/>
  <c r="B3008" i="5"/>
  <c r="I3007" i="5"/>
  <c r="B3007" i="5"/>
  <c r="B3006" i="5"/>
  <c r="I3006" i="5" s="1"/>
  <c r="I3005" i="5"/>
  <c r="B3005" i="5"/>
  <c r="I3004" i="5"/>
  <c r="B3004" i="5"/>
  <c r="I3003" i="5"/>
  <c r="B3003" i="5"/>
  <c r="I3002" i="5"/>
  <c r="B3002" i="5"/>
  <c r="I3001" i="5"/>
  <c r="B3001" i="5"/>
  <c r="B3000" i="5"/>
  <c r="I3000" i="5" s="1"/>
  <c r="I2999" i="5"/>
  <c r="B2999" i="5"/>
  <c r="I2998" i="5"/>
  <c r="B2998" i="5"/>
  <c r="I2997" i="5"/>
  <c r="B2997" i="5"/>
  <c r="I2996" i="5"/>
  <c r="B2996" i="5"/>
  <c r="I2995" i="5"/>
  <c r="B2995" i="5"/>
  <c r="B2994" i="5"/>
  <c r="I2994" i="5" s="1"/>
  <c r="I2993" i="5"/>
  <c r="B2993" i="5"/>
  <c r="I2992" i="5"/>
  <c r="B2992" i="5"/>
  <c r="I2991" i="5"/>
  <c r="B2991" i="5"/>
  <c r="I2990" i="5"/>
  <c r="B2990" i="5"/>
  <c r="I2989" i="5"/>
  <c r="B2989" i="5"/>
  <c r="B2988" i="5"/>
  <c r="I2988" i="5" s="1"/>
  <c r="I2987" i="5"/>
  <c r="B2987" i="5"/>
  <c r="I2986" i="5"/>
  <c r="B2986" i="5"/>
  <c r="I2985" i="5"/>
  <c r="B2985" i="5"/>
  <c r="I2984" i="5"/>
  <c r="B2984" i="5"/>
  <c r="I2983" i="5"/>
  <c r="B2983" i="5"/>
  <c r="B2982" i="5"/>
  <c r="I2982" i="5" s="1"/>
  <c r="I2981" i="5"/>
  <c r="B2981" i="5"/>
  <c r="I2980" i="5"/>
  <c r="B2980" i="5"/>
  <c r="I2979" i="5"/>
  <c r="B2979" i="5"/>
  <c r="I2978" i="5"/>
  <c r="B2978" i="5"/>
  <c r="I2977" i="5"/>
  <c r="B2977" i="5"/>
  <c r="B2976" i="5"/>
  <c r="I2976" i="5" s="1"/>
  <c r="I2975" i="5"/>
  <c r="B2975" i="5"/>
  <c r="I2974" i="5"/>
  <c r="B2974" i="5"/>
  <c r="I2973" i="5"/>
  <c r="B2973" i="5"/>
  <c r="I2972" i="5"/>
  <c r="B2972" i="5"/>
  <c r="I2971" i="5"/>
  <c r="B2971" i="5"/>
  <c r="B2970" i="5"/>
  <c r="I2970" i="5" s="1"/>
  <c r="I2969" i="5"/>
  <c r="B2969" i="5"/>
  <c r="I2968" i="5"/>
  <c r="B2968" i="5"/>
  <c r="I2967" i="5"/>
  <c r="B2967" i="5"/>
  <c r="I2966" i="5"/>
  <c r="B2966" i="5"/>
  <c r="I2965" i="5"/>
  <c r="B2965" i="5"/>
  <c r="B2964" i="5"/>
  <c r="I2964" i="5" s="1"/>
  <c r="I2963" i="5"/>
  <c r="B2963" i="5"/>
  <c r="I2962" i="5"/>
  <c r="B2962" i="5"/>
  <c r="I2961" i="5"/>
  <c r="B2961" i="5"/>
  <c r="I2960" i="5"/>
  <c r="B2960" i="5"/>
  <c r="I2959" i="5"/>
  <c r="B2959" i="5"/>
  <c r="B2958" i="5"/>
  <c r="I2958" i="5" s="1"/>
  <c r="I2957" i="5"/>
  <c r="B2957" i="5"/>
  <c r="I2956" i="5"/>
  <c r="B2956" i="5"/>
  <c r="I2955" i="5"/>
  <c r="B2955" i="5"/>
  <c r="I2954" i="5"/>
  <c r="B2954" i="5"/>
  <c r="I2953" i="5"/>
  <c r="B2953" i="5"/>
  <c r="B2952" i="5"/>
  <c r="I2952" i="5" s="1"/>
  <c r="I2951" i="5"/>
  <c r="B2951" i="5"/>
  <c r="I2950" i="5"/>
  <c r="B2950" i="5"/>
  <c r="I2949" i="5"/>
  <c r="B2949" i="5"/>
  <c r="I2948" i="5"/>
  <c r="B2948" i="5"/>
  <c r="I2947" i="5"/>
  <c r="B2947" i="5"/>
  <c r="B2946" i="5"/>
  <c r="I2946" i="5" s="1"/>
  <c r="I2945" i="5"/>
  <c r="B2945" i="5"/>
  <c r="I2944" i="5"/>
  <c r="B2944" i="5"/>
  <c r="I2943" i="5"/>
  <c r="B2943" i="5"/>
  <c r="I2942" i="5"/>
  <c r="B2942" i="5"/>
  <c r="I2941" i="5"/>
  <c r="B2941" i="5"/>
  <c r="B2940" i="5"/>
  <c r="I2940" i="5" s="1"/>
  <c r="I2939" i="5"/>
  <c r="B2939" i="5"/>
  <c r="I2938" i="5"/>
  <c r="B2938" i="5"/>
  <c r="I2937" i="5"/>
  <c r="B2937" i="5"/>
  <c r="I2936" i="5"/>
  <c r="B2936" i="5"/>
  <c r="I2935" i="5"/>
  <c r="B2935" i="5"/>
  <c r="B2934" i="5"/>
  <c r="I2934" i="5" s="1"/>
  <c r="I2933" i="5"/>
  <c r="B2933" i="5"/>
  <c r="I2932" i="5"/>
  <c r="B2932" i="5"/>
  <c r="I2931" i="5"/>
  <c r="B2931" i="5"/>
  <c r="I2930" i="5"/>
  <c r="B2930" i="5"/>
  <c r="I2929" i="5"/>
  <c r="B2929" i="5"/>
  <c r="B2928" i="5"/>
  <c r="I2928" i="5" s="1"/>
  <c r="I2927" i="5"/>
  <c r="B2927" i="5"/>
  <c r="I2926" i="5"/>
  <c r="B2926" i="5"/>
  <c r="I2925" i="5"/>
  <c r="B2925" i="5"/>
  <c r="I2924" i="5"/>
  <c r="B2924" i="5"/>
  <c r="I2923" i="5"/>
  <c r="B2923" i="5"/>
  <c r="B2922" i="5"/>
  <c r="I2922" i="5" s="1"/>
  <c r="I2921" i="5"/>
  <c r="B2921" i="5"/>
  <c r="I2920" i="5"/>
  <c r="B2920" i="5"/>
  <c r="I2919" i="5"/>
  <c r="B2919" i="5"/>
  <c r="I2918" i="5"/>
  <c r="B2918" i="5"/>
  <c r="I2917" i="5"/>
  <c r="B2917" i="5"/>
  <c r="B2916" i="5"/>
  <c r="I2916" i="5" s="1"/>
  <c r="I2915" i="5"/>
  <c r="B2915" i="5"/>
  <c r="I2914" i="5"/>
  <c r="B2914" i="5"/>
  <c r="I2913" i="5"/>
  <c r="B2913" i="5"/>
  <c r="I2912" i="5"/>
  <c r="B2912" i="5"/>
  <c r="I2911" i="5"/>
  <c r="B2911" i="5"/>
  <c r="B2910" i="5"/>
  <c r="I2910" i="5" s="1"/>
  <c r="I2909" i="5"/>
  <c r="B2909" i="5"/>
  <c r="I2908" i="5"/>
  <c r="B2908" i="5"/>
  <c r="I2907" i="5"/>
  <c r="B2907" i="5"/>
  <c r="I2906" i="5"/>
  <c r="B2906" i="5"/>
  <c r="I2905" i="5"/>
  <c r="B2905" i="5"/>
  <c r="B2904" i="5"/>
  <c r="I2904" i="5" s="1"/>
  <c r="I2903" i="5"/>
  <c r="B2903" i="5"/>
  <c r="I2902" i="5"/>
  <c r="B2902" i="5"/>
  <c r="I2901" i="5"/>
  <c r="B2901" i="5"/>
  <c r="I2900" i="5"/>
  <c r="B2900" i="5"/>
  <c r="I2899" i="5"/>
  <c r="B2899" i="5"/>
  <c r="B2898" i="5"/>
  <c r="I2898" i="5" s="1"/>
  <c r="I2897" i="5"/>
  <c r="B2897" i="5"/>
  <c r="I2896" i="5"/>
  <c r="B2896" i="5"/>
  <c r="I2895" i="5"/>
  <c r="B2895" i="5"/>
  <c r="I2894" i="5"/>
  <c r="B2894" i="5"/>
  <c r="I2893" i="5"/>
  <c r="B2893" i="5"/>
  <c r="B2892" i="5"/>
  <c r="I2892" i="5" s="1"/>
  <c r="I2891" i="5"/>
  <c r="B2891" i="5"/>
  <c r="I2890" i="5"/>
  <c r="B2890" i="5"/>
  <c r="I2889" i="5"/>
  <c r="B2889" i="5"/>
  <c r="I2888" i="5"/>
  <c r="B2888" i="5"/>
  <c r="I2887" i="5"/>
  <c r="B2887" i="5"/>
  <c r="B2886" i="5"/>
  <c r="I2886" i="5" s="1"/>
  <c r="I2885" i="5"/>
  <c r="B2885" i="5"/>
  <c r="I2884" i="5"/>
  <c r="B2884" i="5"/>
  <c r="I2883" i="5"/>
  <c r="B2883" i="5"/>
  <c r="I2882" i="5"/>
  <c r="B2882" i="5"/>
  <c r="I2881" i="5"/>
  <c r="B2881" i="5"/>
  <c r="B2880" i="5"/>
  <c r="I2880" i="5" s="1"/>
  <c r="I2879" i="5"/>
  <c r="B2879" i="5"/>
  <c r="I2878" i="5"/>
  <c r="B2878" i="5"/>
  <c r="I2877" i="5"/>
  <c r="B2877" i="5"/>
  <c r="I2876" i="5"/>
  <c r="B2876" i="5"/>
  <c r="I2875" i="5"/>
  <c r="B2875" i="5"/>
  <c r="B2874" i="5"/>
  <c r="I2874" i="5" s="1"/>
  <c r="I2873" i="5"/>
  <c r="B2873" i="5"/>
  <c r="I2872" i="5"/>
  <c r="B2872" i="5"/>
  <c r="I2871" i="5"/>
  <c r="B2871" i="5"/>
  <c r="I2870" i="5"/>
  <c r="B2870" i="5"/>
  <c r="I2869" i="5"/>
  <c r="B2869" i="5"/>
  <c r="B2868" i="5"/>
  <c r="I2868" i="5" s="1"/>
  <c r="I2867" i="5"/>
  <c r="B2867" i="5"/>
  <c r="I2866" i="5"/>
  <c r="B2866" i="5"/>
  <c r="I2865" i="5"/>
  <c r="B2865" i="5"/>
  <c r="I2864" i="5"/>
  <c r="B2864" i="5"/>
  <c r="I2863" i="5"/>
  <c r="B2863" i="5"/>
  <c r="B2862" i="5"/>
  <c r="I2862" i="5" s="1"/>
  <c r="I2861" i="5"/>
  <c r="B2861" i="5"/>
  <c r="I2860" i="5"/>
  <c r="B2860" i="5"/>
  <c r="I2859" i="5"/>
  <c r="B2859" i="5"/>
  <c r="I2858" i="5"/>
  <c r="B2858" i="5"/>
  <c r="I2857" i="5"/>
  <c r="B2857" i="5"/>
  <c r="B2856" i="5"/>
  <c r="I2856" i="5" s="1"/>
  <c r="I2855" i="5"/>
  <c r="B2855" i="5"/>
  <c r="I2854" i="5"/>
  <c r="B2854" i="5"/>
  <c r="I2853" i="5"/>
  <c r="B2853" i="5"/>
  <c r="I2852" i="5"/>
  <c r="B2852" i="5"/>
  <c r="I2851" i="5"/>
  <c r="B2851" i="5"/>
  <c r="B2850" i="5"/>
  <c r="I2850" i="5" s="1"/>
  <c r="I2849" i="5"/>
  <c r="B2849" i="5"/>
  <c r="I2848" i="5"/>
  <c r="B2848" i="5"/>
  <c r="I2847" i="5"/>
  <c r="B2847" i="5"/>
  <c r="I2846" i="5"/>
  <c r="B2846" i="5"/>
  <c r="I2845" i="5"/>
  <c r="B2845" i="5"/>
  <c r="B2844" i="5"/>
  <c r="I2844" i="5" s="1"/>
  <c r="I2843" i="5"/>
  <c r="B2843" i="5"/>
  <c r="I2842" i="5"/>
  <c r="B2842" i="5"/>
  <c r="I2841" i="5"/>
  <c r="B2841" i="5"/>
  <c r="I2840" i="5"/>
  <c r="B2840" i="5"/>
  <c r="I2839" i="5"/>
  <c r="B2839" i="5"/>
  <c r="B2838" i="5"/>
  <c r="I2838" i="5" s="1"/>
  <c r="I2837" i="5"/>
  <c r="B2837" i="5"/>
  <c r="I2836" i="5"/>
  <c r="B2836" i="5"/>
  <c r="I2835" i="5"/>
  <c r="B2835" i="5"/>
  <c r="I2834" i="5"/>
  <c r="B2834" i="5"/>
  <c r="I2833" i="5"/>
  <c r="B2833" i="5"/>
  <c r="B2832" i="5"/>
  <c r="I2832" i="5" s="1"/>
  <c r="I2831" i="5"/>
  <c r="B2831" i="5"/>
  <c r="I2830" i="5"/>
  <c r="B2830" i="5"/>
  <c r="I2829" i="5"/>
  <c r="B2829" i="5"/>
  <c r="I2828" i="5"/>
  <c r="B2828" i="5"/>
  <c r="I2827" i="5"/>
  <c r="B2827" i="5"/>
  <c r="B2826" i="5"/>
  <c r="I2826" i="5" s="1"/>
  <c r="I2825" i="5"/>
  <c r="B2825" i="5"/>
  <c r="I2824" i="5"/>
  <c r="B2824" i="5"/>
  <c r="I2823" i="5"/>
  <c r="B2823" i="5"/>
  <c r="I2822" i="5"/>
  <c r="B2822" i="5"/>
  <c r="I2821" i="5"/>
  <c r="B2821" i="5"/>
  <c r="B2820" i="5"/>
  <c r="I2820" i="5" s="1"/>
  <c r="I2819" i="5"/>
  <c r="B2819" i="5"/>
  <c r="I2818" i="5"/>
  <c r="B2818" i="5"/>
  <c r="I2817" i="5"/>
  <c r="B2817" i="5"/>
  <c r="I2816" i="5"/>
  <c r="B2816" i="5"/>
  <c r="I2815" i="5"/>
  <c r="B2815" i="5"/>
  <c r="B2814" i="5"/>
  <c r="I2814" i="5" s="1"/>
  <c r="I2813" i="5"/>
  <c r="B2813" i="5"/>
  <c r="I2812" i="5"/>
  <c r="B2812" i="5"/>
  <c r="I2811" i="5"/>
  <c r="B2811" i="5"/>
  <c r="I2810" i="5"/>
  <c r="B2810" i="5"/>
  <c r="I2809" i="5"/>
  <c r="B2809" i="5"/>
  <c r="B2808" i="5"/>
  <c r="I2808" i="5" s="1"/>
  <c r="I2807" i="5"/>
  <c r="B2807" i="5"/>
  <c r="I2806" i="5"/>
  <c r="B2806" i="5"/>
  <c r="I2805" i="5"/>
  <c r="B2805" i="5"/>
  <c r="I2804" i="5"/>
  <c r="B2804" i="5"/>
  <c r="I2803" i="5"/>
  <c r="B2803" i="5"/>
  <c r="B2802" i="5"/>
  <c r="I2802" i="5" s="1"/>
  <c r="I2801" i="5"/>
  <c r="B2801" i="5"/>
  <c r="I2800" i="5"/>
  <c r="B2800" i="5"/>
  <c r="I2799" i="5"/>
  <c r="B2799" i="5"/>
  <c r="I2798" i="5"/>
  <c r="B2798" i="5"/>
  <c r="I2797" i="5"/>
  <c r="B2797" i="5"/>
  <c r="B2796" i="5"/>
  <c r="I2796" i="5" s="1"/>
  <c r="I2795" i="5"/>
  <c r="B2795" i="5"/>
  <c r="I2794" i="5"/>
  <c r="B2794" i="5"/>
  <c r="I2793" i="5"/>
  <c r="B2793" i="5"/>
  <c r="I2792" i="5"/>
  <c r="B2792" i="5"/>
  <c r="I2791" i="5"/>
  <c r="B2791" i="5"/>
  <c r="B2790" i="5"/>
  <c r="I2790" i="5" s="1"/>
  <c r="I2789" i="5"/>
  <c r="B2789" i="5"/>
  <c r="I2788" i="5"/>
  <c r="B2788" i="5"/>
  <c r="I2787" i="5"/>
  <c r="B2787" i="5"/>
  <c r="I2786" i="5"/>
  <c r="B2786" i="5"/>
  <c r="I2785" i="5"/>
  <c r="B2785" i="5"/>
  <c r="B2784" i="5"/>
  <c r="I2784" i="5" s="1"/>
  <c r="I2783" i="5"/>
  <c r="B2783" i="5"/>
  <c r="I2782" i="5"/>
  <c r="B2782" i="5"/>
  <c r="I2781" i="5"/>
  <c r="B2781" i="5"/>
  <c r="I2780" i="5"/>
  <c r="B2780" i="5"/>
  <c r="I2779" i="5"/>
  <c r="B2779" i="5"/>
  <c r="B2778" i="5"/>
  <c r="I2778" i="5" s="1"/>
  <c r="I2777" i="5"/>
  <c r="B2777" i="5"/>
  <c r="I2776" i="5"/>
  <c r="B2776" i="5"/>
  <c r="I2775" i="5"/>
  <c r="B2775" i="5"/>
  <c r="I2774" i="5"/>
  <c r="B2774" i="5"/>
  <c r="I2773" i="5"/>
  <c r="B2773" i="5"/>
  <c r="B2772" i="5"/>
  <c r="I2772" i="5" s="1"/>
  <c r="I2771" i="5"/>
  <c r="B2771" i="5"/>
  <c r="I2770" i="5"/>
  <c r="B2770" i="5"/>
  <c r="I2769" i="5"/>
  <c r="B2769" i="5"/>
  <c r="I2768" i="5"/>
  <c r="B2768" i="5"/>
  <c r="I2767" i="5"/>
  <c r="B2767" i="5"/>
  <c r="B2766" i="5"/>
  <c r="I2766" i="5" s="1"/>
  <c r="I2765" i="5"/>
  <c r="B2765" i="5"/>
  <c r="I2764" i="5"/>
  <c r="B2764" i="5"/>
  <c r="I2763" i="5"/>
  <c r="B2763" i="5"/>
  <c r="I2762" i="5"/>
  <c r="B2762" i="5"/>
  <c r="I2761" i="5"/>
  <c r="B2761" i="5"/>
  <c r="B2760" i="5"/>
  <c r="I2760" i="5" s="1"/>
  <c r="I2759" i="5"/>
  <c r="B2759" i="5"/>
  <c r="I2758" i="5"/>
  <c r="B2758" i="5"/>
  <c r="I2757" i="5"/>
  <c r="B2757" i="5"/>
  <c r="I2756" i="5"/>
  <c r="B2756" i="5"/>
  <c r="I2755" i="5"/>
  <c r="B2755" i="5"/>
  <c r="B2754" i="5"/>
  <c r="I2754" i="5" s="1"/>
  <c r="I2753" i="5"/>
  <c r="B2753" i="5"/>
  <c r="I2752" i="5"/>
  <c r="B2752" i="5"/>
  <c r="I2751" i="5"/>
  <c r="B2751" i="5"/>
  <c r="I2750" i="5"/>
  <c r="B2750" i="5"/>
  <c r="I2749" i="5"/>
  <c r="B2749" i="5"/>
  <c r="B2748" i="5"/>
  <c r="I2748" i="5" s="1"/>
  <c r="I2747" i="5"/>
  <c r="B2747" i="5"/>
  <c r="I2746" i="5"/>
  <c r="B2746" i="5"/>
  <c r="I2745" i="5"/>
  <c r="B2745" i="5"/>
  <c r="I2744" i="5"/>
  <c r="B2744" i="5"/>
  <c r="I2743" i="5"/>
  <c r="B2743" i="5"/>
  <c r="B2742" i="5"/>
  <c r="I2742" i="5" s="1"/>
  <c r="I2741" i="5"/>
  <c r="B2741" i="5"/>
  <c r="I2740" i="5"/>
  <c r="B2740" i="5"/>
  <c r="I2739" i="5"/>
  <c r="B2739" i="5"/>
  <c r="I2738" i="5"/>
  <c r="B2738" i="5"/>
  <c r="I2737" i="5"/>
  <c r="B2737" i="5"/>
  <c r="B2736" i="5"/>
  <c r="I2736" i="5" s="1"/>
  <c r="I2735" i="5"/>
  <c r="B2735" i="5"/>
  <c r="I2734" i="5"/>
  <c r="B2734" i="5"/>
  <c r="I2733" i="5"/>
  <c r="B2733" i="5"/>
  <c r="I2732" i="5"/>
  <c r="B2732" i="5"/>
  <c r="I2731" i="5"/>
  <c r="B2731" i="5"/>
  <c r="B2730" i="5"/>
  <c r="I2730" i="5" s="1"/>
  <c r="I2729" i="5"/>
  <c r="B2729" i="5"/>
  <c r="I2728" i="5"/>
  <c r="B2728" i="5"/>
  <c r="I2727" i="5"/>
  <c r="B2727" i="5"/>
  <c r="I2726" i="5"/>
  <c r="B2726" i="5"/>
  <c r="I2725" i="5"/>
  <c r="B2725" i="5"/>
  <c r="B2724" i="5"/>
  <c r="I2724" i="5" s="1"/>
  <c r="I2723" i="5"/>
  <c r="B2723" i="5"/>
  <c r="I2722" i="5"/>
  <c r="B2722" i="5"/>
  <c r="I2721" i="5"/>
  <c r="B2721" i="5"/>
  <c r="I2720" i="5"/>
  <c r="B2720" i="5"/>
  <c r="I2719" i="5"/>
  <c r="B2719" i="5"/>
  <c r="B2718" i="5"/>
  <c r="I2718" i="5" s="1"/>
  <c r="I2717" i="5"/>
  <c r="B2717" i="5"/>
  <c r="I2716" i="5"/>
  <c r="B2716" i="5"/>
  <c r="I2715" i="5"/>
  <c r="B2715" i="5"/>
  <c r="I2714" i="5"/>
  <c r="B2714" i="5"/>
  <c r="I2713" i="5"/>
  <c r="B2713" i="5"/>
  <c r="B2712" i="5"/>
  <c r="I2712" i="5" s="1"/>
  <c r="I2711" i="5"/>
  <c r="B2711" i="5"/>
  <c r="I2710" i="5"/>
  <c r="B2710" i="5"/>
  <c r="I2709" i="5"/>
  <c r="B2709" i="5"/>
  <c r="I2708" i="5"/>
  <c r="B2708" i="5"/>
  <c r="I2707" i="5"/>
  <c r="B2707" i="5"/>
  <c r="B2706" i="5"/>
  <c r="I2706" i="5" s="1"/>
  <c r="I2705" i="5"/>
  <c r="B2705" i="5"/>
  <c r="I2704" i="5"/>
  <c r="B2704" i="5"/>
  <c r="I2703" i="5"/>
  <c r="B2703" i="5"/>
  <c r="I2702" i="5"/>
  <c r="B2702" i="5"/>
  <c r="I2701" i="5"/>
  <c r="B2701" i="5"/>
  <c r="B2700" i="5"/>
  <c r="I2700" i="5" s="1"/>
  <c r="I2699" i="5"/>
  <c r="B2699" i="5"/>
  <c r="I2698" i="5"/>
  <c r="B2698" i="5"/>
  <c r="I2697" i="5"/>
  <c r="B2697" i="5"/>
  <c r="I2696" i="5"/>
  <c r="B2696" i="5"/>
  <c r="I2695" i="5"/>
  <c r="B2695" i="5"/>
  <c r="B2694" i="5"/>
  <c r="I2694" i="5" s="1"/>
  <c r="I2693" i="5"/>
  <c r="B2693" i="5"/>
  <c r="I2692" i="5"/>
  <c r="B2692" i="5"/>
  <c r="I2691" i="5"/>
  <c r="B2691" i="5"/>
  <c r="I2690" i="5"/>
  <c r="B2690" i="5"/>
  <c r="I2689" i="5"/>
  <c r="B2689" i="5"/>
  <c r="B2688" i="5"/>
  <c r="I2688" i="5" s="1"/>
  <c r="I2687" i="5"/>
  <c r="B2687" i="5"/>
  <c r="I2686" i="5"/>
  <c r="B2686" i="5"/>
  <c r="I2685" i="5"/>
  <c r="B2685" i="5"/>
  <c r="I2684" i="5"/>
  <c r="B2684" i="5"/>
  <c r="I2683" i="5"/>
  <c r="B2683" i="5"/>
  <c r="B2682" i="5"/>
  <c r="I2682" i="5" s="1"/>
  <c r="I2681" i="5"/>
  <c r="B2681" i="5"/>
  <c r="I2680" i="5"/>
  <c r="B2680" i="5"/>
  <c r="I2679" i="5"/>
  <c r="B2679" i="5"/>
  <c r="I2678" i="5"/>
  <c r="B2678" i="5"/>
  <c r="I2677" i="5"/>
  <c r="B2677" i="5"/>
  <c r="B2676" i="5"/>
  <c r="I2676" i="5" s="1"/>
  <c r="I2675" i="5"/>
  <c r="B2675" i="5"/>
  <c r="I2674" i="5"/>
  <c r="B2674" i="5"/>
  <c r="I2673" i="5"/>
  <c r="B2673" i="5"/>
  <c r="I2672" i="5"/>
  <c r="B2672" i="5"/>
  <c r="I2671" i="5"/>
  <c r="B2671" i="5"/>
  <c r="B2670" i="5"/>
  <c r="I2670" i="5" s="1"/>
  <c r="I2669" i="5"/>
  <c r="B2669" i="5"/>
  <c r="I2668" i="5"/>
  <c r="B2668" i="5"/>
  <c r="I2667" i="5"/>
  <c r="B2667" i="5"/>
  <c r="I2666" i="5"/>
  <c r="B2666" i="5"/>
  <c r="I2665" i="5"/>
  <c r="B2665" i="5"/>
  <c r="B2664" i="5"/>
  <c r="I2664" i="5" s="1"/>
  <c r="I2663" i="5"/>
  <c r="B2663" i="5"/>
  <c r="I2662" i="5"/>
  <c r="B2662" i="5"/>
  <c r="I2661" i="5"/>
  <c r="B2661" i="5"/>
  <c r="I2660" i="5"/>
  <c r="B2660" i="5"/>
  <c r="I2659" i="5"/>
  <c r="B2659" i="5"/>
  <c r="B2658" i="5"/>
  <c r="I2658" i="5" s="1"/>
  <c r="I2657" i="5"/>
  <c r="B2657" i="5"/>
  <c r="I2656" i="5"/>
  <c r="B2656" i="5"/>
  <c r="I2655" i="5"/>
  <c r="B2655" i="5"/>
  <c r="I2654" i="5"/>
  <c r="B2654" i="5"/>
  <c r="I2653" i="5"/>
  <c r="B2653" i="5"/>
  <c r="B2652" i="5"/>
  <c r="I2652" i="5" s="1"/>
  <c r="I2651" i="5"/>
  <c r="B2651" i="5"/>
  <c r="I2650" i="5"/>
  <c r="B2650" i="5"/>
  <c r="I2649" i="5"/>
  <c r="B2649" i="5"/>
  <c r="I2648" i="5"/>
  <c r="B2648" i="5"/>
  <c r="I2647" i="5"/>
  <c r="B2647" i="5"/>
  <c r="B2646" i="5"/>
  <c r="I2646" i="5" s="1"/>
  <c r="I2645" i="5"/>
  <c r="B2645" i="5"/>
  <c r="I2644" i="5"/>
  <c r="B2644" i="5"/>
  <c r="I2643" i="5"/>
  <c r="B2643" i="5"/>
  <c r="I2642" i="5"/>
  <c r="B2642" i="5"/>
  <c r="I2641" i="5"/>
  <c r="B2641" i="5"/>
  <c r="B2640" i="5"/>
  <c r="I2640" i="5" s="1"/>
  <c r="I2639" i="5"/>
  <c r="B2639" i="5"/>
  <c r="I2638" i="5"/>
  <c r="B2638" i="5"/>
  <c r="I2637" i="5"/>
  <c r="B2637" i="5"/>
  <c r="I2636" i="5"/>
  <c r="B2636" i="5"/>
  <c r="I2635" i="5"/>
  <c r="B2635" i="5"/>
  <c r="B2634" i="5"/>
  <c r="I2634" i="5" s="1"/>
  <c r="I2633" i="5"/>
  <c r="B2633" i="5"/>
  <c r="I2632" i="5"/>
  <c r="B2632" i="5"/>
  <c r="I2631" i="5"/>
  <c r="B2631" i="5"/>
  <c r="I2630" i="5"/>
  <c r="B2630" i="5"/>
  <c r="I2629" i="5"/>
  <c r="B2629" i="5"/>
  <c r="B2628" i="5"/>
  <c r="I2628" i="5" s="1"/>
  <c r="I2627" i="5"/>
  <c r="B2627" i="5"/>
  <c r="I2626" i="5"/>
  <c r="B2626" i="5"/>
  <c r="I2625" i="5"/>
  <c r="B2625" i="5"/>
  <c r="I2624" i="5"/>
  <c r="B2624" i="5"/>
  <c r="I2623" i="5"/>
  <c r="B2623" i="5"/>
  <c r="B2622" i="5"/>
  <c r="I2622" i="5" s="1"/>
  <c r="I2621" i="5"/>
  <c r="B2621" i="5"/>
  <c r="I2620" i="5"/>
  <c r="B2620" i="5"/>
  <c r="I2619" i="5"/>
  <c r="B2619" i="5"/>
  <c r="I2618" i="5"/>
  <c r="B2618" i="5"/>
  <c r="I2617" i="5"/>
  <c r="B2617" i="5"/>
  <c r="B2616" i="5"/>
  <c r="I2616" i="5" s="1"/>
  <c r="I2615" i="5"/>
  <c r="B2615" i="5"/>
  <c r="I2614" i="5"/>
  <c r="B2614" i="5"/>
  <c r="I2613" i="5"/>
  <c r="B2613" i="5"/>
  <c r="I2612" i="5"/>
  <c r="B2612" i="5"/>
  <c r="I2611" i="5"/>
  <c r="B2611" i="5"/>
  <c r="B2610" i="5"/>
  <c r="I2610" i="5" s="1"/>
  <c r="I2609" i="5"/>
  <c r="B2609" i="5"/>
  <c r="I2608" i="5"/>
  <c r="B2608" i="5"/>
  <c r="I2607" i="5"/>
  <c r="B2607" i="5"/>
  <c r="I2606" i="5"/>
  <c r="B2606" i="5"/>
  <c r="I2605" i="5"/>
  <c r="B2605" i="5"/>
  <c r="B2604" i="5"/>
  <c r="I2604" i="5" s="1"/>
  <c r="I2603" i="5"/>
  <c r="B2603" i="5"/>
  <c r="I2602" i="5"/>
  <c r="B2602" i="5"/>
  <c r="I2601" i="5"/>
  <c r="B2601" i="5"/>
  <c r="I2600" i="5"/>
  <c r="B2600" i="5"/>
  <c r="I2599" i="5"/>
  <c r="B2599" i="5"/>
  <c r="B2598" i="5"/>
  <c r="I2598" i="5" s="1"/>
  <c r="I2597" i="5"/>
  <c r="B2597" i="5"/>
  <c r="I2596" i="5"/>
  <c r="B2596" i="5"/>
  <c r="I2595" i="5"/>
  <c r="B2595" i="5"/>
  <c r="I2594" i="5"/>
  <c r="B2594" i="5"/>
  <c r="I2593" i="5"/>
  <c r="B2593" i="5"/>
  <c r="B2592" i="5"/>
  <c r="I2592" i="5" s="1"/>
  <c r="I2591" i="5"/>
  <c r="B2591" i="5"/>
  <c r="I2590" i="5"/>
  <c r="B2590" i="5"/>
  <c r="I2589" i="5"/>
  <c r="B2589" i="5"/>
  <c r="I2588" i="5"/>
  <c r="B2588" i="5"/>
  <c r="I2587" i="5"/>
  <c r="B2587" i="5"/>
  <c r="B2586" i="5"/>
  <c r="I2586" i="5" s="1"/>
  <c r="I2585" i="5"/>
  <c r="B2585" i="5"/>
  <c r="I2584" i="5"/>
  <c r="B2584" i="5"/>
  <c r="I2583" i="5"/>
  <c r="B2583" i="5"/>
  <c r="I2582" i="5"/>
  <c r="B2582" i="5"/>
  <c r="I2581" i="5"/>
  <c r="B2581" i="5"/>
  <c r="B2580" i="5"/>
  <c r="I2580" i="5" s="1"/>
  <c r="I2579" i="5"/>
  <c r="B2579" i="5"/>
  <c r="I2578" i="5"/>
  <c r="B2578" i="5"/>
  <c r="I2577" i="5"/>
  <c r="B2577" i="5"/>
  <c r="I2576" i="5"/>
  <c r="B2576" i="5"/>
  <c r="I2575" i="5"/>
  <c r="B2575" i="5"/>
  <c r="B2574" i="5"/>
  <c r="I2574" i="5" s="1"/>
  <c r="I2573" i="5"/>
  <c r="B2573" i="5"/>
  <c r="I2572" i="5"/>
  <c r="B2572" i="5"/>
  <c r="I2571" i="5"/>
  <c r="B2571" i="5"/>
  <c r="I2570" i="5"/>
  <c r="B2570" i="5"/>
  <c r="I2569" i="5"/>
  <c r="B2569" i="5"/>
  <c r="B2568" i="5"/>
  <c r="I2568" i="5" s="1"/>
  <c r="I2567" i="5"/>
  <c r="B2567" i="5"/>
  <c r="I2566" i="5"/>
  <c r="B2566" i="5"/>
  <c r="I2565" i="5"/>
  <c r="B2565" i="5"/>
  <c r="I2564" i="5"/>
  <c r="B2564" i="5"/>
  <c r="I2563" i="5"/>
  <c r="B2563" i="5"/>
  <c r="B2562" i="5"/>
  <c r="I2562" i="5" s="1"/>
  <c r="I2561" i="5"/>
  <c r="B2561" i="5"/>
  <c r="I2560" i="5"/>
  <c r="B2560" i="5"/>
  <c r="I2559" i="5"/>
  <c r="B2559" i="5"/>
  <c r="I2558" i="5"/>
  <c r="B2558" i="5"/>
  <c r="I2557" i="5"/>
  <c r="B2557" i="5"/>
  <c r="B2556" i="5"/>
  <c r="I2556" i="5" s="1"/>
  <c r="I2555" i="5"/>
  <c r="B2555" i="5"/>
  <c r="I2554" i="5"/>
  <c r="B2554" i="5"/>
  <c r="I2553" i="5"/>
  <c r="B2553" i="5"/>
  <c r="I2552" i="5"/>
  <c r="B2552" i="5"/>
  <c r="I2551" i="5"/>
  <c r="B2551" i="5"/>
  <c r="B2550" i="5"/>
  <c r="I2550" i="5" s="1"/>
  <c r="I2549" i="5"/>
  <c r="B2549" i="5"/>
  <c r="I2548" i="5"/>
  <c r="B2548" i="5"/>
  <c r="I2547" i="5"/>
  <c r="B2547" i="5"/>
  <c r="I2546" i="5"/>
  <c r="B2546" i="5"/>
  <c r="I2545" i="5"/>
  <c r="B2545" i="5"/>
  <c r="B2544" i="5"/>
  <c r="I2544" i="5" s="1"/>
  <c r="I2543" i="5"/>
  <c r="B2543" i="5"/>
  <c r="I2542" i="5"/>
  <c r="B2542" i="5"/>
  <c r="I2541" i="5"/>
  <c r="B2541" i="5"/>
  <c r="I2540" i="5"/>
  <c r="B2540" i="5"/>
  <c r="I2539" i="5"/>
  <c r="B2539" i="5"/>
  <c r="B2538" i="5"/>
  <c r="I2538" i="5" s="1"/>
  <c r="I2537" i="5"/>
  <c r="B2537" i="5"/>
  <c r="I2536" i="5"/>
  <c r="B2536" i="5"/>
  <c r="I2535" i="5"/>
  <c r="B2535" i="5"/>
  <c r="I2534" i="5"/>
  <c r="B2534" i="5"/>
  <c r="I2533" i="5"/>
  <c r="B2533" i="5"/>
  <c r="B2532" i="5"/>
  <c r="I2532" i="5" s="1"/>
  <c r="I2531" i="5"/>
  <c r="B2531" i="5"/>
  <c r="I2530" i="5"/>
  <c r="B2530" i="5"/>
  <c r="I2529" i="5"/>
  <c r="B2529" i="5"/>
  <c r="I2528" i="5"/>
  <c r="B2528" i="5"/>
  <c r="I2527" i="5"/>
  <c r="B2527" i="5"/>
  <c r="B2526" i="5"/>
  <c r="I2526" i="5" s="1"/>
  <c r="I2525" i="5"/>
  <c r="B2525" i="5"/>
  <c r="I2524" i="5"/>
  <c r="B2524" i="5"/>
  <c r="I2523" i="5"/>
  <c r="B2523" i="5"/>
  <c r="I2522" i="5"/>
  <c r="B2522" i="5"/>
  <c r="I2521" i="5"/>
  <c r="B2521" i="5"/>
  <c r="B2520" i="5"/>
  <c r="I2520" i="5" s="1"/>
  <c r="I2519" i="5"/>
  <c r="B2519" i="5"/>
  <c r="I2518" i="5"/>
  <c r="B2518" i="5"/>
  <c r="I2517" i="5"/>
  <c r="B2517" i="5"/>
  <c r="I2516" i="5"/>
  <c r="B2516" i="5"/>
  <c r="I2515" i="5"/>
  <c r="B2515" i="5"/>
  <c r="B2514" i="5"/>
  <c r="I2514" i="5" s="1"/>
  <c r="I2513" i="5"/>
  <c r="B2513" i="5"/>
  <c r="I2512" i="5"/>
  <c r="B2512" i="5"/>
  <c r="I2511" i="5"/>
  <c r="B2511" i="5"/>
  <c r="I2510" i="5"/>
  <c r="B2510" i="5"/>
  <c r="I2509" i="5"/>
  <c r="B2509" i="5"/>
  <c r="B2508" i="5"/>
  <c r="I2508" i="5" s="1"/>
  <c r="I2507" i="5"/>
  <c r="B2507" i="5"/>
  <c r="I2506" i="5"/>
  <c r="B2506" i="5"/>
  <c r="I2505" i="5"/>
  <c r="B2505" i="5"/>
  <c r="I2504" i="5"/>
  <c r="B2504" i="5"/>
  <c r="I2503" i="5"/>
  <c r="B2503" i="5"/>
  <c r="B2502" i="5"/>
  <c r="I2502" i="5" s="1"/>
  <c r="I2501" i="5"/>
  <c r="B2501" i="5"/>
  <c r="I2500" i="5"/>
  <c r="B2500" i="5"/>
  <c r="I2499" i="5"/>
  <c r="B2499" i="5"/>
  <c r="I2498" i="5"/>
  <c r="B2498" i="5"/>
  <c r="I2497" i="5"/>
  <c r="B2497" i="5"/>
  <c r="B2496" i="5"/>
  <c r="I2496" i="5" s="1"/>
  <c r="I2495" i="5"/>
  <c r="B2495" i="5"/>
  <c r="I2494" i="5"/>
  <c r="B2494" i="5"/>
  <c r="I2493" i="5"/>
  <c r="B2493" i="5"/>
  <c r="I2492" i="5"/>
  <c r="B2492" i="5"/>
  <c r="I2491" i="5"/>
  <c r="B2491" i="5"/>
  <c r="B2490" i="5"/>
  <c r="I2490" i="5" s="1"/>
  <c r="I2489" i="5"/>
  <c r="B2489" i="5"/>
  <c r="I2488" i="5"/>
  <c r="B2488" i="5"/>
  <c r="I2487" i="5"/>
  <c r="B2487" i="5"/>
  <c r="I2486" i="5"/>
  <c r="B2486" i="5"/>
  <c r="I2485" i="5"/>
  <c r="B2485" i="5"/>
  <c r="B2484" i="5"/>
  <c r="I2484" i="5" s="1"/>
  <c r="I2483" i="5"/>
  <c r="B2483" i="5"/>
  <c r="I2482" i="5"/>
  <c r="B2482" i="5"/>
  <c r="I2481" i="5"/>
  <c r="B2481" i="5"/>
  <c r="I2480" i="5"/>
  <c r="B2480" i="5"/>
  <c r="I2479" i="5"/>
  <c r="B2479" i="5"/>
  <c r="B2478" i="5"/>
  <c r="I2478" i="5" s="1"/>
  <c r="I2477" i="5"/>
  <c r="B2477" i="5"/>
  <c r="I2476" i="5"/>
  <c r="B2476" i="5"/>
  <c r="I2475" i="5"/>
  <c r="B2475" i="5"/>
  <c r="I2474" i="5"/>
  <c r="B2474" i="5"/>
  <c r="I2473" i="5"/>
  <c r="B2473" i="5"/>
  <c r="B2472" i="5"/>
  <c r="I2472" i="5" s="1"/>
  <c r="I2471" i="5"/>
  <c r="B2471" i="5"/>
  <c r="I2470" i="5"/>
  <c r="B2470" i="5"/>
  <c r="I2469" i="5"/>
  <c r="B2469" i="5"/>
  <c r="I2468" i="5"/>
  <c r="B2468" i="5"/>
  <c r="I2467" i="5"/>
  <c r="B2467" i="5"/>
  <c r="B2466" i="5"/>
  <c r="I2466" i="5" s="1"/>
  <c r="I2465" i="5"/>
  <c r="B2465" i="5"/>
  <c r="I2464" i="5"/>
  <c r="B2464" i="5"/>
  <c r="I2463" i="5"/>
  <c r="B2463" i="5"/>
  <c r="I2462" i="5"/>
  <c r="B2462" i="5"/>
  <c r="I2461" i="5"/>
  <c r="B2461" i="5"/>
  <c r="B2460" i="5"/>
  <c r="I2460" i="5" s="1"/>
  <c r="I2459" i="5"/>
  <c r="B2459" i="5"/>
  <c r="I2458" i="5"/>
  <c r="B2458" i="5"/>
  <c r="I2457" i="5"/>
  <c r="B2457" i="5"/>
  <c r="I2456" i="5"/>
  <c r="B2456" i="5"/>
  <c r="I2455" i="5"/>
  <c r="B2455" i="5"/>
  <c r="B2454" i="5"/>
  <c r="I2454" i="5" s="1"/>
  <c r="I2453" i="5"/>
  <c r="B2453" i="5"/>
  <c r="I2452" i="5"/>
  <c r="B2452" i="5"/>
  <c r="I2451" i="5"/>
  <c r="B2451" i="5"/>
  <c r="I2450" i="5"/>
  <c r="B2450" i="5"/>
  <c r="I2449" i="5"/>
  <c r="B2449" i="5"/>
  <c r="B2448" i="5"/>
  <c r="I2448" i="5" s="1"/>
  <c r="I2447" i="5"/>
  <c r="B2447" i="5"/>
  <c r="I2446" i="5"/>
  <c r="B2446" i="5"/>
  <c r="I2445" i="5"/>
  <c r="B2445" i="5"/>
  <c r="I2444" i="5"/>
  <c r="B2444" i="5"/>
  <c r="I2443" i="5"/>
  <c r="B2443" i="5"/>
  <c r="B2442" i="5"/>
  <c r="I2442" i="5" s="1"/>
  <c r="I2441" i="5"/>
  <c r="B2441" i="5"/>
  <c r="I2440" i="5"/>
  <c r="B2440" i="5"/>
  <c r="I2439" i="5"/>
  <c r="B2439" i="5"/>
  <c r="I2438" i="5"/>
  <c r="B2438" i="5"/>
  <c r="I2437" i="5"/>
  <c r="B2437" i="5"/>
  <c r="B2436" i="5"/>
  <c r="I2436" i="5" s="1"/>
  <c r="I2435" i="5"/>
  <c r="B2435" i="5"/>
  <c r="I2434" i="5"/>
  <c r="B2434" i="5"/>
  <c r="I2433" i="5"/>
  <c r="B2433" i="5"/>
  <c r="I2432" i="5"/>
  <c r="B2432" i="5"/>
  <c r="I2431" i="5"/>
  <c r="B2431" i="5"/>
  <c r="B2430" i="5"/>
  <c r="I2430" i="5" s="1"/>
  <c r="I2429" i="5"/>
  <c r="B2429" i="5"/>
  <c r="I2428" i="5"/>
  <c r="B2428" i="5"/>
  <c r="I2427" i="5"/>
  <c r="B2427" i="5"/>
  <c r="I2426" i="5"/>
  <c r="B2426" i="5"/>
  <c r="I2425" i="5"/>
  <c r="B2425" i="5"/>
  <c r="B2424" i="5"/>
  <c r="I2424" i="5" s="1"/>
  <c r="I2423" i="5"/>
  <c r="B2423" i="5"/>
  <c r="I2422" i="5"/>
  <c r="B2422" i="5"/>
  <c r="I2421" i="5"/>
  <c r="B2421" i="5"/>
  <c r="I2420" i="5"/>
  <c r="B2420" i="5"/>
  <c r="I2419" i="5"/>
  <c r="B2419" i="5"/>
  <c r="B2418" i="5"/>
  <c r="I2418" i="5" s="1"/>
  <c r="I2417" i="5"/>
  <c r="B2417" i="5"/>
  <c r="I2416" i="5"/>
  <c r="B2416" i="5"/>
  <c r="I2415" i="5"/>
  <c r="B2415" i="5"/>
  <c r="I2414" i="5"/>
  <c r="B2414" i="5"/>
  <c r="I2413" i="5"/>
  <c r="B2413" i="5"/>
  <c r="B2412" i="5"/>
  <c r="I2412" i="5" s="1"/>
  <c r="I2411" i="5"/>
  <c r="B2411" i="5"/>
  <c r="I2410" i="5"/>
  <c r="B2410" i="5"/>
  <c r="I2409" i="5"/>
  <c r="B2409" i="5"/>
  <c r="I2408" i="5"/>
  <c r="B2408" i="5"/>
  <c r="I2407" i="5"/>
  <c r="B2407" i="5"/>
  <c r="B2406" i="5"/>
  <c r="I2406" i="5" s="1"/>
  <c r="I2405" i="5"/>
  <c r="B2405" i="5"/>
  <c r="I2404" i="5"/>
  <c r="B2404" i="5"/>
  <c r="I2403" i="5"/>
  <c r="B2403" i="5"/>
  <c r="I2402" i="5"/>
  <c r="B2402" i="5"/>
  <c r="I2401" i="5"/>
  <c r="B2401" i="5"/>
  <c r="B2400" i="5"/>
  <c r="I2400" i="5" s="1"/>
  <c r="I2399" i="5"/>
  <c r="B2399" i="5"/>
  <c r="I2398" i="5"/>
  <c r="B2398" i="5"/>
  <c r="I2397" i="5"/>
  <c r="B2397" i="5"/>
  <c r="I2396" i="5"/>
  <c r="B2396" i="5"/>
  <c r="I2395" i="5"/>
  <c r="B2395" i="5"/>
  <c r="B2394" i="5"/>
  <c r="I2394" i="5" s="1"/>
  <c r="I2393" i="5"/>
  <c r="B2393" i="5"/>
  <c r="I2392" i="5"/>
  <c r="B2392" i="5"/>
  <c r="I2391" i="5"/>
  <c r="B2391" i="5"/>
  <c r="I2390" i="5"/>
  <c r="B2390" i="5"/>
  <c r="I2389" i="5"/>
  <c r="B2389" i="5"/>
  <c r="B2388" i="5"/>
  <c r="I2388" i="5" s="1"/>
  <c r="I2387" i="5"/>
  <c r="B2387" i="5"/>
  <c r="I2386" i="5"/>
  <c r="B2386" i="5"/>
  <c r="I2385" i="5"/>
  <c r="B2385" i="5"/>
  <c r="I2384" i="5"/>
  <c r="B2384" i="5"/>
  <c r="I2383" i="5"/>
  <c r="B2383" i="5"/>
  <c r="B2382" i="5"/>
  <c r="I2382" i="5" s="1"/>
  <c r="I2381" i="5"/>
  <c r="B2381" i="5"/>
  <c r="I2380" i="5"/>
  <c r="B2380" i="5"/>
  <c r="I2379" i="5"/>
  <c r="B2379" i="5"/>
  <c r="I2378" i="5"/>
  <c r="B2378" i="5"/>
  <c r="I2377" i="5"/>
  <c r="B2377" i="5"/>
  <c r="B2376" i="5"/>
  <c r="I2376" i="5" s="1"/>
  <c r="I2375" i="5"/>
  <c r="B2375" i="5"/>
  <c r="I2374" i="5"/>
  <c r="B2374" i="5"/>
  <c r="I2373" i="5"/>
  <c r="B2373" i="5"/>
  <c r="I2372" i="5"/>
  <c r="B2372" i="5"/>
  <c r="I2371" i="5"/>
  <c r="B2371" i="5"/>
  <c r="B2370" i="5"/>
  <c r="I2370" i="5" s="1"/>
  <c r="I2369" i="5"/>
  <c r="B2369" i="5"/>
  <c r="I2368" i="5"/>
  <c r="B2368" i="5"/>
  <c r="I2367" i="5"/>
  <c r="B2367" i="5"/>
  <c r="I2366" i="5"/>
  <c r="B2366" i="5"/>
  <c r="I2365" i="5"/>
  <c r="B2365" i="5"/>
  <c r="B2364" i="5"/>
  <c r="I2364" i="5" s="1"/>
  <c r="I2363" i="5"/>
  <c r="B2363" i="5"/>
  <c r="I2362" i="5"/>
  <c r="B2362" i="5"/>
  <c r="I2361" i="5"/>
  <c r="B2361" i="5"/>
  <c r="I2360" i="5"/>
  <c r="B2360" i="5"/>
  <c r="I2359" i="5"/>
  <c r="B2359" i="5"/>
  <c r="B2358" i="5"/>
  <c r="I2358" i="5" s="1"/>
  <c r="I2357" i="5"/>
  <c r="B2357" i="5"/>
  <c r="I2356" i="5"/>
  <c r="B2356" i="5"/>
  <c r="I2355" i="5"/>
  <c r="B2355" i="5"/>
  <c r="I2354" i="5"/>
  <c r="B2354" i="5"/>
  <c r="I2353" i="5"/>
  <c r="B2353" i="5"/>
  <c r="B2352" i="5"/>
  <c r="I2352" i="5" s="1"/>
  <c r="I2351" i="5"/>
  <c r="B2351" i="5"/>
  <c r="I2350" i="5"/>
  <c r="B2350" i="5"/>
  <c r="I2349" i="5"/>
  <c r="B2349" i="5"/>
  <c r="I2348" i="5"/>
  <c r="B2348" i="5"/>
  <c r="I2347" i="5"/>
  <c r="B2347" i="5"/>
  <c r="B2346" i="5"/>
  <c r="I2346" i="5" s="1"/>
  <c r="I2345" i="5"/>
  <c r="B2345" i="5"/>
  <c r="I2344" i="5"/>
  <c r="B2344" i="5"/>
  <c r="I2343" i="5"/>
  <c r="B2343" i="5"/>
  <c r="I2342" i="5"/>
  <c r="B2342" i="5"/>
  <c r="I2341" i="5"/>
  <c r="B2341" i="5"/>
  <c r="B2340" i="5"/>
  <c r="I2340" i="5" s="1"/>
  <c r="I2339" i="5"/>
  <c r="B2339" i="5"/>
  <c r="I2338" i="5"/>
  <c r="B2338" i="5"/>
  <c r="I2337" i="5"/>
  <c r="B2337" i="5"/>
  <c r="I2336" i="5"/>
  <c r="B2336" i="5"/>
  <c r="I2335" i="5"/>
  <c r="B2335" i="5"/>
  <c r="B2334" i="5"/>
  <c r="I2334" i="5" s="1"/>
  <c r="I2333" i="5"/>
  <c r="B2333" i="5"/>
  <c r="I2332" i="5"/>
  <c r="B2332" i="5"/>
  <c r="I2331" i="5"/>
  <c r="B2331" i="5"/>
  <c r="I2330" i="5"/>
  <c r="B2330" i="5"/>
  <c r="I2329" i="5"/>
  <c r="B2329" i="5"/>
  <c r="B2328" i="5"/>
  <c r="I2328" i="5" s="1"/>
  <c r="I2327" i="5"/>
  <c r="B2327" i="5"/>
  <c r="I2326" i="5"/>
  <c r="B2326" i="5"/>
  <c r="I2325" i="5"/>
  <c r="B2325" i="5"/>
  <c r="I2324" i="5"/>
  <c r="B2324" i="5"/>
  <c r="I2323" i="5"/>
  <c r="B2323" i="5"/>
  <c r="B2322" i="5"/>
  <c r="I2322" i="5" s="1"/>
  <c r="I2321" i="5"/>
  <c r="B2321" i="5"/>
  <c r="I2320" i="5"/>
  <c r="B2320" i="5"/>
  <c r="I2319" i="5"/>
  <c r="B2319" i="5"/>
  <c r="I2318" i="5"/>
  <c r="B2318" i="5"/>
  <c r="I2317" i="5"/>
  <c r="B2317" i="5"/>
  <c r="B2316" i="5"/>
  <c r="I2316" i="5" s="1"/>
  <c r="I2315" i="5"/>
  <c r="B2315" i="5"/>
  <c r="I2314" i="5"/>
  <c r="B2314" i="5"/>
  <c r="I2313" i="5"/>
  <c r="B2313" i="5"/>
  <c r="I2312" i="5"/>
  <c r="B2312" i="5"/>
  <c r="I2311" i="5"/>
  <c r="B2311" i="5"/>
  <c r="B2310" i="5"/>
  <c r="I2310" i="5" s="1"/>
  <c r="I2309" i="5"/>
  <c r="B2309" i="5"/>
  <c r="I2308" i="5"/>
  <c r="B2308" i="5"/>
  <c r="I2307" i="5"/>
  <c r="B2307" i="5"/>
  <c r="I2306" i="5"/>
  <c r="B2306" i="5"/>
  <c r="I2305" i="5"/>
  <c r="B2305" i="5"/>
  <c r="B2304" i="5"/>
  <c r="I2304" i="5" s="1"/>
  <c r="I2303" i="5"/>
  <c r="B2303" i="5"/>
  <c r="I2302" i="5"/>
  <c r="B2302" i="5"/>
  <c r="I2301" i="5"/>
  <c r="B2301" i="5"/>
  <c r="I2300" i="5"/>
  <c r="B2300" i="5"/>
  <c r="I2299" i="5"/>
  <c r="B2299" i="5"/>
  <c r="B2298" i="5"/>
  <c r="I2298" i="5" s="1"/>
  <c r="I2297" i="5"/>
  <c r="B2297" i="5"/>
  <c r="I2296" i="5"/>
  <c r="B2296" i="5"/>
  <c r="I2295" i="5"/>
  <c r="B2295" i="5"/>
  <c r="I2294" i="5"/>
  <c r="B2294" i="5"/>
  <c r="I2293" i="5"/>
  <c r="B2293" i="5"/>
  <c r="B2292" i="5"/>
  <c r="I2292" i="5" s="1"/>
  <c r="I2291" i="5"/>
  <c r="B2291" i="5"/>
  <c r="I2290" i="5"/>
  <c r="B2290" i="5"/>
  <c r="I2289" i="5"/>
  <c r="B2289" i="5"/>
  <c r="I2288" i="5"/>
  <c r="B2288" i="5"/>
  <c r="I2287" i="5"/>
  <c r="B2287" i="5"/>
  <c r="B2286" i="5"/>
  <c r="I2286" i="5" s="1"/>
  <c r="I2285" i="5"/>
  <c r="B2285" i="5"/>
  <c r="I2284" i="5"/>
  <c r="B2284" i="5"/>
  <c r="I2283" i="5"/>
  <c r="B2283" i="5"/>
  <c r="I2282" i="5"/>
  <c r="B2282" i="5"/>
  <c r="I2281" i="5"/>
  <c r="B2281" i="5"/>
  <c r="B2280" i="5"/>
  <c r="I2280" i="5" s="1"/>
  <c r="I2279" i="5"/>
  <c r="B2279" i="5"/>
  <c r="I2278" i="5"/>
  <c r="B2278" i="5"/>
  <c r="I2277" i="5"/>
  <c r="B2277" i="5"/>
  <c r="I2276" i="5"/>
  <c r="B2276" i="5"/>
  <c r="I2275" i="5"/>
  <c r="B2275" i="5"/>
  <c r="B2274" i="5"/>
  <c r="I2274" i="5" s="1"/>
  <c r="I2273" i="5"/>
  <c r="B2273" i="5"/>
  <c r="I2272" i="5"/>
  <c r="B2272" i="5"/>
  <c r="I2271" i="5"/>
  <c r="B2271" i="5"/>
  <c r="I2270" i="5"/>
  <c r="B2270" i="5"/>
  <c r="I2269" i="5"/>
  <c r="B2269" i="5"/>
  <c r="B2268" i="5"/>
  <c r="I2268" i="5" s="1"/>
  <c r="I2267" i="5"/>
  <c r="B2267" i="5"/>
  <c r="I2266" i="5"/>
  <c r="B2266" i="5"/>
  <c r="I2265" i="5"/>
  <c r="B2265" i="5"/>
  <c r="I2264" i="5"/>
  <c r="B2264" i="5"/>
  <c r="I2263" i="5"/>
  <c r="B2263" i="5"/>
  <c r="B2262" i="5"/>
  <c r="I2262" i="5" s="1"/>
  <c r="I2261" i="5"/>
  <c r="B2261" i="5"/>
  <c r="I2260" i="5"/>
  <c r="B2260" i="5"/>
  <c r="I2259" i="5"/>
  <c r="B2259" i="5"/>
  <c r="I2258" i="5"/>
  <c r="B2258" i="5"/>
  <c r="I2257" i="5"/>
  <c r="B2257" i="5"/>
  <c r="B2256" i="5"/>
  <c r="I2256" i="5" s="1"/>
  <c r="I2255" i="5"/>
  <c r="B2255" i="5"/>
  <c r="I2254" i="5"/>
  <c r="B2254" i="5"/>
  <c r="I2253" i="5"/>
  <c r="B2253" i="5"/>
  <c r="I2252" i="5"/>
  <c r="B2252" i="5"/>
  <c r="I2251" i="5"/>
  <c r="B2251" i="5"/>
  <c r="B2250" i="5"/>
  <c r="I2250" i="5" s="1"/>
  <c r="I2249" i="5"/>
  <c r="B2249" i="5"/>
  <c r="I2248" i="5"/>
  <c r="B2248" i="5"/>
  <c r="I2247" i="5"/>
  <c r="B2247" i="5"/>
  <c r="I2246" i="5"/>
  <c r="B2246" i="5"/>
  <c r="I2245" i="5"/>
  <c r="B2245" i="5"/>
  <c r="B2244" i="5"/>
  <c r="I2244" i="5" s="1"/>
  <c r="I2243" i="5"/>
  <c r="B2243" i="5"/>
  <c r="I2242" i="5"/>
  <c r="B2242" i="5"/>
  <c r="I2241" i="5"/>
  <c r="B2241" i="5"/>
  <c r="I2240" i="5"/>
  <c r="B2240" i="5"/>
  <c r="I2239" i="5"/>
  <c r="B2239" i="5"/>
  <c r="B2238" i="5"/>
  <c r="I2238" i="5" s="1"/>
  <c r="I2237" i="5"/>
  <c r="B2237" i="5"/>
  <c r="I2236" i="5"/>
  <c r="B2236" i="5"/>
  <c r="I2235" i="5"/>
  <c r="B2235" i="5"/>
  <c r="I2234" i="5"/>
  <c r="B2234" i="5"/>
  <c r="I2233" i="5"/>
  <c r="B2233" i="5"/>
  <c r="B2232" i="5"/>
  <c r="I2232" i="5" s="1"/>
  <c r="I2231" i="5"/>
  <c r="B2231" i="5"/>
  <c r="I2230" i="5"/>
  <c r="B2230" i="5"/>
  <c r="I2229" i="5"/>
  <c r="B2229" i="5"/>
  <c r="I2228" i="5"/>
  <c r="B2228" i="5"/>
  <c r="I2227" i="5"/>
  <c r="B2227" i="5"/>
  <c r="B2226" i="5"/>
  <c r="I2226" i="5" s="1"/>
  <c r="I2225" i="5"/>
  <c r="B2225" i="5"/>
  <c r="I2224" i="5"/>
  <c r="B2224" i="5"/>
  <c r="I2223" i="5"/>
  <c r="B2223" i="5"/>
  <c r="I2222" i="5"/>
  <c r="B2222" i="5"/>
  <c r="I2221" i="5"/>
  <c r="B2221" i="5"/>
  <c r="B2220" i="5"/>
  <c r="I2220" i="5" s="1"/>
  <c r="I2219" i="5"/>
  <c r="B2219" i="5"/>
  <c r="I2218" i="5"/>
  <c r="B2218" i="5"/>
  <c r="I2217" i="5"/>
  <c r="B2217" i="5"/>
  <c r="I2216" i="5"/>
  <c r="B2216" i="5"/>
  <c r="I2215" i="5"/>
  <c r="B2215" i="5"/>
  <c r="B2214" i="5"/>
  <c r="I2214" i="5" s="1"/>
  <c r="I2213" i="5"/>
  <c r="B2213" i="5"/>
  <c r="I2212" i="5"/>
  <c r="B2212" i="5"/>
  <c r="I2211" i="5"/>
  <c r="B2211" i="5"/>
  <c r="I2210" i="5"/>
  <c r="B2210" i="5"/>
  <c r="I2209" i="5"/>
  <c r="B2209" i="5"/>
  <c r="B2208" i="5"/>
  <c r="I2208" i="5" s="1"/>
  <c r="I2207" i="5"/>
  <c r="B2207" i="5"/>
  <c r="I2206" i="5"/>
  <c r="B2206" i="5"/>
  <c r="I2205" i="5"/>
  <c r="B2205" i="5"/>
  <c r="I2204" i="5"/>
  <c r="B2204" i="5"/>
  <c r="I2203" i="5"/>
  <c r="B2203" i="5"/>
  <c r="B2202" i="5"/>
  <c r="I2202" i="5" s="1"/>
  <c r="I2201" i="5"/>
  <c r="B2201" i="5"/>
  <c r="I2200" i="5"/>
  <c r="B2200" i="5"/>
  <c r="I2199" i="5"/>
  <c r="B2199" i="5"/>
  <c r="I2198" i="5"/>
  <c r="B2198" i="5"/>
  <c r="I2197" i="5"/>
  <c r="B2197" i="5"/>
  <c r="B2196" i="5"/>
  <c r="I2196" i="5" s="1"/>
  <c r="I2195" i="5"/>
  <c r="B2195" i="5"/>
  <c r="I2194" i="5"/>
  <c r="B2194" i="5"/>
  <c r="I2193" i="5"/>
  <c r="B2193" i="5"/>
  <c r="I2192" i="5"/>
  <c r="B2192" i="5"/>
  <c r="I2191" i="5"/>
  <c r="B2191" i="5"/>
  <c r="B2190" i="5"/>
  <c r="I2190" i="5" s="1"/>
  <c r="I2189" i="5"/>
  <c r="B2189" i="5"/>
  <c r="I2188" i="5"/>
  <c r="B2188" i="5"/>
  <c r="I2187" i="5"/>
  <c r="B2187" i="5"/>
  <c r="I2186" i="5"/>
  <c r="B2186" i="5"/>
  <c r="I2185" i="5"/>
  <c r="B2185" i="5"/>
  <c r="B2184" i="5"/>
  <c r="I2184" i="5" s="1"/>
  <c r="I2183" i="5"/>
  <c r="B2183" i="5"/>
  <c r="I2182" i="5"/>
  <c r="B2182" i="5"/>
  <c r="I2181" i="5"/>
  <c r="B2181" i="5"/>
  <c r="I2180" i="5"/>
  <c r="B2180" i="5"/>
  <c r="I2179" i="5"/>
  <c r="B2179" i="5"/>
  <c r="B2178" i="5"/>
  <c r="I2178" i="5" s="1"/>
  <c r="I2177" i="5"/>
  <c r="B2177" i="5"/>
  <c r="I2176" i="5"/>
  <c r="B2176" i="5"/>
  <c r="I2175" i="5"/>
  <c r="B2175" i="5"/>
  <c r="I2174" i="5"/>
  <c r="B2174" i="5"/>
  <c r="I2173" i="5"/>
  <c r="B2173" i="5"/>
  <c r="B2172" i="5"/>
  <c r="I2172" i="5" s="1"/>
  <c r="I2171" i="5"/>
  <c r="B2171" i="5"/>
  <c r="I2170" i="5"/>
  <c r="B2170" i="5"/>
  <c r="I2169" i="5"/>
  <c r="B2169" i="5"/>
  <c r="I2168" i="5"/>
  <c r="B2168" i="5"/>
  <c r="I2167" i="5"/>
  <c r="B2167" i="5"/>
  <c r="B2166" i="5"/>
  <c r="I2166" i="5" s="1"/>
  <c r="I2165" i="5"/>
  <c r="B2165" i="5"/>
  <c r="I2164" i="5"/>
  <c r="B2164" i="5"/>
  <c r="I2163" i="5"/>
  <c r="B2163" i="5"/>
  <c r="I2162" i="5"/>
  <c r="B2162" i="5"/>
  <c r="I2161" i="5"/>
  <c r="B2161" i="5"/>
  <c r="B2160" i="5"/>
  <c r="I2160" i="5" s="1"/>
  <c r="I2159" i="5"/>
  <c r="B2159" i="5"/>
  <c r="I2158" i="5"/>
  <c r="B2158" i="5"/>
  <c r="I2157" i="5"/>
  <c r="B2157" i="5"/>
  <c r="I2156" i="5"/>
  <c r="B2156" i="5"/>
  <c r="I2155" i="5"/>
  <c r="B2155" i="5"/>
  <c r="B2154" i="5"/>
  <c r="I2154" i="5" s="1"/>
  <c r="I2153" i="5"/>
  <c r="B2153" i="5"/>
  <c r="I2152" i="5"/>
  <c r="B2152" i="5"/>
  <c r="I2151" i="5"/>
  <c r="B2151" i="5"/>
  <c r="I2150" i="5"/>
  <c r="B2150" i="5"/>
  <c r="I2149" i="5"/>
  <c r="B2149" i="5"/>
  <c r="B2148" i="5"/>
  <c r="I2148" i="5" s="1"/>
  <c r="I2147" i="5"/>
  <c r="B2147" i="5"/>
  <c r="I2146" i="5"/>
  <c r="B2146" i="5"/>
  <c r="I2145" i="5"/>
  <c r="B2145" i="5"/>
  <c r="I2144" i="5"/>
  <c r="B2144" i="5"/>
  <c r="I2143" i="5"/>
  <c r="B2143" i="5"/>
  <c r="B2142" i="5"/>
  <c r="I2142" i="5" s="1"/>
  <c r="I2141" i="5"/>
  <c r="B2141" i="5"/>
  <c r="I2140" i="5"/>
  <c r="B2140" i="5"/>
  <c r="I2139" i="5"/>
  <c r="B2139" i="5"/>
  <c r="I2138" i="5"/>
  <c r="B2138" i="5"/>
  <c r="I2137" i="5"/>
  <c r="B2137" i="5"/>
  <c r="B2136" i="5"/>
  <c r="I2136" i="5" s="1"/>
  <c r="I2135" i="5"/>
  <c r="B2135" i="5"/>
  <c r="I2134" i="5"/>
  <c r="B2134" i="5"/>
  <c r="I2133" i="5"/>
  <c r="B2133" i="5"/>
  <c r="I2132" i="5"/>
  <c r="B2132" i="5"/>
  <c r="I2131" i="5"/>
  <c r="B2131" i="5"/>
  <c r="B2130" i="5"/>
  <c r="I2130" i="5" s="1"/>
  <c r="I2129" i="5"/>
  <c r="B2129" i="5"/>
  <c r="I2128" i="5"/>
  <c r="B2128" i="5"/>
  <c r="I2127" i="5"/>
  <c r="B2127" i="5"/>
  <c r="I2126" i="5"/>
  <c r="B2126" i="5"/>
  <c r="I2125" i="5"/>
  <c r="B2125" i="5"/>
  <c r="B2124" i="5"/>
  <c r="I2124" i="5" s="1"/>
  <c r="I2123" i="5"/>
  <c r="B2123" i="5"/>
  <c r="I2122" i="5"/>
  <c r="B2122" i="5"/>
  <c r="I2121" i="5"/>
  <c r="B2121" i="5"/>
  <c r="I2120" i="5"/>
  <c r="B2120" i="5"/>
  <c r="I2119" i="5"/>
  <c r="B2119" i="5"/>
  <c r="B2118" i="5"/>
  <c r="I2118" i="5" s="1"/>
  <c r="I2117" i="5"/>
  <c r="B2117" i="5"/>
  <c r="I2116" i="5"/>
  <c r="B2116" i="5"/>
  <c r="I2115" i="5"/>
  <c r="B2115" i="5"/>
  <c r="I2114" i="5"/>
  <c r="B2114" i="5"/>
  <c r="I2113" i="5"/>
  <c r="B2113" i="5"/>
  <c r="B2112" i="5"/>
  <c r="I2112" i="5" s="1"/>
  <c r="I2111" i="5"/>
  <c r="B2111" i="5"/>
  <c r="I2110" i="5"/>
  <c r="B2110" i="5"/>
  <c r="I2109" i="5"/>
  <c r="B2109" i="5"/>
  <c r="I2108" i="5"/>
  <c r="B2108" i="5"/>
  <c r="I2107" i="5"/>
  <c r="B2107" i="5"/>
  <c r="B2106" i="5"/>
  <c r="I2106" i="5" s="1"/>
  <c r="I2105" i="5"/>
  <c r="B2105" i="5"/>
  <c r="I2104" i="5"/>
  <c r="B2104" i="5"/>
  <c r="I2103" i="5"/>
  <c r="B2103" i="5"/>
  <c r="I2102" i="5"/>
  <c r="B2102" i="5"/>
  <c r="I2101" i="5"/>
  <c r="B2101" i="5"/>
  <c r="B2100" i="5"/>
  <c r="I2100" i="5" s="1"/>
  <c r="I2099" i="5"/>
  <c r="B2099" i="5"/>
  <c r="I2098" i="5"/>
  <c r="B2098" i="5"/>
  <c r="I2097" i="5"/>
  <c r="B2097" i="5"/>
  <c r="I2096" i="5"/>
  <c r="B2096" i="5"/>
  <c r="I2095" i="5"/>
  <c r="B2095" i="5"/>
  <c r="B2094" i="5"/>
  <c r="I2094" i="5" s="1"/>
  <c r="I2093" i="5"/>
  <c r="B2093" i="5"/>
  <c r="I2092" i="5"/>
  <c r="B2092" i="5"/>
  <c r="I2091" i="5"/>
  <c r="B2091" i="5"/>
  <c r="I2090" i="5"/>
  <c r="B2090" i="5"/>
  <c r="I2089" i="5"/>
  <c r="B2089" i="5"/>
  <c r="B2088" i="5"/>
  <c r="I2088" i="5" s="1"/>
  <c r="I2087" i="5"/>
  <c r="B2087" i="5"/>
  <c r="I2086" i="5"/>
  <c r="B2086" i="5"/>
  <c r="I2085" i="5"/>
  <c r="B2085" i="5"/>
  <c r="I2084" i="5"/>
  <c r="B2084" i="5"/>
  <c r="I2083" i="5"/>
  <c r="B2083" i="5"/>
  <c r="B2082" i="5"/>
  <c r="I2082" i="5" s="1"/>
  <c r="I2081" i="5"/>
  <c r="B2081" i="5"/>
  <c r="I2080" i="5"/>
  <c r="B2080" i="5"/>
  <c r="I2079" i="5"/>
  <c r="B2079" i="5"/>
  <c r="I2078" i="5"/>
  <c r="B2078" i="5"/>
  <c r="I2077" i="5"/>
  <c r="B2077" i="5"/>
  <c r="B2076" i="5"/>
  <c r="I2076" i="5" s="1"/>
  <c r="I2075" i="5"/>
  <c r="B2075" i="5"/>
  <c r="I2074" i="5"/>
  <c r="B2074" i="5"/>
  <c r="I2073" i="5"/>
  <c r="B2073" i="5"/>
  <c r="I2072" i="5"/>
  <c r="B2072" i="5"/>
  <c r="I2071" i="5"/>
  <c r="B2071" i="5"/>
  <c r="B2070" i="5"/>
  <c r="I2070" i="5" s="1"/>
  <c r="I2069" i="5"/>
  <c r="B2069" i="5"/>
  <c r="I2068" i="5"/>
  <c r="B2068" i="5"/>
  <c r="I2067" i="5"/>
  <c r="B2067" i="5"/>
  <c r="I2066" i="5"/>
  <c r="B2066" i="5"/>
  <c r="I2065" i="5"/>
  <c r="B2065" i="5"/>
  <c r="B2064" i="5"/>
  <c r="I2064" i="5" s="1"/>
  <c r="I2063" i="5"/>
  <c r="B2063" i="5"/>
  <c r="I2062" i="5"/>
  <c r="B2062" i="5"/>
  <c r="I2061" i="5"/>
  <c r="B2061" i="5"/>
  <c r="I2060" i="5"/>
  <c r="B2060" i="5"/>
  <c r="I2059" i="5"/>
  <c r="B2059" i="5"/>
  <c r="B2058" i="5"/>
  <c r="I2058" i="5" s="1"/>
  <c r="I2057" i="5"/>
  <c r="B2057" i="5"/>
  <c r="I2056" i="5"/>
  <c r="B2056" i="5"/>
  <c r="I2055" i="5"/>
  <c r="B2055" i="5"/>
  <c r="I2054" i="5"/>
  <c r="B2054" i="5"/>
  <c r="I2053" i="5"/>
  <c r="B2053" i="5"/>
  <c r="B2052" i="5"/>
  <c r="I2052" i="5" s="1"/>
  <c r="I2051" i="5"/>
  <c r="B2051" i="5"/>
  <c r="I2050" i="5"/>
  <c r="B2050" i="5"/>
  <c r="I2049" i="5"/>
  <c r="B2049" i="5"/>
  <c r="I2048" i="5"/>
  <c r="B2048" i="5"/>
  <c r="I2047" i="5"/>
  <c r="B2047" i="5"/>
  <c r="B2046" i="5"/>
  <c r="I2046" i="5" s="1"/>
  <c r="I2045" i="5"/>
  <c r="B2045" i="5"/>
  <c r="I2044" i="5"/>
  <c r="B2044" i="5"/>
  <c r="I2043" i="5"/>
  <c r="B2043" i="5"/>
  <c r="I2042" i="5"/>
  <c r="B2042" i="5"/>
  <c r="I2041" i="5"/>
  <c r="B2041" i="5"/>
  <c r="B2040" i="5"/>
  <c r="I2040" i="5" s="1"/>
  <c r="I2039" i="5"/>
  <c r="B2039" i="5"/>
  <c r="I2038" i="5"/>
  <c r="B2038" i="5"/>
  <c r="I2037" i="5"/>
  <c r="B2037" i="5"/>
  <c r="I2036" i="5"/>
  <c r="B2036" i="5"/>
  <c r="I2035" i="5"/>
  <c r="B2035" i="5"/>
  <c r="B2034" i="5"/>
  <c r="I2034" i="5" s="1"/>
  <c r="I2033" i="5"/>
  <c r="B2033" i="5"/>
  <c r="I2032" i="5"/>
  <c r="B2032" i="5"/>
  <c r="I2031" i="5"/>
  <c r="B2031" i="5"/>
  <c r="I2030" i="5"/>
  <c r="B2030" i="5"/>
  <c r="I2029" i="5"/>
  <c r="B2029" i="5"/>
  <c r="B2028" i="5"/>
  <c r="I2028" i="5" s="1"/>
  <c r="I2027" i="5"/>
  <c r="B2027" i="5"/>
  <c r="I2026" i="5"/>
  <c r="B2026" i="5"/>
  <c r="I2025" i="5"/>
  <c r="B2025" i="5"/>
  <c r="I2024" i="5"/>
  <c r="B2024" i="5"/>
  <c r="I2023" i="5"/>
  <c r="B2023" i="5"/>
  <c r="B2022" i="5"/>
  <c r="I2022" i="5" s="1"/>
  <c r="I2021" i="5"/>
  <c r="B2021" i="5"/>
  <c r="I2020" i="5"/>
  <c r="B2020" i="5"/>
  <c r="I2019" i="5"/>
  <c r="B2019" i="5"/>
  <c r="I2018" i="5"/>
  <c r="B2018" i="5"/>
  <c r="I2017" i="5"/>
  <c r="B2017" i="5"/>
  <c r="B2016" i="5"/>
  <c r="I2016" i="5" s="1"/>
  <c r="I2015" i="5"/>
  <c r="B2015" i="5"/>
  <c r="I2014" i="5"/>
  <c r="B2014" i="5"/>
  <c r="I2013" i="5"/>
  <c r="B2013" i="5"/>
  <c r="I2012" i="5"/>
  <c r="B2012" i="5"/>
  <c r="I2011" i="5"/>
  <c r="B2011" i="5"/>
  <c r="B2010" i="5"/>
  <c r="I2010" i="5" s="1"/>
  <c r="I2009" i="5"/>
  <c r="B2009" i="5"/>
  <c r="I2008" i="5"/>
  <c r="B2008" i="5"/>
  <c r="I2007" i="5"/>
  <c r="B2007" i="5"/>
  <c r="I2006" i="5"/>
  <c r="B2006" i="5"/>
  <c r="I2005" i="5"/>
  <c r="B2005" i="5"/>
  <c r="B2004" i="5"/>
  <c r="I2004" i="5" s="1"/>
  <c r="I2003" i="5"/>
  <c r="B2003" i="5"/>
  <c r="I2002" i="5"/>
  <c r="B2002" i="5"/>
  <c r="I2001" i="5"/>
  <c r="B2001" i="5"/>
  <c r="I2000" i="5"/>
  <c r="B2000" i="5"/>
  <c r="I1999" i="5"/>
  <c r="B1999" i="5"/>
  <c r="B1998" i="5"/>
  <c r="I1998" i="5" s="1"/>
  <c r="I1997" i="5"/>
  <c r="B1997" i="5"/>
  <c r="I1996" i="5"/>
  <c r="B1996" i="5"/>
  <c r="I1995" i="5"/>
  <c r="B1995" i="5"/>
  <c r="I1994" i="5"/>
  <c r="B1994" i="5"/>
  <c r="I1993" i="5"/>
  <c r="B1993" i="5"/>
  <c r="B1992" i="5"/>
  <c r="I1992" i="5" s="1"/>
  <c r="I1991" i="5"/>
  <c r="B1991" i="5"/>
  <c r="I1990" i="5"/>
  <c r="B1990" i="5"/>
  <c r="I1989" i="5"/>
  <c r="B1989" i="5"/>
  <c r="I1988" i="5"/>
  <c r="B1988" i="5"/>
  <c r="I1987" i="5"/>
  <c r="B1987" i="5"/>
  <c r="B1986" i="5"/>
  <c r="I1986" i="5" s="1"/>
  <c r="I1985" i="5"/>
  <c r="B1985" i="5"/>
  <c r="I1984" i="5"/>
  <c r="B1984" i="5"/>
  <c r="I1983" i="5"/>
  <c r="B1983" i="5"/>
  <c r="I1982" i="5"/>
  <c r="B1982" i="5"/>
  <c r="I1981" i="5"/>
  <c r="B1981" i="5"/>
  <c r="B1980" i="5"/>
  <c r="I1980" i="5" s="1"/>
  <c r="I1979" i="5"/>
  <c r="B1979" i="5"/>
  <c r="I1978" i="5"/>
  <c r="B1978" i="5"/>
  <c r="I1977" i="5"/>
  <c r="B1977" i="5"/>
  <c r="I1976" i="5"/>
  <c r="B1976" i="5"/>
  <c r="I1975" i="5"/>
  <c r="B1975" i="5"/>
  <c r="B1974" i="5"/>
  <c r="I1974" i="5" s="1"/>
  <c r="I1973" i="5"/>
  <c r="B1973" i="5"/>
  <c r="I1972" i="5"/>
  <c r="B1972" i="5"/>
  <c r="I1971" i="5"/>
  <c r="B1971" i="5"/>
  <c r="I1970" i="5"/>
  <c r="B1970" i="5"/>
  <c r="I1969" i="5"/>
  <c r="B1969" i="5"/>
  <c r="B1968" i="5"/>
  <c r="I1968" i="5" s="1"/>
  <c r="I1967" i="5"/>
  <c r="B1967" i="5"/>
  <c r="I1966" i="5"/>
  <c r="B1966" i="5"/>
  <c r="I1965" i="5"/>
  <c r="B1965" i="5"/>
  <c r="I1964" i="5"/>
  <c r="B1964" i="5"/>
  <c r="I1963" i="5"/>
  <c r="B1963" i="5"/>
  <c r="B1962" i="5"/>
  <c r="I1962" i="5" s="1"/>
  <c r="I1961" i="5"/>
  <c r="B1961" i="5"/>
  <c r="I1960" i="5"/>
  <c r="B1960" i="5"/>
  <c r="I1959" i="5"/>
  <c r="B1959" i="5"/>
  <c r="I1958" i="5"/>
  <c r="B1958" i="5"/>
  <c r="I1957" i="5"/>
  <c r="B1957" i="5"/>
  <c r="B1956" i="5"/>
  <c r="I1956" i="5" s="1"/>
  <c r="I1955" i="5"/>
  <c r="B1955" i="5"/>
  <c r="I1954" i="5"/>
  <c r="B1954" i="5"/>
  <c r="I1953" i="5"/>
  <c r="B1953" i="5"/>
  <c r="I1952" i="5"/>
  <c r="B1952" i="5"/>
  <c r="I1951" i="5"/>
  <c r="B1951" i="5"/>
  <c r="B1950" i="5"/>
  <c r="I1950" i="5" s="1"/>
  <c r="I1949" i="5"/>
  <c r="B1949" i="5"/>
  <c r="I1948" i="5"/>
  <c r="B1948" i="5"/>
  <c r="I1947" i="5"/>
  <c r="B1947" i="5"/>
  <c r="I1946" i="5"/>
  <c r="B1946" i="5"/>
  <c r="I1945" i="5"/>
  <c r="B1945" i="5"/>
  <c r="B1944" i="5"/>
  <c r="I1944" i="5" s="1"/>
  <c r="I1943" i="5"/>
  <c r="B1943" i="5"/>
  <c r="I1942" i="5"/>
  <c r="B1942" i="5"/>
  <c r="I1941" i="5"/>
  <c r="B1941" i="5"/>
  <c r="I1940" i="5"/>
  <c r="B1940" i="5"/>
  <c r="I1939" i="5"/>
  <c r="B1939" i="5"/>
  <c r="B1938" i="5"/>
  <c r="I1938" i="5" s="1"/>
  <c r="I1937" i="5"/>
  <c r="B1937" i="5"/>
  <c r="I1936" i="5"/>
  <c r="B1936" i="5"/>
  <c r="I1935" i="5"/>
  <c r="B1935" i="5"/>
  <c r="I1934" i="5"/>
  <c r="B1934" i="5"/>
  <c r="I1933" i="5"/>
  <c r="B1933" i="5"/>
  <c r="B1932" i="5"/>
  <c r="I1932" i="5" s="1"/>
  <c r="I1931" i="5"/>
  <c r="B1931" i="5"/>
  <c r="I1930" i="5"/>
  <c r="B1930" i="5"/>
  <c r="I1929" i="5"/>
  <c r="B1929" i="5"/>
  <c r="I1928" i="5"/>
  <c r="B1928" i="5"/>
  <c r="I1927" i="5"/>
  <c r="B1927" i="5"/>
  <c r="B1926" i="5"/>
  <c r="I1926" i="5" s="1"/>
  <c r="I1925" i="5"/>
  <c r="B1925" i="5"/>
  <c r="I1924" i="5"/>
  <c r="B1924" i="5"/>
  <c r="I1923" i="5"/>
  <c r="B1923" i="5"/>
  <c r="I1922" i="5"/>
  <c r="B1922" i="5"/>
  <c r="I1921" i="5"/>
  <c r="B1921" i="5"/>
  <c r="B1920" i="5"/>
  <c r="I1920" i="5" s="1"/>
  <c r="I1919" i="5"/>
  <c r="B1919" i="5"/>
  <c r="I1918" i="5"/>
  <c r="B1918" i="5"/>
  <c r="I1917" i="5"/>
  <c r="B1917" i="5"/>
  <c r="I1916" i="5"/>
  <c r="B1916" i="5"/>
  <c r="I1915" i="5"/>
  <c r="B1915" i="5"/>
  <c r="B1914" i="5"/>
  <c r="I1914" i="5" s="1"/>
  <c r="I1913" i="5"/>
  <c r="B1913" i="5"/>
  <c r="I1912" i="5"/>
  <c r="B1912" i="5"/>
  <c r="I1911" i="5"/>
  <c r="B1911" i="5"/>
  <c r="I1910" i="5"/>
  <c r="B1910" i="5"/>
  <c r="I1909" i="5"/>
  <c r="B1909" i="5"/>
  <c r="B1908" i="5"/>
  <c r="I1908" i="5" s="1"/>
  <c r="I1907" i="5"/>
  <c r="B1907" i="5"/>
  <c r="I1906" i="5"/>
  <c r="B1906" i="5"/>
  <c r="I1905" i="5"/>
  <c r="B1905" i="5"/>
  <c r="I1904" i="5"/>
  <c r="B1904" i="5"/>
  <c r="I1903" i="5"/>
  <c r="B1903" i="5"/>
  <c r="B1902" i="5"/>
  <c r="I1902" i="5" s="1"/>
  <c r="I1901" i="5"/>
  <c r="B1901" i="5"/>
  <c r="I1900" i="5"/>
  <c r="B1900" i="5"/>
  <c r="I1899" i="5"/>
  <c r="B1899" i="5"/>
  <c r="I1898" i="5"/>
  <c r="B1898" i="5"/>
  <c r="I1897" i="5"/>
  <c r="B1897" i="5"/>
  <c r="B1896" i="5"/>
  <c r="I1896" i="5" s="1"/>
  <c r="I1895" i="5"/>
  <c r="B1895" i="5"/>
  <c r="I1894" i="5"/>
  <c r="B1894" i="5"/>
  <c r="I1893" i="5"/>
  <c r="B1893" i="5"/>
  <c r="I1892" i="5"/>
  <c r="B1892" i="5"/>
  <c r="I1891" i="5"/>
  <c r="B1891" i="5"/>
  <c r="B1890" i="5"/>
  <c r="I1890" i="5" s="1"/>
  <c r="I1889" i="5"/>
  <c r="B1889" i="5"/>
  <c r="I1888" i="5"/>
  <c r="B1888" i="5"/>
  <c r="I1887" i="5"/>
  <c r="B1887" i="5"/>
  <c r="I1886" i="5"/>
  <c r="B1886" i="5"/>
  <c r="I1885" i="5"/>
  <c r="B1885" i="5"/>
  <c r="B1884" i="5"/>
  <c r="I1884" i="5" s="1"/>
  <c r="I1883" i="5"/>
  <c r="B1883" i="5"/>
  <c r="I1882" i="5"/>
  <c r="B1882" i="5"/>
  <c r="I1881" i="5"/>
  <c r="B1881" i="5"/>
  <c r="I1880" i="5"/>
  <c r="B1880" i="5"/>
  <c r="I1879" i="5"/>
  <c r="B1879" i="5"/>
  <c r="B1878" i="5"/>
  <c r="I1878" i="5" s="1"/>
  <c r="I1877" i="5"/>
  <c r="B1877" i="5"/>
  <c r="I1876" i="5"/>
  <c r="B1876" i="5"/>
  <c r="I1875" i="5"/>
  <c r="B1875" i="5"/>
  <c r="I1874" i="5"/>
  <c r="B1874" i="5"/>
  <c r="I1873" i="5"/>
  <c r="B1873" i="5"/>
  <c r="B1872" i="5"/>
  <c r="I1872" i="5" s="1"/>
  <c r="I1871" i="5"/>
  <c r="B1871" i="5"/>
  <c r="I1870" i="5"/>
  <c r="B1870" i="5"/>
  <c r="I1869" i="5"/>
  <c r="B1869" i="5"/>
  <c r="I1868" i="5"/>
  <c r="B1868" i="5"/>
  <c r="I1867" i="5"/>
  <c r="B1867" i="5"/>
  <c r="B1866" i="5"/>
  <c r="I1866" i="5" s="1"/>
  <c r="I1865" i="5"/>
  <c r="B1865" i="5"/>
  <c r="I1864" i="5"/>
  <c r="B1864" i="5"/>
  <c r="I1863" i="5"/>
  <c r="B1863" i="5"/>
  <c r="I1862" i="5"/>
  <c r="B1862" i="5"/>
  <c r="I1861" i="5"/>
  <c r="B1861" i="5"/>
  <c r="B1860" i="5"/>
  <c r="I1860" i="5" s="1"/>
  <c r="I1859" i="5"/>
  <c r="B1859" i="5"/>
  <c r="I1858" i="5"/>
  <c r="B1858" i="5"/>
  <c r="I1857" i="5"/>
  <c r="B1857" i="5"/>
  <c r="I1856" i="5"/>
  <c r="B1856" i="5"/>
  <c r="I1855" i="5"/>
  <c r="B1855" i="5"/>
  <c r="B1854" i="5"/>
  <c r="I1854" i="5" s="1"/>
  <c r="I1853" i="5"/>
  <c r="B1853" i="5"/>
  <c r="I1852" i="5"/>
  <c r="B1852" i="5"/>
  <c r="I1851" i="5"/>
  <c r="B1851" i="5"/>
  <c r="I1850" i="5"/>
  <c r="B1850" i="5"/>
  <c r="I1849" i="5"/>
  <c r="B1849" i="5"/>
  <c r="B1848" i="5"/>
  <c r="I1848" i="5" s="1"/>
  <c r="I1847" i="5"/>
  <c r="B1847" i="5"/>
  <c r="I1846" i="5"/>
  <c r="B1846" i="5"/>
  <c r="I1845" i="5"/>
  <c r="B1845" i="5"/>
  <c r="I1844" i="5"/>
  <c r="B1844" i="5"/>
  <c r="I1843" i="5"/>
  <c r="B1843" i="5"/>
  <c r="B1842" i="5"/>
  <c r="I1842" i="5" s="1"/>
  <c r="I1841" i="5"/>
  <c r="B1841" i="5"/>
  <c r="I1840" i="5"/>
  <c r="B1840" i="5"/>
  <c r="I1839" i="5"/>
  <c r="B1839" i="5"/>
  <c r="I1838" i="5"/>
  <c r="B1838" i="5"/>
  <c r="I1837" i="5"/>
  <c r="B1837" i="5"/>
  <c r="B1836" i="5"/>
  <c r="I1836" i="5" s="1"/>
  <c r="I1835" i="5"/>
  <c r="B1835" i="5"/>
  <c r="I1834" i="5"/>
  <c r="B1834" i="5"/>
  <c r="I1833" i="5"/>
  <c r="B1833" i="5"/>
  <c r="I1832" i="5"/>
  <c r="B1832" i="5"/>
  <c r="I1831" i="5"/>
  <c r="B1831" i="5"/>
  <c r="B1830" i="5"/>
  <c r="I1830" i="5" s="1"/>
  <c r="I1829" i="5"/>
  <c r="B1829" i="5"/>
  <c r="I1828" i="5"/>
  <c r="B1828" i="5"/>
  <c r="I1827" i="5"/>
  <c r="B1827" i="5"/>
  <c r="I1826" i="5"/>
  <c r="B1826" i="5"/>
  <c r="I1825" i="5"/>
  <c r="B1825" i="5"/>
  <c r="B1824" i="5"/>
  <c r="I1824" i="5" s="1"/>
  <c r="I1823" i="5"/>
  <c r="B1823" i="5"/>
  <c r="I1822" i="5"/>
  <c r="B1822" i="5"/>
  <c r="I1821" i="5"/>
  <c r="B1821" i="5"/>
  <c r="I1820" i="5"/>
  <c r="B1820" i="5"/>
  <c r="I1819" i="5"/>
  <c r="B1819" i="5"/>
  <c r="B1818" i="5"/>
  <c r="I1818" i="5" s="1"/>
  <c r="I1817" i="5"/>
  <c r="B1817" i="5"/>
  <c r="I1816" i="5"/>
  <c r="B1816" i="5"/>
  <c r="I1815" i="5"/>
  <c r="B1815" i="5"/>
  <c r="I1814" i="5"/>
  <c r="B1814" i="5"/>
  <c r="I1813" i="5"/>
  <c r="B1813" i="5"/>
  <c r="B1812" i="5"/>
  <c r="I1812" i="5" s="1"/>
  <c r="I1811" i="5"/>
  <c r="B1811" i="5"/>
  <c r="I1810" i="5"/>
  <c r="B1810" i="5"/>
  <c r="I1809" i="5"/>
  <c r="B1809" i="5"/>
  <c r="I1808" i="5"/>
  <c r="B1808" i="5"/>
  <c r="I1807" i="5"/>
  <c r="B1807" i="5"/>
  <c r="B1806" i="5"/>
  <c r="I1806" i="5" s="1"/>
  <c r="I1805" i="5"/>
  <c r="B1805" i="5"/>
  <c r="I1804" i="5"/>
  <c r="B1804" i="5"/>
  <c r="I1803" i="5"/>
  <c r="B1803" i="5"/>
  <c r="I1802" i="5"/>
  <c r="B1802" i="5"/>
  <c r="I1801" i="5"/>
  <c r="B1801" i="5"/>
  <c r="B1800" i="5"/>
  <c r="I1800" i="5" s="1"/>
  <c r="I1799" i="5"/>
  <c r="B1799" i="5"/>
  <c r="I1798" i="5"/>
  <c r="B1798" i="5"/>
  <c r="I1797" i="5"/>
  <c r="B1797" i="5"/>
  <c r="I1796" i="5"/>
  <c r="B1796" i="5"/>
  <c r="I1795" i="5"/>
  <c r="B1795" i="5"/>
  <c r="B1794" i="5"/>
  <c r="I1794" i="5" s="1"/>
  <c r="I1793" i="5"/>
  <c r="B1793" i="5"/>
  <c r="I1792" i="5"/>
  <c r="B1792" i="5"/>
  <c r="I1791" i="5"/>
  <c r="B1791" i="5"/>
  <c r="I1790" i="5"/>
  <c r="B1790" i="5"/>
  <c r="I1789" i="5"/>
  <c r="B1789" i="5"/>
  <c r="B1788" i="5"/>
  <c r="I1788" i="5" s="1"/>
  <c r="I1787" i="5"/>
  <c r="B1787" i="5"/>
  <c r="I1786" i="5"/>
  <c r="B1786" i="5"/>
  <c r="I1785" i="5"/>
  <c r="B1785" i="5"/>
  <c r="I1784" i="5"/>
  <c r="B1784" i="5"/>
  <c r="I1783" i="5"/>
  <c r="B1783" i="5"/>
  <c r="B1782" i="5"/>
  <c r="I1782" i="5" s="1"/>
  <c r="I1781" i="5"/>
  <c r="B1781" i="5"/>
  <c r="I1780" i="5"/>
  <c r="B1780" i="5"/>
  <c r="I1779" i="5"/>
  <c r="B1779" i="5"/>
  <c r="I1778" i="5"/>
  <c r="B1778" i="5"/>
  <c r="I1777" i="5"/>
  <c r="B1777" i="5"/>
  <c r="B1776" i="5"/>
  <c r="I1776" i="5" s="1"/>
  <c r="I1775" i="5"/>
  <c r="B1775" i="5"/>
  <c r="I1774" i="5"/>
  <c r="B1774" i="5"/>
  <c r="I1773" i="5"/>
  <c r="B1773" i="5"/>
  <c r="I1772" i="5"/>
  <c r="B1772" i="5"/>
  <c r="I1771" i="5"/>
  <c r="B1771" i="5"/>
  <c r="B1770" i="5"/>
  <c r="I1770" i="5" s="1"/>
  <c r="I1769" i="5"/>
  <c r="B1769" i="5"/>
  <c r="I1768" i="5"/>
  <c r="B1768" i="5"/>
  <c r="I1767" i="5"/>
  <c r="B1767" i="5"/>
  <c r="I1766" i="5"/>
  <c r="B1766" i="5"/>
  <c r="I1765" i="5"/>
  <c r="B1765" i="5"/>
  <c r="B1764" i="5"/>
  <c r="I1764" i="5" s="1"/>
  <c r="I1763" i="5"/>
  <c r="B1763" i="5"/>
  <c r="I1762" i="5"/>
  <c r="B1762" i="5"/>
  <c r="I1761" i="5"/>
  <c r="B1761" i="5"/>
  <c r="I1760" i="5"/>
  <c r="B1760" i="5"/>
  <c r="I1759" i="5"/>
  <c r="B1759" i="5"/>
  <c r="B1758" i="5"/>
  <c r="I1758" i="5" s="1"/>
  <c r="I1757" i="5"/>
  <c r="B1757" i="5"/>
  <c r="I1756" i="5"/>
  <c r="B1756" i="5"/>
  <c r="I1755" i="5"/>
  <c r="B1755" i="5"/>
  <c r="I1754" i="5"/>
  <c r="B1754" i="5"/>
  <c r="I1753" i="5"/>
  <c r="B1753" i="5"/>
  <c r="B1752" i="5"/>
  <c r="I1752" i="5" s="1"/>
  <c r="I1751" i="5"/>
  <c r="B1751" i="5"/>
  <c r="I1750" i="5"/>
  <c r="B1750" i="5"/>
  <c r="I1749" i="5"/>
  <c r="B1749" i="5"/>
  <c r="I1748" i="5"/>
  <c r="B1748" i="5"/>
  <c r="I1747" i="5"/>
  <c r="B1747" i="5"/>
  <c r="B1746" i="5"/>
  <c r="I1746" i="5" s="1"/>
  <c r="I1745" i="5"/>
  <c r="B1745" i="5"/>
  <c r="I1744" i="5"/>
  <c r="B1744" i="5"/>
  <c r="I1743" i="5"/>
  <c r="B1743" i="5"/>
  <c r="I1742" i="5"/>
  <c r="B1742" i="5"/>
  <c r="I1741" i="5"/>
  <c r="B1741" i="5"/>
  <c r="B1740" i="5"/>
  <c r="I1740" i="5" s="1"/>
  <c r="I1739" i="5"/>
  <c r="B1739" i="5"/>
  <c r="I1738" i="5"/>
  <c r="B1738" i="5"/>
  <c r="I1737" i="5"/>
  <c r="B1737" i="5"/>
  <c r="I1736" i="5"/>
  <c r="B1736" i="5"/>
  <c r="I1735" i="5"/>
  <c r="B1735" i="5"/>
  <c r="B1734" i="5"/>
  <c r="I1734" i="5" s="1"/>
  <c r="I1733" i="5"/>
  <c r="B1733" i="5"/>
  <c r="I1732" i="5"/>
  <c r="B1732" i="5"/>
  <c r="I1731" i="5"/>
  <c r="B1731" i="5"/>
  <c r="I1730" i="5"/>
  <c r="B1730" i="5"/>
  <c r="I1729" i="5"/>
  <c r="B1729" i="5"/>
  <c r="B1728" i="5"/>
  <c r="I1728" i="5" s="1"/>
  <c r="I1727" i="5"/>
  <c r="B1727" i="5"/>
  <c r="I1726" i="5"/>
  <c r="B1726" i="5"/>
  <c r="I1725" i="5"/>
  <c r="B1725" i="5"/>
  <c r="I1724" i="5"/>
  <c r="B1724" i="5"/>
  <c r="I1723" i="5"/>
  <c r="B1723" i="5"/>
  <c r="B1722" i="5"/>
  <c r="I1722" i="5" s="1"/>
  <c r="I1721" i="5"/>
  <c r="B1721" i="5"/>
  <c r="I1720" i="5"/>
  <c r="B1720" i="5"/>
  <c r="I1719" i="5"/>
  <c r="B1719" i="5"/>
  <c r="I1718" i="5"/>
  <c r="B1718" i="5"/>
  <c r="I1717" i="5"/>
  <c r="B1717" i="5"/>
  <c r="B1716" i="5"/>
  <c r="I1716" i="5" s="1"/>
  <c r="I1715" i="5"/>
  <c r="B1715" i="5"/>
  <c r="I1714" i="5"/>
  <c r="B1714" i="5"/>
  <c r="I1713" i="5"/>
  <c r="B1713" i="5"/>
  <c r="I1712" i="5"/>
  <c r="B1712" i="5"/>
  <c r="I1711" i="5"/>
  <c r="B1711" i="5"/>
  <c r="B1710" i="5"/>
  <c r="I1710" i="5" s="1"/>
  <c r="I1709" i="5"/>
  <c r="B1709" i="5"/>
  <c r="I1708" i="5"/>
  <c r="B1708" i="5"/>
  <c r="I1707" i="5"/>
  <c r="B1707" i="5"/>
  <c r="I1706" i="5"/>
  <c r="B1706" i="5"/>
  <c r="I1705" i="5"/>
  <c r="B1705" i="5"/>
  <c r="B1704" i="5"/>
  <c r="I1704" i="5" s="1"/>
  <c r="I1703" i="5"/>
  <c r="B1703" i="5"/>
  <c r="I1702" i="5"/>
  <c r="B1702" i="5"/>
  <c r="I1701" i="5"/>
  <c r="B1701" i="5"/>
  <c r="I1700" i="5"/>
  <c r="B1700" i="5"/>
  <c r="I1699" i="5"/>
  <c r="B1699" i="5"/>
  <c r="B1698" i="5"/>
  <c r="I1698" i="5" s="1"/>
  <c r="I1697" i="5"/>
  <c r="B1697" i="5"/>
  <c r="I1696" i="5"/>
  <c r="B1696" i="5"/>
  <c r="I1695" i="5"/>
  <c r="B1695" i="5"/>
  <c r="I1694" i="5"/>
  <c r="B1694" i="5"/>
  <c r="I1693" i="5"/>
  <c r="B1693" i="5"/>
  <c r="B1692" i="5"/>
  <c r="I1692" i="5" s="1"/>
  <c r="I1691" i="5"/>
  <c r="B1691" i="5"/>
  <c r="I1690" i="5"/>
  <c r="B1690" i="5"/>
  <c r="I1689" i="5"/>
  <c r="B1689" i="5"/>
  <c r="I1688" i="5"/>
  <c r="B1688" i="5"/>
  <c r="I1687" i="5"/>
  <c r="B1687" i="5"/>
  <c r="B1686" i="5"/>
  <c r="I1686" i="5" s="1"/>
  <c r="I1685" i="5"/>
  <c r="B1685" i="5"/>
  <c r="I1684" i="5"/>
  <c r="B1684" i="5"/>
  <c r="I1683" i="5"/>
  <c r="B1683" i="5"/>
  <c r="I1682" i="5"/>
  <c r="B1682" i="5"/>
  <c r="I1681" i="5"/>
  <c r="B1681" i="5"/>
  <c r="B1680" i="5"/>
  <c r="I1680" i="5" s="1"/>
  <c r="I1679" i="5"/>
  <c r="B1679" i="5"/>
  <c r="I1678" i="5"/>
  <c r="B1678" i="5"/>
  <c r="I1677" i="5"/>
  <c r="B1677" i="5"/>
  <c r="I1676" i="5"/>
  <c r="B1676" i="5"/>
  <c r="I1675" i="5"/>
  <c r="B1675" i="5"/>
  <c r="B1674" i="5"/>
  <c r="I1674" i="5" s="1"/>
  <c r="I1673" i="5"/>
  <c r="B1673" i="5"/>
  <c r="I1672" i="5"/>
  <c r="B1672" i="5"/>
  <c r="I1671" i="5"/>
  <c r="B1671" i="5"/>
  <c r="I1670" i="5"/>
  <c r="B1670" i="5"/>
  <c r="I1669" i="5"/>
  <c r="B1669" i="5"/>
  <c r="B1668" i="5"/>
  <c r="I1668" i="5" s="1"/>
  <c r="I1667" i="5"/>
  <c r="B1667" i="5"/>
  <c r="I1666" i="5"/>
  <c r="B1666" i="5"/>
  <c r="I1665" i="5"/>
  <c r="B1665" i="5"/>
  <c r="I1664" i="5"/>
  <c r="B1664" i="5"/>
  <c r="I1663" i="5"/>
  <c r="B1663" i="5"/>
  <c r="B1662" i="5"/>
  <c r="I1662" i="5" s="1"/>
  <c r="I1661" i="5"/>
  <c r="B1661" i="5"/>
  <c r="I1660" i="5"/>
  <c r="B1660" i="5"/>
  <c r="I1659" i="5"/>
  <c r="B1659" i="5"/>
  <c r="I1658" i="5"/>
  <c r="B1658" i="5"/>
  <c r="I1657" i="5"/>
  <c r="B1657" i="5"/>
  <c r="B1656" i="5"/>
  <c r="I1656" i="5" s="1"/>
  <c r="I1655" i="5"/>
  <c r="B1655" i="5"/>
  <c r="I1654" i="5"/>
  <c r="B1654" i="5"/>
  <c r="I1653" i="5"/>
  <c r="B1653" i="5"/>
  <c r="I1652" i="5"/>
  <c r="B1652" i="5"/>
  <c r="I1651" i="5"/>
  <c r="B1651" i="5"/>
  <c r="B1650" i="5"/>
  <c r="I1650" i="5" s="1"/>
  <c r="I1649" i="5"/>
  <c r="B1649" i="5"/>
  <c r="I1648" i="5"/>
  <c r="B1648" i="5"/>
  <c r="I1647" i="5"/>
  <c r="B1647" i="5"/>
  <c r="I1646" i="5"/>
  <c r="B1646" i="5"/>
  <c r="I1645" i="5"/>
  <c r="B1645" i="5"/>
  <c r="B1644" i="5"/>
  <c r="I1644" i="5" s="1"/>
  <c r="I1643" i="5"/>
  <c r="B1643" i="5"/>
  <c r="I1642" i="5"/>
  <c r="B1642" i="5"/>
  <c r="I1641" i="5"/>
  <c r="B1641" i="5"/>
  <c r="I1640" i="5"/>
  <c r="B1640" i="5"/>
  <c r="I1639" i="5"/>
  <c r="B1639" i="5"/>
  <c r="B1638" i="5"/>
  <c r="I1638" i="5" s="1"/>
  <c r="I1637" i="5"/>
  <c r="B1637" i="5"/>
  <c r="I1636" i="5"/>
  <c r="B1636" i="5"/>
  <c r="I1635" i="5"/>
  <c r="B1635" i="5"/>
  <c r="I1634" i="5"/>
  <c r="B1634" i="5"/>
  <c r="I1633" i="5"/>
  <c r="B1633" i="5"/>
  <c r="B1632" i="5"/>
  <c r="I1632" i="5" s="1"/>
  <c r="I1631" i="5"/>
  <c r="B1631" i="5"/>
  <c r="I1630" i="5"/>
  <c r="B1630" i="5"/>
  <c r="I1629" i="5"/>
  <c r="B1629" i="5"/>
  <c r="I1628" i="5"/>
  <c r="B1628" i="5"/>
  <c r="I1627" i="5"/>
  <c r="B1627" i="5"/>
  <c r="B1626" i="5"/>
  <c r="I1626" i="5" s="1"/>
  <c r="I1625" i="5"/>
  <c r="B1625" i="5"/>
  <c r="I1624" i="5"/>
  <c r="B1624" i="5"/>
  <c r="I1623" i="5"/>
  <c r="B1623" i="5"/>
  <c r="I1622" i="5"/>
  <c r="B1622" i="5"/>
  <c r="I1621" i="5"/>
  <c r="B1621" i="5"/>
  <c r="B1620" i="5"/>
  <c r="I1620" i="5" s="1"/>
  <c r="I1619" i="5"/>
  <c r="B1619" i="5"/>
  <c r="I1618" i="5"/>
  <c r="B1618" i="5"/>
  <c r="I1617" i="5"/>
  <c r="B1617" i="5"/>
  <c r="I1616" i="5"/>
  <c r="B1616" i="5"/>
  <c r="I1615" i="5"/>
  <c r="B1615" i="5"/>
  <c r="B1614" i="5"/>
  <c r="I1614" i="5" s="1"/>
  <c r="I1613" i="5"/>
  <c r="B1613" i="5"/>
  <c r="I1612" i="5"/>
  <c r="B1612" i="5"/>
  <c r="I1611" i="5"/>
  <c r="B1611" i="5"/>
  <c r="I1610" i="5"/>
  <c r="B1610" i="5"/>
  <c r="I1609" i="5"/>
  <c r="B1609" i="5"/>
  <c r="B1608" i="5"/>
  <c r="I1608" i="5" s="1"/>
  <c r="I1607" i="5"/>
  <c r="B1607" i="5"/>
  <c r="I1606" i="5"/>
  <c r="B1606" i="5"/>
  <c r="I1605" i="5"/>
  <c r="B1605" i="5"/>
  <c r="I1604" i="5"/>
  <c r="B1604" i="5"/>
  <c r="I1603" i="5"/>
  <c r="B1603" i="5"/>
  <c r="B1602" i="5"/>
  <c r="I1602" i="5" s="1"/>
  <c r="I1601" i="5"/>
  <c r="B1601" i="5"/>
  <c r="I1600" i="5"/>
  <c r="B1600" i="5"/>
  <c r="I1599" i="5"/>
  <c r="B1599" i="5"/>
  <c r="I1598" i="5"/>
  <c r="B1598" i="5"/>
  <c r="I1597" i="5"/>
  <c r="B1597" i="5"/>
  <c r="B1596" i="5"/>
  <c r="I1596" i="5" s="1"/>
  <c r="I1595" i="5"/>
  <c r="B1595" i="5"/>
  <c r="I1594" i="5"/>
  <c r="B1594" i="5"/>
  <c r="I1593" i="5"/>
  <c r="B1593" i="5"/>
  <c r="I1592" i="5"/>
  <c r="B1592" i="5"/>
  <c r="I1591" i="5"/>
  <c r="B1591" i="5"/>
  <c r="B1590" i="5"/>
  <c r="I1590" i="5" s="1"/>
  <c r="I1589" i="5"/>
  <c r="B1589" i="5"/>
  <c r="I1588" i="5"/>
  <c r="B1588" i="5"/>
  <c r="I1587" i="5"/>
  <c r="B1587" i="5"/>
  <c r="I1586" i="5"/>
  <c r="B1586" i="5"/>
  <c r="I1585" i="5"/>
  <c r="B1585" i="5"/>
  <c r="B1584" i="5"/>
  <c r="I1584" i="5" s="1"/>
  <c r="I1583" i="5"/>
  <c r="B1583" i="5"/>
  <c r="I1582" i="5"/>
  <c r="B1582" i="5"/>
  <c r="I1581" i="5"/>
  <c r="B1581" i="5"/>
  <c r="I1580" i="5"/>
  <c r="B1580" i="5"/>
  <c r="I1579" i="5"/>
  <c r="B1579" i="5"/>
  <c r="B1578" i="5"/>
  <c r="I1578" i="5" s="1"/>
  <c r="I1577" i="5"/>
  <c r="B1577" i="5"/>
  <c r="I1576" i="5"/>
  <c r="B1576" i="5"/>
  <c r="I1575" i="5"/>
  <c r="B1575" i="5"/>
  <c r="I1574" i="5"/>
  <c r="B1574" i="5"/>
  <c r="I1573" i="5"/>
  <c r="B1573" i="5"/>
  <c r="B1572" i="5"/>
  <c r="I1572" i="5" s="1"/>
  <c r="I1571" i="5"/>
  <c r="B1571" i="5"/>
  <c r="I1570" i="5"/>
  <c r="B1570" i="5"/>
  <c r="I1569" i="5"/>
  <c r="B1569" i="5"/>
  <c r="I1568" i="5"/>
  <c r="B1568" i="5"/>
  <c r="I1567" i="5"/>
  <c r="B1567" i="5"/>
  <c r="B1566" i="5"/>
  <c r="I1566" i="5" s="1"/>
  <c r="I1565" i="5"/>
  <c r="B1565" i="5"/>
  <c r="I1564" i="5"/>
  <c r="B1564" i="5"/>
  <c r="I1563" i="5"/>
  <c r="B1563" i="5"/>
  <c r="I1562" i="5"/>
  <c r="B1562" i="5"/>
  <c r="I1561" i="5"/>
  <c r="B1561" i="5"/>
  <c r="B1560" i="5"/>
  <c r="I1560" i="5" s="1"/>
  <c r="I1559" i="5"/>
  <c r="B1559" i="5"/>
  <c r="I1558" i="5"/>
  <c r="B1558" i="5"/>
  <c r="I1557" i="5"/>
  <c r="B1557" i="5"/>
  <c r="I1556" i="5"/>
  <c r="B1556" i="5"/>
  <c r="I1555" i="5"/>
  <c r="B1555" i="5"/>
  <c r="B1554" i="5"/>
  <c r="I1554" i="5" s="1"/>
  <c r="I1553" i="5"/>
  <c r="B1553" i="5"/>
  <c r="I1552" i="5"/>
  <c r="B1552" i="5"/>
  <c r="I1551" i="5"/>
  <c r="B1551" i="5"/>
  <c r="I1550" i="5"/>
  <c r="B1550" i="5"/>
  <c r="I1549" i="5"/>
  <c r="B1549" i="5"/>
  <c r="B1548" i="5"/>
  <c r="I1548" i="5" s="1"/>
  <c r="I1547" i="5"/>
  <c r="B1547" i="5"/>
  <c r="I1546" i="5"/>
  <c r="B1546" i="5"/>
  <c r="I1545" i="5"/>
  <c r="B1545" i="5"/>
  <c r="I1544" i="5"/>
  <c r="B1544" i="5"/>
  <c r="I1543" i="5"/>
  <c r="B1543" i="5"/>
  <c r="B1542" i="5"/>
  <c r="I1542" i="5" s="1"/>
  <c r="I1541" i="5"/>
  <c r="B1541" i="5"/>
  <c r="I1540" i="5"/>
  <c r="B1540" i="5"/>
  <c r="I1539" i="5"/>
  <c r="B1539" i="5"/>
  <c r="I1538" i="5"/>
  <c r="B1538" i="5"/>
  <c r="I1537" i="5"/>
  <c r="B1537" i="5"/>
  <c r="B1536" i="5"/>
  <c r="I1536" i="5" s="1"/>
  <c r="I1535" i="5"/>
  <c r="B1535" i="5"/>
  <c r="I1534" i="5"/>
  <c r="B1534" i="5"/>
  <c r="I1533" i="5"/>
  <c r="B1533" i="5"/>
  <c r="I1532" i="5"/>
  <c r="B1532" i="5"/>
  <c r="I1531" i="5"/>
  <c r="B1531" i="5"/>
  <c r="B1530" i="5"/>
  <c r="I1530" i="5" s="1"/>
  <c r="I1529" i="5"/>
  <c r="B1529" i="5"/>
  <c r="I1528" i="5"/>
  <c r="B1528" i="5"/>
  <c r="I1527" i="5"/>
  <c r="B1527" i="5"/>
  <c r="I1526" i="5"/>
  <c r="B1526" i="5"/>
  <c r="I1525" i="5"/>
  <c r="B1525" i="5"/>
  <c r="B1524" i="5"/>
  <c r="I1524" i="5" s="1"/>
  <c r="I1523" i="5"/>
  <c r="B1523" i="5"/>
  <c r="I1522" i="5"/>
  <c r="B1522" i="5"/>
  <c r="I1521" i="5"/>
  <c r="B1521" i="5"/>
  <c r="I1520" i="5"/>
  <c r="B1520" i="5"/>
  <c r="I1519" i="5"/>
  <c r="B1519" i="5"/>
  <c r="B1518" i="5"/>
  <c r="I1518" i="5" s="1"/>
  <c r="I1517" i="5"/>
  <c r="B1517" i="5"/>
  <c r="I1516" i="5"/>
  <c r="B1516" i="5"/>
  <c r="I1515" i="5"/>
  <c r="B1515" i="5"/>
  <c r="I1514" i="5"/>
  <c r="B1514" i="5"/>
  <c r="I1513" i="5"/>
  <c r="B1513" i="5"/>
  <c r="B1512" i="5"/>
  <c r="I1512" i="5" s="1"/>
  <c r="I1511" i="5"/>
  <c r="B1511" i="5"/>
  <c r="I1510" i="5"/>
  <c r="B1510" i="5"/>
  <c r="I1509" i="5"/>
  <c r="B1509" i="5"/>
  <c r="I1508" i="5"/>
  <c r="B1508" i="5"/>
  <c r="I1507" i="5"/>
  <c r="B1507" i="5"/>
  <c r="B1506" i="5"/>
  <c r="I1506" i="5" s="1"/>
  <c r="I1505" i="5"/>
  <c r="B1505" i="5"/>
  <c r="I1504" i="5"/>
  <c r="B1504" i="5"/>
  <c r="I1503" i="5"/>
  <c r="B1503" i="5"/>
  <c r="I1502" i="5"/>
  <c r="B1502" i="5"/>
  <c r="I1501" i="5"/>
  <c r="B1501" i="5"/>
  <c r="B1500" i="5"/>
  <c r="I1500" i="5" s="1"/>
  <c r="I1499" i="5"/>
  <c r="B1499" i="5"/>
  <c r="I1498" i="5"/>
  <c r="B1498" i="5"/>
  <c r="I1497" i="5"/>
  <c r="B1497" i="5"/>
  <c r="I1496" i="5"/>
  <c r="B1496" i="5"/>
  <c r="I1495" i="5"/>
  <c r="B1495" i="5"/>
  <c r="B1494" i="5"/>
  <c r="I1494" i="5" s="1"/>
  <c r="I1493" i="5"/>
  <c r="B1493" i="5"/>
  <c r="I1492" i="5"/>
  <c r="B1492" i="5"/>
  <c r="I1491" i="5"/>
  <c r="B1491" i="5"/>
  <c r="I1490" i="5"/>
  <c r="B1490" i="5"/>
  <c r="I1489" i="5"/>
  <c r="B1489" i="5"/>
  <c r="B1488" i="5"/>
  <c r="I1488" i="5" s="1"/>
  <c r="I1487" i="5"/>
  <c r="B1487" i="5"/>
  <c r="I1486" i="5"/>
  <c r="B1486" i="5"/>
  <c r="I1485" i="5"/>
  <c r="B1485" i="5"/>
  <c r="I1484" i="5"/>
  <c r="B1484" i="5"/>
  <c r="I1483" i="5"/>
  <c r="B1483" i="5"/>
  <c r="B1482" i="5"/>
  <c r="I1482" i="5" s="1"/>
  <c r="I1481" i="5"/>
  <c r="B1481" i="5"/>
  <c r="I1480" i="5"/>
  <c r="B1480" i="5"/>
  <c r="I1479" i="5"/>
  <c r="B1479" i="5"/>
  <c r="I1478" i="5"/>
  <c r="B1478" i="5"/>
  <c r="I1477" i="5"/>
  <c r="B1477" i="5"/>
  <c r="B1476" i="5"/>
  <c r="I1476" i="5" s="1"/>
  <c r="I1475" i="5"/>
  <c r="B1475" i="5"/>
  <c r="I1474" i="5"/>
  <c r="B1474" i="5"/>
  <c r="I1473" i="5"/>
  <c r="B1473" i="5"/>
  <c r="I1472" i="5"/>
  <c r="B1472" i="5"/>
  <c r="I1471" i="5"/>
  <c r="B1471" i="5"/>
  <c r="B1470" i="5"/>
  <c r="I1470" i="5" s="1"/>
  <c r="I1469" i="5"/>
  <c r="B1469" i="5"/>
  <c r="I1468" i="5"/>
  <c r="B1468" i="5"/>
  <c r="I1467" i="5"/>
  <c r="B1467" i="5"/>
  <c r="I1466" i="5"/>
  <c r="B1466" i="5"/>
  <c r="I1465" i="5"/>
  <c r="B1465" i="5"/>
  <c r="B1464" i="5"/>
  <c r="I1464" i="5" s="1"/>
  <c r="I1463" i="5"/>
  <c r="B1463" i="5"/>
  <c r="I1462" i="5"/>
  <c r="B1462" i="5"/>
  <c r="I1461" i="5"/>
  <c r="B1461" i="5"/>
  <c r="I1460" i="5"/>
  <c r="B1460" i="5"/>
  <c r="I1459" i="5"/>
  <c r="B1459" i="5"/>
  <c r="B1458" i="5"/>
  <c r="I1458" i="5" s="1"/>
  <c r="I1457" i="5"/>
  <c r="B1457" i="5"/>
  <c r="I1456" i="5"/>
  <c r="B1456" i="5"/>
  <c r="I1455" i="5"/>
  <c r="B1455" i="5"/>
  <c r="I1454" i="5"/>
  <c r="B1454" i="5"/>
  <c r="I1453" i="5"/>
  <c r="B1453" i="5"/>
  <c r="B1452" i="5"/>
  <c r="I1452" i="5" s="1"/>
  <c r="I1451" i="5"/>
  <c r="B1451" i="5"/>
  <c r="I1450" i="5"/>
  <c r="B1450" i="5"/>
  <c r="I1449" i="5"/>
  <c r="B1449" i="5"/>
  <c r="I1448" i="5"/>
  <c r="B1448" i="5"/>
  <c r="I1447" i="5"/>
  <c r="B1447" i="5"/>
  <c r="B1446" i="5"/>
  <c r="I1446" i="5" s="1"/>
  <c r="I1445" i="5"/>
  <c r="B1445" i="5"/>
  <c r="I1444" i="5"/>
  <c r="B1444" i="5"/>
  <c r="I1443" i="5"/>
  <c r="B1443" i="5"/>
  <c r="I1442" i="5"/>
  <c r="B1442" i="5"/>
  <c r="I1441" i="5"/>
  <c r="B1441" i="5"/>
  <c r="B1440" i="5"/>
  <c r="I1440" i="5" s="1"/>
  <c r="I1439" i="5"/>
  <c r="B1439" i="5"/>
  <c r="I1438" i="5"/>
  <c r="B1438" i="5"/>
  <c r="I1437" i="5"/>
  <c r="B1437" i="5"/>
  <c r="I1436" i="5"/>
  <c r="B1436" i="5"/>
  <c r="I1435" i="5"/>
  <c r="B1435" i="5"/>
  <c r="B1434" i="5"/>
  <c r="I1434" i="5" s="1"/>
  <c r="I1433" i="5"/>
  <c r="B1433" i="5"/>
  <c r="I1432" i="5"/>
  <c r="B1432" i="5"/>
  <c r="I1431" i="5"/>
  <c r="B1431" i="5"/>
  <c r="I1430" i="5"/>
  <c r="B1430" i="5"/>
  <c r="I1429" i="5"/>
  <c r="B1429" i="5"/>
  <c r="B1428" i="5"/>
  <c r="I1428" i="5" s="1"/>
  <c r="I1427" i="5"/>
  <c r="B1427" i="5"/>
  <c r="I1426" i="5"/>
  <c r="B1426" i="5"/>
  <c r="I1425" i="5"/>
  <c r="B1425" i="5"/>
  <c r="I1424" i="5"/>
  <c r="B1424" i="5"/>
  <c r="I1423" i="5"/>
  <c r="B1423" i="5"/>
  <c r="B1422" i="5"/>
  <c r="I1422" i="5" s="1"/>
  <c r="I1421" i="5"/>
  <c r="B1421" i="5"/>
  <c r="I1420" i="5"/>
  <c r="B1420" i="5"/>
  <c r="I1419" i="5"/>
  <c r="B1419" i="5"/>
  <c r="I1418" i="5"/>
  <c r="B1418" i="5"/>
  <c r="I1417" i="5"/>
  <c r="B1417" i="5"/>
  <c r="B1416" i="5"/>
  <c r="I1416" i="5" s="1"/>
  <c r="I1415" i="5"/>
  <c r="B1415" i="5"/>
  <c r="I1414" i="5"/>
  <c r="B1414" i="5"/>
  <c r="I1413" i="5"/>
  <c r="B1413" i="5"/>
  <c r="I1412" i="5"/>
  <c r="B1412" i="5"/>
  <c r="I1411" i="5"/>
  <c r="B1411" i="5"/>
  <c r="B1410" i="5"/>
  <c r="I1410" i="5" s="1"/>
  <c r="I1409" i="5"/>
  <c r="B1409" i="5"/>
  <c r="I1408" i="5"/>
  <c r="B1408" i="5"/>
  <c r="I1407" i="5"/>
  <c r="B1407" i="5"/>
  <c r="I1406" i="5"/>
  <c r="B1406" i="5"/>
  <c r="I1405" i="5"/>
  <c r="B1405" i="5"/>
  <c r="B1404" i="5"/>
  <c r="I1404" i="5" s="1"/>
  <c r="I1403" i="5"/>
  <c r="B1403" i="5"/>
  <c r="I1402" i="5"/>
  <c r="B1402" i="5"/>
  <c r="I1401" i="5"/>
  <c r="B1401" i="5"/>
  <c r="I1400" i="5"/>
  <c r="B1400" i="5"/>
  <c r="I1399" i="5"/>
  <c r="B1399" i="5"/>
  <c r="B1398" i="5"/>
  <c r="I1398" i="5" s="1"/>
  <c r="I1397" i="5"/>
  <c r="B1397" i="5"/>
  <c r="I1396" i="5"/>
  <c r="B1396" i="5"/>
  <c r="I1395" i="5"/>
  <c r="B1395" i="5"/>
  <c r="I1394" i="5"/>
  <c r="B1394" i="5"/>
  <c r="I1393" i="5"/>
  <c r="B1393" i="5"/>
  <c r="B1392" i="5"/>
  <c r="I1392" i="5" s="1"/>
  <c r="I1391" i="5"/>
  <c r="B1391" i="5"/>
  <c r="I1390" i="5"/>
  <c r="B1390" i="5"/>
  <c r="I1389" i="5"/>
  <c r="B1389" i="5"/>
  <c r="I1388" i="5"/>
  <c r="B1388" i="5"/>
  <c r="I1387" i="5"/>
  <c r="B1387" i="5"/>
  <c r="B1386" i="5"/>
  <c r="I1386" i="5" s="1"/>
  <c r="I1385" i="5"/>
  <c r="B1385" i="5"/>
  <c r="I1384" i="5"/>
  <c r="B1384" i="5"/>
  <c r="I1383" i="5"/>
  <c r="B1383" i="5"/>
  <c r="I1382" i="5"/>
  <c r="B1382" i="5"/>
  <c r="I1381" i="5"/>
  <c r="B1381" i="5"/>
  <c r="B1380" i="5"/>
  <c r="I1380" i="5" s="1"/>
  <c r="I1379" i="5"/>
  <c r="B1379" i="5"/>
  <c r="I1378" i="5"/>
  <c r="B1378" i="5"/>
  <c r="I1377" i="5"/>
  <c r="B1377" i="5"/>
  <c r="I1376" i="5"/>
  <c r="B1376" i="5"/>
  <c r="I1375" i="5"/>
  <c r="B1375" i="5"/>
  <c r="B1374" i="5"/>
  <c r="I1374" i="5" s="1"/>
  <c r="I1373" i="5"/>
  <c r="B1373" i="5"/>
  <c r="I1372" i="5"/>
  <c r="B1372" i="5"/>
  <c r="I1371" i="5"/>
  <c r="B1371" i="5"/>
  <c r="I1370" i="5"/>
  <c r="B1370" i="5"/>
  <c r="I1369" i="5"/>
  <c r="B1369" i="5"/>
  <c r="B1368" i="5"/>
  <c r="I1368" i="5" s="1"/>
  <c r="I1367" i="5"/>
  <c r="B1367" i="5"/>
  <c r="I1366" i="5"/>
  <c r="B1366" i="5"/>
  <c r="I1365" i="5"/>
  <c r="B1365" i="5"/>
  <c r="I1364" i="5"/>
  <c r="B1364" i="5"/>
  <c r="I1363" i="5"/>
  <c r="B1363" i="5"/>
  <c r="B1362" i="5"/>
  <c r="I1362" i="5" s="1"/>
  <c r="I1361" i="5"/>
  <c r="B1361" i="5"/>
  <c r="I1360" i="5"/>
  <c r="B1360" i="5"/>
  <c r="I1359" i="5"/>
  <c r="B1359" i="5"/>
  <c r="I1358" i="5"/>
  <c r="B1358" i="5"/>
  <c r="I1357" i="5"/>
  <c r="B1357" i="5"/>
  <c r="B1356" i="5"/>
  <c r="I1356" i="5" s="1"/>
  <c r="I1355" i="5"/>
  <c r="B1355" i="5"/>
  <c r="I1354" i="5"/>
  <c r="B1354" i="5"/>
  <c r="I1353" i="5"/>
  <c r="B1353" i="5"/>
  <c r="I1352" i="5"/>
  <c r="B1352" i="5"/>
  <c r="I1351" i="5"/>
  <c r="B1351" i="5"/>
  <c r="B1350" i="5"/>
  <c r="I1350" i="5" s="1"/>
  <c r="I1349" i="5"/>
  <c r="B1349" i="5"/>
  <c r="I1348" i="5"/>
  <c r="B1348" i="5"/>
  <c r="I1347" i="5"/>
  <c r="B1347" i="5"/>
  <c r="I1346" i="5"/>
  <c r="B1346" i="5"/>
  <c r="I1345" i="5"/>
  <c r="B1345" i="5"/>
  <c r="B1344" i="5"/>
  <c r="I1344" i="5" s="1"/>
  <c r="I1343" i="5"/>
  <c r="B1343" i="5"/>
  <c r="I1342" i="5"/>
  <c r="B1342" i="5"/>
  <c r="I1341" i="5"/>
  <c r="B1341" i="5"/>
  <c r="I1340" i="5"/>
  <c r="B1340" i="5"/>
  <c r="I1339" i="5"/>
  <c r="B1339" i="5"/>
  <c r="B1338" i="5"/>
  <c r="I1338" i="5" s="1"/>
  <c r="I1337" i="5"/>
  <c r="B1337" i="5"/>
  <c r="I1336" i="5"/>
  <c r="B1336" i="5"/>
  <c r="I1335" i="5"/>
  <c r="B1335" i="5"/>
  <c r="I1334" i="5"/>
  <c r="B1334" i="5"/>
  <c r="I1333" i="5"/>
  <c r="B1333" i="5"/>
  <c r="B1332" i="5"/>
  <c r="I1332" i="5" s="1"/>
  <c r="I1331" i="5"/>
  <c r="B1331" i="5"/>
  <c r="I1330" i="5"/>
  <c r="B1330" i="5"/>
  <c r="I1329" i="5"/>
  <c r="B1329" i="5"/>
  <c r="I1328" i="5"/>
  <c r="B1328" i="5"/>
  <c r="I1327" i="5"/>
  <c r="B1327" i="5"/>
  <c r="B1326" i="5"/>
  <c r="I1326" i="5" s="1"/>
  <c r="I1325" i="5"/>
  <c r="B1325" i="5"/>
  <c r="I1324" i="5"/>
  <c r="B1324" i="5"/>
  <c r="I1323" i="5"/>
  <c r="B1323" i="5"/>
  <c r="I1322" i="5"/>
  <c r="B1322" i="5"/>
  <c r="I1321" i="5"/>
  <c r="B1321" i="5"/>
  <c r="B1320" i="5"/>
  <c r="I1320" i="5" s="1"/>
  <c r="I1319" i="5"/>
  <c r="B1319" i="5"/>
  <c r="I1318" i="5"/>
  <c r="B1318" i="5"/>
  <c r="I1317" i="5"/>
  <c r="B1317" i="5"/>
  <c r="I1316" i="5"/>
  <c r="B1316" i="5"/>
  <c r="I1315" i="5"/>
  <c r="B1315" i="5"/>
  <c r="B1314" i="5"/>
  <c r="I1314" i="5" s="1"/>
  <c r="I1313" i="5"/>
  <c r="B1313" i="5"/>
  <c r="I1312" i="5"/>
  <c r="B1312" i="5"/>
  <c r="I1311" i="5"/>
  <c r="B1311" i="5"/>
  <c r="I1310" i="5"/>
  <c r="B1310" i="5"/>
  <c r="I1309" i="5"/>
  <c r="B1309" i="5"/>
  <c r="B1308" i="5"/>
  <c r="I1308" i="5" s="1"/>
  <c r="I1307" i="5"/>
  <c r="B1307" i="5"/>
  <c r="I1306" i="5"/>
  <c r="B1306" i="5"/>
  <c r="I1305" i="5"/>
  <c r="B1305" i="5"/>
  <c r="I1304" i="5"/>
  <c r="B1304" i="5"/>
  <c r="I1303" i="5"/>
  <c r="B1303" i="5"/>
  <c r="B1302" i="5"/>
  <c r="I1302" i="5" s="1"/>
  <c r="I1301" i="5"/>
  <c r="B1301" i="5"/>
  <c r="I1300" i="5"/>
  <c r="B1300" i="5"/>
  <c r="I1299" i="5"/>
  <c r="B1299" i="5"/>
  <c r="I1298" i="5"/>
  <c r="B1298" i="5"/>
  <c r="I1297" i="5"/>
  <c r="B1297" i="5"/>
  <c r="B1296" i="5"/>
  <c r="I1296" i="5" s="1"/>
  <c r="I1295" i="5"/>
  <c r="B1295" i="5"/>
  <c r="I1294" i="5"/>
  <c r="B1294" i="5"/>
  <c r="I1293" i="5"/>
  <c r="B1293" i="5"/>
  <c r="I1292" i="5"/>
  <c r="B1292" i="5"/>
  <c r="I1291" i="5"/>
  <c r="B1291" i="5"/>
  <c r="B1290" i="5"/>
  <c r="I1290" i="5" s="1"/>
  <c r="I1289" i="5"/>
  <c r="B1289" i="5"/>
  <c r="I1288" i="5"/>
  <c r="B1288" i="5"/>
  <c r="I1287" i="5"/>
  <c r="B1287" i="5"/>
  <c r="I1286" i="5"/>
  <c r="B1286" i="5"/>
  <c r="I1285" i="5"/>
  <c r="B1285" i="5"/>
  <c r="B1284" i="5"/>
  <c r="I1284" i="5" s="1"/>
  <c r="I1283" i="5"/>
  <c r="B1283" i="5"/>
  <c r="I1282" i="5"/>
  <c r="B1282" i="5"/>
  <c r="I1281" i="5"/>
  <c r="B1281" i="5"/>
  <c r="I1280" i="5"/>
  <c r="B1280" i="5"/>
  <c r="I1279" i="5"/>
  <c r="B1279" i="5"/>
  <c r="B1278" i="5"/>
  <c r="I1278" i="5" s="1"/>
  <c r="I1277" i="5"/>
  <c r="B1277" i="5"/>
  <c r="I1276" i="5"/>
  <c r="B1276" i="5"/>
  <c r="I1275" i="5"/>
  <c r="B1275" i="5"/>
  <c r="I1274" i="5"/>
  <c r="B1274" i="5"/>
  <c r="I1273" i="5"/>
  <c r="B1273" i="5"/>
  <c r="B1272" i="5"/>
  <c r="I1272" i="5" s="1"/>
  <c r="I1271" i="5"/>
  <c r="B1271" i="5"/>
  <c r="I1270" i="5"/>
  <c r="B1270" i="5"/>
  <c r="I1269" i="5"/>
  <c r="B1269" i="5"/>
  <c r="I1268" i="5"/>
  <c r="B1268" i="5"/>
  <c r="I1267" i="5"/>
  <c r="B1267" i="5"/>
  <c r="B1266" i="5"/>
  <c r="I1266" i="5" s="1"/>
  <c r="I1265" i="5"/>
  <c r="B1265" i="5"/>
  <c r="I1264" i="5"/>
  <c r="B1264" i="5"/>
  <c r="I1263" i="5"/>
  <c r="B1263" i="5"/>
  <c r="I1262" i="5"/>
  <c r="B1262" i="5"/>
  <c r="I1261" i="5"/>
  <c r="B1261" i="5"/>
  <c r="B1260" i="5"/>
  <c r="I1260" i="5" s="1"/>
  <c r="I1259" i="5"/>
  <c r="B1259" i="5"/>
  <c r="I1258" i="5"/>
  <c r="B1258" i="5"/>
  <c r="I1257" i="5"/>
  <c r="B1257" i="5"/>
  <c r="I1256" i="5"/>
  <c r="B1256" i="5"/>
  <c r="I1255" i="5"/>
  <c r="B1255" i="5"/>
  <c r="B1254" i="5"/>
  <c r="I1254" i="5" s="1"/>
  <c r="I1253" i="5"/>
  <c r="B1253" i="5"/>
  <c r="I1252" i="5"/>
  <c r="B1252" i="5"/>
  <c r="I1251" i="5"/>
  <c r="B1251" i="5"/>
  <c r="I1250" i="5"/>
  <c r="B1250" i="5"/>
  <c r="I1249" i="5"/>
  <c r="B1249" i="5"/>
  <c r="B1248" i="5"/>
  <c r="I1248" i="5" s="1"/>
  <c r="I1247" i="5"/>
  <c r="B1247" i="5"/>
  <c r="I1246" i="5"/>
  <c r="B1246" i="5"/>
  <c r="I1245" i="5"/>
  <c r="B1245" i="5"/>
  <c r="I1244" i="5"/>
  <c r="B1244" i="5"/>
  <c r="I1243" i="5"/>
  <c r="B1243" i="5"/>
  <c r="B1242" i="5"/>
  <c r="I1242" i="5" s="1"/>
  <c r="I1241" i="5"/>
  <c r="B1241" i="5"/>
  <c r="I1240" i="5"/>
  <c r="B1240" i="5"/>
  <c r="I1239" i="5"/>
  <c r="B1239" i="5"/>
  <c r="I1238" i="5"/>
  <c r="B1238" i="5"/>
  <c r="I1237" i="5"/>
  <c r="B1237" i="5"/>
  <c r="B1236" i="5"/>
  <c r="I1236" i="5" s="1"/>
  <c r="I1235" i="5"/>
  <c r="B1235" i="5"/>
  <c r="I1234" i="5"/>
  <c r="B1234" i="5"/>
  <c r="I1233" i="5"/>
  <c r="B1233" i="5"/>
  <c r="I1232" i="5"/>
  <c r="B1232" i="5"/>
  <c r="I1231" i="5"/>
  <c r="B1231" i="5"/>
  <c r="B1230" i="5"/>
  <c r="I1230" i="5" s="1"/>
  <c r="I1229" i="5"/>
  <c r="B1229" i="5"/>
  <c r="I1228" i="5"/>
  <c r="B1228" i="5"/>
  <c r="I1227" i="5"/>
  <c r="B1227" i="5"/>
  <c r="I1226" i="5"/>
  <c r="B1226" i="5"/>
  <c r="I1225" i="5"/>
  <c r="B1225" i="5"/>
  <c r="B1224" i="5"/>
  <c r="I1224" i="5" s="1"/>
  <c r="I1223" i="5"/>
  <c r="B1223" i="5"/>
  <c r="I1222" i="5"/>
  <c r="B1222" i="5"/>
  <c r="I1221" i="5"/>
  <c r="B1221" i="5"/>
  <c r="I1220" i="5"/>
  <c r="B1220" i="5"/>
  <c r="I1219" i="5"/>
  <c r="B1219" i="5"/>
  <c r="B1218" i="5"/>
  <c r="I1218" i="5" s="1"/>
  <c r="I1217" i="5"/>
  <c r="B1217" i="5"/>
  <c r="I1216" i="5"/>
  <c r="B1216" i="5"/>
  <c r="I1215" i="5"/>
  <c r="B1215" i="5"/>
  <c r="I1214" i="5"/>
  <c r="B1214" i="5"/>
  <c r="I1213" i="5"/>
  <c r="B1213" i="5"/>
  <c r="B1212" i="5"/>
  <c r="I1212" i="5" s="1"/>
  <c r="I1211" i="5"/>
  <c r="B1211" i="5"/>
  <c r="I1210" i="5"/>
  <c r="B1210" i="5"/>
  <c r="I1209" i="5"/>
  <c r="B1209" i="5"/>
  <c r="I1208" i="5"/>
  <c r="B1208" i="5"/>
  <c r="I1207" i="5"/>
  <c r="B1207" i="5"/>
  <c r="B1206" i="5"/>
  <c r="I1206" i="5" s="1"/>
  <c r="I1205" i="5"/>
  <c r="B1205" i="5"/>
  <c r="I1204" i="5"/>
  <c r="B1204" i="5"/>
  <c r="I1203" i="5"/>
  <c r="B1203" i="5"/>
  <c r="I1202" i="5"/>
  <c r="B1202" i="5"/>
  <c r="I1201" i="5"/>
  <c r="B1201" i="5"/>
  <c r="B1200" i="5"/>
  <c r="I1200" i="5" s="1"/>
  <c r="I1199" i="5"/>
  <c r="B1199" i="5"/>
  <c r="I1198" i="5"/>
  <c r="B1198" i="5"/>
  <c r="I1197" i="5"/>
  <c r="B1197" i="5"/>
  <c r="I1196" i="5"/>
  <c r="B1196" i="5"/>
  <c r="I1195" i="5"/>
  <c r="B1195" i="5"/>
  <c r="B1194" i="5"/>
  <c r="I1194" i="5" s="1"/>
  <c r="I1193" i="5"/>
  <c r="B1193" i="5"/>
  <c r="I1192" i="5"/>
  <c r="B1192" i="5"/>
  <c r="I1191" i="5"/>
  <c r="B1191" i="5"/>
  <c r="I1190" i="5"/>
  <c r="B1190" i="5"/>
  <c r="I1189" i="5"/>
  <c r="B1189" i="5"/>
  <c r="B1188" i="5"/>
  <c r="I1188" i="5" s="1"/>
  <c r="I1187" i="5"/>
  <c r="B1187" i="5"/>
  <c r="I1186" i="5"/>
  <c r="B1186" i="5"/>
  <c r="I1185" i="5"/>
  <c r="B1185" i="5"/>
  <c r="I1184" i="5"/>
  <c r="B1184" i="5"/>
  <c r="I1183" i="5"/>
  <c r="B1183" i="5"/>
  <c r="B1182" i="5"/>
  <c r="I1182" i="5" s="1"/>
  <c r="I1181" i="5"/>
  <c r="B1181" i="5"/>
  <c r="I1180" i="5"/>
  <c r="B1180" i="5"/>
  <c r="I1179" i="5"/>
  <c r="B1179" i="5"/>
  <c r="I1178" i="5"/>
  <c r="B1178" i="5"/>
  <c r="I1177" i="5"/>
  <c r="B1177" i="5"/>
  <c r="B1176" i="5"/>
  <c r="I1176" i="5" s="1"/>
  <c r="I1175" i="5"/>
  <c r="B1175" i="5"/>
  <c r="I1174" i="5"/>
  <c r="B1174" i="5"/>
  <c r="I1173" i="5"/>
  <c r="B1173" i="5"/>
  <c r="I1172" i="5"/>
  <c r="B1172" i="5"/>
  <c r="I1171" i="5"/>
  <c r="B1171" i="5"/>
  <c r="B1170" i="5"/>
  <c r="I1170" i="5" s="1"/>
  <c r="I1169" i="5"/>
  <c r="B1169" i="5"/>
  <c r="I1168" i="5"/>
  <c r="B1168" i="5"/>
  <c r="I1167" i="5"/>
  <c r="B1167" i="5"/>
  <c r="I1166" i="5"/>
  <c r="B1166" i="5"/>
  <c r="I1165" i="5"/>
  <c r="B1165" i="5"/>
  <c r="B1164" i="5"/>
  <c r="I1164" i="5" s="1"/>
  <c r="I1163" i="5"/>
  <c r="B1163" i="5"/>
  <c r="I1162" i="5"/>
  <c r="B1162" i="5"/>
  <c r="I1161" i="5"/>
  <c r="B1161" i="5"/>
  <c r="I1160" i="5"/>
  <c r="B1160" i="5"/>
  <c r="I1159" i="5"/>
  <c r="B1159" i="5"/>
  <c r="B1158" i="5"/>
  <c r="I1158" i="5" s="1"/>
  <c r="I1157" i="5"/>
  <c r="B1157" i="5"/>
  <c r="I1156" i="5"/>
  <c r="B1156" i="5"/>
  <c r="I1155" i="5"/>
  <c r="B1155" i="5"/>
  <c r="I1154" i="5"/>
  <c r="B1154" i="5"/>
  <c r="I1153" i="5"/>
  <c r="B1153" i="5"/>
  <c r="B1152" i="5"/>
  <c r="I1152" i="5" s="1"/>
  <c r="I1151" i="5"/>
  <c r="B1151" i="5"/>
  <c r="I1150" i="5"/>
  <c r="B1150" i="5"/>
  <c r="I1149" i="5"/>
  <c r="B1149" i="5"/>
  <c r="I1148" i="5"/>
  <c r="B1148" i="5"/>
  <c r="I1147" i="5"/>
  <c r="B1147" i="5"/>
  <c r="B1146" i="5"/>
  <c r="I1146" i="5" s="1"/>
  <c r="I1145" i="5"/>
  <c r="B1145" i="5"/>
  <c r="I1144" i="5"/>
  <c r="B1144" i="5"/>
  <c r="I1143" i="5"/>
  <c r="B1143" i="5"/>
  <c r="I1142" i="5"/>
  <c r="B1142" i="5"/>
  <c r="I1141" i="5"/>
  <c r="B1141" i="5"/>
  <c r="B1140" i="5"/>
  <c r="I1140" i="5" s="1"/>
  <c r="I1139" i="5"/>
  <c r="B1139" i="5"/>
  <c r="I1138" i="5"/>
  <c r="B1138" i="5"/>
  <c r="I1137" i="5"/>
  <c r="B1137" i="5"/>
  <c r="I1136" i="5"/>
  <c r="B1136" i="5"/>
  <c r="I1135" i="5"/>
  <c r="B1135" i="5"/>
  <c r="B1134" i="5"/>
  <c r="I1134" i="5" s="1"/>
  <c r="I1133" i="5"/>
  <c r="B1133" i="5"/>
  <c r="I1132" i="5"/>
  <c r="B1132" i="5"/>
  <c r="I1131" i="5"/>
  <c r="B1131" i="5"/>
  <c r="I1130" i="5"/>
  <c r="B1130" i="5"/>
  <c r="I1129" i="5"/>
  <c r="B1129" i="5"/>
  <c r="B1128" i="5"/>
  <c r="I1128" i="5" s="1"/>
  <c r="I1127" i="5"/>
  <c r="B1127" i="5"/>
  <c r="I1126" i="5"/>
  <c r="B1126" i="5"/>
  <c r="I1125" i="5"/>
  <c r="B1125" i="5"/>
  <c r="I1124" i="5"/>
  <c r="B1124" i="5"/>
  <c r="I1123" i="5"/>
  <c r="B1123" i="5"/>
  <c r="B1122" i="5"/>
  <c r="I1122" i="5" s="1"/>
  <c r="I1121" i="5"/>
  <c r="B1121" i="5"/>
  <c r="I1120" i="5"/>
  <c r="B1120" i="5"/>
  <c r="I1119" i="5"/>
  <c r="B1119" i="5"/>
  <c r="I1118" i="5"/>
  <c r="B1118" i="5"/>
  <c r="I1117" i="5"/>
  <c r="B1117" i="5"/>
  <c r="B1116" i="5"/>
  <c r="I1116" i="5" s="1"/>
  <c r="I1115" i="5"/>
  <c r="B1115" i="5"/>
  <c r="I1114" i="5"/>
  <c r="B1114" i="5"/>
  <c r="I1113" i="5"/>
  <c r="B1113" i="5"/>
  <c r="I1112" i="5"/>
  <c r="B1112" i="5"/>
  <c r="I1111" i="5"/>
  <c r="B1111" i="5"/>
  <c r="B1110" i="5"/>
  <c r="I1110" i="5" s="1"/>
  <c r="I1109" i="5"/>
  <c r="B1109" i="5"/>
  <c r="I1108" i="5"/>
  <c r="B1108" i="5"/>
  <c r="I1107" i="5"/>
  <c r="B1107" i="5"/>
  <c r="I1106" i="5"/>
  <c r="B1106" i="5"/>
  <c r="I1105" i="5"/>
  <c r="B1105" i="5"/>
  <c r="B1104" i="5"/>
  <c r="I1104" i="5" s="1"/>
  <c r="I1103" i="5"/>
  <c r="B1103" i="5"/>
  <c r="I1102" i="5"/>
  <c r="B1102" i="5"/>
  <c r="I1101" i="5"/>
  <c r="B1101" i="5"/>
  <c r="I1100" i="5"/>
  <c r="B1100" i="5"/>
  <c r="I1099" i="5"/>
  <c r="B1099" i="5"/>
  <c r="B1098" i="5"/>
  <c r="I1098" i="5" s="1"/>
  <c r="I1097" i="5"/>
  <c r="B1097" i="5"/>
  <c r="I1096" i="5"/>
  <c r="B1096" i="5"/>
  <c r="I1095" i="5"/>
  <c r="B1095" i="5"/>
  <c r="I1094" i="5"/>
  <c r="B1094" i="5"/>
  <c r="I1093" i="5"/>
  <c r="B1093" i="5"/>
  <c r="B1092" i="5"/>
  <c r="I1092" i="5" s="1"/>
  <c r="I1091" i="5"/>
  <c r="B1091" i="5"/>
  <c r="I1090" i="5"/>
  <c r="B1090" i="5"/>
  <c r="I1089" i="5"/>
  <c r="B1089" i="5"/>
  <c r="I1088" i="5"/>
  <c r="B1088" i="5"/>
  <c r="I1087" i="5"/>
  <c r="B1087" i="5"/>
  <c r="B1086" i="5"/>
  <c r="I1086" i="5" s="1"/>
  <c r="I1085" i="5"/>
  <c r="B1085" i="5"/>
  <c r="I1084" i="5"/>
  <c r="B1084" i="5"/>
  <c r="I1083" i="5"/>
  <c r="B1083" i="5"/>
  <c r="I1082" i="5"/>
  <c r="B1082" i="5"/>
  <c r="I1081" i="5"/>
  <c r="B1081" i="5"/>
  <c r="B1080" i="5"/>
  <c r="I1080" i="5" s="1"/>
  <c r="I1079" i="5"/>
  <c r="B1079" i="5"/>
  <c r="I1078" i="5"/>
  <c r="B1078" i="5"/>
  <c r="I1077" i="5"/>
  <c r="B1077" i="5"/>
  <c r="I1076" i="5"/>
  <c r="B1076" i="5"/>
  <c r="I1075" i="5"/>
  <c r="B1075" i="5"/>
  <c r="B1074" i="5"/>
  <c r="I1074" i="5" s="1"/>
  <c r="I1073" i="5"/>
  <c r="B1073" i="5"/>
  <c r="I1072" i="5"/>
  <c r="B1072" i="5"/>
  <c r="I1071" i="5"/>
  <c r="B1071" i="5"/>
  <c r="I1070" i="5"/>
  <c r="B1070" i="5"/>
  <c r="I1069" i="5"/>
  <c r="B1069" i="5"/>
  <c r="B1068" i="5"/>
  <c r="I1068" i="5" s="1"/>
  <c r="I1067" i="5"/>
  <c r="B1067" i="5"/>
  <c r="I1066" i="5"/>
  <c r="B1066" i="5"/>
  <c r="I1065" i="5"/>
  <c r="B1065" i="5"/>
  <c r="I1064" i="5"/>
  <c r="B1064" i="5"/>
  <c r="I1063" i="5"/>
  <c r="B1063" i="5"/>
  <c r="B1062" i="5"/>
  <c r="I1062" i="5" s="1"/>
  <c r="I1061" i="5"/>
  <c r="B1061" i="5"/>
  <c r="I1060" i="5"/>
  <c r="B1060" i="5"/>
  <c r="I1059" i="5"/>
  <c r="B1059" i="5"/>
  <c r="I1058" i="5"/>
  <c r="B1058" i="5"/>
  <c r="I1057" i="5"/>
  <c r="B1057" i="5"/>
  <c r="B1056" i="5"/>
  <c r="I1056" i="5" s="1"/>
  <c r="I1055" i="5"/>
  <c r="B1055" i="5"/>
  <c r="I1054" i="5"/>
  <c r="B1054" i="5"/>
  <c r="I1053" i="5"/>
  <c r="B1053" i="5"/>
  <c r="I1052" i="5"/>
  <c r="B1052" i="5"/>
  <c r="I1051" i="5"/>
  <c r="B1051" i="5"/>
  <c r="B1050" i="5"/>
  <c r="I1050" i="5" s="1"/>
  <c r="I1049" i="5"/>
  <c r="B1049" i="5"/>
  <c r="I1048" i="5"/>
  <c r="B1048" i="5"/>
  <c r="I1047" i="5"/>
  <c r="B1047" i="5"/>
  <c r="I1046" i="5"/>
  <c r="B1046" i="5"/>
  <c r="I1045" i="5"/>
  <c r="B1045" i="5"/>
  <c r="B1044" i="5"/>
  <c r="I1044" i="5" s="1"/>
  <c r="I1043" i="5"/>
  <c r="B1043" i="5"/>
  <c r="I1042" i="5"/>
  <c r="B1042" i="5"/>
  <c r="I1041" i="5"/>
  <c r="B1041" i="5"/>
  <c r="I1040" i="5"/>
  <c r="B1040" i="5"/>
  <c r="I1039" i="5"/>
  <c r="B1039" i="5"/>
  <c r="B1038" i="5"/>
  <c r="I1038" i="5" s="1"/>
  <c r="I1037" i="5"/>
  <c r="B1037" i="5"/>
  <c r="I1036" i="5"/>
  <c r="B1036" i="5"/>
  <c r="I1035" i="5"/>
  <c r="B1035" i="5"/>
  <c r="I1034" i="5"/>
  <c r="B1034" i="5"/>
  <c r="I1033" i="5"/>
  <c r="B1033" i="5"/>
  <c r="B1032" i="5"/>
  <c r="I1032" i="5" s="1"/>
  <c r="I1031" i="5"/>
  <c r="B1031" i="5"/>
  <c r="I1030" i="5"/>
  <c r="B1030" i="5"/>
  <c r="I1029" i="5"/>
  <c r="B1029" i="5"/>
  <c r="I1028" i="5"/>
  <c r="B1028" i="5"/>
  <c r="I1027" i="5"/>
  <c r="B1027" i="5"/>
  <c r="B1026" i="5"/>
  <c r="I1026" i="5" s="1"/>
  <c r="I1025" i="5"/>
  <c r="B1025" i="5"/>
  <c r="I1024" i="5"/>
  <c r="B1024" i="5"/>
  <c r="I1023" i="5"/>
  <c r="B1023" i="5"/>
  <c r="I1022" i="5"/>
  <c r="B1022" i="5"/>
  <c r="I1021" i="5"/>
  <c r="B1021" i="5"/>
  <c r="B1020" i="5"/>
  <c r="I1020" i="5" s="1"/>
  <c r="I1019" i="5"/>
  <c r="B1019" i="5"/>
  <c r="I1018" i="5"/>
  <c r="B1018" i="5"/>
  <c r="I1017" i="5"/>
  <c r="B1017" i="5"/>
  <c r="I1016" i="5"/>
  <c r="B1016" i="5"/>
  <c r="I1015" i="5"/>
  <c r="B1015" i="5"/>
  <c r="B1014" i="5"/>
  <c r="I1014" i="5" s="1"/>
  <c r="I1013" i="5"/>
  <c r="B1013" i="5"/>
  <c r="I1012" i="5"/>
  <c r="B1012" i="5"/>
  <c r="I1011" i="5"/>
  <c r="B1011" i="5"/>
  <c r="I1010" i="5"/>
  <c r="B1010" i="5"/>
  <c r="I1009" i="5"/>
  <c r="B1009" i="5"/>
  <c r="B1008" i="5"/>
  <c r="I1008" i="5" s="1"/>
  <c r="I1007" i="5"/>
  <c r="B1007" i="5"/>
  <c r="I1006" i="5"/>
  <c r="B1006" i="5"/>
  <c r="I1005" i="5"/>
  <c r="B1005" i="5"/>
  <c r="I1004" i="5"/>
  <c r="B1004" i="5"/>
  <c r="I1003" i="5"/>
  <c r="B1003" i="5"/>
  <c r="B1002" i="5"/>
  <c r="I1002" i="5" s="1"/>
  <c r="I1001" i="5"/>
  <c r="B1001" i="5"/>
  <c r="I1000" i="5"/>
  <c r="B1000" i="5"/>
  <c r="I999" i="5"/>
  <c r="B999" i="5"/>
  <c r="I998" i="5"/>
  <c r="B998" i="5"/>
  <c r="I997" i="5"/>
  <c r="B997" i="5"/>
  <c r="B996" i="5"/>
  <c r="I996" i="5" s="1"/>
  <c r="I995" i="5"/>
  <c r="B995" i="5"/>
  <c r="I994" i="5"/>
  <c r="B994" i="5"/>
  <c r="I993" i="5"/>
  <c r="B993" i="5"/>
  <c r="I992" i="5"/>
  <c r="B992" i="5"/>
  <c r="I991" i="5"/>
  <c r="B991" i="5"/>
  <c r="B990" i="5"/>
  <c r="I990" i="5" s="1"/>
  <c r="I989" i="5"/>
  <c r="B989" i="5"/>
  <c r="I988" i="5"/>
  <c r="B988" i="5"/>
  <c r="I987" i="5"/>
  <c r="B987" i="5"/>
  <c r="I986" i="5"/>
  <c r="B986" i="5"/>
  <c r="I985" i="5"/>
  <c r="B985" i="5"/>
  <c r="B984" i="5"/>
  <c r="I984" i="5" s="1"/>
  <c r="I983" i="5"/>
  <c r="B983" i="5"/>
  <c r="I982" i="5"/>
  <c r="B982" i="5"/>
  <c r="I981" i="5"/>
  <c r="B981" i="5"/>
  <c r="I980" i="5"/>
  <c r="B980" i="5"/>
  <c r="I979" i="5"/>
  <c r="B979" i="5"/>
  <c r="B978" i="5"/>
  <c r="I978" i="5" s="1"/>
  <c r="I977" i="5"/>
  <c r="B977" i="5"/>
  <c r="I976" i="5"/>
  <c r="B976" i="5"/>
  <c r="I975" i="5"/>
  <c r="B975" i="5"/>
  <c r="I974" i="5"/>
  <c r="B974" i="5"/>
  <c r="I973" i="5"/>
  <c r="B973" i="5"/>
  <c r="B972" i="5"/>
  <c r="I972" i="5" s="1"/>
  <c r="I971" i="5"/>
  <c r="B971" i="5"/>
  <c r="I970" i="5"/>
  <c r="B970" i="5"/>
  <c r="I969" i="5"/>
  <c r="B969" i="5"/>
  <c r="I968" i="5"/>
  <c r="B968" i="5"/>
  <c r="I967" i="5"/>
  <c r="B967" i="5"/>
  <c r="B966" i="5"/>
  <c r="I966" i="5" s="1"/>
  <c r="I965" i="5"/>
  <c r="B965" i="5"/>
  <c r="I964" i="5"/>
  <c r="B964" i="5"/>
  <c r="I963" i="5"/>
  <c r="B963" i="5"/>
  <c r="I962" i="5"/>
  <c r="B962" i="5"/>
  <c r="I961" i="5"/>
  <c r="B961" i="5"/>
  <c r="B960" i="5"/>
  <c r="I960" i="5" s="1"/>
  <c r="I959" i="5"/>
  <c r="B959" i="5"/>
  <c r="I958" i="5"/>
  <c r="B958" i="5"/>
  <c r="I957" i="5"/>
  <c r="B957" i="5"/>
  <c r="I956" i="5"/>
  <c r="B956" i="5"/>
  <c r="I955" i="5"/>
  <c r="B955" i="5"/>
  <c r="B954" i="5"/>
  <c r="I954" i="5" s="1"/>
  <c r="I953" i="5"/>
  <c r="B953" i="5"/>
  <c r="I952" i="5"/>
  <c r="B952" i="5"/>
  <c r="I951" i="5"/>
  <c r="B951" i="5"/>
  <c r="I950" i="5"/>
  <c r="B950" i="5"/>
  <c r="I949" i="5"/>
  <c r="B949" i="5"/>
  <c r="B948" i="5"/>
  <c r="I948" i="5" s="1"/>
  <c r="I947" i="5"/>
  <c r="B947" i="5"/>
  <c r="I946" i="5"/>
  <c r="B946" i="5"/>
  <c r="I945" i="5"/>
  <c r="B945" i="5"/>
  <c r="I944" i="5"/>
  <c r="B944" i="5"/>
  <c r="I943" i="5"/>
  <c r="B943" i="5"/>
  <c r="B942" i="5"/>
  <c r="I942" i="5" s="1"/>
  <c r="I941" i="5"/>
  <c r="B941" i="5"/>
  <c r="I940" i="5"/>
  <c r="B940" i="5"/>
  <c r="I939" i="5"/>
  <c r="B939" i="5"/>
  <c r="I938" i="5"/>
  <c r="B938" i="5"/>
  <c r="I937" i="5"/>
  <c r="B937" i="5"/>
  <c r="B936" i="5"/>
  <c r="I936" i="5" s="1"/>
  <c r="I935" i="5"/>
  <c r="B935" i="5"/>
  <c r="I934" i="5"/>
  <c r="B934" i="5"/>
  <c r="I933" i="5"/>
  <c r="B933" i="5"/>
  <c r="I932" i="5"/>
  <c r="B932" i="5"/>
  <c r="I931" i="5"/>
  <c r="B931" i="5"/>
  <c r="B930" i="5"/>
  <c r="I930" i="5" s="1"/>
  <c r="I929" i="5"/>
  <c r="B929" i="5"/>
  <c r="I928" i="5"/>
  <c r="B928" i="5"/>
  <c r="I927" i="5"/>
  <c r="B927" i="5"/>
  <c r="I926" i="5"/>
  <c r="B926" i="5"/>
  <c r="I925" i="5"/>
  <c r="B925" i="5"/>
  <c r="B924" i="5"/>
  <c r="I924" i="5" s="1"/>
  <c r="I923" i="5"/>
  <c r="B923" i="5"/>
  <c r="I922" i="5"/>
  <c r="B922" i="5"/>
  <c r="I921" i="5"/>
  <c r="B921" i="5"/>
  <c r="I920" i="5"/>
  <c r="B920" i="5"/>
  <c r="I919" i="5"/>
  <c r="B919" i="5"/>
  <c r="B918" i="5"/>
  <c r="I918" i="5" s="1"/>
  <c r="I917" i="5"/>
  <c r="B917" i="5"/>
  <c r="I916" i="5"/>
  <c r="B916" i="5"/>
  <c r="I915" i="5"/>
  <c r="B915" i="5"/>
  <c r="I914" i="5"/>
  <c r="B914" i="5"/>
  <c r="I913" i="5"/>
  <c r="B913" i="5"/>
  <c r="B912" i="5"/>
  <c r="I912" i="5" s="1"/>
  <c r="I911" i="5"/>
  <c r="B911" i="5"/>
  <c r="I910" i="5"/>
  <c r="B910" i="5"/>
  <c r="I909" i="5"/>
  <c r="B909" i="5"/>
  <c r="I908" i="5"/>
  <c r="B908" i="5"/>
  <c r="I907" i="5"/>
  <c r="B907" i="5"/>
  <c r="B906" i="5"/>
  <c r="I906" i="5" s="1"/>
  <c r="I905" i="5"/>
  <c r="B905" i="5"/>
  <c r="I904" i="5"/>
  <c r="B904" i="5"/>
  <c r="I903" i="5"/>
  <c r="B903" i="5"/>
  <c r="I902" i="5"/>
  <c r="B902" i="5"/>
  <c r="I901" i="5"/>
  <c r="B901" i="5"/>
  <c r="B900" i="5"/>
  <c r="I900" i="5" s="1"/>
  <c r="I899" i="5"/>
  <c r="B899" i="5"/>
  <c r="I898" i="5"/>
  <c r="B898" i="5"/>
  <c r="I897" i="5"/>
  <c r="B897" i="5"/>
  <c r="I896" i="5"/>
  <c r="B896" i="5"/>
  <c r="I895" i="5"/>
  <c r="B895" i="5"/>
  <c r="B894" i="5"/>
  <c r="I894" i="5" s="1"/>
  <c r="I893" i="5"/>
  <c r="B893" i="5"/>
  <c r="I892" i="5"/>
  <c r="B892" i="5"/>
  <c r="I891" i="5"/>
  <c r="B891" i="5"/>
  <c r="I890" i="5"/>
  <c r="B890" i="5"/>
  <c r="I889" i="5"/>
  <c r="B889" i="5"/>
  <c r="B888" i="5"/>
  <c r="I888" i="5" s="1"/>
  <c r="I887" i="5"/>
  <c r="B887" i="5"/>
  <c r="I886" i="5"/>
  <c r="B886" i="5"/>
  <c r="I885" i="5"/>
  <c r="B885" i="5"/>
  <c r="I884" i="5"/>
  <c r="B884" i="5"/>
  <c r="I883" i="5"/>
  <c r="B883" i="5"/>
  <c r="B882" i="5"/>
  <c r="I882" i="5" s="1"/>
  <c r="I881" i="5"/>
  <c r="B881" i="5"/>
  <c r="I880" i="5"/>
  <c r="B880" i="5"/>
  <c r="I879" i="5"/>
  <c r="B879" i="5"/>
  <c r="I878" i="5"/>
  <c r="B878" i="5"/>
  <c r="I877" i="5"/>
  <c r="B877" i="5"/>
  <c r="B876" i="5"/>
  <c r="I876" i="5" s="1"/>
  <c r="I875" i="5"/>
  <c r="B875" i="5"/>
  <c r="I874" i="5"/>
  <c r="B874" i="5"/>
  <c r="I873" i="5"/>
  <c r="B873" i="5"/>
  <c r="I872" i="5"/>
  <c r="B872" i="5"/>
  <c r="I871" i="5"/>
  <c r="B871" i="5"/>
  <c r="B870" i="5"/>
  <c r="I870" i="5" s="1"/>
  <c r="I869" i="5"/>
  <c r="B869" i="5"/>
  <c r="I868" i="5"/>
  <c r="B868" i="5"/>
  <c r="I867" i="5"/>
  <c r="B867" i="5"/>
  <c r="I866" i="5"/>
  <c r="B866" i="5"/>
  <c r="I865" i="5"/>
  <c r="B865" i="5"/>
  <c r="B864" i="5"/>
  <c r="I864" i="5" s="1"/>
  <c r="I863" i="5"/>
  <c r="B863" i="5"/>
  <c r="I862" i="5"/>
  <c r="B862" i="5"/>
  <c r="I861" i="5"/>
  <c r="B861" i="5"/>
  <c r="I860" i="5"/>
  <c r="B860" i="5"/>
  <c r="I859" i="5"/>
  <c r="B859" i="5"/>
  <c r="B858" i="5"/>
  <c r="I858" i="5" s="1"/>
  <c r="I857" i="5"/>
  <c r="B857" i="5"/>
  <c r="I856" i="5"/>
  <c r="B856" i="5"/>
  <c r="I855" i="5"/>
  <c r="B855" i="5"/>
  <c r="I854" i="5"/>
  <c r="B854" i="5"/>
  <c r="I853" i="5"/>
  <c r="B853" i="5"/>
  <c r="B852" i="5"/>
  <c r="I852" i="5" s="1"/>
  <c r="I851" i="5"/>
  <c r="B851" i="5"/>
  <c r="I850" i="5"/>
  <c r="B850" i="5"/>
  <c r="I849" i="5"/>
  <c r="B849" i="5"/>
  <c r="I848" i="5"/>
  <c r="B848" i="5"/>
  <c r="I847" i="5"/>
  <c r="B847" i="5"/>
  <c r="B846" i="5"/>
  <c r="I846" i="5" s="1"/>
  <c r="I845" i="5"/>
  <c r="B845" i="5"/>
  <c r="I844" i="5"/>
  <c r="B844" i="5"/>
  <c r="I843" i="5"/>
  <c r="B843" i="5"/>
  <c r="I842" i="5"/>
  <c r="B842" i="5"/>
  <c r="I841" i="5"/>
  <c r="B841" i="5"/>
  <c r="B840" i="5"/>
  <c r="I840" i="5" s="1"/>
  <c r="I839" i="5"/>
  <c r="B839" i="5"/>
  <c r="I838" i="5"/>
  <c r="B838" i="5"/>
  <c r="I837" i="5"/>
  <c r="B837" i="5"/>
  <c r="I836" i="5"/>
  <c r="B836" i="5"/>
  <c r="I835" i="5"/>
  <c r="B835" i="5"/>
  <c r="B834" i="5"/>
  <c r="I834" i="5" s="1"/>
  <c r="I833" i="5"/>
  <c r="B833" i="5"/>
  <c r="I832" i="5"/>
  <c r="B832" i="5"/>
  <c r="I831" i="5"/>
  <c r="B831" i="5"/>
  <c r="I830" i="5"/>
  <c r="B830" i="5"/>
  <c r="I829" i="5"/>
  <c r="B829" i="5"/>
  <c r="B828" i="5"/>
  <c r="I828" i="5" s="1"/>
  <c r="I827" i="5"/>
  <c r="B827" i="5"/>
  <c r="I826" i="5"/>
  <c r="B826" i="5"/>
  <c r="I825" i="5"/>
  <c r="B825" i="5"/>
  <c r="I824" i="5"/>
  <c r="B824" i="5"/>
  <c r="I823" i="5"/>
  <c r="B823" i="5"/>
  <c r="B822" i="5"/>
  <c r="I822" i="5" s="1"/>
  <c r="I821" i="5"/>
  <c r="B821" i="5"/>
  <c r="I820" i="5"/>
  <c r="B820" i="5"/>
  <c r="I819" i="5"/>
  <c r="B819" i="5"/>
  <c r="I818" i="5"/>
  <c r="B818" i="5"/>
  <c r="I817" i="5"/>
  <c r="B817" i="5"/>
  <c r="B816" i="5"/>
  <c r="I816" i="5" s="1"/>
  <c r="I815" i="5"/>
  <c r="B815" i="5"/>
  <c r="I814" i="5"/>
  <c r="B814" i="5"/>
  <c r="I813" i="5"/>
  <c r="B813" i="5"/>
  <c r="I812" i="5"/>
  <c r="B812" i="5"/>
  <c r="I811" i="5"/>
  <c r="B811" i="5"/>
  <c r="B810" i="5"/>
  <c r="I810" i="5" s="1"/>
  <c r="I809" i="5"/>
  <c r="B809" i="5"/>
  <c r="I808" i="5"/>
  <c r="B808" i="5"/>
  <c r="I807" i="5"/>
  <c r="B807" i="5"/>
  <c r="I806" i="5"/>
  <c r="B806" i="5"/>
  <c r="I805" i="5"/>
  <c r="B805" i="5"/>
  <c r="B804" i="5"/>
  <c r="I804" i="5" s="1"/>
  <c r="I803" i="5"/>
  <c r="B803" i="5"/>
  <c r="I802" i="5"/>
  <c r="B802" i="5"/>
  <c r="I801" i="5"/>
  <c r="B801" i="5"/>
  <c r="I800" i="5"/>
  <c r="B800" i="5"/>
  <c r="I799" i="5"/>
  <c r="B799" i="5"/>
  <c r="B798" i="5"/>
  <c r="I798" i="5" s="1"/>
  <c r="I797" i="5"/>
  <c r="B797" i="5"/>
  <c r="I796" i="5"/>
  <c r="B796" i="5"/>
  <c r="I795" i="5"/>
  <c r="B795" i="5"/>
  <c r="I794" i="5"/>
  <c r="B794" i="5"/>
  <c r="I793" i="5"/>
  <c r="B793" i="5"/>
  <c r="B792" i="5"/>
  <c r="I792" i="5" s="1"/>
  <c r="I791" i="5"/>
  <c r="B791" i="5"/>
  <c r="I790" i="5"/>
  <c r="B790" i="5"/>
  <c r="I789" i="5"/>
  <c r="B789" i="5"/>
  <c r="I788" i="5"/>
  <c r="B788" i="5"/>
  <c r="I787" i="5"/>
  <c r="B787" i="5"/>
  <c r="B786" i="5"/>
  <c r="I786" i="5" s="1"/>
  <c r="I785" i="5"/>
  <c r="B785" i="5"/>
  <c r="I784" i="5"/>
  <c r="B784" i="5"/>
  <c r="I783" i="5"/>
  <c r="B783" i="5"/>
  <c r="I782" i="5"/>
  <c r="B782" i="5"/>
  <c r="I781" i="5"/>
  <c r="B781" i="5"/>
  <c r="B780" i="5"/>
  <c r="I780" i="5" s="1"/>
  <c r="I779" i="5"/>
  <c r="B779" i="5"/>
  <c r="I778" i="5"/>
  <c r="B778" i="5"/>
  <c r="I777" i="5"/>
  <c r="B777" i="5"/>
  <c r="I776" i="5"/>
  <c r="B776" i="5"/>
  <c r="I775" i="5"/>
  <c r="B775" i="5"/>
  <c r="B774" i="5"/>
  <c r="I774" i="5" s="1"/>
  <c r="I773" i="5"/>
  <c r="B773" i="5"/>
  <c r="I772" i="5"/>
  <c r="B772" i="5"/>
  <c r="I771" i="5"/>
  <c r="B771" i="5"/>
  <c r="I770" i="5"/>
  <c r="B770" i="5"/>
  <c r="I769" i="5"/>
  <c r="B769" i="5"/>
  <c r="B768" i="5"/>
  <c r="I768" i="5" s="1"/>
  <c r="I767" i="5"/>
  <c r="B767" i="5"/>
  <c r="I766" i="5"/>
  <c r="B766" i="5"/>
  <c r="I765" i="5"/>
  <c r="B765" i="5"/>
  <c r="I764" i="5"/>
  <c r="B764" i="5"/>
  <c r="I763" i="5"/>
  <c r="B763" i="5"/>
  <c r="B762" i="5"/>
  <c r="I762" i="5" s="1"/>
  <c r="I761" i="5"/>
  <c r="B761" i="5"/>
  <c r="I760" i="5"/>
  <c r="B760" i="5"/>
  <c r="I759" i="5"/>
  <c r="B759" i="5"/>
  <c r="I758" i="5"/>
  <c r="B758" i="5"/>
  <c r="I757" i="5"/>
  <c r="B757" i="5"/>
  <c r="B756" i="5"/>
  <c r="I756" i="5" s="1"/>
  <c r="I755" i="5"/>
  <c r="B755" i="5"/>
  <c r="I754" i="5"/>
  <c r="B754" i="5"/>
  <c r="I753" i="5"/>
  <c r="B753" i="5"/>
  <c r="I752" i="5"/>
  <c r="B752" i="5"/>
  <c r="I751" i="5"/>
  <c r="B751" i="5"/>
  <c r="B750" i="5"/>
  <c r="I750" i="5" s="1"/>
  <c r="I749" i="5"/>
  <c r="B749" i="5"/>
  <c r="I748" i="5"/>
  <c r="B748" i="5"/>
  <c r="I747" i="5"/>
  <c r="B747" i="5"/>
  <c r="I746" i="5"/>
  <c r="B746" i="5"/>
  <c r="I745" i="5"/>
  <c r="B745" i="5"/>
  <c r="B744" i="5"/>
  <c r="I744" i="5" s="1"/>
  <c r="I743" i="5"/>
  <c r="B743" i="5"/>
  <c r="I742" i="5"/>
  <c r="B742" i="5"/>
  <c r="I741" i="5"/>
  <c r="B741" i="5"/>
  <c r="I740" i="5"/>
  <c r="B740" i="5"/>
  <c r="I739" i="5"/>
  <c r="B739" i="5"/>
  <c r="B738" i="5"/>
  <c r="I738" i="5" s="1"/>
  <c r="I737" i="5"/>
  <c r="B737" i="5"/>
  <c r="I736" i="5"/>
  <c r="B736" i="5"/>
  <c r="I735" i="5"/>
  <c r="B735" i="5"/>
  <c r="I734" i="5"/>
  <c r="B734" i="5"/>
  <c r="I733" i="5"/>
  <c r="B733" i="5"/>
  <c r="B732" i="5"/>
  <c r="I732" i="5" s="1"/>
  <c r="I731" i="5"/>
  <c r="B731" i="5"/>
  <c r="I730" i="5"/>
  <c r="B730" i="5"/>
  <c r="I729" i="5"/>
  <c r="B729" i="5"/>
  <c r="I728" i="5"/>
  <c r="B728" i="5"/>
  <c r="I727" i="5"/>
  <c r="B727" i="5"/>
  <c r="B726" i="5"/>
  <c r="I726" i="5" s="1"/>
  <c r="I725" i="5"/>
  <c r="B725" i="5"/>
  <c r="I724" i="5"/>
  <c r="B724" i="5"/>
  <c r="I723" i="5"/>
  <c r="B723" i="5"/>
  <c r="I722" i="5"/>
  <c r="B722" i="5"/>
  <c r="I721" i="5"/>
  <c r="B721" i="5"/>
  <c r="B720" i="5"/>
  <c r="I720" i="5" s="1"/>
  <c r="I719" i="5"/>
  <c r="B719" i="5"/>
  <c r="I718" i="5"/>
  <c r="B718" i="5"/>
  <c r="I717" i="5"/>
  <c r="B717" i="5"/>
  <c r="I716" i="5"/>
  <c r="B716" i="5"/>
  <c r="I715" i="5"/>
  <c r="B715" i="5"/>
  <c r="B714" i="5"/>
  <c r="I714" i="5" s="1"/>
  <c r="I713" i="5"/>
  <c r="B713" i="5"/>
  <c r="I712" i="5"/>
  <c r="B712" i="5"/>
  <c r="I711" i="5"/>
  <c r="B711" i="5"/>
  <c r="I710" i="5"/>
  <c r="B710" i="5"/>
  <c r="I709" i="5"/>
  <c r="B709" i="5"/>
  <c r="B708" i="5"/>
  <c r="I708" i="5" s="1"/>
  <c r="I707" i="5"/>
  <c r="B707" i="5"/>
  <c r="I706" i="5"/>
  <c r="B706" i="5"/>
  <c r="I705" i="5"/>
  <c r="B705" i="5"/>
  <c r="I704" i="5"/>
  <c r="B704" i="5"/>
  <c r="I703" i="5"/>
  <c r="B703" i="5"/>
  <c r="B702" i="5"/>
  <c r="I702" i="5" s="1"/>
  <c r="I701" i="5"/>
  <c r="B701" i="5"/>
  <c r="I700" i="5"/>
  <c r="B700" i="5"/>
  <c r="I699" i="5"/>
  <c r="B699" i="5"/>
  <c r="I698" i="5"/>
  <c r="B698" i="5"/>
  <c r="I697" i="5"/>
  <c r="B697" i="5"/>
  <c r="B696" i="5"/>
  <c r="I696" i="5" s="1"/>
  <c r="I695" i="5"/>
  <c r="B695" i="5"/>
  <c r="I694" i="5"/>
  <c r="B694" i="5"/>
  <c r="I693" i="5"/>
  <c r="B693" i="5"/>
  <c r="I692" i="5"/>
  <c r="B692" i="5"/>
  <c r="I691" i="5"/>
  <c r="B691" i="5"/>
  <c r="B690" i="5"/>
  <c r="I690" i="5" s="1"/>
  <c r="I689" i="5"/>
  <c r="B689" i="5"/>
  <c r="I688" i="5"/>
  <c r="B688" i="5"/>
  <c r="I687" i="5"/>
  <c r="B687" i="5"/>
  <c r="I686" i="5"/>
  <c r="B686" i="5"/>
  <c r="I685" i="5"/>
  <c r="B685" i="5"/>
  <c r="B684" i="5"/>
  <c r="I684" i="5" s="1"/>
  <c r="I683" i="5"/>
  <c r="B683" i="5"/>
  <c r="I682" i="5"/>
  <c r="B682" i="5"/>
  <c r="I681" i="5"/>
  <c r="B681" i="5"/>
  <c r="I680" i="5"/>
  <c r="B680" i="5"/>
  <c r="I679" i="5"/>
  <c r="B679" i="5"/>
  <c r="B678" i="5"/>
  <c r="I678" i="5" s="1"/>
  <c r="I677" i="5"/>
  <c r="B677" i="5"/>
  <c r="I676" i="5"/>
  <c r="B676" i="5"/>
  <c r="I675" i="5"/>
  <c r="B675" i="5"/>
  <c r="I674" i="5"/>
  <c r="B674" i="5"/>
  <c r="I673" i="5"/>
  <c r="B673" i="5"/>
  <c r="B672" i="5"/>
  <c r="I672" i="5" s="1"/>
  <c r="I671" i="5"/>
  <c r="B671" i="5"/>
  <c r="I670" i="5"/>
  <c r="B670" i="5"/>
  <c r="I669" i="5"/>
  <c r="B669" i="5"/>
  <c r="I668" i="5"/>
  <c r="B668" i="5"/>
  <c r="I667" i="5"/>
  <c r="B667" i="5"/>
  <c r="B666" i="5"/>
  <c r="I666" i="5" s="1"/>
  <c r="I665" i="5"/>
  <c r="B665" i="5"/>
  <c r="I664" i="5"/>
  <c r="B664" i="5"/>
  <c r="I663" i="5"/>
  <c r="B663" i="5"/>
  <c r="I662" i="5"/>
  <c r="B662" i="5"/>
  <c r="I661" i="5"/>
  <c r="B661" i="5"/>
  <c r="B660" i="5"/>
  <c r="I660" i="5" s="1"/>
  <c r="I659" i="5"/>
  <c r="B659" i="5"/>
  <c r="I658" i="5"/>
  <c r="B658" i="5"/>
  <c r="I657" i="5"/>
  <c r="B657" i="5"/>
  <c r="I656" i="5"/>
  <c r="B656" i="5"/>
  <c r="I655" i="5"/>
  <c r="B655" i="5"/>
  <c r="B654" i="5"/>
  <c r="I654" i="5" s="1"/>
  <c r="I653" i="5"/>
  <c r="B653" i="5"/>
  <c r="I652" i="5"/>
  <c r="B652" i="5"/>
  <c r="I651" i="5"/>
  <c r="B651" i="5"/>
  <c r="I650" i="5"/>
  <c r="B650" i="5"/>
  <c r="I649" i="5"/>
  <c r="B649" i="5"/>
  <c r="B648" i="5"/>
  <c r="I648" i="5" s="1"/>
  <c r="I647" i="5"/>
  <c r="B647" i="5"/>
  <c r="I646" i="5"/>
  <c r="B646" i="5"/>
  <c r="I645" i="5"/>
  <c r="B645" i="5"/>
  <c r="I644" i="5"/>
  <c r="B644" i="5"/>
  <c r="I643" i="5"/>
  <c r="B643" i="5"/>
  <c r="B642" i="5"/>
  <c r="I642" i="5" s="1"/>
  <c r="I641" i="5"/>
  <c r="B641" i="5"/>
  <c r="I640" i="5"/>
  <c r="B640" i="5"/>
  <c r="I639" i="5"/>
  <c r="B639" i="5"/>
  <c r="I638" i="5"/>
  <c r="B638" i="5"/>
  <c r="I637" i="5"/>
  <c r="B637" i="5"/>
  <c r="B636" i="5"/>
  <c r="I636" i="5" s="1"/>
  <c r="I635" i="5"/>
  <c r="B635" i="5"/>
  <c r="I634" i="5"/>
  <c r="B634" i="5"/>
  <c r="I633" i="5"/>
  <c r="B633" i="5"/>
  <c r="I632" i="5"/>
  <c r="B632" i="5"/>
  <c r="I631" i="5"/>
  <c r="B631" i="5"/>
  <c r="B630" i="5"/>
  <c r="I630" i="5" s="1"/>
  <c r="I629" i="5"/>
  <c r="B629" i="5"/>
  <c r="I628" i="5"/>
  <c r="B628" i="5"/>
  <c r="I627" i="5"/>
  <c r="B627" i="5"/>
  <c r="I626" i="5"/>
  <c r="B626" i="5"/>
  <c r="I625" i="5"/>
  <c r="B625" i="5"/>
  <c r="B624" i="5"/>
  <c r="I624" i="5" s="1"/>
  <c r="I623" i="5"/>
  <c r="B623" i="5"/>
  <c r="I622" i="5"/>
  <c r="B622" i="5"/>
  <c r="I621" i="5"/>
  <c r="B621" i="5"/>
  <c r="I620" i="5"/>
  <c r="B620" i="5"/>
  <c r="I619" i="5"/>
  <c r="B619" i="5"/>
  <c r="B618" i="5"/>
  <c r="I618" i="5" s="1"/>
  <c r="I617" i="5"/>
  <c r="B617" i="5"/>
  <c r="I616" i="5"/>
  <c r="B616" i="5"/>
  <c r="I615" i="5"/>
  <c r="B615" i="5"/>
  <c r="I614" i="5"/>
  <c r="B614" i="5"/>
  <c r="I613" i="5"/>
  <c r="B613" i="5"/>
  <c r="B612" i="5"/>
  <c r="I612" i="5" s="1"/>
  <c r="I611" i="5"/>
  <c r="B611" i="5"/>
  <c r="I610" i="5"/>
  <c r="B610" i="5"/>
  <c r="I609" i="5"/>
  <c r="B609" i="5"/>
  <c r="I608" i="5"/>
  <c r="B608" i="5"/>
  <c r="I607" i="5"/>
  <c r="B607" i="5"/>
  <c r="B606" i="5"/>
  <c r="I606" i="5" s="1"/>
  <c r="I605" i="5"/>
  <c r="B605" i="5"/>
  <c r="I604" i="5"/>
  <c r="B604" i="5"/>
  <c r="I603" i="5"/>
  <c r="B603" i="5"/>
  <c r="I602" i="5"/>
  <c r="B602" i="5"/>
  <c r="I601" i="5"/>
  <c r="B601" i="5"/>
  <c r="B600" i="5"/>
  <c r="I600" i="5" s="1"/>
  <c r="I599" i="5"/>
  <c r="B599" i="5"/>
  <c r="I598" i="5"/>
  <c r="B598" i="5"/>
  <c r="I597" i="5"/>
  <c r="B597" i="5"/>
  <c r="I596" i="5"/>
  <c r="B596" i="5"/>
  <c r="I595" i="5"/>
  <c r="B595" i="5"/>
  <c r="B594" i="5"/>
  <c r="I594" i="5" s="1"/>
  <c r="I593" i="5"/>
  <c r="B593" i="5"/>
  <c r="I592" i="5"/>
  <c r="B592" i="5"/>
  <c r="I591" i="5"/>
  <c r="B591" i="5"/>
  <c r="I590" i="5"/>
  <c r="B590" i="5"/>
  <c r="I589" i="5"/>
  <c r="B589" i="5"/>
  <c r="B588" i="5"/>
  <c r="I588" i="5" s="1"/>
  <c r="I587" i="5"/>
  <c r="B587" i="5"/>
  <c r="I586" i="5"/>
  <c r="B586" i="5"/>
  <c r="I585" i="5"/>
  <c r="B585" i="5"/>
  <c r="I584" i="5"/>
  <c r="B584" i="5"/>
  <c r="I583" i="5"/>
  <c r="B583" i="5"/>
  <c r="B582" i="5"/>
  <c r="I582" i="5" s="1"/>
  <c r="I581" i="5"/>
  <c r="B581" i="5"/>
  <c r="I580" i="5"/>
  <c r="B580" i="5"/>
  <c r="I579" i="5"/>
  <c r="B579" i="5"/>
  <c r="I578" i="5"/>
  <c r="B578" i="5"/>
  <c r="I577" i="5"/>
  <c r="B577" i="5"/>
  <c r="B576" i="5"/>
  <c r="I576" i="5" s="1"/>
  <c r="I575" i="5"/>
  <c r="B575" i="5"/>
  <c r="I574" i="5"/>
  <c r="B574" i="5"/>
  <c r="I573" i="5"/>
  <c r="B573" i="5"/>
  <c r="I572" i="5"/>
  <c r="B572" i="5"/>
  <c r="I571" i="5"/>
  <c r="B571" i="5"/>
  <c r="B570" i="5"/>
  <c r="I570" i="5" s="1"/>
  <c r="I569" i="5"/>
  <c r="B569" i="5"/>
  <c r="I568" i="5"/>
  <c r="B568" i="5"/>
  <c r="I567" i="5"/>
  <c r="B567" i="5"/>
  <c r="I566" i="5"/>
  <c r="B566" i="5"/>
  <c r="I565" i="5"/>
  <c r="B565" i="5"/>
  <c r="B564" i="5"/>
  <c r="I564" i="5" s="1"/>
  <c r="I563" i="5"/>
  <c r="B563" i="5"/>
  <c r="I562" i="5"/>
  <c r="B562" i="5"/>
  <c r="I561" i="5"/>
  <c r="B561" i="5"/>
  <c r="I560" i="5"/>
  <c r="B560" i="5"/>
  <c r="I559" i="5"/>
  <c r="B559" i="5"/>
  <c r="B558" i="5"/>
  <c r="I558" i="5" s="1"/>
  <c r="I557" i="5"/>
  <c r="B557" i="5"/>
  <c r="I556" i="5"/>
  <c r="B556" i="5"/>
  <c r="I555" i="5"/>
  <c r="B555" i="5"/>
  <c r="I554" i="5"/>
  <c r="B554" i="5"/>
  <c r="I553" i="5"/>
  <c r="B553" i="5"/>
  <c r="B552" i="5"/>
  <c r="I552" i="5" s="1"/>
  <c r="I551" i="5"/>
  <c r="B551" i="5"/>
  <c r="I550" i="5"/>
  <c r="B550" i="5"/>
  <c r="I549" i="5"/>
  <c r="B549" i="5"/>
  <c r="I548" i="5"/>
  <c r="B548" i="5"/>
  <c r="I547" i="5"/>
  <c r="B547" i="5"/>
  <c r="B546" i="5"/>
  <c r="I546" i="5" s="1"/>
  <c r="I545" i="5"/>
  <c r="B545" i="5"/>
  <c r="I544" i="5"/>
  <c r="B544" i="5"/>
  <c r="I543" i="5"/>
  <c r="B543" i="5"/>
  <c r="I542" i="5"/>
  <c r="B542" i="5"/>
  <c r="I541" i="5"/>
  <c r="B541" i="5"/>
  <c r="B540" i="5"/>
  <c r="I540" i="5" s="1"/>
  <c r="I539" i="5"/>
  <c r="B539" i="5"/>
  <c r="I538" i="5"/>
  <c r="B538" i="5"/>
  <c r="I537" i="5"/>
  <c r="B537" i="5"/>
  <c r="I536" i="5"/>
  <c r="B536" i="5"/>
  <c r="I535" i="5"/>
  <c r="B535" i="5"/>
  <c r="B534" i="5"/>
  <c r="I534" i="5" s="1"/>
  <c r="I533" i="5"/>
  <c r="B533" i="5"/>
  <c r="I532" i="5"/>
  <c r="B532" i="5"/>
  <c r="I531" i="5"/>
  <c r="B531" i="5"/>
  <c r="I530" i="5"/>
  <c r="B530" i="5"/>
  <c r="I529" i="5"/>
  <c r="B529" i="5"/>
  <c r="B528" i="5"/>
  <c r="I528" i="5" s="1"/>
  <c r="I527" i="5"/>
  <c r="B527" i="5"/>
  <c r="I526" i="5"/>
  <c r="B526" i="5"/>
  <c r="I525" i="5"/>
  <c r="B525" i="5"/>
  <c r="I524" i="5"/>
  <c r="B524" i="5"/>
  <c r="I523" i="5"/>
  <c r="B523" i="5"/>
  <c r="B522" i="5"/>
  <c r="I522" i="5" s="1"/>
  <c r="I521" i="5"/>
  <c r="B521" i="5"/>
  <c r="I520" i="5"/>
  <c r="B520" i="5"/>
  <c r="I519" i="5"/>
  <c r="B519" i="5"/>
  <c r="I518" i="5"/>
  <c r="B518" i="5"/>
  <c r="I517" i="5"/>
  <c r="B517" i="5"/>
  <c r="B516" i="5"/>
  <c r="I516" i="5" s="1"/>
  <c r="I515" i="5"/>
  <c r="B515" i="5"/>
  <c r="I514" i="5"/>
  <c r="B514" i="5"/>
  <c r="I513" i="5"/>
  <c r="B513" i="5"/>
  <c r="I512" i="5"/>
  <c r="B512" i="5"/>
  <c r="I511" i="5"/>
  <c r="B511" i="5"/>
  <c r="B510" i="5"/>
  <c r="I510" i="5" s="1"/>
  <c r="I509" i="5"/>
  <c r="B509" i="5"/>
  <c r="I508" i="5"/>
  <c r="B508" i="5"/>
  <c r="I507" i="5"/>
  <c r="B507" i="5"/>
  <c r="I506" i="5"/>
  <c r="B506" i="5"/>
  <c r="I505" i="5"/>
  <c r="B505" i="5"/>
  <c r="B504" i="5"/>
  <c r="I504" i="5" s="1"/>
  <c r="I503" i="5"/>
  <c r="B503" i="5"/>
  <c r="I502" i="5"/>
  <c r="B502" i="5"/>
  <c r="I501" i="5"/>
  <c r="B501" i="5"/>
  <c r="I500" i="5"/>
  <c r="B500" i="5"/>
  <c r="I499" i="5"/>
  <c r="B499" i="5"/>
  <c r="B498" i="5"/>
  <c r="I498" i="5" s="1"/>
  <c r="I497" i="5"/>
  <c r="B497" i="5"/>
  <c r="I496" i="5"/>
  <c r="B496" i="5"/>
  <c r="I495" i="5"/>
  <c r="B495" i="5"/>
  <c r="I494" i="5"/>
  <c r="B494" i="5"/>
  <c r="I493" i="5"/>
  <c r="B493" i="5"/>
  <c r="B492" i="5"/>
  <c r="I492" i="5" s="1"/>
  <c r="I491" i="5"/>
  <c r="B491" i="5"/>
  <c r="I490" i="5"/>
  <c r="B490" i="5"/>
  <c r="I489" i="5"/>
  <c r="B489" i="5"/>
  <c r="I488" i="5"/>
  <c r="B488" i="5"/>
  <c r="I487" i="5"/>
  <c r="B487" i="5"/>
  <c r="B486" i="5"/>
  <c r="I486" i="5" s="1"/>
  <c r="I485" i="5"/>
  <c r="B485" i="5"/>
  <c r="I484" i="5"/>
  <c r="B484" i="5"/>
  <c r="I483" i="5"/>
  <c r="B483" i="5"/>
  <c r="I482" i="5"/>
  <c r="B482" i="5"/>
  <c r="I481" i="5"/>
  <c r="B481" i="5"/>
  <c r="B480" i="5"/>
  <c r="I480" i="5" s="1"/>
  <c r="I479" i="5"/>
  <c r="B479" i="5"/>
  <c r="I478" i="5"/>
  <c r="B478" i="5"/>
  <c r="I477" i="5"/>
  <c r="B477" i="5"/>
  <c r="I476" i="5"/>
  <c r="B476" i="5"/>
  <c r="I475" i="5"/>
  <c r="B475" i="5"/>
  <c r="B474" i="5"/>
  <c r="I474" i="5" s="1"/>
  <c r="I473" i="5"/>
  <c r="B473" i="5"/>
  <c r="I472" i="5"/>
  <c r="B472" i="5"/>
  <c r="I471" i="5"/>
  <c r="B471" i="5"/>
  <c r="I470" i="5"/>
  <c r="B470" i="5"/>
  <c r="I469" i="5"/>
  <c r="B469" i="5"/>
  <c r="B468" i="5"/>
  <c r="I468" i="5" s="1"/>
  <c r="I467" i="5"/>
  <c r="B467" i="5"/>
  <c r="I466" i="5"/>
  <c r="B466" i="5"/>
  <c r="I465" i="5"/>
  <c r="B465" i="5"/>
  <c r="I464" i="5"/>
  <c r="B464" i="5"/>
  <c r="I463" i="5"/>
  <c r="B463" i="5"/>
  <c r="B462" i="5"/>
  <c r="I462" i="5" s="1"/>
  <c r="I461" i="5"/>
  <c r="B461" i="5"/>
  <c r="I460" i="5"/>
  <c r="B460" i="5"/>
  <c r="I459" i="5"/>
  <c r="B459" i="5"/>
  <c r="I458" i="5"/>
  <c r="B458" i="5"/>
  <c r="I457" i="5"/>
  <c r="B457" i="5"/>
  <c r="B456" i="5"/>
  <c r="I456" i="5" s="1"/>
  <c r="I455" i="5"/>
  <c r="B455" i="5"/>
  <c r="I454" i="5"/>
  <c r="B454" i="5"/>
  <c r="I453" i="5"/>
  <c r="B453" i="5"/>
  <c r="I452" i="5"/>
  <c r="B452" i="5"/>
  <c r="I451" i="5"/>
  <c r="B451" i="5"/>
  <c r="B450" i="5"/>
  <c r="I450" i="5" s="1"/>
  <c r="I449" i="5"/>
  <c r="B449" i="5"/>
  <c r="I448" i="5"/>
  <c r="B448" i="5"/>
  <c r="I447" i="5"/>
  <c r="B447" i="5"/>
  <c r="I446" i="5"/>
  <c r="B446" i="5"/>
  <c r="I445" i="5"/>
  <c r="B445" i="5"/>
  <c r="B444" i="5"/>
  <c r="I444" i="5" s="1"/>
  <c r="I443" i="5"/>
  <c r="B443" i="5"/>
  <c r="I442" i="5"/>
  <c r="B442" i="5"/>
  <c r="I441" i="5"/>
  <c r="B441" i="5"/>
  <c r="I440" i="5"/>
  <c r="B440" i="5"/>
  <c r="I439" i="5"/>
  <c r="B439" i="5"/>
  <c r="B438" i="5"/>
  <c r="I438" i="5" s="1"/>
  <c r="I437" i="5"/>
  <c r="B437" i="5"/>
  <c r="I436" i="5"/>
  <c r="B436" i="5"/>
  <c r="I435" i="5"/>
  <c r="B435" i="5"/>
  <c r="I434" i="5"/>
  <c r="B434" i="5"/>
  <c r="I433" i="5"/>
  <c r="B433" i="5"/>
  <c r="B432" i="5"/>
  <c r="I432" i="5" s="1"/>
  <c r="I431" i="5"/>
  <c r="B431" i="5"/>
  <c r="I430" i="5"/>
  <c r="B430" i="5"/>
  <c r="I429" i="5"/>
  <c r="B429" i="5"/>
  <c r="I428" i="5"/>
  <c r="B428" i="5"/>
  <c r="I427" i="5"/>
  <c r="B427" i="5"/>
  <c r="B426" i="5"/>
  <c r="I426" i="5" s="1"/>
  <c r="I425" i="5"/>
  <c r="B425" i="5"/>
  <c r="I424" i="5"/>
  <c r="B424" i="5"/>
  <c r="I423" i="5"/>
  <c r="B423" i="5"/>
  <c r="I422" i="5"/>
  <c r="B422" i="5"/>
  <c r="I421" i="5"/>
  <c r="B421" i="5"/>
  <c r="B420" i="5"/>
  <c r="I420" i="5" s="1"/>
  <c r="I419" i="5"/>
  <c r="B419" i="5"/>
  <c r="I418" i="5"/>
  <c r="B418" i="5"/>
  <c r="I417" i="5"/>
  <c r="B417" i="5"/>
  <c r="I416" i="5"/>
  <c r="B416" i="5"/>
  <c r="I415" i="5"/>
  <c r="B415" i="5"/>
  <c r="B414" i="5"/>
  <c r="I414" i="5" s="1"/>
  <c r="I413" i="5"/>
  <c r="B413" i="5"/>
  <c r="I412" i="5"/>
  <c r="B412" i="5"/>
  <c r="I411" i="5"/>
  <c r="B411" i="5"/>
  <c r="I410" i="5"/>
  <c r="B410" i="5"/>
  <c r="I409" i="5"/>
  <c r="B409" i="5"/>
  <c r="B408" i="5"/>
  <c r="I408" i="5" s="1"/>
  <c r="I407" i="5"/>
  <c r="B407" i="5"/>
  <c r="I406" i="5"/>
  <c r="B406" i="5"/>
  <c r="I405" i="5"/>
  <c r="B405" i="5"/>
  <c r="I404" i="5"/>
  <c r="B404" i="5"/>
  <c r="I403" i="5"/>
  <c r="B403" i="5"/>
  <c r="B402" i="5"/>
  <c r="I402" i="5" s="1"/>
  <c r="I401" i="5"/>
  <c r="B401" i="5"/>
  <c r="I400" i="5"/>
  <c r="B400" i="5"/>
  <c r="I399" i="5"/>
  <c r="B399" i="5"/>
  <c r="I398" i="5"/>
  <c r="B398" i="5"/>
  <c r="I397" i="5"/>
  <c r="B397" i="5"/>
  <c r="B396" i="5"/>
  <c r="I396" i="5" s="1"/>
  <c r="I395" i="5"/>
  <c r="B395" i="5"/>
  <c r="I394" i="5"/>
  <c r="B394" i="5"/>
  <c r="I393" i="5"/>
  <c r="B393" i="5"/>
  <c r="I392" i="5"/>
  <c r="B392" i="5"/>
  <c r="I391" i="5"/>
  <c r="B391" i="5"/>
  <c r="B390" i="5"/>
  <c r="I390" i="5" s="1"/>
  <c r="I389" i="5"/>
  <c r="B389" i="5"/>
  <c r="I388" i="5"/>
  <c r="B388" i="5"/>
  <c r="I387" i="5"/>
  <c r="B387" i="5"/>
  <c r="I386" i="5"/>
  <c r="B386" i="5"/>
  <c r="I385" i="5"/>
  <c r="B385" i="5"/>
  <c r="B384" i="5"/>
  <c r="I384" i="5" s="1"/>
  <c r="I383" i="5"/>
  <c r="B383" i="5"/>
  <c r="I382" i="5"/>
  <c r="B382" i="5"/>
  <c r="I381" i="5"/>
  <c r="B381" i="5"/>
  <c r="I380" i="5"/>
  <c r="B380" i="5"/>
  <c r="I379" i="5"/>
  <c r="B379" i="5"/>
  <c r="B378" i="5"/>
  <c r="I378" i="5" s="1"/>
  <c r="I377" i="5"/>
  <c r="B377" i="5"/>
  <c r="I376" i="5"/>
  <c r="B376" i="5"/>
  <c r="I375" i="5"/>
  <c r="B375" i="5"/>
  <c r="I374" i="5"/>
  <c r="B374" i="5"/>
  <c r="I373" i="5"/>
  <c r="B373" i="5"/>
  <c r="B372" i="5"/>
  <c r="I372" i="5" s="1"/>
  <c r="I371" i="5"/>
  <c r="B371" i="5"/>
  <c r="I370" i="5"/>
  <c r="B370" i="5"/>
  <c r="I369" i="5"/>
  <c r="B369" i="5"/>
  <c r="I368" i="5"/>
  <c r="B368" i="5"/>
  <c r="I367" i="5"/>
  <c r="B367" i="5"/>
  <c r="B366" i="5"/>
  <c r="I366" i="5" s="1"/>
  <c r="I365" i="5"/>
  <c r="B365" i="5"/>
  <c r="I364" i="5"/>
  <c r="B364" i="5"/>
  <c r="I363" i="5"/>
  <c r="B363" i="5"/>
  <c r="I362" i="5"/>
  <c r="B362" i="5"/>
  <c r="I361" i="5"/>
  <c r="B361" i="5"/>
  <c r="B360" i="5"/>
  <c r="I360" i="5" s="1"/>
  <c r="I359" i="5"/>
  <c r="B359" i="5"/>
  <c r="I358" i="5"/>
  <c r="B358" i="5"/>
  <c r="I357" i="5"/>
  <c r="B357" i="5"/>
  <c r="I356" i="5"/>
  <c r="B356" i="5"/>
  <c r="I355" i="5"/>
  <c r="B355" i="5"/>
  <c r="B354" i="5"/>
  <c r="I354" i="5" s="1"/>
  <c r="I353" i="5"/>
  <c r="B353" i="5"/>
  <c r="I352" i="5"/>
  <c r="B352" i="5"/>
  <c r="I351" i="5"/>
  <c r="B351" i="5"/>
  <c r="I350" i="5"/>
  <c r="B350" i="5"/>
  <c r="I349" i="5"/>
  <c r="B349" i="5"/>
  <c r="B348" i="5"/>
  <c r="I348" i="5" s="1"/>
  <c r="I347" i="5"/>
  <c r="B347" i="5"/>
  <c r="I346" i="5"/>
  <c r="B346" i="5"/>
  <c r="I345" i="5"/>
  <c r="B345" i="5"/>
  <c r="I344" i="5"/>
  <c r="B344" i="5"/>
  <c r="I343" i="5"/>
  <c r="B343" i="5"/>
  <c r="B342" i="5"/>
  <c r="I342" i="5" s="1"/>
  <c r="I341" i="5"/>
  <c r="B341" i="5"/>
  <c r="I340" i="5"/>
  <c r="B340" i="5"/>
  <c r="I339" i="5"/>
  <c r="B339" i="5"/>
  <c r="I338" i="5"/>
  <c r="B338" i="5"/>
  <c r="I337" i="5"/>
  <c r="B337" i="5"/>
  <c r="B336" i="5"/>
  <c r="I336" i="5" s="1"/>
  <c r="I335" i="5"/>
  <c r="B335" i="5"/>
  <c r="I334" i="5"/>
  <c r="B334" i="5"/>
  <c r="I333" i="5"/>
  <c r="B333" i="5"/>
  <c r="I332" i="5"/>
  <c r="B332" i="5"/>
  <c r="I331" i="5"/>
  <c r="B331" i="5"/>
  <c r="B330" i="5"/>
  <c r="I330" i="5" s="1"/>
  <c r="I329" i="5"/>
  <c r="B329" i="5"/>
  <c r="I328" i="5"/>
  <c r="B328" i="5"/>
  <c r="I327" i="5"/>
  <c r="B327" i="5"/>
  <c r="I326" i="5"/>
  <c r="B326" i="5"/>
  <c r="I325" i="5"/>
  <c r="B325" i="5"/>
  <c r="B324" i="5"/>
  <c r="I324" i="5" s="1"/>
  <c r="I323" i="5"/>
  <c r="B323" i="5"/>
  <c r="I322" i="5"/>
  <c r="B322" i="5"/>
  <c r="I321" i="5"/>
  <c r="B321" i="5"/>
  <c r="I320" i="5"/>
  <c r="B320" i="5"/>
  <c r="I319" i="5"/>
  <c r="B319" i="5"/>
  <c r="B318" i="5"/>
  <c r="I318" i="5" s="1"/>
  <c r="I317" i="5"/>
  <c r="B317" i="5"/>
  <c r="I316" i="5"/>
  <c r="B316" i="5"/>
  <c r="I315" i="5"/>
  <c r="B315" i="5"/>
  <c r="I314" i="5"/>
  <c r="B314" i="5"/>
  <c r="I313" i="5"/>
  <c r="B313" i="5"/>
  <c r="B312" i="5"/>
  <c r="I312" i="5" s="1"/>
  <c r="I311" i="5"/>
  <c r="B311" i="5"/>
  <c r="I310" i="5"/>
  <c r="B310" i="5"/>
  <c r="I309" i="5"/>
  <c r="B309" i="5"/>
  <c r="I308" i="5"/>
  <c r="B308" i="5"/>
  <c r="I307" i="5"/>
  <c r="B307" i="5"/>
  <c r="B306" i="5"/>
  <c r="I306" i="5" s="1"/>
  <c r="I305" i="5"/>
  <c r="B305" i="5"/>
  <c r="I304" i="5"/>
  <c r="B304" i="5"/>
  <c r="I303" i="5"/>
  <c r="B303" i="5"/>
  <c r="I302" i="5"/>
  <c r="B302" i="5"/>
  <c r="I301" i="5"/>
  <c r="B301" i="5"/>
  <c r="B300" i="5"/>
  <c r="I300" i="5" s="1"/>
  <c r="I299" i="5"/>
  <c r="B299" i="5"/>
  <c r="I298" i="5"/>
  <c r="B298" i="5"/>
  <c r="I297" i="5"/>
  <c r="B297" i="5"/>
  <c r="I296" i="5"/>
  <c r="B296" i="5"/>
  <c r="I295" i="5"/>
  <c r="B295" i="5"/>
  <c r="B294" i="5"/>
  <c r="I294" i="5" s="1"/>
  <c r="I293" i="5"/>
  <c r="B293" i="5"/>
  <c r="I292" i="5"/>
  <c r="B292" i="5"/>
  <c r="I291" i="5"/>
  <c r="B291" i="5"/>
  <c r="I290" i="5"/>
  <c r="B290" i="5"/>
  <c r="I289" i="5"/>
  <c r="B289" i="5"/>
  <c r="B288" i="5"/>
  <c r="I288" i="5" s="1"/>
  <c r="I287" i="5"/>
  <c r="B287" i="5"/>
  <c r="I286" i="5"/>
  <c r="B286" i="5"/>
  <c r="I285" i="5"/>
  <c r="B285" i="5"/>
  <c r="I284" i="5"/>
  <c r="B284" i="5"/>
  <c r="I283" i="5"/>
  <c r="B283" i="5"/>
  <c r="B282" i="5"/>
  <c r="I282" i="5" s="1"/>
  <c r="I281" i="5"/>
  <c r="B281" i="5"/>
  <c r="I280" i="5"/>
  <c r="B280" i="5"/>
  <c r="I279" i="5"/>
  <c r="B279" i="5"/>
  <c r="I278" i="5"/>
  <c r="B278" i="5"/>
  <c r="I277" i="5"/>
  <c r="B277" i="5"/>
  <c r="B276" i="5"/>
  <c r="I276" i="5" s="1"/>
  <c r="I275" i="5"/>
  <c r="B275" i="5"/>
  <c r="I274" i="5"/>
  <c r="B274" i="5"/>
  <c r="I273" i="5"/>
  <c r="B273" i="5"/>
  <c r="I272" i="5"/>
  <c r="B272" i="5"/>
  <c r="I271" i="5"/>
  <c r="B271" i="5"/>
  <c r="B270" i="5"/>
  <c r="I270" i="5" s="1"/>
  <c r="I269" i="5"/>
  <c r="B269" i="5"/>
  <c r="I268" i="5"/>
  <c r="B268" i="5"/>
  <c r="I267" i="5"/>
  <c r="B267" i="5"/>
  <c r="I266" i="5"/>
  <c r="B266" i="5"/>
  <c r="I265" i="5"/>
  <c r="B265" i="5"/>
  <c r="B264" i="5"/>
  <c r="I264" i="5" s="1"/>
  <c r="I263" i="5"/>
  <c r="B263" i="5"/>
  <c r="I262" i="5"/>
  <c r="B262" i="5"/>
  <c r="I261" i="5"/>
  <c r="B261" i="5"/>
  <c r="I260" i="5"/>
  <c r="B260" i="5"/>
  <c r="I259" i="5"/>
  <c r="B259" i="5"/>
  <c r="B258" i="5"/>
  <c r="I258" i="5" s="1"/>
  <c r="I257" i="5"/>
  <c r="B257" i="5"/>
  <c r="I256" i="5"/>
  <c r="B256" i="5"/>
  <c r="I255" i="5"/>
  <c r="B255" i="5"/>
  <c r="I254" i="5"/>
  <c r="B254" i="5"/>
  <c r="I253" i="5"/>
  <c r="B253" i="5"/>
  <c r="B252" i="5"/>
  <c r="I252" i="5" s="1"/>
  <c r="I251" i="5"/>
  <c r="B251" i="5"/>
  <c r="I250" i="5"/>
  <c r="B250" i="5"/>
  <c r="I249" i="5"/>
  <c r="B249" i="5"/>
  <c r="I248" i="5"/>
  <c r="B248" i="5"/>
  <c r="I247" i="5"/>
  <c r="B247" i="5"/>
  <c r="B246" i="5"/>
  <c r="I246" i="5" s="1"/>
  <c r="I245" i="5"/>
  <c r="B245" i="5"/>
  <c r="I244" i="5"/>
  <c r="B244" i="5"/>
  <c r="I243" i="5"/>
  <c r="B243" i="5"/>
  <c r="I242" i="5"/>
  <c r="B242" i="5"/>
  <c r="I241" i="5"/>
  <c r="B241" i="5"/>
  <c r="B240" i="5"/>
  <c r="I240" i="5" s="1"/>
  <c r="I239" i="5"/>
  <c r="B239" i="5"/>
  <c r="I238" i="5"/>
  <c r="B238" i="5"/>
  <c r="I237" i="5"/>
  <c r="B237" i="5"/>
  <c r="I236" i="5"/>
  <c r="B236" i="5"/>
  <c r="I235" i="5"/>
  <c r="B235" i="5"/>
  <c r="B234" i="5"/>
  <c r="I234" i="5" s="1"/>
  <c r="I233" i="5"/>
  <c r="B233" i="5"/>
  <c r="I232" i="5"/>
  <c r="B232" i="5"/>
  <c r="I231" i="5"/>
  <c r="B231" i="5"/>
  <c r="I230" i="5"/>
  <c r="B230" i="5"/>
  <c r="I229" i="5"/>
  <c r="B229" i="5"/>
  <c r="I228" i="5"/>
  <c r="B228" i="5"/>
  <c r="I227" i="5"/>
  <c r="B227" i="5"/>
  <c r="I226" i="5"/>
  <c r="B226" i="5"/>
  <c r="I225" i="5"/>
  <c r="B225" i="5"/>
  <c r="I224" i="5"/>
  <c r="B224" i="5"/>
  <c r="I223" i="5"/>
  <c r="B223" i="5"/>
  <c r="I222" i="5"/>
  <c r="B222" i="5"/>
  <c r="I221" i="5"/>
  <c r="B221" i="5"/>
  <c r="I220" i="5"/>
  <c r="B220" i="5"/>
  <c r="I219" i="5"/>
  <c r="B219" i="5"/>
  <c r="I218" i="5"/>
  <c r="B218" i="5"/>
  <c r="I217" i="5"/>
  <c r="B217" i="5"/>
  <c r="I216" i="5"/>
  <c r="B216" i="5"/>
  <c r="I215" i="5"/>
  <c r="B215" i="5"/>
  <c r="I214" i="5"/>
  <c r="B214" i="5"/>
  <c r="I213" i="5"/>
  <c r="B213" i="5"/>
  <c r="I212" i="5"/>
  <c r="B212" i="5"/>
  <c r="I211" i="5"/>
  <c r="B211" i="5"/>
  <c r="I210" i="5"/>
  <c r="B210" i="5"/>
  <c r="I209" i="5"/>
  <c r="B209" i="5"/>
  <c r="I208" i="5"/>
  <c r="B208" i="5"/>
  <c r="I207" i="5"/>
  <c r="B207" i="5"/>
  <c r="I206" i="5"/>
  <c r="B206" i="5"/>
  <c r="I205" i="5"/>
  <c r="B205" i="5"/>
  <c r="I204" i="5"/>
  <c r="B204" i="5"/>
  <c r="I203" i="5"/>
  <c r="B203" i="5"/>
  <c r="I202" i="5"/>
  <c r="B202" i="5"/>
  <c r="I201" i="5"/>
  <c r="B201" i="5"/>
  <c r="I200" i="5"/>
  <c r="B200" i="5"/>
  <c r="I199" i="5"/>
  <c r="B199" i="5"/>
  <c r="I198" i="5"/>
  <c r="B198" i="5"/>
  <c r="I197" i="5"/>
  <c r="B197" i="5"/>
  <c r="I196" i="5"/>
  <c r="B196" i="5"/>
  <c r="I195" i="5"/>
  <c r="B195" i="5"/>
  <c r="I194" i="5"/>
  <c r="B194" i="5"/>
  <c r="I193" i="5"/>
  <c r="B193" i="5"/>
  <c r="I192" i="5"/>
  <c r="B192" i="5"/>
  <c r="I191" i="5"/>
  <c r="B191" i="5"/>
  <c r="I190" i="5"/>
  <c r="B190" i="5"/>
  <c r="I189" i="5"/>
  <c r="B189" i="5"/>
  <c r="I188" i="5"/>
  <c r="B188" i="5"/>
  <c r="I187" i="5"/>
  <c r="B187" i="5"/>
  <c r="I186" i="5"/>
  <c r="B186" i="5"/>
  <c r="I185" i="5"/>
  <c r="B185" i="5"/>
  <c r="I184" i="5"/>
  <c r="B184" i="5"/>
  <c r="I183" i="5"/>
  <c r="B183" i="5"/>
  <c r="I182" i="5"/>
  <c r="B182" i="5"/>
  <c r="I181" i="5"/>
  <c r="B181" i="5"/>
  <c r="I180" i="5"/>
  <c r="B180" i="5"/>
  <c r="I179" i="5"/>
  <c r="B179" i="5"/>
  <c r="I178" i="5"/>
  <c r="B178" i="5"/>
  <c r="I177" i="5"/>
  <c r="B177" i="5"/>
  <c r="I176" i="5"/>
  <c r="B176" i="5"/>
  <c r="I175" i="5"/>
  <c r="B175" i="5"/>
  <c r="I174" i="5"/>
  <c r="B174" i="5"/>
  <c r="I173" i="5"/>
  <c r="B173" i="5"/>
  <c r="I172" i="5"/>
  <c r="B172" i="5"/>
  <c r="I171" i="5"/>
  <c r="B171" i="5"/>
  <c r="I170" i="5"/>
  <c r="B170" i="5"/>
  <c r="I169" i="5"/>
  <c r="B169" i="5"/>
  <c r="I168" i="5"/>
  <c r="B168" i="5"/>
  <c r="I167" i="5"/>
  <c r="B167" i="5"/>
  <c r="I166" i="5"/>
  <c r="B166" i="5"/>
  <c r="I165" i="5"/>
  <c r="B165" i="5"/>
  <c r="I164" i="5"/>
  <c r="B164" i="5"/>
  <c r="I163" i="5"/>
  <c r="B163" i="5"/>
  <c r="I162" i="5"/>
  <c r="B162" i="5"/>
  <c r="I161" i="5"/>
  <c r="B161" i="5"/>
  <c r="I160" i="5"/>
  <c r="B160" i="5"/>
  <c r="I159" i="5"/>
  <c r="B159" i="5"/>
  <c r="I158" i="5"/>
  <c r="B158" i="5"/>
  <c r="I157" i="5"/>
  <c r="B157" i="5"/>
  <c r="I156" i="5"/>
  <c r="B156" i="5"/>
  <c r="I155" i="5"/>
  <c r="B155" i="5"/>
  <c r="I154" i="5"/>
  <c r="B154" i="5"/>
  <c r="I153" i="5"/>
  <c r="B153" i="5"/>
  <c r="I152" i="5"/>
  <c r="B152" i="5"/>
  <c r="I151" i="5"/>
  <c r="B151" i="5"/>
  <c r="I150" i="5"/>
  <c r="B150" i="5"/>
  <c r="I149" i="5"/>
  <c r="B149" i="5"/>
  <c r="I148" i="5"/>
  <c r="B148" i="5"/>
  <c r="I147" i="5"/>
  <c r="B147" i="5"/>
  <c r="I146" i="5"/>
  <c r="B146" i="5"/>
  <c r="I145" i="5"/>
  <c r="B145" i="5"/>
  <c r="I144" i="5"/>
  <c r="B144" i="5"/>
  <c r="I143" i="5"/>
  <c r="B143" i="5"/>
  <c r="I142" i="5"/>
  <c r="B142" i="5"/>
  <c r="I141" i="5"/>
  <c r="B141" i="5"/>
  <c r="I140" i="5"/>
  <c r="B140" i="5"/>
  <c r="I139" i="5"/>
  <c r="B139" i="5"/>
  <c r="I138" i="5"/>
  <c r="B138" i="5"/>
  <c r="I137" i="5"/>
  <c r="B137" i="5"/>
  <c r="I136" i="5"/>
  <c r="B136" i="5"/>
  <c r="I135" i="5"/>
  <c r="B135" i="5"/>
  <c r="I134" i="5"/>
  <c r="B134" i="5"/>
  <c r="I133" i="5"/>
  <c r="B133" i="5"/>
  <c r="I132" i="5"/>
  <c r="B132" i="5"/>
  <c r="I131" i="5"/>
  <c r="B131" i="5"/>
  <c r="I130" i="5"/>
  <c r="B130" i="5"/>
  <c r="I129" i="5"/>
  <c r="B129" i="5"/>
  <c r="I128" i="5"/>
  <c r="B128" i="5"/>
  <c r="I127" i="5"/>
  <c r="B127" i="5"/>
  <c r="I126" i="5"/>
  <c r="B126" i="5"/>
  <c r="I125" i="5"/>
  <c r="B125" i="5"/>
  <c r="I124" i="5"/>
  <c r="B124" i="5"/>
  <c r="I123" i="5"/>
  <c r="B123" i="5"/>
  <c r="I122" i="5"/>
  <c r="B122" i="5"/>
  <c r="I121" i="5"/>
  <c r="B121" i="5"/>
  <c r="I120" i="5"/>
  <c r="B120" i="5"/>
  <c r="I119" i="5"/>
  <c r="B119" i="5"/>
  <c r="I118" i="5"/>
  <c r="B118" i="5"/>
  <c r="I117" i="5"/>
  <c r="B117" i="5"/>
  <c r="I116" i="5"/>
  <c r="B116" i="5"/>
  <c r="I115" i="5"/>
  <c r="B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BL41" i="2"/>
  <c r="BM41" i="2" s="1"/>
  <c r="N38" i="1" s="1"/>
  <c r="BI41" i="2"/>
  <c r="BH41" i="2"/>
  <c r="I38" i="1" s="1"/>
  <c r="BL40" i="2"/>
  <c r="BI40" i="2"/>
  <c r="BH40" i="2"/>
  <c r="I37" i="1" s="1"/>
  <c r="BL39" i="2"/>
  <c r="BM39" i="2" s="1"/>
  <c r="N36" i="1" s="1"/>
  <c r="BI39" i="2"/>
  <c r="J36" i="1" s="1"/>
  <c r="BH39" i="2"/>
  <c r="BL38" i="2"/>
  <c r="BM38" i="2" s="1"/>
  <c r="N35" i="1" s="1"/>
  <c r="BI38" i="2"/>
  <c r="BH38" i="2"/>
  <c r="I35" i="1" s="1"/>
  <c r="BL37" i="2"/>
  <c r="BM37" i="2" s="1"/>
  <c r="N34" i="1" s="1"/>
  <c r="BI37" i="2"/>
  <c r="BH37" i="2"/>
  <c r="BL36" i="2"/>
  <c r="BM36" i="2" s="1"/>
  <c r="BI36" i="2"/>
  <c r="BH36" i="2"/>
  <c r="I33" i="1" s="1"/>
  <c r="BL35" i="2"/>
  <c r="BM35" i="2" s="1"/>
  <c r="N32" i="1" s="1"/>
  <c r="BI35" i="2"/>
  <c r="J32" i="1" s="1"/>
  <c r="BH35" i="2"/>
  <c r="I32" i="1" s="1"/>
  <c r="BL34" i="2"/>
  <c r="BM34" i="2" s="1"/>
  <c r="N31" i="1" s="1"/>
  <c r="BI34" i="2"/>
  <c r="BH34" i="2"/>
  <c r="BL33" i="2"/>
  <c r="BM33" i="2" s="1"/>
  <c r="N30" i="1" s="1"/>
  <c r="BI33" i="2"/>
  <c r="BH33" i="2"/>
  <c r="I30" i="1" s="1"/>
  <c r="BL32" i="2"/>
  <c r="BM32" i="2" s="1"/>
  <c r="N29" i="1" s="1"/>
  <c r="BI32" i="2"/>
  <c r="J29" i="1" s="1"/>
  <c r="BH32" i="2"/>
  <c r="I29" i="1" s="1"/>
  <c r="BL31" i="2"/>
  <c r="BM31" i="2" s="1"/>
  <c r="N28" i="1" s="1"/>
  <c r="BI31" i="2"/>
  <c r="J28" i="1" s="1"/>
  <c r="BH31" i="2"/>
  <c r="I28" i="1" s="1"/>
  <c r="BL30" i="2"/>
  <c r="BM30" i="2" s="1"/>
  <c r="N27" i="1" s="1"/>
  <c r="BI30" i="2"/>
  <c r="BH30" i="2"/>
  <c r="I27" i="1" s="1"/>
  <c r="BL29" i="2"/>
  <c r="BI29" i="2"/>
  <c r="J26" i="1" s="1"/>
  <c r="BH29" i="2"/>
  <c r="BL28" i="2"/>
  <c r="M25" i="1" s="1"/>
  <c r="BI28" i="2"/>
  <c r="BH28" i="2"/>
  <c r="I25" i="1" s="1"/>
  <c r="BL27" i="2"/>
  <c r="BM27" i="2" s="1"/>
  <c r="N24" i="1" s="1"/>
  <c r="BI27" i="2"/>
  <c r="J24" i="1" s="1"/>
  <c r="BH27" i="2"/>
  <c r="I24" i="1" s="1"/>
  <c r="BL26" i="2"/>
  <c r="BM26" i="2" s="1"/>
  <c r="N23" i="1" s="1"/>
  <c r="BI26" i="2"/>
  <c r="J23" i="1" s="1"/>
  <c r="BH26" i="2"/>
  <c r="I23" i="1" s="1"/>
  <c r="BM25" i="2"/>
  <c r="BL25" i="2"/>
  <c r="BI25" i="2"/>
  <c r="J22" i="1" s="1"/>
  <c r="BH25" i="2"/>
  <c r="I22" i="1" s="1"/>
  <c r="BL24" i="2"/>
  <c r="BM24" i="2" s="1"/>
  <c r="BI24" i="2"/>
  <c r="J21" i="1" s="1"/>
  <c r="BH24" i="2"/>
  <c r="I21" i="1" s="1"/>
  <c r="BL23" i="2"/>
  <c r="BM23" i="2" s="1"/>
  <c r="N20" i="1" s="1"/>
  <c r="BI23" i="2"/>
  <c r="BH23" i="2"/>
  <c r="I20" i="1" s="1"/>
  <c r="BL22" i="2"/>
  <c r="M19" i="1" s="1"/>
  <c r="BI22" i="2"/>
  <c r="J19" i="1" s="1"/>
  <c r="BH22" i="2"/>
  <c r="BL21" i="2"/>
  <c r="BM21" i="2" s="1"/>
  <c r="N18" i="1" s="1"/>
  <c r="BI21" i="2"/>
  <c r="BH21" i="2"/>
  <c r="I18" i="1" s="1"/>
  <c r="BL20" i="2"/>
  <c r="BM20" i="2" s="1"/>
  <c r="BI20" i="2"/>
  <c r="J17" i="1" s="1"/>
  <c r="BH20" i="2"/>
  <c r="I17" i="1" s="1"/>
  <c r="BL19" i="2"/>
  <c r="BM19" i="2" s="1"/>
  <c r="N16" i="1" s="1"/>
  <c r="BI19" i="2"/>
  <c r="BH19" i="2"/>
  <c r="I16" i="1" s="1"/>
  <c r="BL18" i="2"/>
  <c r="BM18" i="2" s="1"/>
  <c r="N15" i="1" s="1"/>
  <c r="BI18" i="2"/>
  <c r="BH18" i="2"/>
  <c r="BL17" i="2"/>
  <c r="BM17" i="2" s="1"/>
  <c r="N14" i="1" s="1"/>
  <c r="BI17" i="2"/>
  <c r="BH17" i="2"/>
  <c r="I14" i="1" s="1"/>
  <c r="BL16" i="2"/>
  <c r="BM16" i="2" s="1"/>
  <c r="N13" i="1" s="1"/>
  <c r="BI16" i="2"/>
  <c r="BH16" i="2"/>
  <c r="I13" i="1" s="1"/>
  <c r="BL15" i="2"/>
  <c r="BM15" i="2" s="1"/>
  <c r="BI15" i="2"/>
  <c r="BH15" i="2"/>
  <c r="I12" i="1" s="1"/>
  <c r="BL14" i="2"/>
  <c r="BM14" i="2" s="1"/>
  <c r="BI14" i="2"/>
  <c r="J11" i="1" s="1"/>
  <c r="BH14" i="2"/>
  <c r="I11" i="1" s="1"/>
  <c r="BL13" i="2"/>
  <c r="BM13" i="2" s="1"/>
  <c r="N10" i="1" s="1"/>
  <c r="BI13" i="2"/>
  <c r="J10" i="1" s="1"/>
  <c r="BH13" i="2"/>
  <c r="BL12" i="2"/>
  <c r="BM12" i="2" s="1"/>
  <c r="N9" i="1" s="1"/>
  <c r="BI12" i="2"/>
  <c r="J9" i="1" s="1"/>
  <c r="BH12" i="2"/>
  <c r="BL11" i="2"/>
  <c r="BM11" i="2" s="1"/>
  <c r="N8" i="1" s="1"/>
  <c r="BI11" i="2"/>
  <c r="J8" i="1" s="1"/>
  <c r="BH11" i="2"/>
  <c r="I8" i="1" s="1"/>
  <c r="BL10" i="2"/>
  <c r="M7" i="1" s="1"/>
  <c r="BI10" i="2"/>
  <c r="BH10"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L38" i="1"/>
  <c r="K38" i="1"/>
  <c r="J38" i="1"/>
  <c r="H38" i="1"/>
  <c r="G38" i="1"/>
  <c r="F38" i="1"/>
  <c r="E38" i="1"/>
  <c r="D38" i="1"/>
  <c r="C38" i="1"/>
  <c r="B38" i="1"/>
  <c r="L37" i="1"/>
  <c r="K37" i="1"/>
  <c r="J37" i="1"/>
  <c r="H37" i="1"/>
  <c r="G37" i="1"/>
  <c r="F37" i="1"/>
  <c r="E37" i="1"/>
  <c r="D37" i="1"/>
  <c r="C37" i="1"/>
  <c r="B37" i="1"/>
  <c r="L36" i="1"/>
  <c r="K36" i="1"/>
  <c r="I36" i="1"/>
  <c r="H36" i="1"/>
  <c r="G36" i="1"/>
  <c r="F36" i="1"/>
  <c r="E36" i="1"/>
  <c r="D36" i="1"/>
  <c r="C36" i="1"/>
  <c r="B36" i="1"/>
  <c r="L35" i="1"/>
  <c r="K35" i="1"/>
  <c r="J35" i="1"/>
  <c r="H35" i="1"/>
  <c r="G35" i="1"/>
  <c r="F35" i="1"/>
  <c r="E35" i="1"/>
  <c r="D35" i="1"/>
  <c r="C35" i="1"/>
  <c r="B35" i="1"/>
  <c r="M34" i="1"/>
  <c r="L34" i="1"/>
  <c r="K34" i="1"/>
  <c r="J34" i="1"/>
  <c r="I34" i="1"/>
  <c r="H34" i="1"/>
  <c r="G34" i="1"/>
  <c r="F34" i="1"/>
  <c r="E34" i="1"/>
  <c r="D34" i="1"/>
  <c r="C34" i="1"/>
  <c r="B34" i="1"/>
  <c r="N33" i="1"/>
  <c r="M33" i="1"/>
  <c r="L33" i="1"/>
  <c r="K33" i="1"/>
  <c r="J33" i="1"/>
  <c r="H33" i="1"/>
  <c r="G33" i="1"/>
  <c r="F33" i="1"/>
  <c r="E33" i="1"/>
  <c r="D33" i="1"/>
  <c r="C33" i="1"/>
  <c r="B33" i="1"/>
  <c r="L32" i="1"/>
  <c r="K32" i="1"/>
  <c r="H32" i="1"/>
  <c r="G32" i="1"/>
  <c r="F32" i="1"/>
  <c r="E32" i="1"/>
  <c r="D32" i="1"/>
  <c r="C32" i="1"/>
  <c r="B32" i="1"/>
  <c r="L31" i="1"/>
  <c r="K31" i="1"/>
  <c r="J31" i="1"/>
  <c r="I31" i="1"/>
  <c r="H31" i="1"/>
  <c r="G31" i="1"/>
  <c r="F31" i="1"/>
  <c r="E31" i="1"/>
  <c r="D31" i="1"/>
  <c r="C31" i="1"/>
  <c r="B31" i="1"/>
  <c r="M30" i="1"/>
  <c r="L30" i="1"/>
  <c r="K30" i="1"/>
  <c r="J30" i="1"/>
  <c r="H30" i="1"/>
  <c r="G30" i="1"/>
  <c r="F30" i="1"/>
  <c r="E30" i="1"/>
  <c r="D30" i="1"/>
  <c r="C30" i="1"/>
  <c r="B30" i="1"/>
  <c r="L29" i="1"/>
  <c r="K29" i="1"/>
  <c r="H29" i="1"/>
  <c r="G29" i="1"/>
  <c r="F29" i="1"/>
  <c r="E29" i="1"/>
  <c r="D29" i="1"/>
  <c r="C29" i="1"/>
  <c r="B29" i="1"/>
  <c r="L28" i="1"/>
  <c r="K28" i="1"/>
  <c r="H28" i="1"/>
  <c r="G28" i="1"/>
  <c r="F28" i="1"/>
  <c r="E28" i="1"/>
  <c r="D28" i="1"/>
  <c r="C28" i="1"/>
  <c r="B28" i="1"/>
  <c r="L27" i="1"/>
  <c r="K27" i="1"/>
  <c r="J27" i="1"/>
  <c r="H27" i="1"/>
  <c r="G27" i="1"/>
  <c r="F27" i="1"/>
  <c r="E27" i="1"/>
  <c r="D27" i="1"/>
  <c r="C27" i="1"/>
  <c r="B27" i="1"/>
  <c r="L26" i="1"/>
  <c r="K26" i="1"/>
  <c r="I26" i="1"/>
  <c r="H26" i="1"/>
  <c r="G26" i="1"/>
  <c r="F26" i="1"/>
  <c r="E26" i="1"/>
  <c r="D26" i="1"/>
  <c r="C26" i="1"/>
  <c r="B26" i="1"/>
  <c r="L25" i="1"/>
  <c r="K25" i="1"/>
  <c r="J25" i="1"/>
  <c r="H25" i="1"/>
  <c r="G25" i="1"/>
  <c r="F25" i="1"/>
  <c r="E25" i="1"/>
  <c r="D25" i="1"/>
  <c r="C25" i="1"/>
  <c r="B25" i="1"/>
  <c r="L24" i="1"/>
  <c r="K24" i="1"/>
  <c r="H24" i="1"/>
  <c r="G24" i="1"/>
  <c r="F24" i="1"/>
  <c r="E24" i="1"/>
  <c r="D24" i="1"/>
  <c r="C24" i="1"/>
  <c r="B24" i="1"/>
  <c r="L23" i="1"/>
  <c r="K23" i="1"/>
  <c r="H23" i="1"/>
  <c r="G23" i="1"/>
  <c r="F23" i="1"/>
  <c r="E23" i="1"/>
  <c r="D23" i="1"/>
  <c r="C23" i="1"/>
  <c r="B23" i="1"/>
  <c r="N22" i="1"/>
  <c r="M22" i="1"/>
  <c r="L22" i="1"/>
  <c r="K22" i="1"/>
  <c r="H22" i="1"/>
  <c r="G22" i="1"/>
  <c r="F22" i="1"/>
  <c r="E22" i="1"/>
  <c r="D22" i="1"/>
  <c r="C22" i="1"/>
  <c r="B22" i="1"/>
  <c r="N21" i="1"/>
  <c r="L21" i="1"/>
  <c r="K21" i="1"/>
  <c r="H21" i="1"/>
  <c r="G21" i="1"/>
  <c r="F21" i="1"/>
  <c r="E21" i="1"/>
  <c r="D21" i="1"/>
  <c r="C21" i="1"/>
  <c r="B21" i="1"/>
  <c r="L20" i="1"/>
  <c r="K20" i="1"/>
  <c r="J20" i="1"/>
  <c r="H20" i="1"/>
  <c r="G20" i="1"/>
  <c r="F20" i="1"/>
  <c r="E20" i="1"/>
  <c r="D20" i="1"/>
  <c r="C20" i="1"/>
  <c r="B20" i="1"/>
  <c r="L19" i="1"/>
  <c r="K19" i="1"/>
  <c r="I19" i="1"/>
  <c r="H19" i="1"/>
  <c r="G19" i="1"/>
  <c r="F19" i="1"/>
  <c r="E19" i="1"/>
  <c r="D19" i="1"/>
  <c r="C19" i="1"/>
  <c r="B19" i="1"/>
  <c r="L18" i="1"/>
  <c r="K18" i="1"/>
  <c r="J18" i="1"/>
  <c r="H18" i="1"/>
  <c r="G18" i="1"/>
  <c r="F18" i="1"/>
  <c r="E18" i="1"/>
  <c r="D18" i="1"/>
  <c r="C18" i="1"/>
  <c r="B18" i="1"/>
  <c r="N17" i="1"/>
  <c r="M17" i="1"/>
  <c r="L17" i="1"/>
  <c r="K17" i="1"/>
  <c r="H17" i="1"/>
  <c r="G17" i="1"/>
  <c r="F17" i="1"/>
  <c r="E17" i="1"/>
  <c r="D17" i="1"/>
  <c r="C17" i="1"/>
  <c r="B17" i="1"/>
  <c r="L16" i="1"/>
  <c r="K16" i="1"/>
  <c r="J16" i="1"/>
  <c r="H16" i="1"/>
  <c r="G16" i="1"/>
  <c r="F16" i="1"/>
  <c r="E16" i="1"/>
  <c r="D16" i="1"/>
  <c r="C16" i="1"/>
  <c r="B16" i="1"/>
  <c r="L15" i="1"/>
  <c r="K15" i="1"/>
  <c r="J15" i="1"/>
  <c r="I15" i="1"/>
  <c r="H15" i="1"/>
  <c r="G15" i="1"/>
  <c r="F15" i="1"/>
  <c r="E15" i="1"/>
  <c r="D15" i="1"/>
  <c r="C15" i="1"/>
  <c r="B15" i="1"/>
  <c r="L14" i="1"/>
  <c r="K14" i="1"/>
  <c r="J14" i="1"/>
  <c r="H14" i="1"/>
  <c r="G14" i="1"/>
  <c r="F14" i="1"/>
  <c r="E14" i="1"/>
  <c r="D14" i="1"/>
  <c r="C14" i="1"/>
  <c r="B14" i="1"/>
  <c r="M13" i="1"/>
  <c r="L13" i="1"/>
  <c r="K13" i="1"/>
  <c r="J13" i="1"/>
  <c r="H13" i="1"/>
  <c r="G13" i="1"/>
  <c r="F13" i="1"/>
  <c r="E13" i="1"/>
  <c r="D13" i="1"/>
  <c r="C13" i="1"/>
  <c r="B13" i="1"/>
  <c r="N12" i="1"/>
  <c r="L12" i="1"/>
  <c r="K12" i="1"/>
  <c r="J12" i="1"/>
  <c r="H12" i="1"/>
  <c r="G12" i="1"/>
  <c r="F12" i="1"/>
  <c r="E12" i="1"/>
  <c r="D12" i="1"/>
  <c r="C12" i="1"/>
  <c r="B12" i="1"/>
  <c r="N11" i="1"/>
  <c r="M11" i="1"/>
  <c r="L11" i="1"/>
  <c r="K11" i="1"/>
  <c r="H11" i="1"/>
  <c r="G11" i="1"/>
  <c r="F11" i="1"/>
  <c r="E11" i="1"/>
  <c r="D11" i="1"/>
  <c r="C11" i="1"/>
  <c r="B11" i="1"/>
  <c r="L10" i="1"/>
  <c r="K10" i="1"/>
  <c r="I10" i="1"/>
  <c r="H10" i="1"/>
  <c r="G10" i="1"/>
  <c r="F10" i="1"/>
  <c r="E10" i="1"/>
  <c r="D10" i="1"/>
  <c r="C10" i="1"/>
  <c r="B10" i="1"/>
  <c r="M9" i="1"/>
  <c r="L9" i="1"/>
  <c r="K9" i="1"/>
  <c r="I9" i="1"/>
  <c r="H9" i="1"/>
  <c r="G9" i="1"/>
  <c r="F9" i="1"/>
  <c r="E9" i="1"/>
  <c r="D9" i="1"/>
  <c r="C9" i="1"/>
  <c r="B9" i="1"/>
  <c r="L8" i="1"/>
  <c r="K8" i="1"/>
  <c r="H8" i="1"/>
  <c r="G8" i="1"/>
  <c r="F8" i="1"/>
  <c r="E8" i="1"/>
  <c r="D8" i="1"/>
  <c r="C8" i="1"/>
  <c r="B8" i="1"/>
  <c r="L7" i="1"/>
  <c r="K7" i="1"/>
  <c r="J7" i="1"/>
  <c r="I7" i="1"/>
  <c r="H7" i="1"/>
  <c r="G7" i="1"/>
  <c r="F7" i="1"/>
  <c r="E7" i="1"/>
  <c r="D7" i="1"/>
  <c r="C7" i="1"/>
  <c r="B7" i="1"/>
  <c r="M38" i="1" l="1"/>
  <c r="M21" i="1"/>
  <c r="M27" i="1"/>
  <c r="M31" i="1"/>
  <c r="M28" i="1"/>
  <c r="M32" i="1"/>
  <c r="M20" i="1"/>
  <c r="M23" i="1"/>
  <c r="M24" i="1"/>
  <c r="M36" i="1"/>
  <c r="M16" i="1"/>
  <c r="M12" i="1"/>
  <c r="BM28" i="2"/>
  <c r="N25" i="1" s="1"/>
  <c r="M29" i="1"/>
  <c r="M37" i="1"/>
  <c r="BM40" i="2"/>
  <c r="N37" i="1" s="1"/>
  <c r="BM22" i="2"/>
  <c r="N19" i="1" s="1"/>
  <c r="M15" i="1"/>
  <c r="BM10" i="2"/>
  <c r="N7" i="1" s="1"/>
  <c r="M18" i="1"/>
  <c r="M8" i="1"/>
  <c r="M35" i="1"/>
  <c r="M14" i="1"/>
  <c r="M10" i="1"/>
  <c r="M26" i="1"/>
  <c r="BM29" i="2"/>
  <c r="N26" i="1" s="1"/>
</calcChain>
</file>

<file path=xl/sharedStrings.xml><?xml version="1.0" encoding="utf-8"?>
<sst xmlns="http://schemas.openxmlformats.org/spreadsheetml/2006/main" count="14855" uniqueCount="4954">
  <si>
    <t>Izvješće o ispunjenju okvirnih mjerila za period</t>
  </si>
  <si>
    <t>Period:</t>
  </si>
  <si>
    <t>-</t>
  </si>
  <si>
    <t>Sudac</t>
  </si>
  <si>
    <t>PARNIČNI PREDMETI</t>
  </si>
  <si>
    <t>IZVANPARNIČNI PREDMETI</t>
  </si>
  <si>
    <t>OSTAVINSKI PREDMETI</t>
  </si>
  <si>
    <t>OVRŠNI PREDMETI</t>
  </si>
  <si>
    <t>KAZNENI PREDMETI</t>
  </si>
  <si>
    <t>ZEMLJIŠNO KNJIŽNI PREDMETI</t>
  </si>
  <si>
    <t>BROJ RIJEŠENIH PREDMETA</t>
  </si>
  <si>
    <t>RIJEŠENIH PREDMETA S TEŽINSKIM FAKTORIMA</t>
  </si>
  <si>
    <t>ZK PREDMETI</t>
  </si>
  <si>
    <t>sporovi zbog mobbinga</t>
  </si>
  <si>
    <t>sporovi po zakonu o zabrani diskriminacije</t>
  </si>
  <si>
    <t>ostali parnični predmeti</t>
  </si>
  <si>
    <t>platni nalozi</t>
  </si>
  <si>
    <t>sudska nagodba</t>
  </si>
  <si>
    <t>uređenje međe, razvrgnuće suvlasništva, uređenje odnosa među suvlasnicima i otvaranje nužnog prolaza</t>
  </si>
  <si>
    <t>ovjera ugovora o doživotnom uzdržavanju</t>
  </si>
  <si>
    <t>ostavinski predmeti vraćeni od javnog bilježnika</t>
  </si>
  <si>
    <t>predmeti naknadno pronađene ostavinske imovine</t>
  </si>
  <si>
    <t>ovrha na pokretninama (osim na motornom vozilu)</t>
  </si>
  <si>
    <t>ovrha na novčanoj tražbini</t>
  </si>
  <si>
    <t>ovrha na vrijednosnim papirima, poslovnim udjelima i dionicama</t>
  </si>
  <si>
    <t>ovrha privremenom pljenidbom ili izricanjem sudskih penala</t>
  </si>
  <si>
    <t>mjere osiguranja po ovršnom zakonu</t>
  </si>
  <si>
    <t>ovrha po obiteljskom zakonu</t>
  </si>
  <si>
    <t>ovršni predmeti vraćeni od javnog bilježnika</t>
  </si>
  <si>
    <t>kazneni nalozi</t>
  </si>
  <si>
    <t>Kategorija</t>
  </si>
  <si>
    <t>Oznaka predmeta</t>
  </si>
  <si>
    <t>Datum rješavanja</t>
  </si>
  <si>
    <t>Težinski faktor zbog starosti predmeta</t>
  </si>
  <si>
    <t>OSLOBOĐENJE OD OKVIRNIH MJERILA [%]</t>
  </si>
  <si>
    <t>ISPUNJENJE OKVIRNIH MJERILA [%]</t>
  </si>
  <si>
    <t>ISPUNJENJE OKVIRNIH MJERILA S OSLOBOĐENJEM [%]</t>
  </si>
  <si>
    <t>RADNIH DANA</t>
  </si>
  <si>
    <t>RIJEŠENIH PREDMETA S
TEŽINSKIM FAKTORIMA</t>
  </si>
  <si>
    <t xml:space="preserve">        
         Kategorija okvirnih
               mjerila, broj predmeta
         potrebnih za 100%
    te postotak
               ispunjenja zbog
                      jednog predmeta
Sudac
</t>
  </si>
  <si>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određenoj kategoriji okvirnih mjerila.</t>
    </r>
  </si>
  <si>
    <r>
      <t>Tablica sadrži broj predmeta (</t>
    </r>
    <r>
      <rPr>
        <b/>
        <u/>
        <sz val="10"/>
        <color indexed="8"/>
        <rFont val="Calibri"/>
        <family val="2"/>
        <charset val="238"/>
        <scheme val="minor"/>
      </rPr>
      <t>s težinskim faktorom!</t>
    </r>
    <r>
      <rPr>
        <sz val="10"/>
        <color indexed="8"/>
        <rFont val="Calibri"/>
        <family val="2"/>
        <charset val="238"/>
        <scheme val="minor"/>
      </rPr>
      <t>) koje je određeni sudac riješio u određenom području suđenja po okvirnim mjerilima.</t>
    </r>
  </si>
  <si>
    <t>Područje suđenja
Sudac</t>
  </si>
  <si>
    <t>Datum izostanka</t>
  </si>
  <si>
    <t>Vrijednost izostanka bez oslobođenja [%]</t>
  </si>
  <si>
    <t>Oslobođenje na dan izostanka [%]</t>
  </si>
  <si>
    <t>Priznata vrijednost izostanka [%]</t>
  </si>
  <si>
    <t>Ispunjenje zbog jednog predmeta [%]</t>
  </si>
  <si>
    <t>Ispunjenje zbog ovog predmeta [%]</t>
  </si>
  <si>
    <t>obiteljski sporovi</t>
  </si>
  <si>
    <t>izvanparnični predmeti po obiteljskom zakonu</t>
  </si>
  <si>
    <t>stečaj potrošača</t>
  </si>
  <si>
    <t>radni sporovi</t>
  </si>
  <si>
    <t>predmeti optužnog vijeća - samo predsjednik vijeća</t>
  </si>
  <si>
    <t>ostali teži izvanparnični predmeti (R1)</t>
  </si>
  <si>
    <t>lakši izvanparnični predmeti (R2) – samo u slučajevima u kojima je dopuštena posebna žalba</t>
  </si>
  <si>
    <t>ovrhe na nekretninama, ovrha diobom stvari i ovrha radi ispražnjenja i predaje nekretnine</t>
  </si>
  <si>
    <t>ovrha na motornom vozilu</t>
  </si>
  <si>
    <t>ovrha radi ostvarenja tražbine na radnju, trpljenje ili nečinjenje te ovrha vraćanjem zaposlenika na rad ili službu</t>
  </si>
  <si>
    <t>odlučivanje povodom žalbi, prigovora i prijedloga za odgodu sukladno ovršnom zakonu</t>
  </si>
  <si>
    <t>složeni</t>
  </si>
  <si>
    <t>ostali</t>
  </si>
  <si>
    <t>redovni</t>
  </si>
  <si>
    <t>jednostavni (skraćeni)</t>
  </si>
  <si>
    <t>PREKRŠAJNI PREDMETI</t>
  </si>
  <si>
    <t>predmeti dovršeni presudom(glavni upisnici)</t>
  </si>
  <si>
    <t>predmeti suda za mladež (osim onih iz glavnih upisnika)</t>
  </si>
  <si>
    <t>predmeti izvanraspravnog vijeća - samo predsjednik vijeća</t>
  </si>
  <si>
    <t>predmeti dovršeni rješenjem</t>
  </si>
  <si>
    <t>predmeti dovršeni rješenjem o nenadležnosti</t>
  </si>
  <si>
    <t>postupci mirenja u kojima je mirenje uspjelo - sudac izmiritelj</t>
  </si>
  <si>
    <t>radni sporovi proizažli iz nepoštivanje kolektivnog ugovora (radi isplate)</t>
  </si>
  <si>
    <t>odlučivanje o prijedlogu za ponavljanje postupka</t>
  </si>
  <si>
    <t>predmeti dovršeni rješenjem o smetanju posjeda</t>
  </si>
  <si>
    <t>predmeti dovršeni rješenjem o odbačaju tužbe i rješenjem o povlačenju tužbe</t>
  </si>
  <si>
    <t>predmeti dovršeni rješenjem o nenadležnosti i zastoju postupka</t>
  </si>
  <si>
    <t>predmeti dovršeni ostalim rješenjima</t>
  </si>
  <si>
    <t>predmeti dovršeni presudom donesenom na temelju presude u oglednom postupku</t>
  </si>
  <si>
    <t>zahtjev za prethodnu odluku sudu Europske unijesudska nagodba</t>
  </si>
  <si>
    <t>predmeti iz područja prometnih prekršaja</t>
  </si>
  <si>
    <t>predmeti iz područja gospodarskih prekršaja</t>
  </si>
  <si>
    <t>predmeti iz područja javnog reda i mira i javne sigurnosti</t>
  </si>
  <si>
    <t>predmeti iz područja zaštite od nasilja u obitelji</t>
  </si>
  <si>
    <t>predmeti u kojima je tužitelj pravna osoba s javnim ovlastima odnosno koja je utvrđena kao neovisni regulator</t>
  </si>
  <si>
    <t>prekršajni nalog</t>
  </si>
  <si>
    <t>predmeti dovršeni procesnim rješenjima</t>
  </si>
  <si>
    <t>predmeti pružanja pravne pomoći</t>
  </si>
  <si>
    <t>predmeti iz područja priznanja i izvršenja odluka o novčanoj kazni između država članica EU</t>
  </si>
  <si>
    <t>Težinski faktor zbog odlučivanja o tužbenom i protutužbenom zahtjevu u istom predmetu</t>
  </si>
  <si>
    <t>Umnožak težinskih faktora</t>
  </si>
  <si>
    <t>01.01.2025.</t>
  </si>
  <si>
    <t>31.12.2025.</t>
  </si>
  <si>
    <t>Babić Sven</t>
  </si>
  <si>
    <t>Barbić Alen</t>
  </si>
  <si>
    <t>Božić Turina Sanja</t>
  </si>
  <si>
    <t>Brljafa Nina</t>
  </si>
  <si>
    <t>Ciglenečki Nina</t>
  </si>
  <si>
    <t>Frančula Marinović Lorena</t>
  </si>
  <si>
    <t>Grujić mr. sc. Dragica</t>
  </si>
  <si>
    <t>Gulišija Brečević Pavica</t>
  </si>
  <si>
    <t>Hek Denis</t>
  </si>
  <si>
    <t>Išić Nina</t>
  </si>
  <si>
    <t>Jurkić Tomislav</t>
  </si>
  <si>
    <t>Kaligari Hek Mihaela</t>
  </si>
  <si>
    <t>Korva Suzana</t>
  </si>
  <si>
    <t>Krnjus Urbac Snježana</t>
  </si>
  <si>
    <t>Liović Ivana</t>
  </si>
  <si>
    <t>Markuš Vlatka</t>
  </si>
  <si>
    <t>Matejčić Kristijana</t>
  </si>
  <si>
    <t>Mikuljan-Trifoni Oriana</t>
  </si>
  <si>
    <t>Oroz Sanja</t>
  </si>
  <si>
    <t>Pamić Ćus Marlena</t>
  </si>
  <si>
    <t>Pekas Emina</t>
  </si>
  <si>
    <t>Pilato Sandra</t>
  </si>
  <si>
    <t>Popović Vladimir</t>
  </si>
  <si>
    <t>Radolović mr. sc. Emanuel</t>
  </si>
  <si>
    <t>Raguž Zupičić Zdenka</t>
  </si>
  <si>
    <t>Rukavina Nazarević Kristina</t>
  </si>
  <si>
    <t>Skok Martina</t>
  </si>
  <si>
    <t>Štefanuti mr.sc. Marčela</t>
  </si>
  <si>
    <t>Terković Branko</t>
  </si>
  <si>
    <t>Turković Ivan</t>
  </si>
  <si>
    <t>Vivoda Margareta</t>
  </si>
  <si>
    <t>Vrh Stefani</t>
  </si>
  <si>
    <t>Zenić Luka</t>
  </si>
  <si>
    <t>Nekategorizirani spisi</t>
  </si>
  <si>
    <t>Pp Prz-8/2025</t>
  </si>
  <si>
    <t>Pp Prz-5/2025</t>
  </si>
  <si>
    <t>Pp-1692/2024</t>
  </si>
  <si>
    <t>Pp-1944/2024</t>
  </si>
  <si>
    <t>Pp Prz-4/2025</t>
  </si>
  <si>
    <t>Pp Prz-35/2024</t>
  </si>
  <si>
    <t>Pom-77/2025</t>
  </si>
  <si>
    <t>R1-333/2024</t>
  </si>
  <si>
    <t>R2-249/2024</t>
  </si>
  <si>
    <t>R2-5/2025</t>
  </si>
  <si>
    <t>R2-287/2023</t>
  </si>
  <si>
    <t>R1-172/2024</t>
  </si>
  <si>
    <t>Pp Prz-1/2025</t>
  </si>
  <si>
    <t>Pp-943/2025</t>
  </si>
  <si>
    <t>Pp Prz-3/2025</t>
  </si>
  <si>
    <t>Pp Prz-2/2025</t>
  </si>
  <si>
    <t>Pp-886/2025</t>
  </si>
  <si>
    <t>Pp Pr-1/2025</t>
  </si>
  <si>
    <t>Pp-291/2025</t>
  </si>
  <si>
    <t>Mir-1/2025</t>
  </si>
  <si>
    <t>Pp Prz-36/2024</t>
  </si>
  <si>
    <t>Pp-28/2024</t>
  </si>
  <si>
    <t>Pp-1403/2023</t>
  </si>
  <si>
    <t>Pp Prz-7/2025</t>
  </si>
  <si>
    <t>Pp-356/2025</t>
  </si>
  <si>
    <t>Pp-2067/2024</t>
  </si>
  <si>
    <t>O-1149/2024</t>
  </si>
  <si>
    <t>R1-336/2024</t>
  </si>
  <si>
    <t>O-1066/2022</t>
  </si>
  <si>
    <t>R1-42/2023</t>
  </si>
  <si>
    <t>R1-eu-3/2025</t>
  </si>
  <si>
    <t>O-126/2024</t>
  </si>
  <si>
    <t>Mir-5/2024</t>
  </si>
  <si>
    <t>R1-16/2025</t>
  </si>
  <si>
    <t>R1-9/2025</t>
  </si>
  <si>
    <t>O-1107/2022</t>
  </si>
  <si>
    <t>O-371/2024</t>
  </si>
  <si>
    <t>Ovr-987/2024</t>
  </si>
  <si>
    <t>O-629/2024</t>
  </si>
  <si>
    <t>O-539/2024</t>
  </si>
  <si>
    <t>R2-3/2025</t>
  </si>
  <si>
    <t>Ovr-1029/2024</t>
  </si>
  <si>
    <t>R2-7/2025</t>
  </si>
  <si>
    <t>R2-362/2023</t>
  </si>
  <si>
    <t>R2-26/2025</t>
  </si>
  <si>
    <t>O-54/2021</t>
  </si>
  <si>
    <t>R1-223/2024</t>
  </si>
  <si>
    <t>R1-103/2025</t>
  </si>
  <si>
    <t>R1-84/2025</t>
  </si>
  <si>
    <t>O-1312/2024</t>
  </si>
  <si>
    <t>O-1173/2024</t>
  </si>
  <si>
    <t>O-1536/2024</t>
  </si>
  <si>
    <t>O-692/2024</t>
  </si>
  <si>
    <t>O-1281/2024</t>
  </si>
  <si>
    <t>O-990/2024</t>
  </si>
  <si>
    <t>O-1197/2024</t>
  </si>
  <si>
    <t>O-1353/2024</t>
  </si>
  <si>
    <t>O-1433/2024</t>
  </si>
  <si>
    <t>O-1488/2024</t>
  </si>
  <si>
    <t>O-1443/2024</t>
  </si>
  <si>
    <t>O-1086/2024</t>
  </si>
  <si>
    <t>O-1457/2024</t>
  </si>
  <si>
    <t>O-1394/2024</t>
  </si>
  <si>
    <t>O-1410/2024</t>
  </si>
  <si>
    <t>O-1427/2024</t>
  </si>
  <si>
    <t>O-942/2024</t>
  </si>
  <si>
    <t>O-1445/2024</t>
  </si>
  <si>
    <t>O-1283/2024</t>
  </si>
  <si>
    <t>O-1399/2024</t>
  </si>
  <si>
    <t>O-1486/2024</t>
  </si>
  <si>
    <t>O-25/2025</t>
  </si>
  <si>
    <t>O-1337/2024</t>
  </si>
  <si>
    <t>O-1531/2024</t>
  </si>
  <si>
    <t>O-1278/2024</t>
  </si>
  <si>
    <t>O-950/2024</t>
  </si>
  <si>
    <t>O-769/2024</t>
  </si>
  <si>
    <t>O-1129/2023</t>
  </si>
  <si>
    <t>O-777/2024</t>
  </si>
  <si>
    <t>O-949/2024</t>
  </si>
  <si>
    <t>O-723/2024</t>
  </si>
  <si>
    <t>O-984/2024</t>
  </si>
  <si>
    <t>O-1232/2024</t>
  </si>
  <si>
    <t>O-1234/2024</t>
  </si>
  <si>
    <t>O-1009/2024</t>
  </si>
  <si>
    <t>O-983/2024</t>
  </si>
  <si>
    <t>O-1362/2024</t>
  </si>
  <si>
    <t>O-1187/2024</t>
  </si>
  <si>
    <t>O-1235/2024</t>
  </si>
  <si>
    <t>O-695/2024</t>
  </si>
  <si>
    <t>O-897/2024</t>
  </si>
  <si>
    <t>O-1066/2024</t>
  </si>
  <si>
    <t>O-1065/2024</t>
  </si>
  <si>
    <t>O-1279/2024</t>
  </si>
  <si>
    <t>O-1295/2024</t>
  </si>
  <si>
    <t>O-962/2024</t>
  </si>
  <si>
    <t>O-1034/2024</t>
  </si>
  <si>
    <t>O-854/2024</t>
  </si>
  <si>
    <t>O-951/2024</t>
  </si>
  <si>
    <t>O-1089/2024</t>
  </si>
  <si>
    <t>O-1303/2024</t>
  </si>
  <si>
    <t>O-761/2024</t>
  </si>
  <si>
    <t>O-1336/2024</t>
  </si>
  <si>
    <t>O-1277/2024</t>
  </si>
  <si>
    <t>O-1339/2024</t>
  </si>
  <si>
    <t>O-1119/2024</t>
  </si>
  <si>
    <t>O-1120/2024</t>
  </si>
  <si>
    <t>O-1392/2024</t>
  </si>
  <si>
    <t>O-1226/2024</t>
  </si>
  <si>
    <t>O-1049/2024</t>
  </si>
  <si>
    <t>O-1068/2024</t>
  </si>
  <si>
    <t>R2-305/2024</t>
  </si>
  <si>
    <t>R1-23/2025</t>
  </si>
  <si>
    <t>R1-109/2025</t>
  </si>
  <si>
    <t>Predmeti dovršeni presudom (glavni upisnici)</t>
  </si>
  <si>
    <t>K-237/2023</t>
  </si>
  <si>
    <t>K-13/2025</t>
  </si>
  <si>
    <t>K-9/2025</t>
  </si>
  <si>
    <t>K-68/2021</t>
  </si>
  <si>
    <t>K-237/2021</t>
  </si>
  <si>
    <t>K-156/2024</t>
  </si>
  <si>
    <t>K-73/2024</t>
  </si>
  <si>
    <t>K-73/2021</t>
  </si>
  <si>
    <t>K-84/2025</t>
  </si>
  <si>
    <t>K-54/2025</t>
  </si>
  <si>
    <t>K-127/2025</t>
  </si>
  <si>
    <t>K-81/2025</t>
  </si>
  <si>
    <t>K-91/2025</t>
  </si>
  <si>
    <t>K-155/2025</t>
  </si>
  <si>
    <t>K-372/2023</t>
  </si>
  <si>
    <t>K-351/2023</t>
  </si>
  <si>
    <t>K-226/2023</t>
  </si>
  <si>
    <t>K-131/2019</t>
  </si>
  <si>
    <t>K-235/2020</t>
  </si>
  <si>
    <t>K-259/2023</t>
  </si>
  <si>
    <t>K-83/2025</t>
  </si>
  <si>
    <t>K-113/2019</t>
  </si>
  <si>
    <t>K-54/2024</t>
  </si>
  <si>
    <t>K-115/2024</t>
  </si>
  <si>
    <t>K-367/2023</t>
  </si>
  <si>
    <t>K-199/2024</t>
  </si>
  <si>
    <t>K-8/2024</t>
  </si>
  <si>
    <t>K-78/2022</t>
  </si>
  <si>
    <t>K-335/2022</t>
  </si>
  <si>
    <t>K-67/2022</t>
  </si>
  <si>
    <t>K-229/2024</t>
  </si>
  <si>
    <t>K-20/2025</t>
  </si>
  <si>
    <t>K-362/2024</t>
  </si>
  <si>
    <t>K-46/2024</t>
  </si>
  <si>
    <t>K-275/2024</t>
  </si>
  <si>
    <t>K-23/2019</t>
  </si>
  <si>
    <t>K-112/2021</t>
  </si>
  <si>
    <t>K-176/2024</t>
  </si>
  <si>
    <t>K-394/2024</t>
  </si>
  <si>
    <t>K-193/2024</t>
  </si>
  <si>
    <t>K-98/2024</t>
  </si>
  <si>
    <t>K-151/2021</t>
  </si>
  <si>
    <t>K-50/2024</t>
  </si>
  <si>
    <t>K-319/2024</t>
  </si>
  <si>
    <t>K-322/2024</t>
  </si>
  <si>
    <t>K-78/2025</t>
  </si>
  <si>
    <t>K-112/2025</t>
  </si>
  <si>
    <t>K-132/2025</t>
  </si>
  <si>
    <t>K-81/2024</t>
  </si>
  <si>
    <t>K-82/2025</t>
  </si>
  <si>
    <t>K-75/2024</t>
  </si>
  <si>
    <t>K-110/2025</t>
  </si>
  <si>
    <t>K-327/2024</t>
  </si>
  <si>
    <t>K-70/2025</t>
  </si>
  <si>
    <t>K-141/2023</t>
  </si>
  <si>
    <t>K-53/2025</t>
  </si>
  <si>
    <t>K-8/2025</t>
  </si>
  <si>
    <t>K-344/2022</t>
  </si>
  <si>
    <t>K-268/2021</t>
  </si>
  <si>
    <t>K-131/2022</t>
  </si>
  <si>
    <t>K-96/2024</t>
  </si>
  <si>
    <t>K-47/2023</t>
  </si>
  <si>
    <t>K-48/2021</t>
  </si>
  <si>
    <t>K-442/2024</t>
  </si>
  <si>
    <t>K-29/2025</t>
  </si>
  <si>
    <t>K-142/2023</t>
  </si>
  <si>
    <t>K-276/2022</t>
  </si>
  <si>
    <t>K-266/2020</t>
  </si>
  <si>
    <t>K-242/2021</t>
  </si>
  <si>
    <t>K-342/2022</t>
  </si>
  <si>
    <t>K-578/2019</t>
  </si>
  <si>
    <t>K-271/2022</t>
  </si>
  <si>
    <t>K-71/2022</t>
  </si>
  <si>
    <t>K-310/2022</t>
  </si>
  <si>
    <t>K-145/2022</t>
  </si>
  <si>
    <t>K-293/2019</t>
  </si>
  <si>
    <t>K-82/2023</t>
  </si>
  <si>
    <t>K-228/2024</t>
  </si>
  <si>
    <t>K-58/2023</t>
  </si>
  <si>
    <t>K-305/2021</t>
  </si>
  <si>
    <t>K-124/2023</t>
  </si>
  <si>
    <t>K-228/2023</t>
  </si>
  <si>
    <t>K-135/2023</t>
  </si>
  <si>
    <t>K-17/2024</t>
  </si>
  <si>
    <t>K-101/2025</t>
  </si>
  <si>
    <t>K-73/2025</t>
  </si>
  <si>
    <t>K-332/2022</t>
  </si>
  <si>
    <t>K-111/2025</t>
  </si>
  <si>
    <t>K-290/2024</t>
  </si>
  <si>
    <t>K-52/2025</t>
  </si>
  <si>
    <t>K-275/2023</t>
  </si>
  <si>
    <t>K-312/2022</t>
  </si>
  <si>
    <t>K-135/2025</t>
  </si>
  <si>
    <t>K-37/2024</t>
  </si>
  <si>
    <t>K-301/2024</t>
  </si>
  <si>
    <t>K-145/2025</t>
  </si>
  <si>
    <t>K-149/2024</t>
  </si>
  <si>
    <t>K-266/2023</t>
  </si>
  <si>
    <t>K-128/2024</t>
  </si>
  <si>
    <t>K-180/2020</t>
  </si>
  <si>
    <t>K-32/2023</t>
  </si>
  <si>
    <t>K-127/2020</t>
  </si>
  <si>
    <t>K-10/2025</t>
  </si>
  <si>
    <t>K-55/2025</t>
  </si>
  <si>
    <t>K-71/2025</t>
  </si>
  <si>
    <t>K-37/2021</t>
  </si>
  <si>
    <t>K-21/2025</t>
  </si>
  <si>
    <t>K-38/2023</t>
  </si>
  <si>
    <t>K-16/2025</t>
  </si>
  <si>
    <t>K-132/2024</t>
  </si>
  <si>
    <t>Predmeti izvanraspravnog vijeća - samo predsjednik vijeća</t>
  </si>
  <si>
    <t>Kv-14/2024</t>
  </si>
  <si>
    <t>Kv-27/2025</t>
  </si>
  <si>
    <t>Kv-17/2025</t>
  </si>
  <si>
    <t>Kv-16/2025</t>
  </si>
  <si>
    <t>Kv-302/2024</t>
  </si>
  <si>
    <t>Kv-358/2024</t>
  </si>
  <si>
    <t>Kv-11/2025</t>
  </si>
  <si>
    <t>Kv-340/2024</t>
  </si>
  <si>
    <t>Kv-214/2024</t>
  </si>
  <si>
    <t>Kv-189/2024</t>
  </si>
  <si>
    <t>Kv-363/2024</t>
  </si>
  <si>
    <t>Kv-161/2024</t>
  </si>
  <si>
    <t>Kv-327/2024</t>
  </si>
  <si>
    <t>Kv-344/2024</t>
  </si>
  <si>
    <t>Kv-343/2024</t>
  </si>
  <si>
    <t>Kv-338/2024</t>
  </si>
  <si>
    <t>Kv-346/2024</t>
  </si>
  <si>
    <t>Kv-76/2025</t>
  </si>
  <si>
    <t>Kv-103/2025</t>
  </si>
  <si>
    <t>Kv-83/2025</t>
  </si>
  <si>
    <t>Kv-33/2025</t>
  </si>
  <si>
    <t>Kv-65/2025</t>
  </si>
  <si>
    <t>Kv-75/2025</t>
  </si>
  <si>
    <t>Kv-25/2025</t>
  </si>
  <si>
    <t>Kv-187/2024</t>
  </si>
  <si>
    <t>Kv-38/2025</t>
  </si>
  <si>
    <t>Kv-18/2025</t>
  </si>
  <si>
    <t>Kv-37/2025</t>
  </si>
  <si>
    <t>Kv-39/2025</t>
  </si>
  <si>
    <t>Kv-24/2025</t>
  </si>
  <si>
    <t>Kv-94/2025</t>
  </si>
  <si>
    <t>Kv-152/2025</t>
  </si>
  <si>
    <t>Kv-82/2025</t>
  </si>
  <si>
    <t>Kv-111/2025</t>
  </si>
  <si>
    <t>Kv-348/2024</t>
  </si>
  <si>
    <t>Kv-135/2025</t>
  </si>
  <si>
    <t>Kv-141/2025</t>
  </si>
  <si>
    <t>Kv-132/2025</t>
  </si>
  <si>
    <t>Kv-74/2025</t>
  </si>
  <si>
    <t>Kv-138/2025</t>
  </si>
  <si>
    <t>Kv-137/2025</t>
  </si>
  <si>
    <t>Kv-144/2025</t>
  </si>
  <si>
    <t>Kv-115/2025</t>
  </si>
  <si>
    <t>Kv-129/2025</t>
  </si>
  <si>
    <t>Kv-67/2025</t>
  </si>
  <si>
    <t>Kv-95/2025</t>
  </si>
  <si>
    <t>Kv-57/2025</t>
  </si>
  <si>
    <t>Kv-12/2025</t>
  </si>
  <si>
    <t>Kv-122/2025</t>
  </si>
  <si>
    <t>Kv-91/2025</t>
  </si>
  <si>
    <t>Kv-51/2025</t>
  </si>
  <si>
    <t>Kv-63/2025</t>
  </si>
  <si>
    <t>Kv-353/2024</t>
  </si>
  <si>
    <t>Kv-15/2025</t>
  </si>
  <si>
    <t>Kv-291/2024</t>
  </si>
  <si>
    <t>Kv-1/2025</t>
  </si>
  <si>
    <t>Kv-316/2024</t>
  </si>
  <si>
    <t>Kv-331/2024</t>
  </si>
  <si>
    <t>Kv-356/2024</t>
  </si>
  <si>
    <t>Kv-2/2025</t>
  </si>
  <si>
    <t>Kv-328/2024</t>
  </si>
  <si>
    <t>Kv-106/2025</t>
  </si>
  <si>
    <t>Kv-41/2025</t>
  </si>
  <si>
    <t>Kv-58/2025</t>
  </si>
  <si>
    <t>Kv-70/2025</t>
  </si>
  <si>
    <t>Kv-69/2025</t>
  </si>
  <si>
    <t>Kv-90/2025</t>
  </si>
  <si>
    <t>Kv-96/2025</t>
  </si>
  <si>
    <t>Kv-93/2025</t>
  </si>
  <si>
    <t>Kv-eu-1/2025</t>
  </si>
  <si>
    <t>Kv-42/2025</t>
  </si>
  <si>
    <t>Kv-81/2025</t>
  </si>
  <si>
    <t>Kv-68/2025</t>
  </si>
  <si>
    <t>Kv-62/2025</t>
  </si>
  <si>
    <t>Kv-350/2024</t>
  </si>
  <si>
    <t>Kv-61/2025</t>
  </si>
  <si>
    <t>Kv-60/2025</t>
  </si>
  <si>
    <t>Kv-55/2025</t>
  </si>
  <si>
    <t>Kv-45/2025</t>
  </si>
  <si>
    <t>Kv-31/2025</t>
  </si>
  <si>
    <t>Kv-332/2024</t>
  </si>
  <si>
    <t>Kv-56/2025</t>
  </si>
  <si>
    <t>Kv-150/2025</t>
  </si>
  <si>
    <t>Kv-143/2025</t>
  </si>
  <si>
    <t>Kv-108/2025</t>
  </si>
  <si>
    <t>Kv-53/2025</t>
  </si>
  <si>
    <t>Kv-13/2025</t>
  </si>
  <si>
    <t>Kv-133/2025</t>
  </si>
  <si>
    <t>Kv-290/2024</t>
  </si>
  <si>
    <t>Kv-125/2025</t>
  </si>
  <si>
    <t>Kv-121/2025</t>
  </si>
  <si>
    <t>Kv-79/2025</t>
  </si>
  <si>
    <t>Kv-23/2025</t>
  </si>
  <si>
    <t>Kv-71/2025</t>
  </si>
  <si>
    <t>Kv-102/2025</t>
  </si>
  <si>
    <t>Kv-272/2024</t>
  </si>
  <si>
    <t>Kv-64/2025</t>
  </si>
  <si>
    <t>Kv-364/2024</t>
  </si>
  <si>
    <t>Kv-360/2024</t>
  </si>
  <si>
    <t>Kv-336/2024</t>
  </si>
  <si>
    <t>Kv-339/2024</t>
  </si>
  <si>
    <t>Kv-9/2025</t>
  </si>
  <si>
    <t>Kv-4/2025</t>
  </si>
  <si>
    <t>Kv-314/2024</t>
  </si>
  <si>
    <t>Kv-92/2025</t>
  </si>
  <si>
    <t>Kv-99/2025</t>
  </si>
  <si>
    <t>Kv-50/2025</t>
  </si>
  <si>
    <t>Kv-84/2025</t>
  </si>
  <si>
    <t>Kv-34/2025</t>
  </si>
  <si>
    <t>Kv-30/2025</t>
  </si>
  <si>
    <t>Kv-319/2024</t>
  </si>
  <si>
    <t>Kv-225/2024</t>
  </si>
  <si>
    <t>Kv-373/2024</t>
  </si>
  <si>
    <t>Kv-322/2024</t>
  </si>
  <si>
    <t>Kv-371/2024</t>
  </si>
  <si>
    <t>Kv-44/2025</t>
  </si>
  <si>
    <t>Kv-19/2025</t>
  </si>
  <si>
    <t>Kv-46/2025</t>
  </si>
  <si>
    <t>Kv-372/2024</t>
  </si>
  <si>
    <t>Kv-36/2025</t>
  </si>
  <si>
    <t>Kv-26/2025</t>
  </si>
  <si>
    <t>Kv-151/2025</t>
  </si>
  <si>
    <t>Kv-116/2025</t>
  </si>
  <si>
    <t>Kv-100/2025</t>
  </si>
  <si>
    <t>Kv-140/2025</t>
  </si>
  <si>
    <t>Kv-88/2025</t>
  </si>
  <si>
    <t>Kv-134/2025</t>
  </si>
  <si>
    <t>Kv-123/2025</t>
  </si>
  <si>
    <t>Kv-369/2024</t>
  </si>
  <si>
    <t>Kv-130/2025</t>
  </si>
  <si>
    <t>Kv-97/2025</t>
  </si>
  <si>
    <t>Kv-370/2024</t>
  </si>
  <si>
    <t>Kv-40/2025</t>
  </si>
  <si>
    <t>Kv-78/2025</t>
  </si>
  <si>
    <t>Kv-366/2024</t>
  </si>
  <si>
    <t>Kv-365/2024</t>
  </si>
  <si>
    <t>Kv-109/2025</t>
  </si>
  <si>
    <t>Kv-368/2024</t>
  </si>
  <si>
    <t>Kv-367/2024</t>
  </si>
  <si>
    <t>Kv-107/2025</t>
  </si>
  <si>
    <t>Kv-359/2024</t>
  </si>
  <si>
    <t>Kv-357/2024</t>
  </si>
  <si>
    <t>Kv-362/2024</t>
  </si>
  <si>
    <t>Kv-361/2024</t>
  </si>
  <si>
    <t>Kv-10/2025</t>
  </si>
  <si>
    <t>Kv-349/2024</t>
  </si>
  <si>
    <t>Kv-6/2025</t>
  </si>
  <si>
    <t>Kv-8/2025</t>
  </si>
  <si>
    <t>Kv-7/2025</t>
  </si>
  <si>
    <t>Kv-354/2024</t>
  </si>
  <si>
    <t>Kv-295/2024</t>
  </si>
  <si>
    <t>Kv-352/2024</t>
  </si>
  <si>
    <t>Kv-329/2024</t>
  </si>
  <si>
    <t>Kv-309/2024</t>
  </si>
  <si>
    <t>Kv-316/2023</t>
  </si>
  <si>
    <t>Kv-345/2024</t>
  </si>
  <si>
    <t>Kv-351/2024</t>
  </si>
  <si>
    <t>Kv-59/2025</t>
  </si>
  <si>
    <t>Kv-43/2025</t>
  </si>
  <si>
    <t>Kv-89/2025</t>
  </si>
  <si>
    <t>Kv-3/2025</t>
  </si>
  <si>
    <t>Kv-54/2025</t>
  </si>
  <si>
    <t>Kv-287/2024</t>
  </si>
  <si>
    <t>Kv-32/2025</t>
  </si>
  <si>
    <t>Kv-73/2025</t>
  </si>
  <si>
    <t>Kv-52/2025</t>
  </si>
  <si>
    <t>Kv-49/2025</t>
  </si>
  <si>
    <t>Kv-84/2024</t>
  </si>
  <si>
    <t>Kv-14/2025</t>
  </si>
  <si>
    <t>Kv-35/2025</t>
  </si>
  <si>
    <t>Kv-153/2025</t>
  </si>
  <si>
    <t>Kv-47/2025</t>
  </si>
  <si>
    <t>Kv-72/2025</t>
  </si>
  <si>
    <t>Kv-117/2025</t>
  </si>
  <si>
    <t>Kv-110/2025</t>
  </si>
  <si>
    <t>Kv-48/2025</t>
  </si>
  <si>
    <t>Kv-5/2025</t>
  </si>
  <si>
    <t>Predmeti optužnog vijeća - samo predsjednik vijeća</t>
  </si>
  <si>
    <t>Kov-352/2024</t>
  </si>
  <si>
    <t>Kov-71/2025</t>
  </si>
  <si>
    <t>Kov-283/2022</t>
  </si>
  <si>
    <t>Kov-13/2025</t>
  </si>
  <si>
    <t>Kov-30/2025</t>
  </si>
  <si>
    <t>Kov-444/2024</t>
  </si>
  <si>
    <t>Kov-31/2025</t>
  </si>
  <si>
    <t>Kov-413/2024</t>
  </si>
  <si>
    <t>Kov-459/2024</t>
  </si>
  <si>
    <t>Kov-397/2024</t>
  </si>
  <si>
    <t>Kov-407/2024</t>
  </si>
  <si>
    <t>Kov-288/2024</t>
  </si>
  <si>
    <t>Kov-445/2024</t>
  </si>
  <si>
    <t>Kov-1/2025</t>
  </si>
  <si>
    <t>Kov-375/2024</t>
  </si>
  <si>
    <t>Kov-455/2024</t>
  </si>
  <si>
    <t>Kov-77/2025</t>
  </si>
  <si>
    <t>Kov-78/2025</t>
  </si>
  <si>
    <t>Kov-382/2024</t>
  </si>
  <si>
    <t>Kov-408/2024</t>
  </si>
  <si>
    <t>Kov-55/2025</t>
  </si>
  <si>
    <t>Kov-391/2024</t>
  </si>
  <si>
    <t>Kov-443/2024</t>
  </si>
  <si>
    <t>Kov-464/2024</t>
  </si>
  <si>
    <t>Kov-4/2025</t>
  </si>
  <si>
    <t>Kov-165/2024</t>
  </si>
  <si>
    <t>Kov-5/2025</t>
  </si>
  <si>
    <t>Kov-47/2025</t>
  </si>
  <si>
    <t>Kov-403/2024</t>
  </si>
  <si>
    <t>Kov-35/2025</t>
  </si>
  <si>
    <t>Kov-70/2025</t>
  </si>
  <si>
    <t>Kov-370/2024</t>
  </si>
  <si>
    <t>Kov-76/2025</t>
  </si>
  <si>
    <t>Kov-112/2024</t>
  </si>
  <si>
    <t>Kov-277/2024</t>
  </si>
  <si>
    <t>Kov-106/2025</t>
  </si>
  <si>
    <t>Kov-85/2025</t>
  </si>
  <si>
    <t>Kov-74/2025</t>
  </si>
  <si>
    <t>Kov-87/2025</t>
  </si>
  <si>
    <t>Kov-40/2025</t>
  </si>
  <si>
    <t>Kov-49/2025</t>
  </si>
  <si>
    <t>Kov-53/2025</t>
  </si>
  <si>
    <t>Kov-23/2025</t>
  </si>
  <si>
    <t>Kov-46/2025</t>
  </si>
  <si>
    <t>Kov-66/2024</t>
  </si>
  <si>
    <t>Kov-416/2024</t>
  </si>
  <si>
    <t>Kov-419/2024</t>
  </si>
  <si>
    <t>Kov-43/2025</t>
  </si>
  <si>
    <t>Kov-78/2024</t>
  </si>
  <si>
    <t>Kov-38/2025</t>
  </si>
  <si>
    <t>Kov-472/2024</t>
  </si>
  <si>
    <t>Kov-461/2024</t>
  </si>
  <si>
    <t>Kov-26/2025</t>
  </si>
  <si>
    <t>Kov-7/2025</t>
  </si>
  <si>
    <t>Kov-422/2024</t>
  </si>
  <si>
    <t>Kov-232/2024</t>
  </si>
  <si>
    <t>Kov-473/2024</t>
  </si>
  <si>
    <t>Kov-449/2024</t>
  </si>
  <si>
    <t>Kov-457/2024</t>
  </si>
  <si>
    <t>Kov-32/2025</t>
  </si>
  <si>
    <t>Kov-62/2025</t>
  </si>
  <si>
    <t>Kov-295/2023</t>
  </si>
  <si>
    <t>Kov-37/2025</t>
  </si>
  <si>
    <t>Kov-33/2025</t>
  </si>
  <si>
    <t>Kov-436/2024</t>
  </si>
  <si>
    <t>Kov-428/2024</t>
  </si>
  <si>
    <t>Kov-45/2025</t>
  </si>
  <si>
    <t>Kov-25/2025</t>
  </si>
  <si>
    <t>Kov-51/2025</t>
  </si>
  <si>
    <t>Kov-41/2025</t>
  </si>
  <si>
    <t>Kov-421/2024</t>
  </si>
  <si>
    <t>Kov-6/2025</t>
  </si>
  <si>
    <t>Kov-84/2025</t>
  </si>
  <si>
    <t>Kov-105/2025</t>
  </si>
  <si>
    <t>Kov-254/2022</t>
  </si>
  <si>
    <t>Kov-106/2022</t>
  </si>
  <si>
    <t>Kov-72/2025</t>
  </si>
  <si>
    <t>Kov-116/2025</t>
  </si>
  <si>
    <t>Kov-113/2025</t>
  </si>
  <si>
    <t>Kov-114/2025</t>
  </si>
  <si>
    <t>Kov-108/2025</t>
  </si>
  <si>
    <t>Kov-65/2025</t>
  </si>
  <si>
    <t>Kov-99/2025</t>
  </si>
  <si>
    <t>Kov-79/2025</t>
  </si>
  <si>
    <t>Kov-24/2025</t>
  </si>
  <si>
    <t>Kov-34/2025</t>
  </si>
  <si>
    <t>Kov-298/2024</t>
  </si>
  <si>
    <t>Kov-360/2024</t>
  </si>
  <si>
    <t>Kov-402/2024</t>
  </si>
  <si>
    <t>Kov-437/2024</t>
  </si>
  <si>
    <t>Kov-354/2024</t>
  </si>
  <si>
    <t>Kov-346/2024</t>
  </si>
  <si>
    <t>Kov-321/2024</t>
  </si>
  <si>
    <t>Kov-20/2025</t>
  </si>
  <si>
    <t>Kov-297/2024</t>
  </si>
  <si>
    <t>Kov-11/2025</t>
  </si>
  <si>
    <t>Kov-317/2024</t>
  </si>
  <si>
    <t>Kov-318/2024</t>
  </si>
  <si>
    <t>Kov-439/2024</t>
  </si>
  <si>
    <t>Kov-21/2025</t>
  </si>
  <si>
    <t>Kov-15/2025</t>
  </si>
  <si>
    <t>Kov-389/2024</t>
  </si>
  <si>
    <t>Kov-453/2024</t>
  </si>
  <si>
    <t>Kov-12/2025</t>
  </si>
  <si>
    <t>Kov-395/2024</t>
  </si>
  <si>
    <t>Kov-404/2024</t>
  </si>
  <si>
    <t>Kov-430/2024</t>
  </si>
  <si>
    <t>Kov-415/2024</t>
  </si>
  <si>
    <t>Kov-401/2024</t>
  </si>
  <si>
    <t>Kov-470/2024</t>
  </si>
  <si>
    <t>Kov-303/2024</t>
  </si>
  <si>
    <t>Kov-258/2024</t>
  </si>
  <si>
    <t>Kov-39/2025</t>
  </si>
  <si>
    <t>Kov-66/2025</t>
  </si>
  <si>
    <t>Kov-69/2025</t>
  </si>
  <si>
    <t>Kov-68/2025</t>
  </si>
  <si>
    <t>Kov-67/2025</t>
  </si>
  <si>
    <t>Kov-10/2025</t>
  </si>
  <si>
    <t>Kov-278/2024</t>
  </si>
  <si>
    <t>Kov-257/2024</t>
  </si>
  <si>
    <t>Kov-57/2025</t>
  </si>
  <si>
    <t>Kov-54/2025</t>
  </si>
  <si>
    <t>Kov-304/2024</t>
  </si>
  <si>
    <t>Kov-290/2024</t>
  </si>
  <si>
    <t>Kov-438/2024</t>
  </si>
  <si>
    <t>Kov-52/2025</t>
  </si>
  <si>
    <t>Kov-412/2024</t>
  </si>
  <si>
    <t>Kov-466/2024</t>
  </si>
  <si>
    <t>Kov-309/2024</t>
  </si>
  <si>
    <t>Kov-14/2025</t>
  </si>
  <si>
    <t>Kov-42/2025</t>
  </si>
  <si>
    <t>Kov-249/2024</t>
  </si>
  <si>
    <t>Kov-333/2024</t>
  </si>
  <si>
    <t>Kov-418/2024</t>
  </si>
  <si>
    <t>Kov-239/2024</t>
  </si>
  <si>
    <t>Kov-451/2024</t>
  </si>
  <si>
    <t>Kov-410/2024</t>
  </si>
  <si>
    <t>Kov-109/2025</t>
  </si>
  <si>
    <t>Kov-429/2024</t>
  </si>
  <si>
    <t>Kov-82/2025</t>
  </si>
  <si>
    <t>Kov-48/2025</t>
  </si>
  <si>
    <t>Kov-28/2025</t>
  </si>
  <si>
    <t>Kov-104/2025</t>
  </si>
  <si>
    <t>Kov-107/2025</t>
  </si>
  <si>
    <t>Kov-205/2023</t>
  </si>
  <si>
    <t>Kov-88/2025</t>
  </si>
  <si>
    <t>Kov-80/2025</t>
  </si>
  <si>
    <t>Kov-95/2025</t>
  </si>
  <si>
    <t>Kov-406/2024</t>
  </si>
  <si>
    <t>Kov-465/2024</t>
  </si>
  <si>
    <t>Kov-469/2024</t>
  </si>
  <si>
    <t>Kov-64/2025</t>
  </si>
  <si>
    <t>Kov-18/2025</t>
  </si>
  <si>
    <t>Kov-423/2024</t>
  </si>
  <si>
    <t>Kov-417/2024</t>
  </si>
  <si>
    <t>Kov-60/2025</t>
  </si>
  <si>
    <t>Kov-462/2024</t>
  </si>
  <si>
    <t>Kov-76/2024</t>
  </si>
  <si>
    <t>Kov-16/2025</t>
  </si>
  <si>
    <t>Kov-435/2024</t>
  </si>
  <si>
    <t>Kov-55/2024</t>
  </si>
  <si>
    <t>Kov-442/2024</t>
  </si>
  <si>
    <t>Kov-475/2024</t>
  </si>
  <si>
    <t>Kov-432/2024</t>
  </si>
  <si>
    <t>Kov-301/2024</t>
  </si>
  <si>
    <t>Kov-471/2024</t>
  </si>
  <si>
    <t>Kov-3/2025</t>
  </si>
  <si>
    <t>Kov-463/2024</t>
  </si>
  <si>
    <t>Kov-50/2025</t>
  </si>
  <si>
    <t>Kov-344/2024</t>
  </si>
  <si>
    <t>Kov-424/2024</t>
  </si>
  <si>
    <t>Kov-8/2025</t>
  </si>
  <si>
    <t>Kov-29/2025</t>
  </si>
  <si>
    <t>Kov-440/2024</t>
  </si>
  <si>
    <t>Kov-434/2024</t>
  </si>
  <si>
    <t>Kov-474/2024</t>
  </si>
  <si>
    <t>Kov-2/2025</t>
  </si>
  <si>
    <t>Kov-9/2025</t>
  </si>
  <si>
    <t>Kov-94/2025</t>
  </si>
  <si>
    <t>Kov-128/2025</t>
  </si>
  <si>
    <t>Kov-124/2025</t>
  </si>
  <si>
    <t>Kov-111/2025</t>
  </si>
  <si>
    <t>Kov-125/2025</t>
  </si>
  <si>
    <t>Kov-115/2025</t>
  </si>
  <si>
    <t>Kov-89/2025</t>
  </si>
  <si>
    <t>Kov-83/2025</t>
  </si>
  <si>
    <t>Kov-44/2025</t>
  </si>
  <si>
    <t>Kov-361/2024</t>
  </si>
  <si>
    <t>Kov-101/2025</t>
  </si>
  <si>
    <t>Kov-97/2025</t>
  </si>
  <si>
    <t>Kov-343/2024</t>
  </si>
  <si>
    <t>Kov-59/2025</t>
  </si>
  <si>
    <t>Kov-73/2025</t>
  </si>
  <si>
    <t>Kov-36/2025</t>
  </si>
  <si>
    <t>Kov-411/2024</t>
  </si>
  <si>
    <t>Kazneni nalozi</t>
  </si>
  <si>
    <t>K-418/2024</t>
  </si>
  <si>
    <t>K-395/2024</t>
  </si>
  <si>
    <t>K-380/2024</t>
  </si>
  <si>
    <t>K-392/2024</t>
  </si>
  <si>
    <t>K-412/2024</t>
  </si>
  <si>
    <t>K-409/2024</t>
  </si>
  <si>
    <t>K-378/2024</t>
  </si>
  <si>
    <t>K-421/2024</t>
  </si>
  <si>
    <t>K-369/2024</t>
  </si>
  <si>
    <t>K-61/2024</t>
  </si>
  <si>
    <t>K-31/2025</t>
  </si>
  <si>
    <t>K-314/2024</t>
  </si>
  <si>
    <t>K-5/2025</t>
  </si>
  <si>
    <t>K-22/2025</t>
  </si>
  <si>
    <t>K-110/2024</t>
  </si>
  <si>
    <t>K-458/2024</t>
  </si>
  <si>
    <t>K-271/2020</t>
  </si>
  <si>
    <t>K-125/2024</t>
  </si>
  <si>
    <t>K-1/2025</t>
  </si>
  <si>
    <t>K-301/2021</t>
  </si>
  <si>
    <t>K-386/2024</t>
  </si>
  <si>
    <t>K-393/2024</t>
  </si>
  <si>
    <t>K-75/2025</t>
  </si>
  <si>
    <t>K-33/2024</t>
  </si>
  <si>
    <t>K-358/2024</t>
  </si>
  <si>
    <t>K-36/2025</t>
  </si>
  <si>
    <t>K-178/2022</t>
  </si>
  <si>
    <t>K-19/2025</t>
  </si>
  <si>
    <t>K-414/2024</t>
  </si>
  <si>
    <t>K-406/2024</t>
  </si>
  <si>
    <t>K-427/2024</t>
  </si>
  <si>
    <t>K-379/2024</t>
  </si>
  <si>
    <t>K-420/2024</t>
  </si>
  <si>
    <t>K-32/2025</t>
  </si>
  <si>
    <t>K-122/2025</t>
  </si>
  <si>
    <t>K-86/2025</t>
  </si>
  <si>
    <t>K-74/2025</t>
  </si>
  <si>
    <t>K-59/2025</t>
  </si>
  <si>
    <t>K-400/2024</t>
  </si>
  <si>
    <t>K-35/2025</t>
  </si>
  <si>
    <t>K-113/2025</t>
  </si>
  <si>
    <t>K-98/2025</t>
  </si>
  <si>
    <t>K-50/2025</t>
  </si>
  <si>
    <t>K-428/2024</t>
  </si>
  <si>
    <t>K-348/2024</t>
  </si>
  <si>
    <t>K-4/2025</t>
  </si>
  <si>
    <t>K-377/2024</t>
  </si>
  <si>
    <t>K-455/2024</t>
  </si>
  <si>
    <t>K-445/2024</t>
  </si>
  <si>
    <t>K-459/2024</t>
  </si>
  <si>
    <t>K-461/2024</t>
  </si>
  <si>
    <t>K-432/2024</t>
  </si>
  <si>
    <t>K-352/2024</t>
  </si>
  <si>
    <t>K-405/2024</t>
  </si>
  <si>
    <t>K-128/2025</t>
  </si>
  <si>
    <t>K-436/2024</t>
  </si>
  <si>
    <t>K-100/2025</t>
  </si>
  <si>
    <t>K-63/2024</t>
  </si>
  <si>
    <t>K-12/2024</t>
  </si>
  <si>
    <t>K-61/2025</t>
  </si>
  <si>
    <t>K-64/2025</t>
  </si>
  <si>
    <t>K-448/2024</t>
  </si>
  <si>
    <t>K-143/2024</t>
  </si>
  <si>
    <t>K-443/2024</t>
  </si>
  <si>
    <t>K-423/2024</t>
  </si>
  <si>
    <t>K-417/2024</t>
  </si>
  <si>
    <t>K-11/2025</t>
  </si>
  <si>
    <t>K-216/2023</t>
  </si>
  <si>
    <t>K-150/2025</t>
  </si>
  <si>
    <t>Predmeti dovršeni rješenjem</t>
  </si>
  <si>
    <t>K-287/2023</t>
  </si>
  <si>
    <t>K-150/2024</t>
  </si>
  <si>
    <t>K-280/2020</t>
  </si>
  <si>
    <t>K-140/2024</t>
  </si>
  <si>
    <t>K-79/2025</t>
  </si>
  <si>
    <t>K-269/2019</t>
  </si>
  <si>
    <t>K-402/2024</t>
  </si>
  <si>
    <t>K-15/2024</t>
  </si>
  <si>
    <t>K-179/2024</t>
  </si>
  <si>
    <t>K-239/2023</t>
  </si>
  <si>
    <t>K-851/2019</t>
  </si>
  <si>
    <t>K-159/2024</t>
  </si>
  <si>
    <t>K-251/2024</t>
  </si>
  <si>
    <t>K-268/2024</t>
  </si>
  <si>
    <t>K-25/2021</t>
  </si>
  <si>
    <t>K-293/2024</t>
  </si>
  <si>
    <t>K-315/2024</t>
  </si>
  <si>
    <t>K-260/2022</t>
  </si>
  <si>
    <t>K-38/2022</t>
  </si>
  <si>
    <t>K-224/2024</t>
  </si>
  <si>
    <t>K-318/2023</t>
  </si>
  <si>
    <t>K-321/2022</t>
  </si>
  <si>
    <t>K-87/2025</t>
  </si>
  <si>
    <t>K-119/2025</t>
  </si>
  <si>
    <t>K-131/2025</t>
  </si>
  <si>
    <t>K-168/2022</t>
  </si>
  <si>
    <t>K-6/2021</t>
  </si>
  <si>
    <t>K-174/2024</t>
  </si>
  <si>
    <t>Obiteljski sporovi</t>
  </si>
  <si>
    <t>P Ob-94/2020</t>
  </si>
  <si>
    <t>P Ob-20/2022</t>
  </si>
  <si>
    <t>P Ob-45/2019</t>
  </si>
  <si>
    <t>P Ob-1/2021</t>
  </si>
  <si>
    <t>Sporovi po Zakonu o zabrani diskriminacije</t>
  </si>
  <si>
    <t>P-600/2022</t>
  </si>
  <si>
    <t>Radni sporovi proizažli iz nepoštivanje kolektivnog ugovora (radi isplate)</t>
  </si>
  <si>
    <t>Pr-21/2024</t>
  </si>
  <si>
    <t>Pr-12/2023</t>
  </si>
  <si>
    <t>Radni sporovi</t>
  </si>
  <si>
    <t>Pr-908/2021</t>
  </si>
  <si>
    <t>Pr-3/2025</t>
  </si>
  <si>
    <t>Pr-3/2022</t>
  </si>
  <si>
    <t>Pr-42/2024</t>
  </si>
  <si>
    <t>Pr-13/2024</t>
  </si>
  <si>
    <t>Pr-6/2025</t>
  </si>
  <si>
    <t>Ostali parnični predmeti</t>
  </si>
  <si>
    <t>P-960/2023</t>
  </si>
  <si>
    <t>P-345/2024</t>
  </si>
  <si>
    <t>P-2047/2019</t>
  </si>
  <si>
    <t>P-1003/2023</t>
  </si>
  <si>
    <t>P-196/2024</t>
  </si>
  <si>
    <t>P-824/2023</t>
  </si>
  <si>
    <t>P-1506/2019</t>
  </si>
  <si>
    <t>P-1087/2023</t>
  </si>
  <si>
    <t>P-952/2023</t>
  </si>
  <si>
    <t>P-420/2024</t>
  </si>
  <si>
    <t>P-914/2022</t>
  </si>
  <si>
    <t>P-908/2019</t>
  </si>
  <si>
    <t>Pn-8/2025</t>
  </si>
  <si>
    <t>Psp-7/2025</t>
  </si>
  <si>
    <t>P-325/2023</t>
  </si>
  <si>
    <t>P-2059/2019</t>
  </si>
  <si>
    <t>P-1945/2019</t>
  </si>
  <si>
    <t>P-50/2022</t>
  </si>
  <si>
    <t>P-1947/2019</t>
  </si>
  <si>
    <t>P-65/2024</t>
  </si>
  <si>
    <t>P-1913/2019</t>
  </si>
  <si>
    <t>P-736/2020</t>
  </si>
  <si>
    <t>P-700/2023</t>
  </si>
  <si>
    <t>P-1539/2019</t>
  </si>
  <si>
    <t>P-96/2022</t>
  </si>
  <si>
    <t>Pn-83/2020</t>
  </si>
  <si>
    <t>P-1904/2019</t>
  </si>
  <si>
    <t>P-423/2022</t>
  </si>
  <si>
    <t>P-2130/2019</t>
  </si>
  <si>
    <t>P-731/2022</t>
  </si>
  <si>
    <t>P-1037/2023</t>
  </si>
  <si>
    <t>P-130/2024</t>
  </si>
  <si>
    <t>P-528/2022</t>
  </si>
  <si>
    <t>P-187/2023</t>
  </si>
  <si>
    <t>P-240/2020</t>
  </si>
  <si>
    <t>P-1810/2019</t>
  </si>
  <si>
    <t>Pn-20/2023</t>
  </si>
  <si>
    <t>P-476/2022</t>
  </si>
  <si>
    <t>P-2312/2019</t>
  </si>
  <si>
    <t>P-542/2022</t>
  </si>
  <si>
    <t>P-547/2022</t>
  </si>
  <si>
    <t>P-550/2022</t>
  </si>
  <si>
    <t>P-2089/2019</t>
  </si>
  <si>
    <t>P-538/2022</t>
  </si>
  <si>
    <t>P-146/2025</t>
  </si>
  <si>
    <t>P-541/2022</t>
  </si>
  <si>
    <t>P-1946/2019</t>
  </si>
  <si>
    <t>P-540/2022</t>
  </si>
  <si>
    <t>P-199/2025</t>
  </si>
  <si>
    <t>P-539/2022</t>
  </si>
  <si>
    <t>Pn-262/2019</t>
  </si>
  <si>
    <t>P-548/2022</t>
  </si>
  <si>
    <t>P-549/2022</t>
  </si>
  <si>
    <t>P-53/2025</t>
  </si>
  <si>
    <t>P-536/2022</t>
  </si>
  <si>
    <t>P-1762/2019</t>
  </si>
  <si>
    <t>P-265/2025</t>
  </si>
  <si>
    <t>P-120/2021</t>
  </si>
  <si>
    <t>P-769/2024</t>
  </si>
  <si>
    <t>P-914/2021</t>
  </si>
  <si>
    <t>P-5/2022</t>
  </si>
  <si>
    <t>P-998/2024</t>
  </si>
  <si>
    <t>P-535/2022</t>
  </si>
  <si>
    <t>P-909/2024</t>
  </si>
  <si>
    <t>Pn-63/2024</t>
  </si>
  <si>
    <t>P-307/2024</t>
  </si>
  <si>
    <t>P-551/2022</t>
  </si>
  <si>
    <t>P-1029/2024</t>
  </si>
  <si>
    <t>P-948/2024</t>
  </si>
  <si>
    <t>P-933/2024</t>
  </si>
  <si>
    <t>P-887/2024</t>
  </si>
  <si>
    <t>P-737/2024</t>
  </si>
  <si>
    <t>P-477/2024</t>
  </si>
  <si>
    <t>Pn-119/2023</t>
  </si>
  <si>
    <t>P-841/2022</t>
  </si>
  <si>
    <t>Pn-65/2021</t>
  </si>
  <si>
    <t>P-11/2023</t>
  </si>
  <si>
    <t>P-398/2024</t>
  </si>
  <si>
    <t>P-1895/2019</t>
  </si>
  <si>
    <t>P-1068/2024</t>
  </si>
  <si>
    <t>P-907/2024</t>
  </si>
  <si>
    <t>P-1037/2024</t>
  </si>
  <si>
    <t>P-1007/2024</t>
  </si>
  <si>
    <t>P-988/2024</t>
  </si>
  <si>
    <t>P-946/2024</t>
  </si>
  <si>
    <t>P-587/2020</t>
  </si>
  <si>
    <t>P-130/2025</t>
  </si>
  <si>
    <t>Povrv-22/2024</t>
  </si>
  <si>
    <t>P-671/2022</t>
  </si>
  <si>
    <t>Povrv-7/2024</t>
  </si>
  <si>
    <t>P-700/2020</t>
  </si>
  <si>
    <t>P-1655/2019</t>
  </si>
  <si>
    <t>P-282/2024</t>
  </si>
  <si>
    <t>P-636/2022</t>
  </si>
  <si>
    <t>P-248/2024</t>
  </si>
  <si>
    <t>P-2210/2019</t>
  </si>
  <si>
    <t>P-454/2023</t>
  </si>
  <si>
    <t>P-546/2022</t>
  </si>
  <si>
    <t>P-59/2025</t>
  </si>
  <si>
    <t>P-296/2023</t>
  </si>
  <si>
    <t>Povrv-189/2023</t>
  </si>
  <si>
    <t>P-289/2023</t>
  </si>
  <si>
    <t>Povrv-168/2023</t>
  </si>
  <si>
    <t>P-1005/2024</t>
  </si>
  <si>
    <t>P-764/2021</t>
  </si>
  <si>
    <t>P-198/2024</t>
  </si>
  <si>
    <t>P-887/2023</t>
  </si>
  <si>
    <t>P-76/2025</t>
  </si>
  <si>
    <t>P-1978/2019</t>
  </si>
  <si>
    <t>P-951/2024</t>
  </si>
  <si>
    <t>P-781/2024</t>
  </si>
  <si>
    <t>P-819/2022</t>
  </si>
  <si>
    <t>P-280/2023</t>
  </si>
  <si>
    <t>P-22/2024</t>
  </si>
  <si>
    <t>P-696/2023</t>
  </si>
  <si>
    <t>P-972/2023</t>
  </si>
  <si>
    <t>P-277/2025</t>
  </si>
  <si>
    <t>P-361/2022</t>
  </si>
  <si>
    <t>P-333/2020</t>
  </si>
  <si>
    <t>P-908/2021</t>
  </si>
  <si>
    <t>P-953/2023</t>
  </si>
  <si>
    <t>P-483/2024</t>
  </si>
  <si>
    <t>P-320/2023</t>
  </si>
  <si>
    <t>P-727/2024</t>
  </si>
  <si>
    <t>P-99/2025</t>
  </si>
  <si>
    <t>P-399/2024</t>
  </si>
  <si>
    <t>P-89/2024</t>
  </si>
  <si>
    <t>P-88/2024</t>
  </si>
  <si>
    <t>P-460/2024</t>
  </si>
  <si>
    <t>P-680/2024</t>
  </si>
  <si>
    <t>P-726/2024</t>
  </si>
  <si>
    <t>P-415/2024</t>
  </si>
  <si>
    <t>P-92/2024</t>
  </si>
  <si>
    <t>P-166/2024</t>
  </si>
  <si>
    <t>P-468/2023</t>
  </si>
  <si>
    <t>P-1013/2024</t>
  </si>
  <si>
    <t>Pn-1/2025</t>
  </si>
  <si>
    <t>P-60/2025</t>
  </si>
  <si>
    <t>Povrv-151/2024</t>
  </si>
  <si>
    <t>Pn-15/2024</t>
  </si>
  <si>
    <t>P-177/2024</t>
  </si>
  <si>
    <t>P-670/2024</t>
  </si>
  <si>
    <t>P-352/2024</t>
  </si>
  <si>
    <t>P-235/2025</t>
  </si>
  <si>
    <t>P-698/2024</t>
  </si>
  <si>
    <t>P-705/2022</t>
  </si>
  <si>
    <t>P-338/2025</t>
  </si>
  <si>
    <t>P-1040/2024</t>
  </si>
  <si>
    <t>P-763/2024</t>
  </si>
  <si>
    <t>Povrv-21/2024</t>
  </si>
  <si>
    <t>Pn-88/2024</t>
  </si>
  <si>
    <t>P-417/2023</t>
  </si>
  <si>
    <t>P-55/2020</t>
  </si>
  <si>
    <t>P-924/2022</t>
  </si>
  <si>
    <t>P-1168/2023</t>
  </si>
  <si>
    <t>P-828/2023</t>
  </si>
  <si>
    <t>P-420/2023</t>
  </si>
  <si>
    <t>P-982/2024</t>
  </si>
  <si>
    <t>Povrv-80/2024</t>
  </si>
  <si>
    <t>P-683/2023</t>
  </si>
  <si>
    <t>P-1113/2023</t>
  </si>
  <si>
    <t>P-1010/2024</t>
  </si>
  <si>
    <t>P-97/2025</t>
  </si>
  <si>
    <t>P-413/2024</t>
  </si>
  <si>
    <t>P-123/2023</t>
  </si>
  <si>
    <t>P-923/2023</t>
  </si>
  <si>
    <t>Povrv-90/2024</t>
  </si>
  <si>
    <t>P-714/2024</t>
  </si>
  <si>
    <t>P-2146/2019</t>
  </si>
  <si>
    <t>P-1186/2023</t>
  </si>
  <si>
    <t>P-365/2024</t>
  </si>
  <si>
    <t>P-142/2024</t>
  </si>
  <si>
    <t>P-207/2024</t>
  </si>
  <si>
    <t>P-11/2024</t>
  </si>
  <si>
    <t>P-590/2024</t>
  </si>
  <si>
    <t>P-668/2023</t>
  </si>
  <si>
    <t>Ps-9/2023</t>
  </si>
  <si>
    <t>P-428/2024</t>
  </si>
  <si>
    <t>P-671/2024</t>
  </si>
  <si>
    <t>P-1394/2019</t>
  </si>
  <si>
    <t>P-741/2024</t>
  </si>
  <si>
    <t>P-1105/2023</t>
  </si>
  <si>
    <t>P-624/2024</t>
  </si>
  <si>
    <t>P-1685/2019</t>
  </si>
  <si>
    <t>P-42/2025</t>
  </si>
  <si>
    <t>P-90/2025</t>
  </si>
  <si>
    <t>P-2177/2019</t>
  </si>
  <si>
    <t>P-553/2024</t>
  </si>
  <si>
    <t>P-291/2024</t>
  </si>
  <si>
    <t>P-1656/2019</t>
  </si>
  <si>
    <t>P-2/2023</t>
  </si>
  <si>
    <t>P-1053/2023</t>
  </si>
  <si>
    <t>Pn-254/2019</t>
  </si>
  <si>
    <t>Pn-235/2019</t>
  </si>
  <si>
    <t>P-930/2024</t>
  </si>
  <si>
    <t>Pn-112/2023</t>
  </si>
  <si>
    <t>P-61/2020</t>
  </si>
  <si>
    <t>P-463/2023</t>
  </si>
  <si>
    <t>P-38/2024</t>
  </si>
  <si>
    <t>P-1132/2023</t>
  </si>
  <si>
    <t>P-669/2024</t>
  </si>
  <si>
    <t>P-1004/2024</t>
  </si>
  <si>
    <t>P-1026/2024</t>
  </si>
  <si>
    <t>P-1075/2023</t>
  </si>
  <si>
    <t>P-869/2024</t>
  </si>
  <si>
    <t>Pn-70/2022</t>
  </si>
  <si>
    <t>Pn-71/2023</t>
  </si>
  <si>
    <t>P-775/2024</t>
  </si>
  <si>
    <t>Pn-16/2022</t>
  </si>
  <si>
    <t>P-532/2024</t>
  </si>
  <si>
    <t>P-120/2023</t>
  </si>
  <si>
    <t>P-621/2024</t>
  </si>
  <si>
    <t>P-608/2023</t>
  </si>
  <si>
    <t>P-767/2024</t>
  </si>
  <si>
    <t>P-708/2022</t>
  </si>
  <si>
    <t>P-657/2023</t>
  </si>
  <si>
    <t>P-682/2022</t>
  </si>
  <si>
    <t>P-1087/2024</t>
  </si>
  <si>
    <t>Povrv-155/2023</t>
  </si>
  <si>
    <t>Povrv-101/2023</t>
  </si>
  <si>
    <t>Povrv-106/2023</t>
  </si>
  <si>
    <t>P-199/2024</t>
  </si>
  <si>
    <t>P-639/2024</t>
  </si>
  <si>
    <t>P-122/2025</t>
  </si>
  <si>
    <t>P-335/2023</t>
  </si>
  <si>
    <t>P-47/2024</t>
  </si>
  <si>
    <t>P-45/2025</t>
  </si>
  <si>
    <t>P-906/2024</t>
  </si>
  <si>
    <t>P-842/2024</t>
  </si>
  <si>
    <t>P-278/2024</t>
  </si>
  <si>
    <t>P-390/2024</t>
  </si>
  <si>
    <t>P-738/2024</t>
  </si>
  <si>
    <t>P-1532/2019</t>
  </si>
  <si>
    <t>P-534/2024</t>
  </si>
  <si>
    <t>P-305/2022</t>
  </si>
  <si>
    <t>P-651/2024</t>
  </si>
  <si>
    <t>P-107/2025</t>
  </si>
  <si>
    <t>P-7/2024</t>
  </si>
  <si>
    <t>P-2112/2019</t>
  </si>
  <si>
    <t>Pn-9/2024</t>
  </si>
  <si>
    <t>P-164/2025</t>
  </si>
  <si>
    <t>P-220/2025</t>
  </si>
  <si>
    <t>Pn-113/2024</t>
  </si>
  <si>
    <t>Povrv-55/2023</t>
  </si>
  <si>
    <t>P-401/2023</t>
  </si>
  <si>
    <t>P-987/2024</t>
  </si>
  <si>
    <t>P-720/2024</t>
  </si>
  <si>
    <t>Povrv-158/2023</t>
  </si>
  <si>
    <t>P-391/2024</t>
  </si>
  <si>
    <t>Pn-4/2020</t>
  </si>
  <si>
    <t>P-733/2024</t>
  </si>
  <si>
    <t>P-855/2021</t>
  </si>
  <si>
    <t>P-618/2020</t>
  </si>
  <si>
    <t>P-1114/2024</t>
  </si>
  <si>
    <t>P-524/2023</t>
  </si>
  <si>
    <t>P-501/2024</t>
  </si>
  <si>
    <t>P-371/2021</t>
  </si>
  <si>
    <t>P-247/2020</t>
  </si>
  <si>
    <t>P-203/2024</t>
  </si>
  <si>
    <t>P-819/2023</t>
  </si>
  <si>
    <t>P-747/2024</t>
  </si>
  <si>
    <t>P-374/2024</t>
  </si>
  <si>
    <t>P-666/2024</t>
  </si>
  <si>
    <t>P-588/2020</t>
  </si>
  <si>
    <t>P-1108/2023</t>
  </si>
  <si>
    <t>Povrv-123/2023</t>
  </si>
  <si>
    <t>Pn-10/2021</t>
  </si>
  <si>
    <t>P-2074/2019</t>
  </si>
  <si>
    <t>P-231/2024</t>
  </si>
  <si>
    <t>P-251/2025</t>
  </si>
  <si>
    <t>P-82/2025</t>
  </si>
  <si>
    <t>P-432/2023</t>
  </si>
  <si>
    <t>P-99/2023</t>
  </si>
  <si>
    <t>P-829/2023</t>
  </si>
  <si>
    <t>Povrv-105/2023</t>
  </si>
  <si>
    <t>P-577/2020</t>
  </si>
  <si>
    <t>P-1048/2024</t>
  </si>
  <si>
    <t>P-835/2024</t>
  </si>
  <si>
    <t>P-1041/2024</t>
  </si>
  <si>
    <t>P-1682/2019</t>
  </si>
  <si>
    <t>P-1110/2023</t>
  </si>
  <si>
    <t>P-888/2024</t>
  </si>
  <si>
    <t>P-900/2024</t>
  </si>
  <si>
    <t>P-2095/2019</t>
  </si>
  <si>
    <t>P-619/2024</t>
  </si>
  <si>
    <t>P-985/2023</t>
  </si>
  <si>
    <t>P-13/2024</t>
  </si>
  <si>
    <t>P-516/2024</t>
  </si>
  <si>
    <t>P-1121/2023</t>
  </si>
  <si>
    <t>P-624/2023</t>
  </si>
  <si>
    <t>P-735/2022</t>
  </si>
  <si>
    <t>P-748/2022</t>
  </si>
  <si>
    <t>P-899/2024</t>
  </si>
  <si>
    <t>P-782/2024</t>
  </si>
  <si>
    <t>P-715/2024</t>
  </si>
  <si>
    <t>P-1139/2023</t>
  </si>
  <si>
    <t>P-725/2020</t>
  </si>
  <si>
    <t>P-1121/2024</t>
  </si>
  <si>
    <t>Pn-87/2024</t>
  </si>
  <si>
    <t>P-274/2025</t>
  </si>
  <si>
    <t>P-1063/2023</t>
  </si>
  <si>
    <t>P-2185/2019</t>
  </si>
  <si>
    <t>P-657/2022</t>
  </si>
  <si>
    <t>P-1099/2024</t>
  </si>
  <si>
    <t>P-617/2024</t>
  </si>
  <si>
    <t>Pn-71/2019</t>
  </si>
  <si>
    <t>Pn-40/2022</t>
  </si>
  <si>
    <t>P-80/2024</t>
  </si>
  <si>
    <t>P-103/2025</t>
  </si>
  <si>
    <t>P-2093/2019</t>
  </si>
  <si>
    <t>P-1799/2019</t>
  </si>
  <si>
    <t>P-726/2023</t>
  </si>
  <si>
    <t>P-1602/2019</t>
  </si>
  <si>
    <t>Povrv-121/2024</t>
  </si>
  <si>
    <t>P-94/2025</t>
  </si>
  <si>
    <t>P-151/2025</t>
  </si>
  <si>
    <t>P-1575/2019</t>
  </si>
  <si>
    <t>P-1629/2019</t>
  </si>
  <si>
    <t>P-700/2024</t>
  </si>
  <si>
    <t>P-850/2024</t>
  </si>
  <si>
    <t>P-1008/2024</t>
  </si>
  <si>
    <t>P-514/2021</t>
  </si>
  <si>
    <t>P-933/2022</t>
  </si>
  <si>
    <t>P-183/2025</t>
  </si>
  <si>
    <t>P-1154/2023</t>
  </si>
  <si>
    <t>P-932/2024</t>
  </si>
  <si>
    <t>P-1014/2023</t>
  </si>
  <si>
    <t>P-572/2023</t>
  </si>
  <si>
    <t>P-904/2023</t>
  </si>
  <si>
    <t>P-443/2023</t>
  </si>
  <si>
    <t>P-165/2025</t>
  </si>
  <si>
    <t>P-1111/2023</t>
  </si>
  <si>
    <t>P-141/2024</t>
  </si>
  <si>
    <t>Pn-73/2023</t>
  </si>
  <si>
    <t>Povrv-5/2023</t>
  </si>
  <si>
    <t>Pn-13/2023</t>
  </si>
  <si>
    <t>P-249/2022</t>
  </si>
  <si>
    <t>Povrv-133/2024</t>
  </si>
  <si>
    <t>Povrv-5/2024</t>
  </si>
  <si>
    <t>Povrv-58/2024</t>
  </si>
  <si>
    <t>Povrv-60/2024</t>
  </si>
  <si>
    <t>P-1047/2024</t>
  </si>
  <si>
    <t>P-576/2022</t>
  </si>
  <si>
    <t>P-858/2023</t>
  </si>
  <si>
    <t>P-911/2022</t>
  </si>
  <si>
    <t>P-395/2023</t>
  </si>
  <si>
    <t>P-308/2022</t>
  </si>
  <si>
    <t>P-258/2019</t>
  </si>
  <si>
    <t>P-400/2024</t>
  </si>
  <si>
    <t>P-1596/2019</t>
  </si>
  <si>
    <t>P-759/2023</t>
  </si>
  <si>
    <t>P-512/2022</t>
  </si>
  <si>
    <t>P-471/2022</t>
  </si>
  <si>
    <t>P-844/2023</t>
  </si>
  <si>
    <t>P-25/2023</t>
  </si>
  <si>
    <t>P-554/2022</t>
  </si>
  <si>
    <t>P-1038/2024</t>
  </si>
  <si>
    <t>P-8/2024</t>
  </si>
  <si>
    <t>P-180/2024</t>
  </si>
  <si>
    <t>P-32/2023</t>
  </si>
  <si>
    <t>P-900/2022</t>
  </si>
  <si>
    <t>P-1/2022</t>
  </si>
  <si>
    <t>P-184/2024</t>
  </si>
  <si>
    <t>Platni nalozi</t>
  </si>
  <si>
    <t>Pl-1133/2024</t>
  </si>
  <si>
    <t>Pl-762/2024</t>
  </si>
  <si>
    <t>Pl-777/2024</t>
  </si>
  <si>
    <t>Pl-900/2024</t>
  </si>
  <si>
    <t>Pl-769/2024</t>
  </si>
  <si>
    <t>Pl-856/2024</t>
  </si>
  <si>
    <t>Pl-903/2024</t>
  </si>
  <si>
    <t>Pl-823/2024</t>
  </si>
  <si>
    <t>Pl-1136/2024</t>
  </si>
  <si>
    <t>Pl-910/2024</t>
  </si>
  <si>
    <t>Pl-909/2024</t>
  </si>
  <si>
    <t>Pl-1116/2024</t>
  </si>
  <si>
    <t>Pl-1122/2024</t>
  </si>
  <si>
    <t>Pl-761/2024</t>
  </si>
  <si>
    <t>Pl-764/2024</t>
  </si>
  <si>
    <t>Pl-1085/2024</t>
  </si>
  <si>
    <t>Pl-1132/2024</t>
  </si>
  <si>
    <t>Pl-1129/2024</t>
  </si>
  <si>
    <t>Pl-1108/2024</t>
  </si>
  <si>
    <t>Pl-771/2024</t>
  </si>
  <si>
    <t>Pl-820/2024</t>
  </si>
  <si>
    <t>Pl-785/2024</t>
  </si>
  <si>
    <t>Pl-1140/2024</t>
  </si>
  <si>
    <t>Pl-116/2025</t>
  </si>
  <si>
    <t>Pl-309/2025</t>
  </si>
  <si>
    <t>Pl-196/2025</t>
  </si>
  <si>
    <t>Pl-207/2025</t>
  </si>
  <si>
    <t>Pl-224/2025</t>
  </si>
  <si>
    <t>Pl-199/2025</t>
  </si>
  <si>
    <t>Pl-220/2025</t>
  </si>
  <si>
    <t>Pl-291/2025</t>
  </si>
  <si>
    <t>Pl-293/2025</t>
  </si>
  <si>
    <t>Pl-313/2025</t>
  </si>
  <si>
    <t>Pl-329/2025</t>
  </si>
  <si>
    <t>Pl-330/2025</t>
  </si>
  <si>
    <t>Pl-316/2025</t>
  </si>
  <si>
    <t>Pl-292/2025</t>
  </si>
  <si>
    <t>Pl-323/2025</t>
  </si>
  <si>
    <t>Pl-969/2024</t>
  </si>
  <si>
    <t>Pl-892/2024</t>
  </si>
  <si>
    <t>Pl-961/2024</t>
  </si>
  <si>
    <t>Pl-1110/2024</t>
  </si>
  <si>
    <t>Pl-965/2024</t>
  </si>
  <si>
    <t>Pl-945/2024</t>
  </si>
  <si>
    <t>Pl-962/2024</t>
  </si>
  <si>
    <t>Pl-821/2024</t>
  </si>
  <si>
    <t>Pl-867/2024</t>
  </si>
  <si>
    <t>Pl-1079/2024</t>
  </si>
  <si>
    <t>Pl-862/2024</t>
  </si>
  <si>
    <t>Pl-954/2024</t>
  </si>
  <si>
    <t>Pl-870/2024</t>
  </si>
  <si>
    <t>Pl-915/2024</t>
  </si>
  <si>
    <t>Pl-943/2024</t>
  </si>
  <si>
    <t>Pl-883/2024</t>
  </si>
  <si>
    <t>Pl-1164/2024</t>
  </si>
  <si>
    <t>Pl-1153/2024</t>
  </si>
  <si>
    <t>Pl-1248/2024</t>
  </si>
  <si>
    <t>Pl-1272/2024</t>
  </si>
  <si>
    <t>Pl-1148/2024</t>
  </si>
  <si>
    <t>Pl-1294/2024</t>
  </si>
  <si>
    <t>Pl-1239/2024</t>
  </si>
  <si>
    <t>Pl-1318/2024</t>
  </si>
  <si>
    <t>Pl-1206/2024</t>
  </si>
  <si>
    <t>Pl-1286/2024</t>
  </si>
  <si>
    <t>Pl-1270/2024</t>
  </si>
  <si>
    <t>Pl-1215/2024</t>
  </si>
  <si>
    <t>Pl-1207/2024</t>
  </si>
  <si>
    <t>Pl-1265/2024</t>
  </si>
  <si>
    <t>Pl-1204/2024</t>
  </si>
  <si>
    <t>Pl-1285/2024</t>
  </si>
  <si>
    <t>Pl-1163/2024</t>
  </si>
  <si>
    <t>Pl-1254/2024</t>
  </si>
  <si>
    <t>Pl-1302/2024</t>
  </si>
  <si>
    <t>Pl-1262/2024</t>
  </si>
  <si>
    <t>Pl-1290/2024</t>
  </si>
  <si>
    <t>Pl-2/2025</t>
  </si>
  <si>
    <t>Pl-1250/2024</t>
  </si>
  <si>
    <t>Pl-1218/2024</t>
  </si>
  <si>
    <t>Pl-1173/2024</t>
  </si>
  <si>
    <t>Pl-200/2025</t>
  </si>
  <si>
    <t>Pl-166/2025</t>
  </si>
  <si>
    <t>Pl-171/2025</t>
  </si>
  <si>
    <t>Pl-155/2025</t>
  </si>
  <si>
    <t>Pl-168/2025</t>
  </si>
  <si>
    <t>Pl-106/2025</t>
  </si>
  <si>
    <t>Pl-277/2025</t>
  </si>
  <si>
    <t>Pl-255/2025</t>
  </si>
  <si>
    <t>Pl-240/2025</t>
  </si>
  <si>
    <t>Pl-254/2025</t>
  </si>
  <si>
    <t>Pl-128/2025</t>
  </si>
  <si>
    <t>Pl-131/2025</t>
  </si>
  <si>
    <t>Pl-259/2025</t>
  </si>
  <si>
    <t>Pl-248/2025</t>
  </si>
  <si>
    <t>Pl-127/2025</t>
  </si>
  <si>
    <t>Pl-113/2025</t>
  </si>
  <si>
    <t>Pl-246/2025</t>
  </si>
  <si>
    <t>Pl-231/2025</t>
  </si>
  <si>
    <t>Pl-125/2025</t>
  </si>
  <si>
    <t>Pl-241/2025</t>
  </si>
  <si>
    <t>Pl-297/2025</t>
  </si>
  <si>
    <t>Pl-1/2025</t>
  </si>
  <si>
    <t>Pl-56/2025</t>
  </si>
  <si>
    <t>Pl-921/2024</t>
  </si>
  <si>
    <t>Pl-27/2025</t>
  </si>
  <si>
    <t>Pl-45/2025</t>
  </si>
  <si>
    <t>Pl-32/2025</t>
  </si>
  <si>
    <t>Pl-20/2025</t>
  </si>
  <si>
    <t>Pl-52/2025</t>
  </si>
  <si>
    <t>Pl-31/2025</t>
  </si>
  <si>
    <t>Pl-67/2025</t>
  </si>
  <si>
    <t>Pl-40/2025</t>
  </si>
  <si>
    <t>Pl-55/2025</t>
  </si>
  <si>
    <t>Pl-75/2025</t>
  </si>
  <si>
    <t>Pl-64/2025</t>
  </si>
  <si>
    <t>Pl-65/2025</t>
  </si>
  <si>
    <t>Pl-49/2025</t>
  </si>
  <si>
    <t>P-eu-8/2025</t>
  </si>
  <si>
    <t>P-eu-242/2024</t>
  </si>
  <si>
    <t>P-eu-328/2024</t>
  </si>
  <si>
    <t>P-eu-520/2024</t>
  </si>
  <si>
    <t>Povrv-15/2022</t>
  </si>
  <si>
    <t>Pl-984/2024</t>
  </si>
  <si>
    <t>Pl-1105/2024</t>
  </si>
  <si>
    <t>Pl-981/2024</t>
  </si>
  <si>
    <t>Pl-982/2024</t>
  </si>
  <si>
    <t>Pl-1181/2024</t>
  </si>
  <si>
    <t>Pl-1281/2024</t>
  </si>
  <si>
    <t>Pl-1315/2024</t>
  </si>
  <si>
    <t>Pl-1161/2024</t>
  </si>
  <si>
    <t>Pl-1235/2024</t>
  </si>
  <si>
    <t>Pl-1156/2024</t>
  </si>
  <si>
    <t>Pl-1312/2024</t>
  </si>
  <si>
    <t>Pl-1212/2024</t>
  </si>
  <si>
    <t>Pl-1269/2024</t>
  </si>
  <si>
    <t>Pl-1182/2024</t>
  </si>
  <si>
    <t>Pl-963/2024</t>
  </si>
  <si>
    <t>Pl-944/2024</t>
  </si>
  <si>
    <t>Pl-985/2024</t>
  </si>
  <si>
    <t>Pl-977/2024</t>
  </si>
  <si>
    <t>Pl-1279/2024</t>
  </si>
  <si>
    <t>Pl-1139/2024</t>
  </si>
  <si>
    <t>Pl-952/2024</t>
  </si>
  <si>
    <t>Pl-1127/2024</t>
  </si>
  <si>
    <t>Pl-964/2024</t>
  </si>
  <si>
    <t>Pl-931/2024</t>
  </si>
  <si>
    <t>Pl-956/2024</t>
  </si>
  <si>
    <t>Pl-1091/2024</t>
  </si>
  <si>
    <t>Pl-955/2024</t>
  </si>
  <si>
    <t>Pl-940/2024</t>
  </si>
  <si>
    <t>Pl-1310/2024</t>
  </si>
  <si>
    <t>Pl-1172/2024</t>
  </si>
  <si>
    <t>Pl-1267/2024</t>
  </si>
  <si>
    <t>Pl-1196/2024</t>
  </si>
  <si>
    <t>Pl-1187/2024</t>
  </si>
  <si>
    <t>Pl-1238/2024</t>
  </si>
  <si>
    <t>Pl-1311/2024</t>
  </si>
  <si>
    <t>Pl-1217/2024</t>
  </si>
  <si>
    <t>Pl-1227/2024</t>
  </si>
  <si>
    <t>Pl-1232/2024</t>
  </si>
  <si>
    <t>Pl-1152/2024</t>
  </si>
  <si>
    <t>Pl-1244/2024</t>
  </si>
  <si>
    <t>P-59/2024</t>
  </si>
  <si>
    <t>Pl-146/2025</t>
  </si>
  <si>
    <t>Pl-175/2025</t>
  </si>
  <si>
    <t>Pl-145/2025</t>
  </si>
  <si>
    <t>Pl-151/2025</t>
  </si>
  <si>
    <t>Pl-160/2025</t>
  </si>
  <si>
    <t>Pl-278/2025</t>
  </si>
  <si>
    <t>Pl-269/2025</t>
  </si>
  <si>
    <t>Pl-280/2025</t>
  </si>
  <si>
    <t>Pl-253/2025</t>
  </si>
  <si>
    <t>Pl-257/2025</t>
  </si>
  <si>
    <t>Pl-226/2025</t>
  </si>
  <si>
    <t>Pl-190/2025</t>
  </si>
  <si>
    <t>Pl-195/2025</t>
  </si>
  <si>
    <t>Pl-206/2025</t>
  </si>
  <si>
    <t>Pl-203/2025</t>
  </si>
  <si>
    <t>Pl-210/2025</t>
  </si>
  <si>
    <t>Pl-209/2025</t>
  </si>
  <si>
    <t>Pl-218/2025</t>
  </si>
  <si>
    <t>Pl-216/2025</t>
  </si>
  <si>
    <t>Pl-158/2025</t>
  </si>
  <si>
    <t>Pl-143/2025</t>
  </si>
  <si>
    <t>Pl-142/2025</t>
  </si>
  <si>
    <t>Pl-172/2025</t>
  </si>
  <si>
    <t>Pl-294/2025</t>
  </si>
  <si>
    <t>Pl-331/2025</t>
  </si>
  <si>
    <t>Pl-327/2025</t>
  </si>
  <si>
    <t>Pl-57/2025</t>
  </si>
  <si>
    <t>P-421/2024</t>
  </si>
  <si>
    <t>Pl-28/2025</t>
  </si>
  <si>
    <t>Pl-25/2025</t>
  </si>
  <si>
    <t>Pl-1399/2024</t>
  </si>
  <si>
    <t>Pl-1400/2024</t>
  </si>
  <si>
    <t>Pl-78/2025</t>
  </si>
  <si>
    <t>Pl-1402/2024</t>
  </si>
  <si>
    <t>Pl-29/2025</t>
  </si>
  <si>
    <t>Pl-18/2025</t>
  </si>
  <si>
    <t>Pl-81/2025</t>
  </si>
  <si>
    <t>P-eu-529/2024</t>
  </si>
  <si>
    <t>P-eu-542/2024</t>
  </si>
  <si>
    <t>P-eu-539/2024</t>
  </si>
  <si>
    <t>P-eu-543/2024</t>
  </si>
  <si>
    <t>P-eu-530/2024</t>
  </si>
  <si>
    <t>P-eu-540/2024</t>
  </si>
  <si>
    <t>P-eu-537/2024</t>
  </si>
  <si>
    <t>P-eu-541/2024</t>
  </si>
  <si>
    <t>P-eu-536/2024</t>
  </si>
  <si>
    <t>P-eu-493/2024</t>
  </si>
  <si>
    <t>P-eu-544/2024</t>
  </si>
  <si>
    <t>Pl-83/2025</t>
  </si>
  <si>
    <t>P-eu-527/2024</t>
  </si>
  <si>
    <t>P-eu-528/2024</t>
  </si>
  <si>
    <t>P-eu-546/2024</t>
  </si>
  <si>
    <t>P-eu-545/2024</t>
  </si>
  <si>
    <t>P-eu-547/2024</t>
  </si>
  <si>
    <t>Pl-47/2025</t>
  </si>
  <si>
    <t>P-eu-532/2024</t>
  </si>
  <si>
    <t>P-eu-533/2024</t>
  </si>
  <si>
    <t>P-eu-534/2024</t>
  </si>
  <si>
    <t>P-eu-538/2024</t>
  </si>
  <si>
    <t>P-eu-535/2024</t>
  </si>
  <si>
    <t>P-eu-531/2024</t>
  </si>
  <si>
    <t>P-45/2024</t>
  </si>
  <si>
    <t>P-eu-105/2023</t>
  </si>
  <si>
    <t>P-eu-127/2023</t>
  </si>
  <si>
    <t>P-eu-526/2024</t>
  </si>
  <si>
    <t>P-eu-480/2024</t>
  </si>
  <si>
    <t>P-eu-491/2024</t>
  </si>
  <si>
    <t>P-9/2024</t>
  </si>
  <si>
    <t>Pl-80/2025</t>
  </si>
  <si>
    <t>Pl-1268/2024</t>
  </si>
  <si>
    <t>Pl-306/2025</t>
  </si>
  <si>
    <t>Pl-1308/2024</t>
  </si>
  <si>
    <t>Pl-1316/2024</t>
  </si>
  <si>
    <t>Pl-1289/2024</t>
  </si>
  <si>
    <t>Pl-1233/2024</t>
  </si>
  <si>
    <t>Pl-1253/2024</t>
  </si>
  <si>
    <t>Pl-1166/2024</t>
  </si>
  <si>
    <t>Pl-1276/2024</t>
  </si>
  <si>
    <t>Pl-1202/2024</t>
  </si>
  <si>
    <t>Pl-1214/2024</t>
  </si>
  <si>
    <t>Pl-1146/2024</t>
  </si>
  <si>
    <t>Pl-1236/2024</t>
  </si>
  <si>
    <t>Pl-1284/2024</t>
  </si>
  <si>
    <t>Pl-1154/2024</t>
  </si>
  <si>
    <t>Pl-1222/2024</t>
  </si>
  <si>
    <t>Pl-1205/2024</t>
  </si>
  <si>
    <t>Pl-1224/2024</t>
  </si>
  <si>
    <t>Pl-1230/2024</t>
  </si>
  <si>
    <t>Pl-1201/2024</t>
  </si>
  <si>
    <t>Pl-1261/2024</t>
  </si>
  <si>
    <t>Pl-1200/2024</t>
  </si>
  <si>
    <t>Pl-1199/2024</t>
  </si>
  <si>
    <t>Pl-1271/2024</t>
  </si>
  <si>
    <t>Pl-1184/2024</t>
  </si>
  <si>
    <t>Pl-1309/2024</t>
  </si>
  <si>
    <t>Pl-1162/2024</t>
  </si>
  <si>
    <t>Pl-1225/2024</t>
  </si>
  <si>
    <t>Pl-1174/2024</t>
  </si>
  <si>
    <t>Pl-227/2025</t>
  </si>
  <si>
    <t>Pl-228/2025</t>
  </si>
  <si>
    <t>Pl-214/2025</t>
  </si>
  <si>
    <t>Pl-194/2025</t>
  </si>
  <si>
    <t>Pl-205/2025</t>
  </si>
  <si>
    <t>Pl-183/2025</t>
  </si>
  <si>
    <t>Pl-178/2025</t>
  </si>
  <si>
    <t>Pl-167/2025</t>
  </si>
  <si>
    <t>Pl-149/2025</t>
  </si>
  <si>
    <t>Pl-170/2025</t>
  </si>
  <si>
    <t>Pl-295/2025</t>
  </si>
  <si>
    <t>Pl-312/2025</t>
  </si>
  <si>
    <t>Pl-328/2025</t>
  </si>
  <si>
    <t>Pl-324/2025</t>
  </si>
  <si>
    <t>Pl-332/2025</t>
  </si>
  <si>
    <t>Pl-326/2025</t>
  </si>
  <si>
    <t>Pl-315/2025</t>
  </si>
  <si>
    <t>Pl-1288/2024</t>
  </si>
  <si>
    <t>Pl-1382/2024</t>
  </si>
  <si>
    <t>P-663/2024</t>
  </si>
  <si>
    <t>Pl-1367/2024</t>
  </si>
  <si>
    <t>Pl-1369/2024</t>
  </si>
  <si>
    <t>Pl-1385/2024</t>
  </si>
  <si>
    <t>Pl-1379/2024</t>
  </si>
  <si>
    <t>Pl-14/2025</t>
  </si>
  <si>
    <t>Pl-1375/2024</t>
  </si>
  <si>
    <t>Pl-1371/2024</t>
  </si>
  <si>
    <t>Pl-1363/2024</t>
  </si>
  <si>
    <t>Pl-1361/2024</t>
  </si>
  <si>
    <t>Pl-1352/2024</t>
  </si>
  <si>
    <t>Pl-1355/2024</t>
  </si>
  <si>
    <t>Pl-1354/2024</t>
  </si>
  <si>
    <t>Pl-1339/2024</t>
  </si>
  <si>
    <t>Pl-1192/2024</t>
  </si>
  <si>
    <t>Pl-1366/2024</t>
  </si>
  <si>
    <t>Pl-1365/2024</t>
  </si>
  <si>
    <t>Pl-1359/2024</t>
  </si>
  <si>
    <t>Pl-1358/2024</t>
  </si>
  <si>
    <t>Pl-198/2025</t>
  </si>
  <si>
    <t>P-99/2024</t>
  </si>
  <si>
    <t>Pl-1323/2024</t>
  </si>
  <si>
    <t>Pl-119/2025</t>
  </si>
  <si>
    <t>Pl-110/2025</t>
  </si>
  <si>
    <t>Pl-130/2025</t>
  </si>
  <si>
    <t>Pl-86/2025</t>
  </si>
  <si>
    <t>Pl-35/2025</t>
  </si>
  <si>
    <t>Pl-138/2025</t>
  </si>
  <si>
    <t>Pl-191/2025</t>
  </si>
  <si>
    <t>Pl-212/2025</t>
  </si>
  <si>
    <t>Pl-213/2025</t>
  </si>
  <si>
    <t>Pl-215/2025</t>
  </si>
  <si>
    <t>Pl-201/2025</t>
  </si>
  <si>
    <t>Pl-188/2025</t>
  </si>
  <si>
    <t>Pl-204/2025</t>
  </si>
  <si>
    <t>Pl-187/2025</t>
  </si>
  <si>
    <t>P-eu-519/2024</t>
  </si>
  <si>
    <t>P-eu-516/2024</t>
  </si>
  <si>
    <t>Povrv-165/2022</t>
  </si>
  <si>
    <t>P-eu-521/2024</t>
  </si>
  <si>
    <t>P-eu-514/2024</t>
  </si>
  <si>
    <t>Pl-1313/2024</t>
  </si>
  <si>
    <t>Pl-305/2025</t>
  </si>
  <si>
    <t>Pl-1195/2024</t>
  </si>
  <si>
    <t>Pl-1237/2024</t>
  </si>
  <si>
    <t>Pl-1186/2024</t>
  </si>
  <si>
    <t>Pl-1175/2024</t>
  </si>
  <si>
    <t>Pl-1150/2024</t>
  </si>
  <si>
    <t>Pl-1266/2024</t>
  </si>
  <si>
    <t>Pl-1240/2024</t>
  </si>
  <si>
    <t>Pl-1283/2024</t>
  </si>
  <si>
    <t>Pl-1220/2024</t>
  </si>
  <si>
    <t>Pl-1185/2024</t>
  </si>
  <si>
    <t>Pl-1242/2024</t>
  </si>
  <si>
    <t>Pl-82/2025</t>
  </si>
  <si>
    <t>Pl-1144/2024</t>
  </si>
  <si>
    <t>Pl-1228/2024</t>
  </si>
  <si>
    <t>Pl-1287/2024</t>
  </si>
  <si>
    <t>Pl-1258/2024</t>
  </si>
  <si>
    <t>Pl-1198/2024</t>
  </si>
  <si>
    <t>Pl-1190/2024</t>
  </si>
  <si>
    <t>Pl-1257/2024</t>
  </si>
  <si>
    <t>Pl-1292/2024</t>
  </si>
  <si>
    <t>Pl-1317/2024</t>
  </si>
  <si>
    <t>Pl-1176/2024</t>
  </si>
  <si>
    <t>Pl-1274/2024</t>
  </si>
  <si>
    <t>Pl-152/2025</t>
  </si>
  <si>
    <t>Pl-141/2025</t>
  </si>
  <si>
    <t>Pl-154/2025</t>
  </si>
  <si>
    <t>Pl-156/2025</t>
  </si>
  <si>
    <t>Pl-182/2025</t>
  </si>
  <si>
    <t>Pl-163/2025</t>
  </si>
  <si>
    <t>Pl-202/2025</t>
  </si>
  <si>
    <t>Pl-211/2025</t>
  </si>
  <si>
    <t>Pl-222/2025</t>
  </si>
  <si>
    <t>Pl-225/2025</t>
  </si>
  <si>
    <t>Pl-208/2025</t>
  </si>
  <si>
    <t>Pl-193/2025</t>
  </si>
  <si>
    <t>Pl-189/2025</t>
  </si>
  <si>
    <t>Pl-217/2025</t>
  </si>
  <si>
    <t>Pl-219/2025</t>
  </si>
  <si>
    <t>Pl-221/2025</t>
  </si>
  <si>
    <t>Pl-288/2025</t>
  </si>
  <si>
    <t>Pl-289/2025</t>
  </si>
  <si>
    <t>Pl-319/2025</t>
  </si>
  <si>
    <t>Pl-314/2025</t>
  </si>
  <si>
    <t>Pl-321/2025</t>
  </si>
  <si>
    <t>Pl-290/2025</t>
  </si>
  <si>
    <t>Pl-310/2025</t>
  </si>
  <si>
    <t>Pl-1193/2024</t>
  </si>
  <si>
    <t>Pl-1298/2024</t>
  </si>
  <si>
    <t>Pl-153/2025</t>
  </si>
  <si>
    <t>P-704/2024</t>
  </si>
  <si>
    <t>Pl-1229/2024</t>
  </si>
  <si>
    <t>Pl-1297/2024</t>
  </si>
  <si>
    <t>Pl-1252/2024</t>
  </si>
  <si>
    <t>Pl-1231/2024</t>
  </si>
  <si>
    <t>Pl-1278/2024</t>
  </si>
  <si>
    <t>Pl-1273/2024</t>
  </si>
  <si>
    <t>Pl-1241/2024</t>
  </si>
  <si>
    <t>Pl-136/2025</t>
  </si>
  <si>
    <t>Pl-159/2025</t>
  </si>
  <si>
    <t>Pl-92/2025</t>
  </si>
  <si>
    <t>Pl-109/2025</t>
  </si>
  <si>
    <t>Pl-118/2025</t>
  </si>
  <si>
    <t>Pl-115/2025</t>
  </si>
  <si>
    <t>Pl-268/2025</t>
  </si>
  <si>
    <t>Pl-176/2025</t>
  </si>
  <si>
    <t>Pl-181/2025</t>
  </si>
  <si>
    <t>P-eu-411/2024</t>
  </si>
  <si>
    <t>Pl-1024/2024</t>
  </si>
  <si>
    <t>Pl-37/2025</t>
  </si>
  <si>
    <t>Pl-1407/2024</t>
  </si>
  <si>
    <t>Pl-1040/2024</t>
  </si>
  <si>
    <t>Pl-1032/2024</t>
  </si>
  <si>
    <t>Pl-1350/2024</t>
  </si>
  <si>
    <t>Pl-1349/2024</t>
  </si>
  <si>
    <t>Pl-1343/2024</t>
  </si>
  <si>
    <t>Pl-1347/2024</t>
  </si>
  <si>
    <t>Pl-11/2025</t>
  </si>
  <si>
    <t>Pl-1007/2024</t>
  </si>
  <si>
    <t>Pl-1404/2024</t>
  </si>
  <si>
    <t>Pl-4/2025</t>
  </si>
  <si>
    <t>Pl-1054/2024</t>
  </si>
  <si>
    <t>Pl-1405/2024</t>
  </si>
  <si>
    <t>Pl-1408/2024</t>
  </si>
  <si>
    <t>Pl-1403/2024</t>
  </si>
  <si>
    <t>Pl-5/2025</t>
  </si>
  <si>
    <t>Pl-19/2025</t>
  </si>
  <si>
    <t>Pl-59/2025</t>
  </si>
  <si>
    <t>Pl-61/2025</t>
  </si>
  <si>
    <t>Pl-77/2025</t>
  </si>
  <si>
    <t>Pl-44/2025</t>
  </si>
  <si>
    <t>Pl-13/2025</t>
  </si>
  <si>
    <t>Pl-16/2025</t>
  </si>
  <si>
    <t>Pl-68/2025</t>
  </si>
  <si>
    <t>Pl-1049/2024</t>
  </si>
  <si>
    <t>Pl-1398/2024</t>
  </si>
  <si>
    <t>Pl-72/2025</t>
  </si>
  <si>
    <t>Pl-69/2025</t>
  </si>
  <si>
    <t>Pl-30/2025</t>
  </si>
  <si>
    <t>Pl-26/2025</t>
  </si>
  <si>
    <t>Pl-1071/2024</t>
  </si>
  <si>
    <t>Odlučivanje o prijedlogu za ponavljanje postupka</t>
  </si>
  <si>
    <t>Pu P-972/2019</t>
  </si>
  <si>
    <t>P-221/2020</t>
  </si>
  <si>
    <t>P Ob-31/2024</t>
  </si>
  <si>
    <t>Sudska nagodba</t>
  </si>
  <si>
    <t>P-628/2024</t>
  </si>
  <si>
    <t>P-554/2021</t>
  </si>
  <si>
    <t>P-314/2024</t>
  </si>
  <si>
    <t>P-735/2024</t>
  </si>
  <si>
    <t>P-717/2022</t>
  </si>
  <si>
    <t>P-1041/2023</t>
  </si>
  <si>
    <t>P-708/2024</t>
  </si>
  <si>
    <t>P-84/2024</t>
  </si>
  <si>
    <t>P-106/2025</t>
  </si>
  <si>
    <t>P-897/2024</t>
  </si>
  <si>
    <t>Pn-21/2024</t>
  </si>
  <si>
    <t>P-740/2024</t>
  </si>
  <si>
    <t>P-697/2024</t>
  </si>
  <si>
    <t>Pr-14/2024</t>
  </si>
  <si>
    <t>P-599/2024</t>
  </si>
  <si>
    <t>P-140/2024</t>
  </si>
  <si>
    <t>Psp-41/2023</t>
  </si>
  <si>
    <t>P-1185/2023</t>
  </si>
  <si>
    <t>Pn-32/2024</t>
  </si>
  <si>
    <t>P-380/2025</t>
  </si>
  <si>
    <t>P-482/2022</t>
  </si>
  <si>
    <t>Povrv-55/2022</t>
  </si>
  <si>
    <t>P-805/2023</t>
  </si>
  <si>
    <t>P-387/2024</t>
  </si>
  <si>
    <t>P-102/2025</t>
  </si>
  <si>
    <t>P-1064/2024</t>
  </si>
  <si>
    <t>P-931/2023</t>
  </si>
  <si>
    <t>P-62/2025</t>
  </si>
  <si>
    <t>P-284/2024</t>
  </si>
  <si>
    <t>Pr-30/2024</t>
  </si>
  <si>
    <t>Psp-26/2024</t>
  </si>
  <si>
    <t>P-958/2024</t>
  </si>
  <si>
    <t>P-762/2024</t>
  </si>
  <si>
    <t>Psp-24/2023</t>
  </si>
  <si>
    <t>P-1123/2023</t>
  </si>
  <si>
    <t>P-161/2022</t>
  </si>
  <si>
    <t>P-764/2023</t>
  </si>
  <si>
    <t>P-255/2020</t>
  </si>
  <si>
    <t>P-210/2023</t>
  </si>
  <si>
    <t>Pn-19/2022</t>
  </si>
  <si>
    <t>Predmeti dovršeni rješenjem o smetanju posjeda</t>
  </si>
  <si>
    <t>Psp-22/2024</t>
  </si>
  <si>
    <t>Psp-19/2024</t>
  </si>
  <si>
    <t>Psp-15/2025</t>
  </si>
  <si>
    <t>Psp-51/2024</t>
  </si>
  <si>
    <t>Psp-13/2024</t>
  </si>
  <si>
    <t>Psp-11/2024</t>
  </si>
  <si>
    <t>Psp-40/2023</t>
  </si>
  <si>
    <t>Psp-39/2024</t>
  </si>
  <si>
    <t>Psp-48/2024</t>
  </si>
  <si>
    <t>Psp-33/2023</t>
  </si>
  <si>
    <t>Psp-34/2023</t>
  </si>
  <si>
    <t>Psp-62/2024</t>
  </si>
  <si>
    <t>Psp-15/2024</t>
  </si>
  <si>
    <t>Psp-60/2024</t>
  </si>
  <si>
    <t>Predmeti dovršeni rješenjem o odbačaju tužbe i rješenjem o povlačenju tužbe</t>
  </si>
  <si>
    <t>Pl-1101/2024</t>
  </si>
  <si>
    <t>P-755/2024</t>
  </si>
  <si>
    <t>Psp-43/2024</t>
  </si>
  <si>
    <t>P-665/2024</t>
  </si>
  <si>
    <t>P-766/2022</t>
  </si>
  <si>
    <t>P-1032/2023</t>
  </si>
  <si>
    <t>Povrv-56/2025</t>
  </si>
  <si>
    <t>Pn-107/2023</t>
  </si>
  <si>
    <t>Psp-32/2023</t>
  </si>
  <si>
    <t>P-28/2025</t>
  </si>
  <si>
    <t>P-268/2024</t>
  </si>
  <si>
    <t>Povrv-124/2024</t>
  </si>
  <si>
    <t>P-512/2024</t>
  </si>
  <si>
    <t>Pl-766/2024</t>
  </si>
  <si>
    <t>Pl-849/2024</t>
  </si>
  <si>
    <t>Pl-1391/2024</t>
  </si>
  <si>
    <t>Pl-296/2025</t>
  </si>
  <si>
    <t>P-1052/2024</t>
  </si>
  <si>
    <t>P-375/2025</t>
  </si>
  <si>
    <t>P-211/2025</t>
  </si>
  <si>
    <t>Pl-180/2025</t>
  </si>
  <si>
    <t>P-125/2025</t>
  </si>
  <si>
    <t>Psp-1/2025</t>
  </si>
  <si>
    <t>P-5/2025</t>
  </si>
  <si>
    <t>P-849/2022</t>
  </si>
  <si>
    <t>Pl-192/2025</t>
  </si>
  <si>
    <t>Pl-845/2024</t>
  </si>
  <si>
    <t>P-1056/2024</t>
  </si>
  <si>
    <t>Psp-53/2024</t>
  </si>
  <si>
    <t>Pl-1179/2024</t>
  </si>
  <si>
    <t>P-240/2024</t>
  </si>
  <si>
    <t>P-968/2024</t>
  </si>
  <si>
    <t>P-385/2025</t>
  </si>
  <si>
    <t>Pl-308/2025</t>
  </si>
  <si>
    <t>P-1659/2019</t>
  </si>
  <si>
    <t>Pl-826/2024</t>
  </si>
  <si>
    <t>Pl-1089/2024</t>
  </si>
  <si>
    <t>P-276/2025</t>
  </si>
  <si>
    <t>Povrv-73/2024</t>
  </si>
  <si>
    <t>Pl-1197/2024</t>
  </si>
  <si>
    <t>Pl-105/2025</t>
  </si>
  <si>
    <t>Pr-43/2024</t>
  </si>
  <si>
    <t>Psp-49/2024</t>
  </si>
  <si>
    <t>Pn-117/2024</t>
  </si>
  <si>
    <t>Pl-1300/2024</t>
  </si>
  <si>
    <t>P-868/2024</t>
  </si>
  <si>
    <t>P-924/2024</t>
  </si>
  <si>
    <t>Pl-272/2025</t>
  </si>
  <si>
    <t>Pl-230/2025</t>
  </si>
  <si>
    <t>Pl-262/2025</t>
  </si>
  <si>
    <t>Pl-229/2025</t>
  </si>
  <si>
    <t>Pl-258/2025</t>
  </si>
  <si>
    <t>Pl-239/2025</t>
  </si>
  <si>
    <t>Pl-97/2025</t>
  </si>
  <si>
    <t>Pl-100/2025</t>
  </si>
  <si>
    <t>Pl-123/2025</t>
  </si>
  <si>
    <t>Pl-266/2025</t>
  </si>
  <si>
    <t>P-783/2024</t>
  </si>
  <si>
    <t>Pl-1341/2024</t>
  </si>
  <si>
    <t>P-524/2024</t>
  </si>
  <si>
    <t>Pl-42/2025</t>
  </si>
  <si>
    <t>P-577/2024</t>
  </si>
  <si>
    <t>Pn-20/2024</t>
  </si>
  <si>
    <t>Pl-48/2025</t>
  </si>
  <si>
    <t>Pr-4/2024</t>
  </si>
  <si>
    <t>Pl-1026/2024</t>
  </si>
  <si>
    <t>Pl-73/2025</t>
  </si>
  <si>
    <t>Pl-53/2025</t>
  </si>
  <si>
    <t>Pl-63/2025</t>
  </si>
  <si>
    <t>Pl-39/2025</t>
  </si>
  <si>
    <t>Pl-66/2025</t>
  </si>
  <si>
    <t>Pl-74/2025</t>
  </si>
  <si>
    <t>Pl-60/2025</t>
  </si>
  <si>
    <t>Pl-38/2025</t>
  </si>
  <si>
    <t>Pl-46/2025</t>
  </si>
  <si>
    <t>Pl-1409/2024</t>
  </si>
  <si>
    <t>P-996/2023</t>
  </si>
  <si>
    <t>P-823/2024</t>
  </si>
  <si>
    <t>Pl-17/2025</t>
  </si>
  <si>
    <t>Pl-6/2025</t>
  </si>
  <si>
    <t>Pl-9/2025</t>
  </si>
  <si>
    <t>Pl-21/2025</t>
  </si>
  <si>
    <t>P-561/2024</t>
  </si>
  <si>
    <t>P-740/2023</t>
  </si>
  <si>
    <t>Psp-33/2024</t>
  </si>
  <si>
    <t>P-238/2025</t>
  </si>
  <si>
    <t>P-608/2024</t>
  </si>
  <si>
    <t>P-180/2025</t>
  </si>
  <si>
    <t>P-362/2025</t>
  </si>
  <si>
    <t>P-867/2024</t>
  </si>
  <si>
    <t>P-131/2025</t>
  </si>
  <si>
    <t>P-808/2024</t>
  </si>
  <si>
    <t>P-300/2025</t>
  </si>
  <si>
    <t>P-214/2025</t>
  </si>
  <si>
    <t>P-228/2025</t>
  </si>
  <si>
    <t>P Ob-48/2021</t>
  </si>
  <si>
    <t>P-1092/2024</t>
  </si>
  <si>
    <t>P Ob-134/2020</t>
  </si>
  <si>
    <t>Pn-43/2024</t>
  </si>
  <si>
    <t>Pl-1086/2024</t>
  </si>
  <si>
    <t>Pl-1138/2024</t>
  </si>
  <si>
    <t>Pl-1120/2024</t>
  </si>
  <si>
    <t>P-1091/2024</t>
  </si>
  <si>
    <t>P-291/2025</t>
  </si>
  <si>
    <t>Pn-31/2024</t>
  </si>
  <si>
    <t>P-812/2023</t>
  </si>
  <si>
    <t>P-587/2023</t>
  </si>
  <si>
    <t>P-158/2023</t>
  </si>
  <si>
    <t>Povrv-208/2023</t>
  </si>
  <si>
    <t>P-562/2024</t>
  </si>
  <si>
    <t>Povrv-183/2023</t>
  </si>
  <si>
    <t>P-215/2025</t>
  </si>
  <si>
    <t>P-1090/2024</t>
  </si>
  <si>
    <t>P-213/2025</t>
  </si>
  <si>
    <t>P-586/2023</t>
  </si>
  <si>
    <t>P-63/2021</t>
  </si>
  <si>
    <t>Povrv-122/2024</t>
  </si>
  <si>
    <t>Povrv-144/2024</t>
  </si>
  <si>
    <t>P-884/2024</t>
  </si>
  <si>
    <t>Pl-1314/2024</t>
  </si>
  <si>
    <t>P-177/2025</t>
  </si>
  <si>
    <t>Psp-23/2024</t>
  </si>
  <si>
    <t>Pl-939/2024</t>
  </si>
  <si>
    <t>Pl-1171/2024</t>
  </si>
  <si>
    <t>Pr-7/2025</t>
  </si>
  <si>
    <t>Pl-1177/2024</t>
  </si>
  <si>
    <t>Psp-44/2024</t>
  </si>
  <si>
    <t>P-552/2024</t>
  </si>
  <si>
    <t>P-69/2025</t>
  </si>
  <si>
    <t>Pl-1293/2024</t>
  </si>
  <si>
    <t>Pl-949/2024</t>
  </si>
  <si>
    <t>Pl-1259/2024</t>
  </si>
  <si>
    <t>Pl-1111/2024</t>
  </si>
  <si>
    <t>Povrv-174/2023</t>
  </si>
  <si>
    <t>P-83/2025</t>
  </si>
  <si>
    <t>P-957/2024</t>
  </si>
  <si>
    <t>P-1098/2023</t>
  </si>
  <si>
    <t>P-105/2025</t>
  </si>
  <si>
    <t>P-209/2025</t>
  </si>
  <si>
    <t>P-49/2025</t>
  </si>
  <si>
    <t>P-9/2025</t>
  </si>
  <si>
    <t>Pl-85/2025</t>
  </si>
  <si>
    <t>Pl-1406/2024</t>
  </si>
  <si>
    <t>P-143/2024</t>
  </si>
  <si>
    <t>P-eu-496/2024</t>
  </si>
  <si>
    <t>Pl-3/2025</t>
  </si>
  <si>
    <t>Pl-33/2025</t>
  </si>
  <si>
    <t>Pl-71/2025</t>
  </si>
  <si>
    <t>Pl-70/2025</t>
  </si>
  <si>
    <t>Pl-50/2025</t>
  </si>
  <si>
    <t>Pl-34/2025</t>
  </si>
  <si>
    <t>P-1039/2024</t>
  </si>
  <si>
    <t>Pl-1194/2024</t>
  </si>
  <si>
    <t>Pl-1246/2024</t>
  </si>
  <si>
    <t>Pl-1275/2024</t>
  </si>
  <si>
    <t>P-1042/2024</t>
  </si>
  <si>
    <t>P-623/2023</t>
  </si>
  <si>
    <t>P-339/2025</t>
  </si>
  <si>
    <t>P-568/2023</t>
  </si>
  <si>
    <t>P-1188/2023</t>
  </si>
  <si>
    <t>P-693/2024</t>
  </si>
  <si>
    <t>P-359/2025</t>
  </si>
  <si>
    <t>P-800/2024</t>
  </si>
  <si>
    <t>P-54/2024</t>
  </si>
  <si>
    <t>Povrv-245/2021</t>
  </si>
  <si>
    <t>P-eu-517/2024</t>
  </si>
  <si>
    <t>Povrv-66/2022</t>
  </si>
  <si>
    <t>Povrv-190/2023</t>
  </si>
  <si>
    <t>Pr-13/2023</t>
  </si>
  <si>
    <t>P-924/2021</t>
  </si>
  <si>
    <t>Pn-23/2023</t>
  </si>
  <si>
    <t>Povrv-126/2024</t>
  </si>
  <si>
    <t>Povrv-88/2024</t>
  </si>
  <si>
    <t>Pl-1381/2024</t>
  </si>
  <si>
    <t>Pl-1374/2024</t>
  </si>
  <si>
    <t>Pl-1360/2024</t>
  </si>
  <si>
    <t>Pl-1380/2024</t>
  </si>
  <si>
    <t>Pl-1384/2024</t>
  </si>
  <si>
    <t>Pl-1356/2024</t>
  </si>
  <si>
    <t>Povrv-32/2024</t>
  </si>
  <si>
    <t>Pn-18/2025</t>
  </si>
  <si>
    <t>Pn-19/2025</t>
  </si>
  <si>
    <t>Pl-1377/2024</t>
  </si>
  <si>
    <t>Pl-1368/2024</t>
  </si>
  <si>
    <t>Pl-1376/2024</t>
  </si>
  <si>
    <t>Pl-1383/2024</t>
  </si>
  <si>
    <t>Pl-1357/2024</t>
  </si>
  <si>
    <t>Pl-1346/2024</t>
  </si>
  <si>
    <t>Pl-1364/2024</t>
  </si>
  <si>
    <t>Pl-1370/2024</t>
  </si>
  <si>
    <t>Pl-1353/2024</t>
  </si>
  <si>
    <t>Pl-1373/2024</t>
  </si>
  <si>
    <t>Pl-1372/2024</t>
  </si>
  <si>
    <t>P-51/2025</t>
  </si>
  <si>
    <t>Pl-1378/2024</t>
  </si>
  <si>
    <t>Pl-1203/2024</t>
  </si>
  <si>
    <t>P-331/2025</t>
  </si>
  <si>
    <t>Pl-173/2025</t>
  </si>
  <si>
    <t>P-689/2024</t>
  </si>
  <si>
    <t>P-242/2024</t>
  </si>
  <si>
    <t>Pl-825/2024</t>
  </si>
  <si>
    <t>Pl-98/2025</t>
  </si>
  <si>
    <t>P-306/2025</t>
  </si>
  <si>
    <t>P-230/2025</t>
  </si>
  <si>
    <t>P-1046/2024</t>
  </si>
  <si>
    <t>Povrv-51/2024</t>
  </si>
  <si>
    <t>P-eu-243/2024</t>
  </si>
  <si>
    <t>P-873/2022</t>
  </si>
  <si>
    <t>P-790/2024</t>
  </si>
  <si>
    <t>Pl-1123/2024</t>
  </si>
  <si>
    <t>P-620/2024</t>
  </si>
  <si>
    <t>Pl-1118/2024</t>
  </si>
  <si>
    <t>P-947/2024</t>
  </si>
  <si>
    <t>P-699/2024</t>
  </si>
  <si>
    <t>Pn-34/2024</t>
  </si>
  <si>
    <t>P-607/2022</t>
  </si>
  <si>
    <t>P-852/2024</t>
  </si>
  <si>
    <t>P-136/2025</t>
  </si>
  <si>
    <t>Povrv-114/2022</t>
  </si>
  <si>
    <t>Pl-966/2024</t>
  </si>
  <si>
    <t>Pn-59/2024</t>
  </si>
  <si>
    <t>Pl-959/2024</t>
  </si>
  <si>
    <t>Pl-1321/2024</t>
  </si>
  <si>
    <t>Povrv-111/2024</t>
  </si>
  <si>
    <t>Pl-1093/2024</t>
  </si>
  <si>
    <t>P-709/2024</t>
  </si>
  <si>
    <t>P-772/2024</t>
  </si>
  <si>
    <t>P-710/2024</t>
  </si>
  <si>
    <t>Pl-1301/2024</t>
  </si>
  <si>
    <t>P-829/2024</t>
  </si>
  <si>
    <t>Pl-1155/2024</t>
  </si>
  <si>
    <t>Pl-95/2025</t>
  </si>
  <si>
    <t>Pl-157/2025</t>
  </si>
  <si>
    <t>Pl-179/2025</t>
  </si>
  <si>
    <t>Pl-1263/2024</t>
  </si>
  <si>
    <t>Pl-1094/2024</t>
  </si>
  <si>
    <t>Pl-951/2024</t>
  </si>
  <si>
    <t>Pl-968/2024</t>
  </si>
  <si>
    <t>Psp-59/2024</t>
  </si>
  <si>
    <t>Pl-1147/2024</t>
  </si>
  <si>
    <t>Pl-129/2025</t>
  </si>
  <si>
    <t>Pl-1219/2024</t>
  </si>
  <si>
    <t>Pl-161/2025</t>
  </si>
  <si>
    <t>Pl-174/2025</t>
  </si>
  <si>
    <t>Pn-40/2023</t>
  </si>
  <si>
    <t>Povrv-151/2023</t>
  </si>
  <si>
    <t>P-eu-421/2024</t>
  </si>
  <si>
    <t>Povrv-95/2023</t>
  </si>
  <si>
    <t>P-152/2024</t>
  </si>
  <si>
    <t>Pl-317/2025</t>
  </si>
  <si>
    <t>Pl-1065/2024</t>
  </si>
  <si>
    <t>Pl-1021/2024</t>
  </si>
  <si>
    <t>Pl-1001/2024</t>
  </si>
  <si>
    <t>P Ob-17/2022</t>
  </si>
  <si>
    <t>Pl-1337/2024</t>
  </si>
  <si>
    <t>P-1016/2024</t>
  </si>
  <si>
    <t>Pl-1338/2024</t>
  </si>
  <si>
    <t>Pl-996/2024</t>
  </si>
  <si>
    <t>Pl-1022/2024</t>
  </si>
  <si>
    <t>Pl-1017/2024</t>
  </si>
  <si>
    <t>Pl-1348/2024</t>
  </si>
  <si>
    <t>Pl-1050/2024</t>
  </si>
  <si>
    <t>Pl-1016/2024</t>
  </si>
  <si>
    <t>Pl-1145/2024</t>
  </si>
  <si>
    <t>P Ob-32/2024</t>
  </si>
  <si>
    <t>Pn-70/2024</t>
  </si>
  <si>
    <t>Pl-84/2025</t>
  </si>
  <si>
    <t>Pl-1340/2024</t>
  </si>
  <si>
    <t>Pl-43/2025</t>
  </si>
  <si>
    <t>Pl-24/2025</t>
  </si>
  <si>
    <t>Pl-8/2025</t>
  </si>
  <si>
    <t>P-55/2025</t>
  </si>
  <si>
    <t>Pl-1410/2024</t>
  </si>
  <si>
    <t>Pl-15/2025</t>
  </si>
  <si>
    <t>Pl-10/2025</t>
  </si>
  <si>
    <t>Pl-62/2025</t>
  </si>
  <si>
    <t>Pl-148/2025</t>
  </si>
  <si>
    <t>Pl-12/2025</t>
  </si>
  <si>
    <t>Pl-58/2025</t>
  </si>
  <si>
    <t>Pl-23/2025</t>
  </si>
  <si>
    <t>Pl-7/2025</t>
  </si>
  <si>
    <t>Pl-41/2025</t>
  </si>
  <si>
    <t>P-194/2025</t>
  </si>
  <si>
    <t>Pl-286/2025</t>
  </si>
  <si>
    <t>Pl-287/2025</t>
  </si>
  <si>
    <t>P-16/2025</t>
  </si>
  <si>
    <t>Pl-285/2025</t>
  </si>
  <si>
    <t>Pl-281/2025</t>
  </si>
  <si>
    <t>Pl-256/2025</t>
  </si>
  <si>
    <t>Pl-54/2025</t>
  </si>
  <si>
    <t>Pl-162/2025</t>
  </si>
  <si>
    <t>P-1012/2024</t>
  </si>
  <si>
    <t>Pl-1345/2024</t>
  </si>
  <si>
    <t>Pl-1411/2024</t>
  </si>
  <si>
    <t>Pl-1342/2024</t>
  </si>
  <si>
    <t>Pl-79/2025</t>
  </si>
  <si>
    <t>Pl-177/2025</t>
  </si>
  <si>
    <t>Pl-185/2025</t>
  </si>
  <si>
    <t>Pl-1401/2024</t>
  </si>
  <si>
    <t>Pl-1351/2024</t>
  </si>
  <si>
    <t>Pl-22/2025</t>
  </si>
  <si>
    <t>Pl-1344/2024</t>
  </si>
  <si>
    <t>P-169/2025</t>
  </si>
  <si>
    <t>Pl-184/2025</t>
  </si>
  <si>
    <t>Pl-36/2025</t>
  </si>
  <si>
    <t>P-758/2023</t>
  </si>
  <si>
    <t>P-192/2025</t>
  </si>
  <si>
    <t>Pl-311/2025</t>
  </si>
  <si>
    <t>P-1006/2024</t>
  </si>
  <si>
    <t>Pl-1157/2024</t>
  </si>
  <si>
    <t>Predmeti dovršeni rješenjem o nenadležnosti i zastoju postupka</t>
  </si>
  <si>
    <t>Povrv-13/2025</t>
  </si>
  <si>
    <t>Povrv-1/2025</t>
  </si>
  <si>
    <t>Povrv-136/2024</t>
  </si>
  <si>
    <t>Povrv-27/2025</t>
  </si>
  <si>
    <t>Povrv-16/2025</t>
  </si>
  <si>
    <t>P-1033/2024</t>
  </si>
  <si>
    <t>Povrv-24/2025</t>
  </si>
  <si>
    <t>Povrv-57/2025</t>
  </si>
  <si>
    <t>Povrv-32/2025</t>
  </si>
  <si>
    <t>P Ob-6/2025</t>
  </si>
  <si>
    <t>Povrv-50/2025</t>
  </si>
  <si>
    <t>P-881/2024</t>
  </si>
  <si>
    <t>P-731/2024</t>
  </si>
  <si>
    <t>P Ob-2/2025</t>
  </si>
  <si>
    <t>P-13/2025</t>
  </si>
  <si>
    <t>Povrv-60/2025</t>
  </si>
  <si>
    <t>P Ob-5/2025</t>
  </si>
  <si>
    <t>Povrv-25/2025</t>
  </si>
  <si>
    <t>Povrv-74/2024</t>
  </si>
  <si>
    <t>Povrv-101/2024</t>
  </si>
  <si>
    <t>P-88/2025</t>
  </si>
  <si>
    <t>Povrv-67/2025</t>
  </si>
  <si>
    <t>P-1095/2024</t>
  </si>
  <si>
    <t>P Ob-10/2025</t>
  </si>
  <si>
    <t>P-46/2025</t>
  </si>
  <si>
    <t>Povrv-26/2025</t>
  </si>
  <si>
    <t>P-181/2025</t>
  </si>
  <si>
    <t>Pn-95/2024</t>
  </si>
  <si>
    <t>Povrv-153/2023</t>
  </si>
  <si>
    <t>Povrv-158/2024</t>
  </si>
  <si>
    <t>Povrv-14/2025</t>
  </si>
  <si>
    <t>P-19/2025</t>
  </si>
  <si>
    <t>Povrv-149/2024</t>
  </si>
  <si>
    <t>Povrv-43/2025</t>
  </si>
  <si>
    <t>Povrv-23/2025</t>
  </si>
  <si>
    <t>P Ob-4/2025</t>
  </si>
  <si>
    <t>P-115/2025</t>
  </si>
  <si>
    <t>Povrv-64/2025</t>
  </si>
  <si>
    <t>P Ob-9/2025</t>
  </si>
  <si>
    <t>Povrv-9/2025</t>
  </si>
  <si>
    <t>P-1104/2024</t>
  </si>
  <si>
    <t>Povrv-147/2024</t>
  </si>
  <si>
    <t>P Ob-3/2025</t>
  </si>
  <si>
    <t>P Ob-8/2025</t>
  </si>
  <si>
    <t>P-15/2025</t>
  </si>
  <si>
    <t>P Ob-7/2025</t>
  </si>
  <si>
    <t>Povrv-77/2025</t>
  </si>
  <si>
    <t>P-1031/2024</t>
  </si>
  <si>
    <t>P-821/2024</t>
  </si>
  <si>
    <t>P Ob-30/2024</t>
  </si>
  <si>
    <t>Predmeti dovršeni ostalim rješenjima</t>
  </si>
  <si>
    <t>P-26/2025</t>
  </si>
  <si>
    <t>Psp-23/2025</t>
  </si>
  <si>
    <t>P-995/2023</t>
  </si>
  <si>
    <t>P-1191/2023</t>
  </si>
  <si>
    <t>P-677/2021</t>
  </si>
  <si>
    <t>P-1016/2023</t>
  </si>
  <si>
    <t>P-132/2022</t>
  </si>
  <si>
    <t>P-258/2025</t>
  </si>
  <si>
    <t>P-1007/2023</t>
  </si>
  <si>
    <t>P-575/2024</t>
  </si>
  <si>
    <t>Pn-100/2024</t>
  </si>
  <si>
    <t>P-191/2025</t>
  </si>
  <si>
    <t>P-407/2022</t>
  </si>
  <si>
    <t>P-1144/2023</t>
  </si>
  <si>
    <t>P-299/2025</t>
  </si>
  <si>
    <t>Povrv-125/2023</t>
  </si>
  <si>
    <t>P-51/2024</t>
  </si>
  <si>
    <t>P-818/2024</t>
  </si>
  <si>
    <t>P-7/2025</t>
  </si>
  <si>
    <t>P-773/2024</t>
  </si>
  <si>
    <t>P-578/2023</t>
  </si>
  <si>
    <t>P-926/2023</t>
  </si>
  <si>
    <t>Psp-57/2024</t>
  </si>
  <si>
    <t>P-598/2024</t>
  </si>
  <si>
    <t>P-1098/2024</t>
  </si>
  <si>
    <t>P-324/2024</t>
  </si>
  <si>
    <t>P-133/2025</t>
  </si>
  <si>
    <t>Povrv-174/2022</t>
  </si>
  <si>
    <t>Povrv-153/2022</t>
  </si>
  <si>
    <t>P-762/2021</t>
  </si>
  <si>
    <t>P-759/2021</t>
  </si>
  <si>
    <t>Pr-692/2021</t>
  </si>
  <si>
    <t>Pn-51/2023</t>
  </si>
  <si>
    <t>Pn-33/2023</t>
  </si>
  <si>
    <t>Povrv-152/2024</t>
  </si>
  <si>
    <t>Pn-53/2024</t>
  </si>
  <si>
    <t>P-1159/2023</t>
  </si>
  <si>
    <t>Povrv-38/2025</t>
  </si>
  <si>
    <t>Pn-104/2024</t>
  </si>
  <si>
    <t>P-43/2025</t>
  </si>
  <si>
    <t>Pl-1183/2024</t>
  </si>
  <si>
    <t>P-85/2024</t>
  </si>
  <si>
    <t>Pl-1188/2024</t>
  </si>
  <si>
    <t>P-103/2024</t>
  </si>
  <si>
    <t>P-845/2023</t>
  </si>
  <si>
    <t>P-76/2024</t>
  </si>
  <si>
    <t>P-1613/2019</t>
  </si>
  <si>
    <t>P-539/2023</t>
  </si>
  <si>
    <t>Izvanparnični predmeti po Obiteljskom zakonu</t>
  </si>
  <si>
    <t>R1 Ob-124/2020</t>
  </si>
  <si>
    <t>Uređenje međe, razvrgnuće suvlasništva, uređenje odnosa među suvlasnicima i otvaranje nužnog prolaza</t>
  </si>
  <si>
    <t>R1-223/2023</t>
  </si>
  <si>
    <t>R1-6/2024</t>
  </si>
  <si>
    <t>R1-152/2023</t>
  </si>
  <si>
    <t>R1-88/2022</t>
  </si>
  <si>
    <t>R1-322/2024</t>
  </si>
  <si>
    <t>R1-55/2025</t>
  </si>
  <si>
    <t>R1-339/2024</t>
  </si>
  <si>
    <t>R1-93/2024</t>
  </si>
  <si>
    <t>R1-303/2024</t>
  </si>
  <si>
    <t>R1-314/2024</t>
  </si>
  <si>
    <t>R1-168/2023</t>
  </si>
  <si>
    <t>R1-122/2024</t>
  </si>
  <si>
    <t>R1-281/2024</t>
  </si>
  <si>
    <t>R1-185/2024</t>
  </si>
  <si>
    <t>R1-343/2024</t>
  </si>
  <si>
    <t>R1-3/2020</t>
  </si>
  <si>
    <t>R1-22/2020</t>
  </si>
  <si>
    <t>R1-98/2023</t>
  </si>
  <si>
    <t>R1-332/2024</t>
  </si>
  <si>
    <t>R1-82/2022</t>
  </si>
  <si>
    <t>R1-320/2024</t>
  </si>
  <si>
    <t>R1-62/2022</t>
  </si>
  <si>
    <t>R1-266/2023</t>
  </si>
  <si>
    <t>R1-23/2024</t>
  </si>
  <si>
    <t>R1-248/2022</t>
  </si>
  <si>
    <t>R1-75/2025</t>
  </si>
  <si>
    <t>R1-308/2024</t>
  </si>
  <si>
    <t>R1-280/2024</t>
  </si>
  <si>
    <t>R1-55/2024</t>
  </si>
  <si>
    <t>R1-212/2024</t>
  </si>
  <si>
    <t>R1-155/2025</t>
  </si>
  <si>
    <t>R1-322/2023</t>
  </si>
  <si>
    <t>R1-203/2022</t>
  </si>
  <si>
    <t>R1-306/2024</t>
  </si>
  <si>
    <t>R1-279/2023</t>
  </si>
  <si>
    <t>R1-334/2024</t>
  </si>
  <si>
    <t>R1-215/2021</t>
  </si>
  <si>
    <t>R1-87/2019</t>
  </si>
  <si>
    <t>R1-112/2023</t>
  </si>
  <si>
    <t>R1-164/2024</t>
  </si>
  <si>
    <t>R1-22/2025</t>
  </si>
  <si>
    <t>R1-221/2022</t>
  </si>
  <si>
    <t>R1-106/2025</t>
  </si>
  <si>
    <t>R1-107/2024</t>
  </si>
  <si>
    <t>R1-199/2023</t>
  </si>
  <si>
    <t>R1-103/2024</t>
  </si>
  <si>
    <t>R1-237/2024</t>
  </si>
  <si>
    <t>R1-310/2024</t>
  </si>
  <si>
    <t>R1-321/2024</t>
  </si>
  <si>
    <t>R1-214/2024</t>
  </si>
  <si>
    <t>R1-123/2025</t>
  </si>
  <si>
    <t>R1-72/2025</t>
  </si>
  <si>
    <t>R1-120/2025</t>
  </si>
  <si>
    <t>R1-28/2022</t>
  </si>
  <si>
    <t>R1-130/2024</t>
  </si>
  <si>
    <t>R1-23/2022</t>
  </si>
  <si>
    <t>R1-294/2023</t>
  </si>
  <si>
    <t>R1-147/2024</t>
  </si>
  <si>
    <t>R1-312/2021</t>
  </si>
  <si>
    <t>R1-146/2024</t>
  </si>
  <si>
    <t>R1-194/2024</t>
  </si>
  <si>
    <t>R1-357/2022</t>
  </si>
  <si>
    <t>R1-239/2024</t>
  </si>
  <si>
    <t>R1-20/2025</t>
  </si>
  <si>
    <t>R1-198/2024</t>
  </si>
  <si>
    <t>R1-221/2024</t>
  </si>
  <si>
    <t>R1-304/2024</t>
  </si>
  <si>
    <t>R1-342/2024</t>
  </si>
  <si>
    <t>R1-215/2024</t>
  </si>
  <si>
    <t>R1-84/2024</t>
  </si>
  <si>
    <t>R1-167/2024</t>
  </si>
  <si>
    <t>R1-211/2024</t>
  </si>
  <si>
    <t>R1-153/2024</t>
  </si>
  <si>
    <t>R1-218/2023</t>
  </si>
  <si>
    <t>R1-142/2024</t>
  </si>
  <si>
    <t>R1-82/2024</t>
  </si>
  <si>
    <t>R1-204/2024</t>
  </si>
  <si>
    <t>R1-284/2024</t>
  </si>
  <si>
    <t>R1-31/2025</t>
  </si>
  <si>
    <t>R1-400/2023</t>
  </si>
  <si>
    <t>R1-190/2024</t>
  </si>
  <si>
    <t>R1-332/2022</t>
  </si>
  <si>
    <t>R1-285/2023</t>
  </si>
  <si>
    <t>R1-158/2025</t>
  </si>
  <si>
    <t>R1-13/2024</t>
  </si>
  <si>
    <t>R1-293/2024</t>
  </si>
  <si>
    <t>R1-359/2023</t>
  </si>
  <si>
    <t>Ovjera ugovora o doživotnom uzdržavanju</t>
  </si>
  <si>
    <t>R2-21/2025</t>
  </si>
  <si>
    <t>R2-227/2024</t>
  </si>
  <si>
    <t>R2-347/2024</t>
  </si>
  <si>
    <t>R2-61/2025</t>
  </si>
  <si>
    <t>R2-42/2025</t>
  </si>
  <si>
    <t>R2-98/2025</t>
  </si>
  <si>
    <t>R2-343/2024</t>
  </si>
  <si>
    <t>R2-337/2024</t>
  </si>
  <si>
    <t>R2-59/2025</t>
  </si>
  <si>
    <t>R2-258/2024</t>
  </si>
  <si>
    <t>R2-73/2025</t>
  </si>
  <si>
    <t>R2-112/2025</t>
  </si>
  <si>
    <t>R2-336/2024</t>
  </si>
  <si>
    <t>Ostali teži izvanparnični predmeti (R1)</t>
  </si>
  <si>
    <t>Pom-102/2025</t>
  </si>
  <si>
    <t>Pom-10/2025</t>
  </si>
  <si>
    <t>R1-186/2022</t>
  </si>
  <si>
    <t>Pom-104/2025</t>
  </si>
  <si>
    <t>Pom-100/2025</t>
  </si>
  <si>
    <t>Pom-85/2025</t>
  </si>
  <si>
    <t>R1-3/2025</t>
  </si>
  <si>
    <t>Pom-49/2025</t>
  </si>
  <si>
    <t>Pom-110/2025</t>
  </si>
  <si>
    <t>Pom-23/2025</t>
  </si>
  <si>
    <t>Pom-275/2024</t>
  </si>
  <si>
    <t>Pom-45/2025</t>
  </si>
  <si>
    <t>R1-63/2025</t>
  </si>
  <si>
    <t>R1-33/2025</t>
  </si>
  <si>
    <t>R1-131/2025</t>
  </si>
  <si>
    <t>Pom-48/2025</t>
  </si>
  <si>
    <t>Pom-65/2025</t>
  </si>
  <si>
    <t>Pom-122/2025</t>
  </si>
  <si>
    <t>R1-341/2022</t>
  </si>
  <si>
    <t>Pom-98/2025</t>
  </si>
  <si>
    <t>Pom-88/2025</t>
  </si>
  <si>
    <t>R1-37/2025</t>
  </si>
  <si>
    <t>Pom-eu-72/2024</t>
  </si>
  <si>
    <t>Pom-29/2025</t>
  </si>
  <si>
    <t>R1-348/2024</t>
  </si>
  <si>
    <t>Pom-eu-6/2025</t>
  </si>
  <si>
    <t>Pom-50/2025</t>
  </si>
  <si>
    <t>Pom-56/2025</t>
  </si>
  <si>
    <t>Pom-eu-5/2025</t>
  </si>
  <si>
    <t>Pom-71/2025</t>
  </si>
  <si>
    <t>Pom-eu-7/2025</t>
  </si>
  <si>
    <t>Pom-eu-62/2024</t>
  </si>
  <si>
    <t>Pom-3/2025</t>
  </si>
  <si>
    <t>Pom-271/2024</t>
  </si>
  <si>
    <t>Pom-eu-31/2024</t>
  </si>
  <si>
    <t>Pom-11/2025</t>
  </si>
  <si>
    <t>Pom-13/2025</t>
  </si>
  <si>
    <t>Pom-5/2025</t>
  </si>
  <si>
    <t>Pom-eu-4/2025</t>
  </si>
  <si>
    <t>Pom-39/2025</t>
  </si>
  <si>
    <t>R1-217/2022</t>
  </si>
  <si>
    <t>Pom-27/2025</t>
  </si>
  <si>
    <t>Pom-25/2025</t>
  </si>
  <si>
    <t>Pom-272/2024</t>
  </si>
  <si>
    <t>R1-243/2023</t>
  </si>
  <si>
    <t>R1-315/2023</t>
  </si>
  <si>
    <t>Pom-83/2025</t>
  </si>
  <si>
    <t>Pom-41/2025</t>
  </si>
  <si>
    <t>Pom-47/2025</t>
  </si>
  <si>
    <t>Pom-131/2025</t>
  </si>
  <si>
    <t>Pom-113/2025</t>
  </si>
  <si>
    <t>Pom-132/2025</t>
  </si>
  <si>
    <t>Pom-118/2025</t>
  </si>
  <si>
    <t>Pom-eu-20/2025</t>
  </si>
  <si>
    <t>Pom-43/2025</t>
  </si>
  <si>
    <t>R1-105/2025</t>
  </si>
  <si>
    <t>R1-111/2025</t>
  </si>
  <si>
    <t>Pom-227/2024</t>
  </si>
  <si>
    <t>Pom-254/2024</t>
  </si>
  <si>
    <t>R1-128/2021</t>
  </si>
  <si>
    <t>Pom-59/2025</t>
  </si>
  <si>
    <t>R1-232/2021</t>
  </si>
  <si>
    <t>R1-171/2020</t>
  </si>
  <si>
    <t>Pom-69/2025</t>
  </si>
  <si>
    <t>Pom-79/2025</t>
  </si>
  <si>
    <t>Pom-51/2025</t>
  </si>
  <si>
    <t>R1-eu-7/2025</t>
  </si>
  <si>
    <t>R1-144/2021</t>
  </si>
  <si>
    <t>R1-126/2021</t>
  </si>
  <si>
    <t>R1-125/2021</t>
  </si>
  <si>
    <t>R1-339/2021</t>
  </si>
  <si>
    <t>R1-eu-1/2025</t>
  </si>
  <si>
    <t>Pom-eu-74/2024</t>
  </si>
  <si>
    <t>Pom-244/2024</t>
  </si>
  <si>
    <t>Pom-eu-56/2021</t>
  </si>
  <si>
    <t>R1-119/2025</t>
  </si>
  <si>
    <t>Pom-14/2025</t>
  </si>
  <si>
    <t>Pom-9/2025</t>
  </si>
  <si>
    <t>R1-17/2025</t>
  </si>
  <si>
    <t>Pom-267/2024</t>
  </si>
  <si>
    <t>R1-377/2023</t>
  </si>
  <si>
    <t>Pom-105/2025</t>
  </si>
  <si>
    <t>Pom-92/2025</t>
  </si>
  <si>
    <t>R1-217/2024</t>
  </si>
  <si>
    <t>R1-12/2025</t>
  </si>
  <si>
    <t>R1-325/2024</t>
  </si>
  <si>
    <t>Pom-40/2025</t>
  </si>
  <si>
    <t>Pom-210/2024</t>
  </si>
  <si>
    <t>R1-74/2025</t>
  </si>
  <si>
    <t>Pom-30/2025</t>
  </si>
  <si>
    <t>Pom-73/2025</t>
  </si>
  <si>
    <t>Pom-66/2025</t>
  </si>
  <si>
    <t>Pom-74/2025</t>
  </si>
  <si>
    <t>R1-66/2025</t>
  </si>
  <si>
    <t>Pom-52/2025</t>
  </si>
  <si>
    <t>Pom-55/2025</t>
  </si>
  <si>
    <t>R1-83/2025</t>
  </si>
  <si>
    <t>Pom-60/2025</t>
  </si>
  <si>
    <t>Pom-61/2025</t>
  </si>
  <si>
    <t>Pom-248/2024</t>
  </si>
  <si>
    <t>Pom-154/2024</t>
  </si>
  <si>
    <t>Pom-274/2024</t>
  </si>
  <si>
    <t>Pom-28/2025</t>
  </si>
  <si>
    <t>R1-72/2024</t>
  </si>
  <si>
    <t>Pom-eu-71/2024</t>
  </si>
  <si>
    <t>Pom-12/2025</t>
  </si>
  <si>
    <t>Pom-eu-44/2024</t>
  </si>
  <si>
    <t>Pom-eu-36/2024</t>
  </si>
  <si>
    <t>Pom-32/2025</t>
  </si>
  <si>
    <t>Pom-44/2025</t>
  </si>
  <si>
    <t>Pom-24/2025</t>
  </si>
  <si>
    <t>R1-217/2021</t>
  </si>
  <si>
    <t>R1-260/2024</t>
  </si>
  <si>
    <t>R1-eu-7/2024</t>
  </si>
  <si>
    <t>R1-eu-14/2023</t>
  </si>
  <si>
    <t>R1-eu-23/2024</t>
  </si>
  <si>
    <t>R1-eu-11/2024</t>
  </si>
  <si>
    <t>R1-55/2021</t>
  </si>
  <si>
    <t>Pom-eu-26/2023</t>
  </si>
  <si>
    <t>Pom-46/2025</t>
  </si>
  <si>
    <t>Pom-70/2025</t>
  </si>
  <si>
    <t>R1-367/2020</t>
  </si>
  <si>
    <t>Pom-35/2025</t>
  </si>
  <si>
    <t>Pom-17/2025</t>
  </si>
  <si>
    <t>Pom-eu-38/2024</t>
  </si>
  <si>
    <t>Pom-eu-70/2024</t>
  </si>
  <si>
    <t>Pom-7/2025</t>
  </si>
  <si>
    <t>R1-198/2022</t>
  </si>
  <si>
    <t>Pom-111/2025</t>
  </si>
  <si>
    <t>R1-233/2022</t>
  </si>
  <si>
    <t>R1-234/2022</t>
  </si>
  <si>
    <t>Pom-86/2025</t>
  </si>
  <si>
    <t>Pom-62/2025</t>
  </si>
  <si>
    <t>R1-20/2023</t>
  </si>
  <si>
    <t>R1-211/2023</t>
  </si>
  <si>
    <t>Pom-94/2025</t>
  </si>
  <si>
    <t>R1-124/2023</t>
  </si>
  <si>
    <t>Pom-eu-9/2025</t>
  </si>
  <si>
    <t>R1-229/2024</t>
  </si>
  <si>
    <t>Pom-260/2024</t>
  </si>
  <si>
    <t>R1-8/2024</t>
  </si>
  <si>
    <t>Pom-2/2025</t>
  </si>
  <si>
    <t>Pom-273/2024</t>
  </si>
  <si>
    <t>Pom-76/2025</t>
  </si>
  <si>
    <t>Pom-68/2025</t>
  </si>
  <si>
    <t>Pom-eu-22/2025</t>
  </si>
  <si>
    <t>Pom-eu-14/2025</t>
  </si>
  <si>
    <t>Pom-33/2025</t>
  </si>
  <si>
    <t>Pom-258/2024</t>
  </si>
  <si>
    <t>Pom-38/2025</t>
  </si>
  <si>
    <t>Pom-265/2024</t>
  </si>
  <si>
    <t>Pom-eu-16/2025</t>
  </si>
  <si>
    <t>Pom-255/2024</t>
  </si>
  <si>
    <t>Pom-4/2025</t>
  </si>
  <si>
    <t>Pom-95/2025</t>
  </si>
  <si>
    <t>R1-11/2025</t>
  </si>
  <si>
    <t>Pom-19/2025</t>
  </si>
  <si>
    <t>Pom-78/2025</t>
  </si>
  <si>
    <t>Pom-81/2025</t>
  </si>
  <si>
    <t>R1-80/2025</t>
  </si>
  <si>
    <t>Pom-213/2024</t>
  </si>
  <si>
    <t>Pom-57/2025</t>
  </si>
  <si>
    <t>Pom-15/2025</t>
  </si>
  <si>
    <t>Pom-53/2025</t>
  </si>
  <si>
    <t>Pom-63/2025</t>
  </si>
  <si>
    <t>Pom-54/2025</t>
  </si>
  <si>
    <t>Pom-42/2025</t>
  </si>
  <si>
    <t>Pom-103/2025</t>
  </si>
  <si>
    <t>Pom-117/2025</t>
  </si>
  <si>
    <t>Pom-106/2025</t>
  </si>
  <si>
    <t>Pom-116/2025</t>
  </si>
  <si>
    <t>Pom-16/2025</t>
  </si>
  <si>
    <t>Pom-253/2024</t>
  </si>
  <si>
    <t>Pom-99/2025</t>
  </si>
  <si>
    <t>Pom-96/2025</t>
  </si>
  <si>
    <t>Pom-90/2025</t>
  </si>
  <si>
    <t>Pom-18/2025</t>
  </si>
  <si>
    <t>R1-2/2025</t>
  </si>
  <si>
    <t>R1-205/2024</t>
  </si>
  <si>
    <t>Pom-93/2025</t>
  </si>
  <si>
    <t>Pom-269/2024</t>
  </si>
  <si>
    <t>R1-40/2025</t>
  </si>
  <si>
    <t>Pom-1/2025</t>
  </si>
  <si>
    <t>Lakši izvanparnični predmeti (R2) - samo u slučajevima u kojima je dopuštena posebna žalba</t>
  </si>
  <si>
    <t>R2-37/2025</t>
  </si>
  <si>
    <t>R2-111/2025</t>
  </si>
  <si>
    <t>R2-46/2025</t>
  </si>
  <si>
    <t>R2-104/2025</t>
  </si>
  <si>
    <t>R2-103/2025</t>
  </si>
  <si>
    <t>R2-87/2025</t>
  </si>
  <si>
    <t>R2-94/2025</t>
  </si>
  <si>
    <t>R2-84/2025</t>
  </si>
  <si>
    <t>R2-70/2025</t>
  </si>
  <si>
    <t>R2-76/2025</t>
  </si>
  <si>
    <t>R2-67/2025</t>
  </si>
  <si>
    <t>R2-43/2025</t>
  </si>
  <si>
    <t>R2-92/2025</t>
  </si>
  <si>
    <t>R2-96/2025</t>
  </si>
  <si>
    <t>R2-41/2025</t>
  </si>
  <si>
    <t>R2-346/2024</t>
  </si>
  <si>
    <t>R2-10/2025</t>
  </si>
  <si>
    <t>R2-66/2025</t>
  </si>
  <si>
    <t>R2-60/2025</t>
  </si>
  <si>
    <t>R2-12/2025</t>
  </si>
  <si>
    <t>R2-45/2025</t>
  </si>
  <si>
    <t>R2-34/2025</t>
  </si>
  <si>
    <t>R2-4/2025</t>
  </si>
  <si>
    <t>R2-50/2025</t>
  </si>
  <si>
    <t>R2-82/2025</t>
  </si>
  <si>
    <t>R2-86/2025</t>
  </si>
  <si>
    <t>R2-2/2025</t>
  </si>
  <si>
    <t>R2-29/2025</t>
  </si>
  <si>
    <t>R2-117/2025</t>
  </si>
  <si>
    <t>R2-35/2025</t>
  </si>
  <si>
    <t>R2-44/2025</t>
  </si>
  <si>
    <t>R2-1/2025</t>
  </si>
  <si>
    <t>R2-105/2025</t>
  </si>
  <si>
    <t>R2-119/2022</t>
  </si>
  <si>
    <t>R2-253/2024</t>
  </si>
  <si>
    <t>R2-74/2025</t>
  </si>
  <si>
    <t>R2-89/2025</t>
  </si>
  <si>
    <t>R2-88/2025</t>
  </si>
  <si>
    <t>R2-322/2024</t>
  </si>
  <si>
    <t>R2-24/2025</t>
  </si>
  <si>
    <t>R2-31/2025</t>
  </si>
  <si>
    <t>R2-18/2025</t>
  </si>
  <si>
    <t>R2-279/2024</t>
  </si>
  <si>
    <t>R2-23/2025</t>
  </si>
  <si>
    <t>R2-27/2025</t>
  </si>
  <si>
    <t>R2-38/2025</t>
  </si>
  <si>
    <t>R2-56/2025</t>
  </si>
  <si>
    <t>R2-339/2024</t>
  </si>
  <si>
    <t>R2-338/2024</t>
  </si>
  <si>
    <t>R2-295/2024</t>
  </si>
  <si>
    <t>R2-243/2024</t>
  </si>
  <si>
    <t>R2-325/2024</t>
  </si>
  <si>
    <t>R2-286/2024</t>
  </si>
  <si>
    <t>R2-323/2024</t>
  </si>
  <si>
    <t>R2-9/2025</t>
  </si>
  <si>
    <t>R2-28/2025</t>
  </si>
  <si>
    <t>R2-13/2025</t>
  </si>
  <si>
    <t>R2-14/2025</t>
  </si>
  <si>
    <t>R2-17/2025</t>
  </si>
  <si>
    <t>R2-16/2025</t>
  </si>
  <si>
    <t>R2-33/2025</t>
  </si>
  <si>
    <t>R2-307/2024</t>
  </si>
  <si>
    <t>R2-135/2024</t>
  </si>
  <si>
    <t>R2-264/2024</t>
  </si>
  <si>
    <t>R2-278/2024</t>
  </si>
  <si>
    <t>R2-2/2024</t>
  </si>
  <si>
    <t>R2-207/2024</t>
  </si>
  <si>
    <t>R2-293/2024</t>
  </si>
  <si>
    <t>R2-312/2024</t>
  </si>
  <si>
    <t>R2-39/2025</t>
  </si>
  <si>
    <t>R2-68/2025</t>
  </si>
  <si>
    <t>R2-8/2024</t>
  </si>
  <si>
    <t>R2-11/2025</t>
  </si>
  <si>
    <t>R2-63/2025</t>
  </si>
  <si>
    <t>R2-187/2023</t>
  </si>
  <si>
    <t>R2-9/2024</t>
  </si>
  <si>
    <t>R2-40/2025</t>
  </si>
  <si>
    <t>R2-292/2024</t>
  </si>
  <si>
    <t>R2-108/2025</t>
  </si>
  <si>
    <t>R2-106/2025</t>
  </si>
  <si>
    <t>R2-110/2025</t>
  </si>
  <si>
    <t>R2-85/2025</t>
  </si>
  <si>
    <t>R2-90/2025</t>
  </si>
  <si>
    <t>R2-91/2025</t>
  </si>
  <si>
    <t>R2-71/2025</t>
  </si>
  <si>
    <t>R2-58/2025</t>
  </si>
  <si>
    <t>R2-55/2025</t>
  </si>
  <si>
    <t>R2-57/2025</t>
  </si>
  <si>
    <t>R2-72/2025</t>
  </si>
  <si>
    <t>R2-78/2025</t>
  </si>
  <si>
    <t>R2-79/2025</t>
  </si>
  <si>
    <t>R2-341/2024</t>
  </si>
  <si>
    <t>R2-25/2025</t>
  </si>
  <si>
    <t>R2-30/2025</t>
  </si>
  <si>
    <t>R2-20/2025</t>
  </si>
  <si>
    <t>R2-6/2025</t>
  </si>
  <si>
    <t>R2-48/2025</t>
  </si>
  <si>
    <t>R2-80/2025</t>
  </si>
  <si>
    <t>R2-75/2025</t>
  </si>
  <si>
    <t>R2-49/2025</t>
  </si>
  <si>
    <t>R2-93/2025</t>
  </si>
  <si>
    <t>R2-81/2025</t>
  </si>
  <si>
    <t>Stečaj potrošača - redovni</t>
  </si>
  <si>
    <t>Sp-93/2025</t>
  </si>
  <si>
    <t>Sp-35/2025</t>
  </si>
  <si>
    <t>Sp-46/2025</t>
  </si>
  <si>
    <t>Stečaj potrošača - skraćeni</t>
  </si>
  <si>
    <t>Sp-180/2022</t>
  </si>
  <si>
    <t>Sp-152/2024</t>
  </si>
  <si>
    <t>Sp-189/2023</t>
  </si>
  <si>
    <t>Sp-18/2023</t>
  </si>
  <si>
    <t>Sp-21/2022</t>
  </si>
  <si>
    <t>Sp-226/2023</t>
  </si>
  <si>
    <t>Sp-190/2023</t>
  </si>
  <si>
    <t>Sp-222/2021</t>
  </si>
  <si>
    <t>Sp-183/2022</t>
  </si>
  <si>
    <t>Sp-83/2025</t>
  </si>
  <si>
    <t>Sp-48/2024</t>
  </si>
  <si>
    <t>Sp-290/2024</t>
  </si>
  <si>
    <t>Sp-420/2024</t>
  </si>
  <si>
    <t>Sp-342/2024</t>
  </si>
  <si>
    <t>Sp-264/2024</t>
  </si>
  <si>
    <t>Sp-454/2024</t>
  </si>
  <si>
    <t>Sp-195/2024</t>
  </si>
  <si>
    <t>Sp-7/2025</t>
  </si>
  <si>
    <t>Sp-151/2025</t>
  </si>
  <si>
    <t>Sp-75/2025</t>
  </si>
  <si>
    <t>Sp-155/2025</t>
  </si>
  <si>
    <t>Sp-96/2025</t>
  </si>
  <si>
    <t>Sp-29/2025</t>
  </si>
  <si>
    <t>Sp-88/2025</t>
  </si>
  <si>
    <t>Sp-79/2025</t>
  </si>
  <si>
    <t>Sp-57/2025</t>
  </si>
  <si>
    <t>Sp-119/2025</t>
  </si>
  <si>
    <t>Sp-168/2024</t>
  </si>
  <si>
    <t>Sp-409/2024</t>
  </si>
  <si>
    <t>Sp-269/2024</t>
  </si>
  <si>
    <t>Sp-32/2025</t>
  </si>
  <si>
    <t>Sp-108/2023</t>
  </si>
  <si>
    <t>Sp-474/2023</t>
  </si>
  <si>
    <t>Sp-459/2024</t>
  </si>
  <si>
    <t>Sp-155/2021</t>
  </si>
  <si>
    <t>Sp-59/2024</t>
  </si>
  <si>
    <t>Sp-69/2023</t>
  </si>
  <si>
    <t>Sp-261/2024</t>
  </si>
  <si>
    <t>Sp-262/2022</t>
  </si>
  <si>
    <t>Sp-172/2024</t>
  </si>
  <si>
    <t>Sp-182/2024</t>
  </si>
  <si>
    <t>Sp-419/2023</t>
  </si>
  <si>
    <t>Sp-195/2023</t>
  </si>
  <si>
    <t>Sp-128/2023</t>
  </si>
  <si>
    <t>Sp-234/2023</t>
  </si>
  <si>
    <t>Sp-393/2023</t>
  </si>
  <si>
    <t>Sp-16/2025</t>
  </si>
  <si>
    <t>Sp-506/2023</t>
  </si>
  <si>
    <t>Sp-496/2023</t>
  </si>
  <si>
    <t>Sp-45/2025</t>
  </si>
  <si>
    <t>Sp-61/2025</t>
  </si>
  <si>
    <t>Sp-563/2023</t>
  </si>
  <si>
    <t>Sp-58/2025</t>
  </si>
  <si>
    <t>Sp-76/2023</t>
  </si>
  <si>
    <t>Sp-3/2023</t>
  </si>
  <si>
    <t>Sp-99/2025</t>
  </si>
  <si>
    <t>Sp-129/2025</t>
  </si>
  <si>
    <t>Sp-318/2023</t>
  </si>
  <si>
    <t>Sp-294/2023</t>
  </si>
  <si>
    <t>Sp-314/2024</t>
  </si>
  <si>
    <t>Sp-297/2023</t>
  </si>
  <si>
    <t>Sp-167/2023</t>
  </si>
  <si>
    <t>Sp-165/2022</t>
  </si>
  <si>
    <t>Sp-8/2025</t>
  </si>
  <si>
    <t>Sp-466/2024</t>
  </si>
  <si>
    <t>Sp-453/2024</t>
  </si>
  <si>
    <t>Sp-362/2023</t>
  </si>
  <si>
    <t>Sp-444/2024</t>
  </si>
  <si>
    <t>Sp-571/2023</t>
  </si>
  <si>
    <t>Sp-116/2024</t>
  </si>
  <si>
    <t>Sp-560/2023</t>
  </si>
  <si>
    <t>Sp-218/2023</t>
  </si>
  <si>
    <t>Sp-553/2023</t>
  </si>
  <si>
    <t>Sp-31/2021</t>
  </si>
  <si>
    <t>Sp-103/2020</t>
  </si>
  <si>
    <t>Sp-452/2023</t>
  </si>
  <si>
    <t>Sp-174/2022</t>
  </si>
  <si>
    <t>Sp-470/2024</t>
  </si>
  <si>
    <t>Sp-276/2022</t>
  </si>
  <si>
    <t>Sp-143/2023</t>
  </si>
  <si>
    <t>Sp-310/2022</t>
  </si>
  <si>
    <t>Sp-301/2022</t>
  </si>
  <si>
    <t>Sp-157/2024</t>
  </si>
  <si>
    <t>Sp-176/2024</t>
  </si>
  <si>
    <t>Sp-25/2024</t>
  </si>
  <si>
    <t>Sp-20/2024</t>
  </si>
  <si>
    <t>Sp-467/2023</t>
  </si>
  <si>
    <t>Sp-38/2024</t>
  </si>
  <si>
    <t>Sp-18/2024</t>
  </si>
  <si>
    <t>Sp-34/2024</t>
  </si>
  <si>
    <t>Sp-10/2024</t>
  </si>
  <si>
    <t>Sp-65/2024</t>
  </si>
  <si>
    <t>Sp-272/2023</t>
  </si>
  <si>
    <t>Sp-285/2023</t>
  </si>
  <si>
    <t>Sp-24/2023</t>
  </si>
  <si>
    <t>Sp-274/2023</t>
  </si>
  <si>
    <t>Sp-397/2024</t>
  </si>
  <si>
    <t>Sp-404/2024</t>
  </si>
  <si>
    <t>Sp-396/2024</t>
  </si>
  <si>
    <t>Sp-327/2024</t>
  </si>
  <si>
    <t>Sp-237/2024</t>
  </si>
  <si>
    <t>Sp-32/2023</t>
  </si>
  <si>
    <t>Sp-249/2024</t>
  </si>
  <si>
    <t>Sp-280/2024</t>
  </si>
  <si>
    <t>Sp-296/2024</t>
  </si>
  <si>
    <t>Sp-347/2024</t>
  </si>
  <si>
    <t>Sp-349/2024</t>
  </si>
  <si>
    <t>Sp-467/2024</t>
  </si>
  <si>
    <t>Sp-30/2023</t>
  </si>
  <si>
    <t>Sp-236/2024</t>
  </si>
  <si>
    <t>Sp-380/2024</t>
  </si>
  <si>
    <t>Sp-309/2022</t>
  </si>
  <si>
    <t>Predmeti dovršeni rješenjem o nenadležnosti</t>
  </si>
  <si>
    <t>R1 Ob-2/2025</t>
  </si>
  <si>
    <t>R1 Ob-1/2025</t>
  </si>
  <si>
    <t>R1-76/2025</t>
  </si>
  <si>
    <t>R1 Ob-4/2025</t>
  </si>
  <si>
    <t>Ostavinski predmeti vraćeni od javnog bilježnika</t>
  </si>
  <si>
    <t>O-270/2023</t>
  </si>
  <si>
    <t>O-1040/2024</t>
  </si>
  <si>
    <t>O-1115/2021</t>
  </si>
  <si>
    <t>O-1453/2024</t>
  </si>
  <si>
    <t>O-902/2023</t>
  </si>
  <si>
    <t>O-171/2024</t>
  </si>
  <si>
    <t>O-1565/2022</t>
  </si>
  <si>
    <t>O-614/2023</t>
  </si>
  <si>
    <t>O-380/2025</t>
  </si>
  <si>
    <t>O-1305/2023</t>
  </si>
  <si>
    <t>O-136/2019</t>
  </si>
  <si>
    <t>O-386/2024</t>
  </si>
  <si>
    <t>O-862/2024</t>
  </si>
  <si>
    <t>O-1376/2023</t>
  </si>
  <si>
    <t>O-1052/2024</t>
  </si>
  <si>
    <t>O-213/2025</t>
  </si>
  <si>
    <t>O-352/2020</t>
  </si>
  <si>
    <t>O-165/2022</t>
  </si>
  <si>
    <t>O-1056/2023</t>
  </si>
  <si>
    <t>O-580/2021</t>
  </si>
  <si>
    <t>O-244/2024</t>
  </si>
  <si>
    <t>O-603/2022</t>
  </si>
  <si>
    <t>O-47/2024</t>
  </si>
  <si>
    <t>O-374/2022</t>
  </si>
  <si>
    <t>O-1041/2024</t>
  </si>
  <si>
    <t>O-1079/2023</t>
  </si>
  <si>
    <t>O-1299/2023</t>
  </si>
  <si>
    <t>O-28/2025</t>
  </si>
  <si>
    <t>O-220/2024</t>
  </si>
  <si>
    <t>Predmeti naknadno pronađene ostavinske imovine (samo u odnosu na ostavinske predmete koji su rješavani na sudu)</t>
  </si>
  <si>
    <t>O-1543/2024</t>
  </si>
  <si>
    <t>O-1371/2024</t>
  </si>
  <si>
    <t>O-1465/2024</t>
  </si>
  <si>
    <t>O-1265/2024</t>
  </si>
  <si>
    <t>O-1189/2023</t>
  </si>
  <si>
    <t>O-1416/2023</t>
  </si>
  <si>
    <t>O-388/2025</t>
  </si>
  <si>
    <t>O-293/2025</t>
  </si>
  <si>
    <t>O-1284/2024</t>
  </si>
  <si>
    <t>O-832/2024</t>
  </si>
  <si>
    <t>O-375/2025</t>
  </si>
  <si>
    <t>O-343/2025</t>
  </si>
  <si>
    <t>O-1034/2023</t>
  </si>
  <si>
    <t>O-248/2025</t>
  </si>
  <si>
    <t>O-392/2025</t>
  </si>
  <si>
    <t>O-1191/2024</t>
  </si>
  <si>
    <t>O-1249/2023</t>
  </si>
  <si>
    <t>O-1466/2024</t>
  </si>
  <si>
    <t>O-1325/2024</t>
  </si>
  <si>
    <t>O-498/2021</t>
  </si>
  <si>
    <t>O-1504/2024</t>
  </si>
  <si>
    <t>O-382/2023</t>
  </si>
  <si>
    <t>O-22/2019</t>
  </si>
  <si>
    <t>O-1042/2024</t>
  </si>
  <si>
    <t>O-73/2024</t>
  </si>
  <si>
    <t>O-410/2023</t>
  </si>
  <si>
    <t>O-169/2025</t>
  </si>
  <si>
    <t>O-105/2025</t>
  </si>
  <si>
    <t>O-1126/2020</t>
  </si>
  <si>
    <t>O-339/2023</t>
  </si>
  <si>
    <t>O-309/2025</t>
  </si>
  <si>
    <t>O-257/2024</t>
  </si>
  <si>
    <t>O-1548/2024</t>
  </si>
  <si>
    <t>O-922/2023</t>
  </si>
  <si>
    <t>O-470/2025</t>
  </si>
  <si>
    <t>O-425/2025</t>
  </si>
  <si>
    <t>O-469/2025</t>
  </si>
  <si>
    <t>O-222/2024</t>
  </si>
  <si>
    <t>O-1468/2024</t>
  </si>
  <si>
    <t>O-114/2024</t>
  </si>
  <si>
    <t>O-1315/2024</t>
  </si>
  <si>
    <t>O-1035/2023</t>
  </si>
  <si>
    <t>O-441/2024</t>
  </si>
  <si>
    <t>Ovrhe na nekretninama, ovrha diobom stvari i ovrha radi ispražnjenja i predaje nekretnine</t>
  </si>
  <si>
    <t>Ovr-716/2024</t>
  </si>
  <si>
    <t>Ovr-1036/2024</t>
  </si>
  <si>
    <t>Ovr-882/2024</t>
  </si>
  <si>
    <t>Ovr-1003/2024</t>
  </si>
  <si>
    <t>Ovr-23/2019</t>
  </si>
  <si>
    <t>Ovr-780/2024</t>
  </si>
  <si>
    <t>Ovr-1538/2019</t>
  </si>
  <si>
    <t>Ovr-336/2021</t>
  </si>
  <si>
    <t>Ovr-127/2024</t>
  </si>
  <si>
    <t>Ovr-625/2019</t>
  </si>
  <si>
    <t>Ovr-153/2023</t>
  </si>
  <si>
    <t>Ovr-1135/2019</t>
  </si>
  <si>
    <t>Ovr-453/2024</t>
  </si>
  <si>
    <t>Ovr-742/2019</t>
  </si>
  <si>
    <t>Ovr-89/2020</t>
  </si>
  <si>
    <t>Ovr-721/2019</t>
  </si>
  <si>
    <t>Ovr-156/2021</t>
  </si>
  <si>
    <t>Ovr-109/2022</t>
  </si>
  <si>
    <t>Ovr-187/2025</t>
  </si>
  <si>
    <t>Ovr-295/2021</t>
  </si>
  <si>
    <t>Ovr-321/2024</t>
  </si>
  <si>
    <t>Ovr-275/2019</t>
  </si>
  <si>
    <t>Ovr-1299/2019</t>
  </si>
  <si>
    <t>Ovr-982/2019</t>
  </si>
  <si>
    <t>Ovr-61/2020</t>
  </si>
  <si>
    <t>Ovr-391/2025</t>
  </si>
  <si>
    <t>Ovr-385/2022</t>
  </si>
  <si>
    <t>Ovr-324/2025</t>
  </si>
  <si>
    <t>Ovr-450/2021</t>
  </si>
  <si>
    <t>Ovr-53/2021</t>
  </si>
  <si>
    <t>Ovr-661/2024</t>
  </si>
  <si>
    <t>Ovr-450/2024</t>
  </si>
  <si>
    <t>Ovr-190/2021</t>
  </si>
  <si>
    <t>Ovr-94/2025</t>
  </si>
  <si>
    <t>Ovr-347/2020</t>
  </si>
  <si>
    <t>Ovr-337/2020</t>
  </si>
  <si>
    <t>Ovr-455/2022</t>
  </si>
  <si>
    <t>Ovr-816/2021</t>
  </si>
  <si>
    <t>Ovr-1493/2019</t>
  </si>
  <si>
    <t>Ovr-469/2024</t>
  </si>
  <si>
    <t>Ovr-1136/2023</t>
  </si>
  <si>
    <t>Ovr-1532/2019</t>
  </si>
  <si>
    <t>Ovr-476/2019</t>
  </si>
  <si>
    <t>Ovr-477/2019</t>
  </si>
  <si>
    <t>Ovr-885/2019</t>
  </si>
  <si>
    <t>Ovr-247/2025</t>
  </si>
  <si>
    <t>Ovr-108/2019</t>
  </si>
  <si>
    <t>Ovr-64/2019</t>
  </si>
  <si>
    <t>Ovr-610/2019</t>
  </si>
  <si>
    <t>Ovr-349/2025</t>
  </si>
  <si>
    <t>Ovr-569/2022</t>
  </si>
  <si>
    <t>Ovr-1050/2023</t>
  </si>
  <si>
    <t>Ovr-129/2025</t>
  </si>
  <si>
    <t>Ovr-96/2024</t>
  </si>
  <si>
    <t>Ovr-266/2025</t>
  </si>
  <si>
    <t>Ovr-499/2024</t>
  </si>
  <si>
    <t>Ovr-243/2023</t>
  </si>
  <si>
    <t>Ovr-305/2024</t>
  </si>
  <si>
    <t>Ovr-323/2024</t>
  </si>
  <si>
    <t>Ovr-885/2024</t>
  </si>
  <si>
    <t>Ovr-937/2024</t>
  </si>
  <si>
    <t>Ovrha na pokretninama (osim na motornom vozilu)</t>
  </si>
  <si>
    <t>Ovr-225/2025</t>
  </si>
  <si>
    <t>Ovr-624/2024</t>
  </si>
  <si>
    <t>Ovr-471/2024</t>
  </si>
  <si>
    <t>Ovr-812/2024</t>
  </si>
  <si>
    <t>Ovr-219/2025</t>
  </si>
  <si>
    <t>Ovr-220/2025</t>
  </si>
  <si>
    <t>Ovr-79/2025</t>
  </si>
  <si>
    <t>Ovr-207/2022</t>
  </si>
  <si>
    <t>Ovrha na mototnom vozilu</t>
  </si>
  <si>
    <t>Ovr-136/2022</t>
  </si>
  <si>
    <t>Ovrha na novčanoj tražbini</t>
  </si>
  <si>
    <t>Ovr-203/2025</t>
  </si>
  <si>
    <t>Ovr-1307/2023</t>
  </si>
  <si>
    <t>Ovr-284/2022</t>
  </si>
  <si>
    <t>Ovr-1302/2023</t>
  </si>
  <si>
    <t>Ovr-283/2022</t>
  </si>
  <si>
    <t>Ovr-276/2025</t>
  </si>
  <si>
    <t>Ovr-248/2020</t>
  </si>
  <si>
    <t>Ovr-95/2025</t>
  </si>
  <si>
    <t>Ovr-1009/2024</t>
  </si>
  <si>
    <t>Ovr-18/2025</t>
  </si>
  <si>
    <t>Ovr-321/2025</t>
  </si>
  <si>
    <t>Ovr-210/2025</t>
  </si>
  <si>
    <t>Ovr-1019/2024</t>
  </si>
  <si>
    <t>Ovr-66/2025</t>
  </si>
  <si>
    <t>Ovr-365/2025</t>
  </si>
  <si>
    <t>Ovr-1/2025</t>
  </si>
  <si>
    <t>Ovr-301/2025</t>
  </si>
  <si>
    <t>Ovr-248/2025</t>
  </si>
  <si>
    <t>Ovr-72/2025</t>
  </si>
  <si>
    <t>Ovr-26/2025</t>
  </si>
  <si>
    <t>Ovr-67/2025</t>
  </si>
  <si>
    <t>Ovr-214/2025</t>
  </si>
  <si>
    <t>Ovr-218/2025</t>
  </si>
  <si>
    <t>Ovr-221/2025</t>
  </si>
  <si>
    <t>Ovr-185/2025</t>
  </si>
  <si>
    <t>Ovr-2/2025</t>
  </si>
  <si>
    <t>Ovr-308/2025</t>
  </si>
  <si>
    <t>Ovr-634/2024</t>
  </si>
  <si>
    <t>Ovr-24/2025</t>
  </si>
  <si>
    <t>Ovr-695/2024</t>
  </si>
  <si>
    <t>Ovr-1011/2024</t>
  </si>
  <si>
    <t>Ovr-936/2024</t>
  </si>
  <si>
    <t>Ovrha na vrijednosnim papirima, poslovnim udjelima i dionicama</t>
  </si>
  <si>
    <t>Ovr-172/2025</t>
  </si>
  <si>
    <t>Ovr-17/2025</t>
  </si>
  <si>
    <t>Ovrha radi ostvarenja tražbine na radnju, trpljenje ili nečinjenje te ovrha vraćanjem zaposlenika na rad ili službu</t>
  </si>
  <si>
    <t>Ovr-245/2023</t>
  </si>
  <si>
    <t>Ovr-991/2019</t>
  </si>
  <si>
    <t>Ovr-256/2021</t>
  </si>
  <si>
    <t>Ovr-127/2025</t>
  </si>
  <si>
    <t>Mjere osiguranja po ovršnom zakonu</t>
  </si>
  <si>
    <t>Ovr-650/2024</t>
  </si>
  <si>
    <t>Ovr-61/2025</t>
  </si>
  <si>
    <t>Ovr-884/2024</t>
  </si>
  <si>
    <t>Ovr-867/2024</t>
  </si>
  <si>
    <t>Ovr-912/2024</t>
  </si>
  <si>
    <t>Ovr-928/2024</t>
  </si>
  <si>
    <t>Ovr-906/2024</t>
  </si>
  <si>
    <t>Ovr-878/2024</t>
  </si>
  <si>
    <t>Ovr-983/2024</t>
  </si>
  <si>
    <t>Ovr-30/2025</t>
  </si>
  <si>
    <t>Ovr-201/2025</t>
  </si>
  <si>
    <t>Ovr-200/2025</t>
  </si>
  <si>
    <t>Ovr-204/2025</t>
  </si>
  <si>
    <t>Ovr-202/2025</t>
  </si>
  <si>
    <t>Ovr-278/2025</t>
  </si>
  <si>
    <t>Ovr-194/2025</t>
  </si>
  <si>
    <t>Ovr-133/2025</t>
  </si>
  <si>
    <t>Ovr-284/2025</t>
  </si>
  <si>
    <t>Ovr-199/2025</t>
  </si>
  <si>
    <t>Ovr-294/2025</t>
  </si>
  <si>
    <t>Ovr-296/2025</t>
  </si>
  <si>
    <t>Ovr-295/2025</t>
  </si>
  <si>
    <t>Ovr-293/2025</t>
  </si>
  <si>
    <t>Ovr-1005/2024</t>
  </si>
  <si>
    <t>Ovr-874/2024</t>
  </si>
  <si>
    <t>Ovr-258/2025</t>
  </si>
  <si>
    <t>Ovr-87/2025</t>
  </si>
  <si>
    <t>Ovr-277/2025</t>
  </si>
  <si>
    <t>Ovr-27/2025</t>
  </si>
  <si>
    <t>Ovr-49/2025</t>
  </si>
  <si>
    <t>Ovr-85/2025</t>
  </si>
  <si>
    <t>Ovr-40/2025</t>
  </si>
  <si>
    <t>Ovr-41/2025</t>
  </si>
  <si>
    <t>Ovr-355/2025</t>
  </si>
  <si>
    <t>Ovr-352/2025</t>
  </si>
  <si>
    <t>Ovr-242/2025</t>
  </si>
  <si>
    <t>Ovr-180/2025</t>
  </si>
  <si>
    <t>Ovr-263/2025</t>
  </si>
  <si>
    <t>Ovr-273/2025</t>
  </si>
  <si>
    <t>Ovr-244/2025</t>
  </si>
  <si>
    <t>Ovr-243/2025</t>
  </si>
  <si>
    <t>Ovr-100/2025</t>
  </si>
  <si>
    <t>Ovr-142/2025</t>
  </si>
  <si>
    <t>Ovr-139/2025</t>
  </si>
  <si>
    <t>Ovr-143/2025</t>
  </si>
  <si>
    <t>Ovr-10/2025</t>
  </si>
  <si>
    <t>Ovr-168/2025</t>
  </si>
  <si>
    <t>Ovr-52/2025</t>
  </si>
  <si>
    <t>Ovr-233/2025</t>
  </si>
  <si>
    <t>Ovr-336/2025</t>
  </si>
  <si>
    <t>Ovr-704/2024</t>
  </si>
  <si>
    <t>Ovr-2/2024</t>
  </si>
  <si>
    <t>Ovr-59/2025</t>
  </si>
  <si>
    <t>Ovr-60/2025</t>
  </si>
  <si>
    <t>Ovr-318/2025</t>
  </si>
  <si>
    <t>Ovr-183/2025</t>
  </si>
  <si>
    <t>Ovr-1002/2024</t>
  </si>
  <si>
    <t>Ovr-354/2025</t>
  </si>
  <si>
    <t>Ovr-213/2025</t>
  </si>
  <si>
    <t>Ovr-733/2024</t>
  </si>
  <si>
    <t>Ovr-272/2025</t>
  </si>
  <si>
    <t>Ovr-970/2024</t>
  </si>
  <si>
    <t>Ovr-53/2025</t>
  </si>
  <si>
    <t>Ovr-144/2025</t>
  </si>
  <si>
    <t>Ovr-47/2025</t>
  </si>
  <si>
    <t>Ovr-997/2024</t>
  </si>
  <si>
    <t>Ovr-52/2024</t>
  </si>
  <si>
    <t>Ovr-253/2025</t>
  </si>
  <si>
    <t>Ovr-22/2025</t>
  </si>
  <si>
    <t>Ovr-176/2025</t>
  </si>
  <si>
    <t>Ovr-815/2024</t>
  </si>
  <si>
    <t>Ovr-824/2024</t>
  </si>
  <si>
    <t>Ovr-718/2024</t>
  </si>
  <si>
    <t>Ovr-1290/2023</t>
  </si>
  <si>
    <t>Ovr-175/2025</t>
  </si>
  <si>
    <t>Ovr-271/2025</t>
  </si>
  <si>
    <t>Ovr-385/2025</t>
  </si>
  <si>
    <t>Ovr-955/2024</t>
  </si>
  <si>
    <t>Ovr-182/2025</t>
  </si>
  <si>
    <t>Ovr-188/2025</t>
  </si>
  <si>
    <t>Ovr-858/2024</t>
  </si>
  <si>
    <t>Ovr-913/2024</t>
  </si>
  <si>
    <t>Ovr-862/2024</t>
  </si>
  <si>
    <t>Ovr-859/2024</t>
  </si>
  <si>
    <t>Ovr-898/2024</t>
  </si>
  <si>
    <t>Ovr-896/2024</t>
  </si>
  <si>
    <t>Ovr-907/2024</t>
  </si>
  <si>
    <t>Ovr-154/2025</t>
  </si>
  <si>
    <t>Ovr-914/2024</t>
  </si>
  <si>
    <t>Ovr-857/2024</t>
  </si>
  <si>
    <t>Ovr-226/2025</t>
  </si>
  <si>
    <t>Ovr-850/2024</t>
  </si>
  <si>
    <t>Ovr-968/2024</t>
  </si>
  <si>
    <t>Ovr-852/2024</t>
  </si>
  <si>
    <t>Ovr-11/2025</t>
  </si>
  <si>
    <t>Ovr-893/2024</t>
  </si>
  <si>
    <t>Ovr-7/2025</t>
  </si>
  <si>
    <t>Ovr-1034/2024</t>
  </si>
  <si>
    <t>Ovr-8/2025</t>
  </si>
  <si>
    <t>Ovr-861/2024</t>
  </si>
  <si>
    <t>Ovr-890/2024</t>
  </si>
  <si>
    <t>Ovr-1012/2024</t>
  </si>
  <si>
    <t>Ovr-246/2025</t>
  </si>
  <si>
    <t>Ovr-223/2025</t>
  </si>
  <si>
    <t>Ovr-51/2025</t>
  </si>
  <si>
    <t>Ovr-312/2025</t>
  </si>
  <si>
    <t>Ovr-316/2025</t>
  </si>
  <si>
    <t>Ovr-337/2025</t>
  </si>
  <si>
    <t>Ovr-48/2025</t>
  </si>
  <si>
    <t>Ovr-1013/2024</t>
  </si>
  <si>
    <t>Ovr-1027/2024</t>
  </si>
  <si>
    <t>Ovr-888/2024</t>
  </si>
  <si>
    <t>Ovr-911/2024</t>
  </si>
  <si>
    <t>Ovr-23/2025</t>
  </si>
  <si>
    <t>Ovr-964/2024</t>
  </si>
  <si>
    <t>Ovr-1028/2024</t>
  </si>
  <si>
    <t>Ovr-909/2024</t>
  </si>
  <si>
    <t>Ovr-135/2025</t>
  </si>
  <si>
    <t>Ovr-980/2024</t>
  </si>
  <si>
    <t>Ovr-973/2024</t>
  </si>
  <si>
    <t>Ovr-14/2025</t>
  </si>
  <si>
    <t>Ovr-13/2025</t>
  </si>
  <si>
    <t>Ovr-235/2025</t>
  </si>
  <si>
    <t>Ovr-173/2025</t>
  </si>
  <si>
    <t>Ovr-181/2025</t>
  </si>
  <si>
    <t>Ovr-178/2025</t>
  </si>
  <si>
    <t>Ovr-974/2024</t>
  </si>
  <si>
    <t>Ovr-76/2025</t>
  </si>
  <si>
    <t>Ovr-322/2025</t>
  </si>
  <si>
    <t>Ovr-317/2025</t>
  </si>
  <si>
    <t>Ovr-275/2025</t>
  </si>
  <si>
    <t>Ovr-274/2025</t>
  </si>
  <si>
    <t>Ovr-109/2025</t>
  </si>
  <si>
    <t>Ovr-55/2025</t>
  </si>
  <si>
    <t>Ovr-57/2025</t>
  </si>
  <si>
    <t>Ovr-42/2025</t>
  </si>
  <si>
    <t>Ovr-241/2025</t>
  </si>
  <si>
    <t>Ovr-80/2025</t>
  </si>
  <si>
    <t>Ovr-43/2025</t>
  </si>
  <si>
    <t>Ovr-9/2025</t>
  </si>
  <si>
    <t>Ovr-6/2025</t>
  </si>
  <si>
    <t>Ovr-217/2025</t>
  </si>
  <si>
    <t>Ovr-1037/2024</t>
  </si>
  <si>
    <t>Ovr-1035/2024</t>
  </si>
  <si>
    <t>Ovr-208/2025</t>
  </si>
  <si>
    <t>Ovr-177/2025</t>
  </si>
  <si>
    <t>Ovr-174/2025</t>
  </si>
  <si>
    <t>Ovr-164/2025</t>
  </si>
  <si>
    <t>Ovr-166/2025</t>
  </si>
  <si>
    <t>Ovr-165/2025</t>
  </si>
  <si>
    <t>Ovr-145/2025</t>
  </si>
  <si>
    <t>Ovr-101/2025</t>
  </si>
  <si>
    <t>Ovr-99/2025</t>
  </si>
  <si>
    <t>Ovr-104/2025</t>
  </si>
  <si>
    <t>Ovr-54/2025</t>
  </si>
  <si>
    <t>Ovr-50/2025</t>
  </si>
  <si>
    <t>Ovr-362/2025</t>
  </si>
  <si>
    <t>Ovr-329/2025</t>
  </si>
  <si>
    <t>Ovr-328/2025</t>
  </si>
  <si>
    <t>Ovr-327/2025</t>
  </si>
  <si>
    <t>Ovr-245/2025</t>
  </si>
  <si>
    <t>Ovr-282/2025</t>
  </si>
  <si>
    <t>Ovr-102/2025</t>
  </si>
  <si>
    <t>Ovr-717/2024</t>
  </si>
  <si>
    <t>Ovr-940/2024</t>
  </si>
  <si>
    <t>Ovr-875/2024</t>
  </si>
  <si>
    <t>Ovr-895/2024</t>
  </si>
  <si>
    <t>Ovr-901/2024</t>
  </si>
  <si>
    <t>Ovr-919/2024</t>
  </si>
  <si>
    <t>Ovr-1008/2024</t>
  </si>
  <si>
    <t>Ovr-865/2024</t>
  </si>
  <si>
    <t>Ovr-1040/2024</t>
  </si>
  <si>
    <t>Ovr-1024/2024</t>
  </si>
  <si>
    <t>Ovr-1038/2024</t>
  </si>
  <si>
    <t>Ovr-847/2024</t>
  </si>
  <si>
    <t>Ovr-1006/2024</t>
  </si>
  <si>
    <t>Ovr-886/2024</t>
  </si>
  <si>
    <t>Ovr-817/2024</t>
  </si>
  <si>
    <t>Ovr-835/2024</t>
  </si>
  <si>
    <t>Ovr-848/2024</t>
  </si>
  <si>
    <t>Ovr-854/2024</t>
  </si>
  <si>
    <t>Ovr-866/2024</t>
  </si>
  <si>
    <t>Ovr-957/2024</t>
  </si>
  <si>
    <t>Ovr-899/2024</t>
  </si>
  <si>
    <t>Ovr-892/2024</t>
  </si>
  <si>
    <t>Ovr-894/2024</t>
  </si>
  <si>
    <t>Ovr-713/2024</t>
  </si>
  <si>
    <t>Ovršni predmeti vraćeni od javnog bilježnika</t>
  </si>
  <si>
    <t>Ovr-3/2025</t>
  </si>
  <si>
    <t>Ovrv-2803/2024</t>
  </si>
  <si>
    <t>Ovrv-3791/2024</t>
  </si>
  <si>
    <t>Ovrv-3681/2024</t>
  </si>
  <si>
    <t>Ovrv-2297/2024</t>
  </si>
  <si>
    <t>Ovrv-4501/2022</t>
  </si>
  <si>
    <t>Ovrv-4494/2024</t>
  </si>
  <si>
    <t>Ovrv-3675/2022</t>
  </si>
  <si>
    <t>Ovrv-7676/2022</t>
  </si>
  <si>
    <t>Ovrv-473/2021</t>
  </si>
  <si>
    <t>Ovrv-509/2021</t>
  </si>
  <si>
    <t>Ovr-843/2024</t>
  </si>
  <si>
    <t>Ovr-926/2024</t>
  </si>
  <si>
    <t>Ovrv-6046/2024</t>
  </si>
  <si>
    <t>Ovr-945/2024</t>
  </si>
  <si>
    <t>Ovr-935/2024</t>
  </si>
  <si>
    <t>Ovrv-8643/2024</t>
  </si>
  <si>
    <t>Ovr-772/2024</t>
  </si>
  <si>
    <t>Ovr-946/2024</t>
  </si>
  <si>
    <t>Ovrv-4502/2023</t>
  </si>
  <si>
    <t>Ovrv-8809/2024</t>
  </si>
  <si>
    <t>Ovr-5/2025</t>
  </si>
  <si>
    <t>Ovrv-6012/2024</t>
  </si>
  <si>
    <t>Ovrv-544/2025</t>
  </si>
  <si>
    <t>Ovrv-1254/2025</t>
  </si>
  <si>
    <t>Ovrv-8988/2024</t>
  </si>
  <si>
    <t>Ovrv-8991/2024</t>
  </si>
  <si>
    <t>Ovrv-9025/2024</t>
  </si>
  <si>
    <t>Ovrv-8977/2024</t>
  </si>
  <si>
    <t>Ovrv-6276/2024</t>
  </si>
  <si>
    <t>Ovrv-8039/2024</t>
  </si>
  <si>
    <t>Ovrv-5357/2024</t>
  </si>
  <si>
    <t>Ovrv-8231/2024</t>
  </si>
  <si>
    <t>Ovrv-8612/2024</t>
  </si>
  <si>
    <t>Ovrv-9008/2024</t>
  </si>
  <si>
    <t>Ovrv-381/2025</t>
  </si>
  <si>
    <t>Ovrv-45/2025</t>
  </si>
  <si>
    <t>Ovrv-534/2025</t>
  </si>
  <si>
    <t>Ovrv-8866/2024</t>
  </si>
  <si>
    <t>Ovrv-672/2025</t>
  </si>
  <si>
    <t>Ovrv-523/2025</t>
  </si>
  <si>
    <t>Ovrv-132/2025</t>
  </si>
  <si>
    <t>Ovrv-8761/2024</t>
  </si>
  <si>
    <t>Ovrv-8673/2024</t>
  </si>
  <si>
    <t>Ovrv-8573/2024</t>
  </si>
  <si>
    <t>Ovrv-8534/2024</t>
  </si>
  <si>
    <t>Ovrv-268/2025</t>
  </si>
  <si>
    <t>Ovrv-8319/2024</t>
  </si>
  <si>
    <t>Ovrv-357/2025</t>
  </si>
  <si>
    <t>Ovrv-139/2025</t>
  </si>
  <si>
    <t>Ovrv-90/2025</t>
  </si>
  <si>
    <t>Ovrv-8982/2024</t>
  </si>
  <si>
    <t>Ovrv-377/2025</t>
  </si>
  <si>
    <t>Ovrv-678/2025</t>
  </si>
  <si>
    <t>Ovrv-52/2025</t>
  </si>
  <si>
    <t>Ovrv-8418/2024</t>
  </si>
  <si>
    <t>Ovrv-9007/2024</t>
  </si>
  <si>
    <t>Ovrv-8681/2024</t>
  </si>
  <si>
    <t>Ovrv-2538/2025</t>
  </si>
  <si>
    <t>Ovrv-4251/2025</t>
  </si>
  <si>
    <t>Ovrv-2560/2025</t>
  </si>
  <si>
    <t>Ovrv-2041/2025</t>
  </si>
  <si>
    <t>Ovrv-1478/2025</t>
  </si>
  <si>
    <t>Ovrv-1858/2025</t>
  </si>
  <si>
    <t>Ovrv-1290/2025</t>
  </si>
  <si>
    <t>Ovrv-1269/2025</t>
  </si>
  <si>
    <t>Ovrv-4150/2025</t>
  </si>
  <si>
    <t>Ovrv-1376/2025</t>
  </si>
  <si>
    <t>Ovrv-1537/2025</t>
  </si>
  <si>
    <t>Ovrv-4296/2025</t>
  </si>
  <si>
    <t>Ovrv-2277/2025</t>
  </si>
  <si>
    <t>Ovrv-1614/2025</t>
  </si>
  <si>
    <t>Ovrv-3770/2022</t>
  </si>
  <si>
    <t>Ovrv-687/2025</t>
  </si>
  <si>
    <t>Ovrv-848/2025</t>
  </si>
  <si>
    <t>Ovrv-3739/2025</t>
  </si>
  <si>
    <t>Ovrv-1104/2025</t>
  </si>
  <si>
    <t>Ovrv-1406/2025</t>
  </si>
  <si>
    <t>Ovrv-3772/2025</t>
  </si>
  <si>
    <t>Ovrv-1088/2025</t>
  </si>
  <si>
    <t>Ovrv-1131/2025</t>
  </si>
  <si>
    <t>Ovrv-549/2025</t>
  </si>
  <si>
    <t>Ovrv-889/2025</t>
  </si>
  <si>
    <t>Ovrv-886/2025</t>
  </si>
  <si>
    <t>Ovrv-538/2025</t>
  </si>
  <si>
    <t>Ovrv-8111/2024</t>
  </si>
  <si>
    <t>Ovrv-8122/2024</t>
  </si>
  <si>
    <t>Ovrv-516/2025</t>
  </si>
  <si>
    <t>Ovrv-801/2025</t>
  </si>
  <si>
    <t>Ovrv-1171/2025</t>
  </si>
  <si>
    <t>Ovrv-1259/2025</t>
  </si>
  <si>
    <t>Ovrv-1205/2025</t>
  </si>
  <si>
    <t>Ovrv-1005/2025</t>
  </si>
  <si>
    <t>Ovrv-2486/2025</t>
  </si>
  <si>
    <t>Ovrv-596/2025</t>
  </si>
  <si>
    <t>Ovrv-1008/2025</t>
  </si>
  <si>
    <t>Ovrv-1134/2025</t>
  </si>
  <si>
    <t>Ovrv-1034/2025</t>
  </si>
  <si>
    <t>Ovrv-972/2025</t>
  </si>
  <si>
    <t>Ovrv-3727/2024</t>
  </si>
  <si>
    <t>Ovrv-3848/2024</t>
  </si>
  <si>
    <t>Ovrv-673/2025</t>
  </si>
  <si>
    <t>Ovrv-3683/2024</t>
  </si>
  <si>
    <t>Ovrv-3793/2024</t>
  </si>
  <si>
    <t>Ovrv-8872/2024</t>
  </si>
  <si>
    <t>Ovrv-8923/2024</t>
  </si>
  <si>
    <t>Ovrv-64/2025</t>
  </si>
  <si>
    <t>Ovrv-4007/2025</t>
  </si>
  <si>
    <t>Ovrv-2541/2025</t>
  </si>
  <si>
    <t>Ovrv-1168/2025</t>
  </si>
  <si>
    <t>Ovrv-2890/2025</t>
  </si>
  <si>
    <t>Ovrv-4018/2025</t>
  </si>
  <si>
    <t>Ovrv-3880/2025</t>
  </si>
  <si>
    <t>Ovrv-786/2025</t>
  </si>
  <si>
    <t>Ovrv-3806/2025</t>
  </si>
  <si>
    <t>Ovrv-3824/2025</t>
  </si>
  <si>
    <t>Ovrv-3017/2025</t>
  </si>
  <si>
    <t>Ovrv-4022/2025</t>
  </si>
  <si>
    <t>Ovrv-3798/2025</t>
  </si>
  <si>
    <t>Ovr-438/2024</t>
  </si>
  <si>
    <t>Ovrv-3764/2025</t>
  </si>
  <si>
    <t>Ovr-125/2025</t>
  </si>
  <si>
    <t>Ovrv-3980/2024</t>
  </si>
  <si>
    <t>Ovrv-3803/2025</t>
  </si>
  <si>
    <t>Ovrv-1476/2025</t>
  </si>
  <si>
    <t>Ovrv-3608/2025</t>
  </si>
  <si>
    <t>Ovrv-226/2025</t>
  </si>
  <si>
    <t>Ovrv-8993/2024</t>
  </si>
  <si>
    <t>Ovrv-7105/2024</t>
  </si>
  <si>
    <t>Ovrv-419/2024</t>
  </si>
  <si>
    <t>Ovrv-8822/2024</t>
  </si>
  <si>
    <t>Ovrv-8358/2024</t>
  </si>
  <si>
    <t>Ovrv-171/2025</t>
  </si>
  <si>
    <t>Ovrv-3874/2024</t>
  </si>
  <si>
    <t>Ovrv-9021/2024</t>
  </si>
  <si>
    <t>Ovrv-8729/2023</t>
  </si>
  <si>
    <t>Ovrv-160/2025</t>
  </si>
  <si>
    <t>Ovrv-3834/2024</t>
  </si>
  <si>
    <t>Ovrv-4253/2024</t>
  </si>
  <si>
    <t>Ovrv-8402/2024</t>
  </si>
  <si>
    <t>Ovrv-6710/2024</t>
  </si>
  <si>
    <t>Ovrv-4403/2024</t>
  </si>
  <si>
    <t>Ovrv-3582/2024</t>
  </si>
  <si>
    <t>Ovr-836/2024</t>
  </si>
  <si>
    <t>Ovrv-4405/2024</t>
  </si>
  <si>
    <t>Ovr-933/2024</t>
  </si>
  <si>
    <t>Ovrv-8792/2023</t>
  </si>
  <si>
    <t>Ovr-831/2024</t>
  </si>
  <si>
    <t>Ovrv-1913/2024</t>
  </si>
  <si>
    <t>Ovrv-464/2024</t>
  </si>
  <si>
    <t>Ovrv-3901/2024</t>
  </si>
  <si>
    <t>Ovrv-6917/2024</t>
  </si>
  <si>
    <t>Ovrv-485/2021</t>
  </si>
  <si>
    <t>Ovr-932/2024</t>
  </si>
  <si>
    <t>Ovrv-384/2025</t>
  </si>
  <si>
    <t>Ovrv-280/2025</t>
  </si>
  <si>
    <t>Ovrv-8910/2024</t>
  </si>
  <si>
    <t>Ovrv-198/2025</t>
  </si>
  <si>
    <t>Ovr-46/2025</t>
  </si>
  <si>
    <t>Ovrv-7877/2024</t>
  </si>
  <si>
    <t>Ovrv-192/2025</t>
  </si>
  <si>
    <t>Ovrv-8589/2024</t>
  </si>
  <si>
    <t>Ovrv-6432/2023</t>
  </si>
  <si>
    <t>Ovrv-309/2025</t>
  </si>
  <si>
    <t>Ovrv-8611/2024</t>
  </si>
  <si>
    <t>Ovrv-8607/2024</t>
  </si>
  <si>
    <t>Ovr-62/2025</t>
  </si>
  <si>
    <t>Ovr-68/2025</t>
  </si>
  <si>
    <t>Ovrv-290/2025</t>
  </si>
  <si>
    <t>Ovrv-8743/2024</t>
  </si>
  <si>
    <t>Ovrv-337/2025</t>
  </si>
  <si>
    <t>Ovrv-285/2025</t>
  </si>
  <si>
    <t>Ovrv-20/2025</t>
  </si>
  <si>
    <t>Ovrv-664/2025</t>
  </si>
  <si>
    <t>Ovr-82/2025</t>
  </si>
  <si>
    <t>Ovrv-2897/2024</t>
  </si>
  <si>
    <t>Ovrv-8241/2024</t>
  </si>
  <si>
    <t>Ovr-114/2025</t>
  </si>
  <si>
    <t>Ovr-126/2025</t>
  </si>
  <si>
    <t>Ovr-118/2025</t>
  </si>
  <si>
    <t>Ovr-111/2025</t>
  </si>
  <si>
    <t>Ovrv-1082/2025</t>
  </si>
  <si>
    <t>Ovrv-1026/2025</t>
  </si>
  <si>
    <t>Ovrv-539/2025</t>
  </si>
  <si>
    <t>Ovr-678/2024</t>
  </si>
  <si>
    <t>Ovr-115/2025</t>
  </si>
  <si>
    <t>Ovr-838/2024</t>
  </si>
  <si>
    <t>Ovr-131/2025</t>
  </si>
  <si>
    <t>Ovrv-1086/2025</t>
  </si>
  <si>
    <t>Ovrv-989/2025</t>
  </si>
  <si>
    <t>Ovrv-1208/2025</t>
  </si>
  <si>
    <t>Ovrv-8054/2024</t>
  </si>
  <si>
    <t>Ovrv-1006/2025</t>
  </si>
  <si>
    <t>Ovr-1018/2024</t>
  </si>
  <si>
    <t>Ovrv-1145/2025</t>
  </si>
  <si>
    <t>Ovrv-1118/2025</t>
  </si>
  <si>
    <t>Ovrv-1012/2025</t>
  </si>
  <si>
    <t>Ovrv-1030/2025</t>
  </si>
  <si>
    <t>Ovrv-809/2025</t>
  </si>
  <si>
    <t>Ovrv-1429/2025</t>
  </si>
  <si>
    <t>Ovrv-1139/2025</t>
  </si>
  <si>
    <t>Ovrv-1409/2025</t>
  </si>
  <si>
    <t>Ovrv-665/2025</t>
  </si>
  <si>
    <t>Ovrv-2408/2025</t>
  </si>
  <si>
    <t>Ovr-159/2025</t>
  </si>
  <si>
    <t>Ovr-1004/2024</t>
  </si>
  <si>
    <t>Ovr-992/2024</t>
  </si>
  <si>
    <t>Ovr-281/2025</t>
  </si>
  <si>
    <t>Ovrv-3110/2025</t>
  </si>
  <si>
    <t>Ovrv-3486/2024</t>
  </si>
  <si>
    <t>Ovrv-2063/2025</t>
  </si>
  <si>
    <t>Ovr-298/2025</t>
  </si>
  <si>
    <t>Ovr-283/2025</t>
  </si>
  <si>
    <t>Ovr-307/2025</t>
  </si>
  <si>
    <t>Ovrv-3900/2025</t>
  </si>
  <si>
    <t>Ovrv-3823/2024</t>
  </si>
  <si>
    <t>Ovrv-8880/2024</t>
  </si>
  <si>
    <t>Ovrv-1150/2025</t>
  </si>
  <si>
    <t>Ovrv-4121/2025</t>
  </si>
  <si>
    <t>Ovrv-2413/2025</t>
  </si>
  <si>
    <t>Ovrv-4020/2025</t>
  </si>
  <si>
    <t>Ovrv-4014/2025</t>
  </si>
  <si>
    <t>Ovrv-3877/2025</t>
  </si>
  <si>
    <t>Ovrv-3937/2025</t>
  </si>
  <si>
    <t>Ovrv-1539/2025</t>
  </si>
  <si>
    <t>Ovrv-2177/2025</t>
  </si>
  <si>
    <t>Ovrv-1770/2025</t>
  </si>
  <si>
    <t>Ovrv-3878/2025</t>
  </si>
  <si>
    <t>Ovr-356/2025</t>
  </si>
  <si>
    <t>Ovrv-4367/2025</t>
  </si>
  <si>
    <t>Ovrv-4450/2025</t>
  </si>
  <si>
    <t>Ovrv-4103/2025</t>
  </si>
  <si>
    <t>Ovrv-1864/2025</t>
  </si>
  <si>
    <t>Ovrv-1985/2025</t>
  </si>
  <si>
    <t>Ovrv-6051/2024</t>
  </si>
  <si>
    <t>Ovrv-2491/2025</t>
  </si>
  <si>
    <t>Ovrv-8961/2024</t>
  </si>
  <si>
    <t>Ovrv-8978/2024</t>
  </si>
  <si>
    <t>Ovr-19/2025</t>
  </si>
  <si>
    <t>Ovrv-65/2025</t>
  </si>
  <si>
    <t>Ovrv-9014/2024</t>
  </si>
  <si>
    <t>Ovrv-8834/2024</t>
  </si>
  <si>
    <t>Ovr-4/2025</t>
  </si>
  <si>
    <t>Ovrv-8537/2024</t>
  </si>
  <si>
    <t>Ovrv-8777/2024</t>
  </si>
  <si>
    <t>Ovrv-8792/2024</t>
  </si>
  <si>
    <t>Ovrv-1875/2025</t>
  </si>
  <si>
    <t>Ovrv-2194/2025</t>
  </si>
  <si>
    <t>Ovrv-2040/2025</t>
  </si>
  <si>
    <t>Ovrv-1105/2025</t>
  </si>
  <si>
    <t>Ovrv-1027/2025</t>
  </si>
  <si>
    <t>Ovrv-1113/2025</t>
  </si>
  <si>
    <t>Ovrv-383/2025</t>
  </si>
  <si>
    <t>Ovrv-1023/2025</t>
  </si>
  <si>
    <t>Ovrv-1014/2025</t>
  </si>
  <si>
    <t>Ovrv-677/2025</t>
  </si>
  <si>
    <t>Ovr-117/2025</t>
  </si>
  <si>
    <t>Ovr-146/2025</t>
  </si>
  <si>
    <t>Ovrv-1174/2025</t>
  </si>
  <si>
    <t>Ovrv-8281/2024</t>
  </si>
  <si>
    <t>Ovrv-1297/2025</t>
  </si>
  <si>
    <t>Ovrv-1166/2025</t>
  </si>
  <si>
    <t>Ovrv-1029/2025</t>
  </si>
  <si>
    <t>Ovrv-1407/2025</t>
  </si>
  <si>
    <t>Ovrv-1341/2025</t>
  </si>
  <si>
    <t>Ovrv-1329/2025</t>
  </si>
  <si>
    <t>Ovrv-1199/2025</t>
  </si>
  <si>
    <t>Ovrv-518/2025</t>
  </si>
  <si>
    <t>Ovrv-2582/2025</t>
  </si>
  <si>
    <t>Ovrv-2340/2025</t>
  </si>
  <si>
    <t>Ovrv-8757/2024</t>
  </si>
  <si>
    <t>Ovrv-1505/2025</t>
  </si>
  <si>
    <t>Ovrv-8059/2024</t>
  </si>
  <si>
    <t>Ovrv-7339/2024</t>
  </si>
  <si>
    <t>Ovr-92/2025</t>
  </si>
  <si>
    <t>Ovrv-7193/2024</t>
  </si>
  <si>
    <t>Ovr-89/2025</t>
  </si>
  <si>
    <t>Ovrv-8035/2024</t>
  </si>
  <si>
    <t>Ovr-103/2025</t>
  </si>
  <si>
    <t>Ovrv-679/2025</t>
  </si>
  <si>
    <t>Ovrv-1003/2025</t>
  </si>
  <si>
    <t>Ovrv-1047/2025</t>
  </si>
  <si>
    <t>Ovrv-1102/2025</t>
  </si>
  <si>
    <t>Ovr-69/2025</t>
  </si>
  <si>
    <t>Ovr-77/2025</t>
  </si>
  <si>
    <t>Ovr-74/2025</t>
  </si>
  <si>
    <t>Ovrv-308/2025</t>
  </si>
  <si>
    <t>Ovrv-89/2025</t>
  </si>
  <si>
    <t>Ovrv-46/2025</t>
  </si>
  <si>
    <t>Ovrv-9022/2024</t>
  </si>
  <si>
    <t>Ovrv-8999/2024</t>
  </si>
  <si>
    <t>Ovrv-8647/2024</t>
  </si>
  <si>
    <t>Ovrv-8622/2024</t>
  </si>
  <si>
    <t>Ovrv-8733/2024</t>
  </si>
  <si>
    <t>Ovrv-273/2025</t>
  </si>
  <si>
    <t>Ovrv-224/2025</t>
  </si>
  <si>
    <t>Ovrv-8916/2024</t>
  </si>
  <si>
    <t>Ovrv-2404/2024</t>
  </si>
  <si>
    <t>Ovrv-8540/2024</t>
  </si>
  <si>
    <t>Ovrv-8814/2024</t>
  </si>
  <si>
    <t>Ovrv-8781/2024</t>
  </si>
  <si>
    <t>Ovrv-8981/2024</t>
  </si>
  <si>
    <t>Ovrv-8799/2024</t>
  </si>
  <si>
    <t>Ovrv-7349/2024</t>
  </si>
  <si>
    <t>Ovrv-190/2025</t>
  </si>
  <si>
    <t>Ovr-64/2025</t>
  </si>
  <si>
    <t>Ovr-33/2025</t>
  </si>
  <si>
    <t>Ovr-34/2025</t>
  </si>
  <si>
    <t>Ovrv-32/2025</t>
  </si>
  <si>
    <t>Ovrv-8800/2024</t>
  </si>
  <si>
    <t>Ovr-335/2025</t>
  </si>
  <si>
    <t>Ovr-325/2025</t>
  </si>
  <si>
    <t>Ovr-347/2025</t>
  </si>
  <si>
    <t>Ovrv-3983/2025</t>
  </si>
  <si>
    <t>Ovrv-3961/2025</t>
  </si>
  <si>
    <t>Ovrv-3708/2025</t>
  </si>
  <si>
    <t>Ovrv-3226/2025</t>
  </si>
  <si>
    <t>Ovrv-4143/2025</t>
  </si>
  <si>
    <t>Ovrv-4110/2025</t>
  </si>
  <si>
    <t>Ovrv-4351/2025</t>
  </si>
  <si>
    <t>Ovrv-4193/2025</t>
  </si>
  <si>
    <t>Ovrv-4230/2025</t>
  </si>
  <si>
    <t>Ovrv-4297/2025</t>
  </si>
  <si>
    <t>Ovrv-4639/2025</t>
  </si>
  <si>
    <t>Ovrv-4597/2025</t>
  </si>
  <si>
    <t>Ovrv-4066/2025</t>
  </si>
  <si>
    <t>Ovrv-3733/2025</t>
  </si>
  <si>
    <t>Ovrv-4026/2025</t>
  </si>
  <si>
    <t>Ovrv-2892/2025</t>
  </si>
  <si>
    <t>Ovr-371/2025</t>
  </si>
  <si>
    <t>Ovr-360/2025</t>
  </si>
  <si>
    <t>Ovrv-4218/2025</t>
  </si>
  <si>
    <t>Ovrv-3013/2025</t>
  </si>
  <si>
    <t>Ovrv-3475/2025</t>
  </si>
  <si>
    <t>Ovrv-4447/2025</t>
  </si>
  <si>
    <t>Ovr-368/2025</t>
  </si>
  <si>
    <t>Ovrv-3134/2025</t>
  </si>
  <si>
    <t>Ovrv-3088/2025</t>
  </si>
  <si>
    <t>Ovrv-1475/2025</t>
  </si>
  <si>
    <t>Ovrv-6528/2024</t>
  </si>
  <si>
    <t>Ovrv-1536/2024</t>
  </si>
  <si>
    <t>Ovrv-3781/2025</t>
  </si>
  <si>
    <t>Ovrv-3660/2025</t>
  </si>
  <si>
    <t>Ovr-228/2025</t>
  </si>
  <si>
    <t>Ovrv-3685/2025</t>
  </si>
  <si>
    <t>Ovr-231/2025</t>
  </si>
  <si>
    <t>Ovr-222/2025</t>
  </si>
  <si>
    <t>Ovrv-511/2025</t>
  </si>
  <si>
    <t>Ovrv-2577/2025</t>
  </si>
  <si>
    <t>Ovrv-1018/2025</t>
  </si>
  <si>
    <t>Ovrv-2181/2025</t>
  </si>
  <si>
    <t>Ovrv-2610/2025</t>
  </si>
  <si>
    <t>Ovrv-3740/2025</t>
  </si>
  <si>
    <t>Ovr-270/2025</t>
  </si>
  <si>
    <t>Ovrv-4034/2025</t>
  </si>
  <si>
    <t>Ovrv-4001/2025</t>
  </si>
  <si>
    <t>Ovrv-3776/2025</t>
  </si>
  <si>
    <t>Ovrv-3780/2025</t>
  </si>
  <si>
    <t>Ovrv-805/2025</t>
  </si>
  <si>
    <t>Ovrv-3886/2025</t>
  </si>
  <si>
    <t>Ovrv-3913/2025</t>
  </si>
  <si>
    <t>Ovr-279/2025</t>
  </si>
  <si>
    <t>Ovrv-3688/2025</t>
  </si>
  <si>
    <t>Ovr-300/2025</t>
  </si>
  <si>
    <t>Ovr-304/2025</t>
  </si>
  <si>
    <t>Ovrv-1886/2025</t>
  </si>
  <si>
    <t>Ovrv-1445/2025</t>
  </si>
  <si>
    <t>Ovrv-1545/2025</t>
  </si>
  <si>
    <t>Ovr-314/2025</t>
  </si>
  <si>
    <t>Ovrv-3178/2025</t>
  </si>
  <si>
    <t>Ovrv-3171/2025</t>
  </si>
  <si>
    <t>Ovrv-2287/2025</t>
  </si>
  <si>
    <t>Ovr-331/2025</t>
  </si>
  <si>
    <t>Ovrv-2326/2025</t>
  </si>
  <si>
    <t>Ovr-257/2025</t>
  </si>
  <si>
    <t>Ovr-255/2025</t>
  </si>
  <si>
    <t>Ovr-256/2025</t>
  </si>
  <si>
    <t>Ovr-252/2025</t>
  </si>
  <si>
    <t>Ovrv-4049/2025</t>
  </si>
  <si>
    <t>Ovrv-2425/2025</t>
  </si>
  <si>
    <t>Ovrv-2458/2025</t>
  </si>
  <si>
    <t>Ovrv-1578/2025</t>
  </si>
  <si>
    <t>Ovrv-2249/2025</t>
  </si>
  <si>
    <t>Ovrv-4096/2025</t>
  </si>
  <si>
    <t>Ovrv-3993/2025</t>
  </si>
  <si>
    <t>Ovrv-3936/2024</t>
  </si>
  <si>
    <t>Ovrv-1550/2025</t>
  </si>
  <si>
    <t>Ovrv-4004/2025</t>
  </si>
  <si>
    <t>Ovrv-2918/2025</t>
  </si>
  <si>
    <t>Ovrv-4202/2025</t>
  </si>
  <si>
    <t>Ovrv-4199/2025</t>
  </si>
  <si>
    <t>Ovrv-3771/2024</t>
  </si>
  <si>
    <t>Ovrv-7742/2024</t>
  </si>
  <si>
    <t>Ovrv-676/2025</t>
  </si>
  <si>
    <t>Ovrv-2507/2025</t>
  </si>
  <si>
    <t>Ovrv-2514/2025</t>
  </si>
  <si>
    <t>Ovrv-4260/2025</t>
  </si>
  <si>
    <t>Ovrv-4323/2025</t>
  </si>
  <si>
    <t>Ovrv-3304/2025</t>
  </si>
  <si>
    <t>Ovrv-4369/2025</t>
  </si>
  <si>
    <t>Ovrv-3738/2024</t>
  </si>
  <si>
    <t>Ovrv-4250/2025</t>
  </si>
  <si>
    <t>Ovrv-3595/2024</t>
  </si>
  <si>
    <t>Ovrv-2962/2025</t>
  </si>
  <si>
    <t>Ovrv-2078/2025</t>
  </si>
  <si>
    <t>Ovrv-4165/2025</t>
  </si>
  <si>
    <t>Ovrv-3716/2024</t>
  </si>
  <si>
    <t>Ovrv-4368/2025</t>
  </si>
  <si>
    <t>Ovrv-4531/2024</t>
  </si>
  <si>
    <t>Ovrv-1067/2025</t>
  </si>
  <si>
    <t>Ovrv-4434/2024</t>
  </si>
  <si>
    <t>Ovrv-725/2025</t>
  </si>
  <si>
    <t>Ovrv-5368/2024</t>
  </si>
  <si>
    <t>Ovrv-1098/2025</t>
  </si>
  <si>
    <t>Ovrv-1401/2025</t>
  </si>
  <si>
    <t>Ovrv-4823/2024</t>
  </si>
  <si>
    <t>Ovrv-1494/2025</t>
  </si>
  <si>
    <t>Ovrv-1538/2024</t>
  </si>
  <si>
    <t>Ovrv-1343/2025</t>
  </si>
  <si>
    <t>Ovrv-1561/2025</t>
  </si>
  <si>
    <t>Ovrv-6219/2023</t>
  </si>
  <si>
    <t>Ovrv-520/2025</t>
  </si>
  <si>
    <t>Ovrv-3607/2024</t>
  </si>
  <si>
    <t>Ovrv-695/2025</t>
  </si>
  <si>
    <t>Ovrv-282/2025</t>
  </si>
  <si>
    <t>Ovrv-817/2025</t>
  </si>
  <si>
    <t>Ovrv-505/2025</t>
  </si>
  <si>
    <t>Ovrv-1120/2025</t>
  </si>
  <si>
    <t>Ovrv-666/2025</t>
  </si>
  <si>
    <t>Ovrv-959/2025</t>
  </si>
  <si>
    <t>Ovrv-818/2025</t>
  </si>
  <si>
    <t>Ovrv-1011/2025</t>
  </si>
  <si>
    <t>Ovrv-1031/2025</t>
  </si>
  <si>
    <t>Ovrv-1069/2025</t>
  </si>
  <si>
    <t>Ovrv-1045/2025</t>
  </si>
  <si>
    <t>Ovrv-1016/2025</t>
  </si>
  <si>
    <t>Ovrv-856/2025</t>
  </si>
  <si>
    <t>Ovrv-1097/2025</t>
  </si>
  <si>
    <t>Ovrv-1009/2025</t>
  </si>
  <si>
    <t>Ovrv-1119/2025</t>
  </si>
  <si>
    <t>Ovrv-1053/2025</t>
  </si>
  <si>
    <t>Ovrv-915/2025</t>
  </si>
  <si>
    <t>Ovrv-916/2025</t>
  </si>
  <si>
    <t>Ovrv-1152/2025</t>
  </si>
  <si>
    <t>Ovrv-1017/2025</t>
  </si>
  <si>
    <t>Ovrv-1022/2025</t>
  </si>
  <si>
    <t>Ovrv-2770/2024</t>
  </si>
  <si>
    <t>Ovrv-692/2025</t>
  </si>
  <si>
    <t>Ovrv-2913/2024</t>
  </si>
  <si>
    <t>Ovrv-4252/2024</t>
  </si>
  <si>
    <t>Ovrv-5780/2024</t>
  </si>
  <si>
    <t>Ovrv-5269/2024</t>
  </si>
  <si>
    <t>Ovrv-3760/2024</t>
  </si>
  <si>
    <t>Ovrv-675/2025</t>
  </si>
  <si>
    <t>Ovrv-608/2025</t>
  </si>
  <si>
    <t>Ovrv-708/2025</t>
  </si>
  <si>
    <t>Ovrv-8802/2024</t>
  </si>
  <si>
    <t>Ovrv-508/2025</t>
  </si>
  <si>
    <t>Ovrv-57/2025</t>
  </si>
  <si>
    <t>Ovrv-674/2025</t>
  </si>
  <si>
    <t>Ovrv-8817/2024</t>
  </si>
  <si>
    <t>Ovrv-8428/2024</t>
  </si>
  <si>
    <t>Ovrv-633/2025</t>
  </si>
  <si>
    <t>Ovrv-873/2025</t>
  </si>
  <si>
    <t>Ovrv-409/2024</t>
  </si>
  <si>
    <t>Ovrv-8650/2024</t>
  </si>
  <si>
    <t>Ovrv-8846/2024</t>
  </si>
  <si>
    <t>Ovrv-669/2025</t>
  </si>
  <si>
    <t>Ovrv-607/2025</t>
  </si>
  <si>
    <t>Ovrv-482/2025</t>
  </si>
  <si>
    <t>Ovrv-658/2025</t>
  </si>
  <si>
    <t>Ovrv-266/2025</t>
  </si>
  <si>
    <t>Ovrv-862/2025</t>
  </si>
  <si>
    <t>Ovrv-864/2025</t>
  </si>
  <si>
    <t>Ovrv-8828/2024</t>
  </si>
  <si>
    <t>Ovrv-659/2025</t>
  </si>
  <si>
    <t>Ovrv-433/2024</t>
  </si>
  <si>
    <t>Ovr-258/2024</t>
  </si>
  <si>
    <t>Ovr-390/2024</t>
  </si>
  <si>
    <t>Ovr-229/2024</t>
  </si>
  <si>
    <t>Ovr-364/2024</t>
  </si>
  <si>
    <t>Ovr-436/2024</t>
  </si>
  <si>
    <t>Ovr-476/2024</t>
  </si>
  <si>
    <t>Ovr-478/2024</t>
  </si>
  <si>
    <t>Ovr-257/2024</t>
  </si>
  <si>
    <t>Ovr-243/2024</t>
  </si>
  <si>
    <t>Ovr-439/2024</t>
  </si>
  <si>
    <t>Ovr-477/2024</t>
  </si>
  <si>
    <t>Ovr-406/2024</t>
  </si>
  <si>
    <t>Ovrv-8312/2024</t>
  </si>
  <si>
    <t>Ovrv-8765/2024</t>
  </si>
  <si>
    <t>Ovrv-8803/2024</t>
  </si>
  <si>
    <t>Ovrv-9006/2024</t>
  </si>
  <si>
    <t>Ovrv-8466/2024</t>
  </si>
  <si>
    <t>Ovrv-8870/2024</t>
  </si>
  <si>
    <t>Ovrv-8989/2024</t>
  </si>
  <si>
    <t>Ovrv-8909/2024</t>
  </si>
  <si>
    <t>Ovrv-8812/2024</t>
  </si>
  <si>
    <t>Ovrv-39/2025</t>
  </si>
  <si>
    <t>Ovrv-8645/2024</t>
  </si>
  <si>
    <t>Ovrv-8886/2024</t>
  </si>
  <si>
    <t>Ovrv-8969/2024</t>
  </si>
  <si>
    <t>Ovrv-102/2025</t>
  </si>
  <si>
    <t>Ovrv-8920/2024</t>
  </si>
  <si>
    <t>Ovrv-9043/2024</t>
  </si>
  <si>
    <t>Ovrv-8971/2024</t>
  </si>
  <si>
    <t>Ovrv-8283/2024</t>
  </si>
  <si>
    <t>Ovrv-9026/2024</t>
  </si>
  <si>
    <t>Ovrv-5236/2024</t>
  </si>
  <si>
    <t>Ovrv-4730/2024</t>
  </si>
  <si>
    <t>Ovrv-3598/2024</t>
  </si>
  <si>
    <t>Ovrv-1519/2024</t>
  </si>
  <si>
    <t>Ovrv-3752/2024</t>
  </si>
  <si>
    <t>Ovrv-8633/2024</t>
  </si>
  <si>
    <t>Ovrv-8943/2024</t>
  </si>
  <si>
    <t>Ovrv-8446/2024</t>
  </si>
  <si>
    <t>Ovrv-274/2025</t>
  </si>
  <si>
    <t>Ovrv-8832/2024</t>
  </si>
  <si>
    <t>Ovrv-3618/2024</t>
  </si>
  <si>
    <t>Ovrv-8214/2024</t>
  </si>
  <si>
    <t>Ovrv-7977/2024</t>
  </si>
  <si>
    <t>Ovrv-8821/2024</t>
  </si>
  <si>
    <t>Ovrv-8917/2024</t>
  </si>
  <si>
    <t>Ovrv-7967/2024</t>
  </si>
  <si>
    <t>Ovrv-3625/2024</t>
  </si>
  <si>
    <t>Ovrv-3680/2024</t>
  </si>
  <si>
    <t>Ovrv-7886/2024</t>
  </si>
  <si>
    <t>Ovrv-8577/2024</t>
  </si>
  <si>
    <t>Ovrv-4964/2023</t>
  </si>
  <si>
    <t>Ovrv-8815/2024</t>
  </si>
  <si>
    <t>Ovrv-8632/2024</t>
  </si>
  <si>
    <t>Ovr-921/2024</t>
  </si>
  <si>
    <t>Ovrv-6048/2024</t>
  </si>
  <si>
    <t>Ovr-1039/2024</t>
  </si>
  <si>
    <t>Ovr-830/2024</t>
  </si>
  <si>
    <t>Ovr-999/2024</t>
  </si>
  <si>
    <t>Ovr-934/2024</t>
  </si>
  <si>
    <t>Ovr-773/2024</t>
  </si>
  <si>
    <t>Ovr-769/2024</t>
  </si>
  <si>
    <t>Ovrv-3970/2024</t>
  </si>
  <si>
    <t>Ovr-771/2024</t>
  </si>
  <si>
    <t>Ovrv-1870/2024</t>
  </si>
  <si>
    <t>Ovr-991/2024</t>
  </si>
  <si>
    <t>Ovr-820/2024</t>
  </si>
  <si>
    <t>Ovr-635/2024</t>
  </si>
  <si>
    <t>Ovrv-6451/2023</t>
  </si>
  <si>
    <t>Ovr-648/2024</t>
  </si>
  <si>
    <t>Ovrv-3879/2024</t>
  </si>
  <si>
    <t>Ovrv-2423/2024</t>
  </si>
  <si>
    <t>Ovr-633/2024</t>
  </si>
  <si>
    <t>Ovrv-8619/2024</t>
  </si>
  <si>
    <t>Ovrv-8507/2024</t>
  </si>
  <si>
    <t>Ovrv-8813/2024</t>
  </si>
  <si>
    <t>Ovrv-8027/2024</t>
  </si>
  <si>
    <t>Ovrv-8388/2024</t>
  </si>
  <si>
    <t>Ovrv-8585/2024</t>
  </si>
  <si>
    <t>Ovrv-8094/2024</t>
  </si>
  <si>
    <t>Ovrv-8697/2024</t>
  </si>
  <si>
    <t>Ovrv-8366/2024</t>
  </si>
  <si>
    <t>Ovrv-8660/2024</t>
  </si>
  <si>
    <t>Ovrv-8685/2024</t>
  </si>
  <si>
    <t>Ovrv-8112/2024</t>
  </si>
  <si>
    <t>Ovrv-8174/2024</t>
  </si>
  <si>
    <t>Ovrv-8103/2024</t>
  </si>
  <si>
    <t>Ovrv-8149/2024</t>
  </si>
  <si>
    <t>Ovrv-8037/2024</t>
  </si>
  <si>
    <t>Ovrv-8668/2024</t>
  </si>
  <si>
    <t>Ovrv-8686/2024</t>
  </si>
  <si>
    <t>Ovrv-8261/2024</t>
  </si>
  <si>
    <t>Ovrv-8110/2024</t>
  </si>
  <si>
    <t>Ovrv-6642/2024</t>
  </si>
  <si>
    <t>Ovrv-8773/2024</t>
  </si>
  <si>
    <t>Ovrv-8030/2024</t>
  </si>
  <si>
    <t>Ovrv-8444/2024</t>
  </si>
  <si>
    <t>Ovrv-7888/2024</t>
  </si>
  <si>
    <t>Ovrv-8884/2024</t>
  </si>
  <si>
    <t>Ovrv-7901/2024</t>
  </si>
  <si>
    <t>Ovrv-8108/2024</t>
  </si>
  <si>
    <t>Ovrv-3702/2024</t>
  </si>
  <si>
    <t>Ovrv-7939/2024</t>
  </si>
  <si>
    <t>Ovrv-8860/2024</t>
  </si>
  <si>
    <t>Ovrv-8687/2024</t>
  </si>
  <si>
    <t>Ovrv-8598/2024</t>
  </si>
  <si>
    <t>Ovrv-7413/2024</t>
  </si>
  <si>
    <t>Ovrv-7721/2024</t>
  </si>
  <si>
    <t>Ovrv-3654/2024</t>
  </si>
  <si>
    <t>Ovrv-7424/2024</t>
  </si>
  <si>
    <t>Ovrv-8508/2024</t>
  </si>
  <si>
    <t>Ovrv-8074/2024</t>
  </si>
  <si>
    <t>Ovrv-7479/2024</t>
  </si>
  <si>
    <t>Ovrv-7182/2024</t>
  </si>
  <si>
    <t>Ovrv-2721/2024</t>
  </si>
  <si>
    <t>Ovrv-7994/2024</t>
  </si>
  <si>
    <t>Ovrv-8926/2024</t>
  </si>
  <si>
    <t>Ovrv-8599/2024</t>
  </si>
  <si>
    <t>Ovrv-2009/2024</t>
  </si>
  <si>
    <t>Ovrv-7818/2024</t>
  </si>
  <si>
    <t>Ovrv-6919/2024</t>
  </si>
  <si>
    <t>Ovrv-3835/2024</t>
  </si>
  <si>
    <t>Ovrv-6265/2024</t>
  </si>
  <si>
    <t>Ovrv-3626/2024</t>
  </si>
  <si>
    <t>Ovrv-2834/2024</t>
  </si>
  <si>
    <t>Ovrv-2955/2024</t>
  </si>
  <si>
    <t>Ovrv-3934/2024</t>
  </si>
  <si>
    <t>Ovrv-2911/2024</t>
  </si>
  <si>
    <t>Ovrv-4436/2024</t>
  </si>
  <si>
    <t>Ovrv-3780/2024</t>
  </si>
  <si>
    <t>Ovrv-2806/2024</t>
  </si>
  <si>
    <t>Ovrv-3609/2024</t>
  </si>
  <si>
    <t>Ovrv-3945/2024</t>
  </si>
  <si>
    <t>Ovrv-3824/2024</t>
  </si>
  <si>
    <t>Ovrv-3556/2024</t>
  </si>
  <si>
    <t>Ovrv-7596/2023</t>
  </si>
  <si>
    <t>Ovrv-8102/2024</t>
  </si>
  <si>
    <t>Ovrv-8539/2024</t>
  </si>
  <si>
    <t>Ovrv-8536/2024</t>
  </si>
  <si>
    <t>Ovrv-8538/2024</t>
  </si>
  <si>
    <t>Ovrv-6957/2024</t>
  </si>
  <si>
    <t>Ovrv-3549/2024</t>
  </si>
  <si>
    <t>Ovr-1021/2024</t>
  </si>
  <si>
    <t>Ovr-1014/2024</t>
  </si>
  <si>
    <t>Ovr-971/2024</t>
  </si>
  <si>
    <t>Ovrv-6873/2024</t>
  </si>
  <si>
    <t>Ovr-916/2024</t>
  </si>
  <si>
    <t>Ovr-1007/2024</t>
  </si>
  <si>
    <t>Ovrv-7717/2024</t>
  </si>
  <si>
    <t>Ovr-1031/2024</t>
  </si>
  <si>
    <t>Ovr-994/2024</t>
  </si>
  <si>
    <t>Ovrv-8036/2024</t>
  </si>
  <si>
    <t>Ovrv-7878/2024</t>
  </si>
  <si>
    <t>Ovrv-167/2024</t>
  </si>
  <si>
    <t>Ovrv-8374/2024</t>
  </si>
  <si>
    <t>Ovrv-6781/2024</t>
  </si>
  <si>
    <t>Ovrv-6334/2024</t>
  </si>
  <si>
    <t>Ovrv-8078/2024</t>
  </si>
  <si>
    <t>Ovrv-5310/2024</t>
  </si>
  <si>
    <t>Ovrv-6210/2024</t>
  </si>
  <si>
    <t>Ovrv-3758/2024</t>
  </si>
  <si>
    <t>Ovrv-3808/2024</t>
  </si>
  <si>
    <t>Ovrv-2817/2024</t>
  </si>
  <si>
    <t>Ovrv-3699/2024</t>
  </si>
  <si>
    <t>Ovrv-3312/2024</t>
  </si>
  <si>
    <t>Ovrv-3611/2024</t>
  </si>
  <si>
    <t>Ovrv-3915/2024</t>
  </si>
  <si>
    <t>Ovrv-8096/2024</t>
  </si>
  <si>
    <t>Ovrv-5206/2024</t>
  </si>
  <si>
    <t>Ovrv-2773/2024</t>
  </si>
  <si>
    <t>Ovrv-2367/2024</t>
  </si>
  <si>
    <t>Ovrv-3988/2024</t>
  </si>
  <si>
    <t>Ovrv-3724/2024</t>
  </si>
  <si>
    <t>Ovrv-3933/2024</t>
  </si>
  <si>
    <t>Ovrv-2774/2024</t>
  </si>
  <si>
    <t>Ovrv-3794/2024</t>
  </si>
  <si>
    <t>Ovrv-3907/2024</t>
  </si>
  <si>
    <t>Ovrv-3829/2024</t>
  </si>
  <si>
    <t>Ovrv-3786/2024</t>
  </si>
  <si>
    <t>Ovrv-3871/2024</t>
  </si>
  <si>
    <t>Ovr-953/2024</t>
  </si>
  <si>
    <t>Ovrv-3926/2024</t>
  </si>
  <si>
    <t>Odlučivanje povodom žalbi, prigovora i prijedloga za odgodu sukladno Ovršnom zakonu</t>
  </si>
  <si>
    <t>Ovr-1026/2024</t>
  </si>
  <si>
    <t>Ovr-179/2025</t>
  </si>
  <si>
    <t>Ovr-156/2025</t>
  </si>
  <si>
    <t>Ovr-268/2025</t>
  </si>
  <si>
    <t>Ovr-1032/2024</t>
  </si>
  <si>
    <t>Ovr-899/2023</t>
  </si>
  <si>
    <t>Ovr-996/2024</t>
  </si>
  <si>
    <t>Ovr-804/2024</t>
  </si>
  <si>
    <t>Ovr-816/2024</t>
  </si>
  <si>
    <t>Ovr-986/2024</t>
  </si>
  <si>
    <t>Ovr-58/2025</t>
  </si>
  <si>
    <t>Ovr-967/2024</t>
  </si>
  <si>
    <t>Ovr-75/2025</t>
  </si>
  <si>
    <t>Ovrv-8294/2024</t>
  </si>
  <si>
    <t>Ovr-56/2025</t>
  </si>
  <si>
    <t>Ovr-198/2025</t>
  </si>
  <si>
    <t>Ovrv-8160/2024</t>
  </si>
  <si>
    <t>Ovrv-7966/2024</t>
  </si>
  <si>
    <t>Ovrv-4133/2024</t>
  </si>
  <si>
    <t>Ovrv-7610/2024</t>
  </si>
  <si>
    <t>Predmeti iz područja prometnih prekršaja</t>
  </si>
  <si>
    <t>Pp-1494/2024</t>
  </si>
  <si>
    <t>Pp-2295/2024</t>
  </si>
  <si>
    <t>Pp-2002/2024</t>
  </si>
  <si>
    <t>Pp-4/2025</t>
  </si>
  <si>
    <t>Pp-6/2025</t>
  </si>
  <si>
    <t>Pp-1994/2024</t>
  </si>
  <si>
    <t>Pp-3/2025</t>
  </si>
  <si>
    <t>Pp-2256/2024</t>
  </si>
  <si>
    <t>Pp-5/2025</t>
  </si>
  <si>
    <t>Pp-7/2025</t>
  </si>
  <si>
    <t>Pp-937/2024</t>
  </si>
  <si>
    <t>Pp-1966/2024</t>
  </si>
  <si>
    <t>Pp-837/2025</t>
  </si>
  <si>
    <t>Pp-743/2025</t>
  </si>
  <si>
    <t>Pp-2106/2024</t>
  </si>
  <si>
    <t>Pp-2098/2024</t>
  </si>
  <si>
    <t>Pp-621/2025</t>
  </si>
  <si>
    <t>Pp-1566/2024</t>
  </si>
  <si>
    <t>Pp-114/2025</t>
  </si>
  <si>
    <t>Pp-2321/2024</t>
  </si>
  <si>
    <t>Pp-117/2025</t>
  </si>
  <si>
    <t>Pp-2323/2024</t>
  </si>
  <si>
    <t>Pp-1964/2024</t>
  </si>
  <si>
    <t>Pp-54/2025</t>
  </si>
  <si>
    <t>Pp-154/2025</t>
  </si>
  <si>
    <t>Pp-144/2024</t>
  </si>
  <si>
    <t>Pp-2262/2024</t>
  </si>
  <si>
    <t>Pp-1491/2024</t>
  </si>
  <si>
    <t>Pp-70/2025</t>
  </si>
  <si>
    <t>Pp-258/2025</t>
  </si>
  <si>
    <t>Pp-257/2025</t>
  </si>
  <si>
    <t>Pp-1989/2024</t>
  </si>
  <si>
    <t>Pp-123/2025</t>
  </si>
  <si>
    <t>Pp-63/2025</t>
  </si>
  <si>
    <t>Pp-256/2025</t>
  </si>
  <si>
    <t>Pp-2095/2024</t>
  </si>
  <si>
    <t>Pp-255/2025</t>
  </si>
  <si>
    <t>Pp-299/2025</t>
  </si>
  <si>
    <t>Pp-2035/2024</t>
  </si>
  <si>
    <t>Pp-300/2025</t>
  </si>
  <si>
    <t>Pp-2034/2024</t>
  </si>
  <si>
    <t>Pp-2136/2024</t>
  </si>
  <si>
    <t>Pp-2135/2024</t>
  </si>
  <si>
    <t>Pp-2099/2024</t>
  </si>
  <si>
    <t>Pp-173/2025</t>
  </si>
  <si>
    <t>Pp-232/2025</t>
  </si>
  <si>
    <t>Pp-126/2025</t>
  </si>
  <si>
    <t>Pp-1995/2024</t>
  </si>
  <si>
    <t>Pp-1970/2024</t>
  </si>
  <si>
    <t>Pp-1967/2024</t>
  </si>
  <si>
    <t>Pp-1556/2024</t>
  </si>
  <si>
    <t>Pp-345/2025</t>
  </si>
  <si>
    <t>Pp-231/2025</t>
  </si>
  <si>
    <t>Pp-477/2025</t>
  </si>
  <si>
    <t>Pp-454/2025</t>
  </si>
  <si>
    <t>Pp-500/2025</t>
  </si>
  <si>
    <t>Pp-493/2025</t>
  </si>
  <si>
    <t>Pp-2133/2024</t>
  </si>
  <si>
    <t>Pp-388/2025</t>
  </si>
  <si>
    <t>Pp-376/2025</t>
  </si>
  <si>
    <t>Pp-440/2025</t>
  </si>
  <si>
    <t>Pp-1815/2023</t>
  </si>
  <si>
    <t>Pp-445/2025</t>
  </si>
  <si>
    <t>Pp-727/2025</t>
  </si>
  <si>
    <t>Pp-606/2025</t>
  </si>
  <si>
    <t>Pp-2132/2024</t>
  </si>
  <si>
    <t>Pp-541/2025</t>
  </si>
  <si>
    <t>Pp-2266/2024</t>
  </si>
  <si>
    <t>Pp-2214/2024</t>
  </si>
  <si>
    <t>Pp-567/2025</t>
  </si>
  <si>
    <t>Pp-614/2025</t>
  </si>
  <si>
    <t>Pp-405/2025</t>
  </si>
  <si>
    <t>Pp-282/2025</t>
  </si>
  <si>
    <t>Pp-2302/2024</t>
  </si>
  <si>
    <t>Pp-2219/2024</t>
  </si>
  <si>
    <t>Pp-564/2025</t>
  </si>
  <si>
    <t>Pp-613/2025</t>
  </si>
  <si>
    <t>Pp-616/2025</t>
  </si>
  <si>
    <t>Pp-566/2025</t>
  </si>
  <si>
    <t>Pp-637/2025</t>
  </si>
  <si>
    <t>Pp-1963/2024</t>
  </si>
  <si>
    <t>Pp-285/2025</t>
  </si>
  <si>
    <t>Pp-789/2025</t>
  </si>
  <si>
    <t>Pp-288/2025</t>
  </si>
  <si>
    <t>Pp-251/2025</t>
  </si>
  <si>
    <t>Pp-191/2024</t>
  </si>
  <si>
    <t>Pp-334/2025</t>
  </si>
  <si>
    <t>Pp-325/2025</t>
  </si>
  <si>
    <t>Pp-332/2025</t>
  </si>
  <si>
    <t>Pp-162/2025</t>
  </si>
  <si>
    <t>Pp-458/2025</t>
  </si>
  <si>
    <t>Pp-544/2025</t>
  </si>
  <si>
    <t>Pp-608/2025</t>
  </si>
  <si>
    <t>Pp-176/2025</t>
  </si>
  <si>
    <t>Pp-635/2025</t>
  </si>
  <si>
    <t>Pp-638/2025</t>
  </si>
  <si>
    <t>Pp-1547/2024</t>
  </si>
  <si>
    <t>Pp-636/2025</t>
  </si>
  <si>
    <t>Pp-811/2025</t>
  </si>
  <si>
    <t>Pp-648/2025</t>
  </si>
  <si>
    <t>Pp-734/2025</t>
  </si>
  <si>
    <t>Pp-212/2025</t>
  </si>
  <si>
    <t>Pp-902/2025</t>
  </si>
  <si>
    <t>Pp-911/2025</t>
  </si>
  <si>
    <t>Pp-330/2025</t>
  </si>
  <si>
    <t>Pp-331/2025</t>
  </si>
  <si>
    <t>Pp-329/2025</t>
  </si>
  <si>
    <t>Pp-335/2025</t>
  </si>
  <si>
    <t>Pp-18/2025</t>
  </si>
  <si>
    <t>Pp-697/2025</t>
  </si>
  <si>
    <t>Pp-612/2025</t>
  </si>
  <si>
    <t>Pp-208/2025</t>
  </si>
  <si>
    <t>Pp-210/2025</t>
  </si>
  <si>
    <t>Pp-641/2025</t>
  </si>
  <si>
    <t>Pp-351/2025</t>
  </si>
  <si>
    <t>Pp-350/2025</t>
  </si>
  <si>
    <t>Pp-374/2025</t>
  </si>
  <si>
    <t>Pp-377/2025</t>
  </si>
  <si>
    <t>Pp-286/2025</t>
  </si>
  <si>
    <t>Pp-283/2025</t>
  </si>
  <si>
    <t>Pp-1099/2025</t>
  </si>
  <si>
    <t>Pp-28/2025</t>
  </si>
  <si>
    <t>Pp-941/2025</t>
  </si>
  <si>
    <t>Pp-1048/2025</t>
  </si>
  <si>
    <t>Pp-1051/2025</t>
  </si>
  <si>
    <t>Pp-1728/2023</t>
  </si>
  <si>
    <t>Pp-808/2025</t>
  </si>
  <si>
    <t>Pp-782/2025</t>
  </si>
  <si>
    <t>Pp-809/2025</t>
  </si>
  <si>
    <t>Pp-58/2025</t>
  </si>
  <si>
    <t>Pp-77/2025</t>
  </si>
  <si>
    <t>Pp-292/2025</t>
  </si>
  <si>
    <t>Pp-848/2025</t>
  </si>
  <si>
    <t>Pp-824/2025</t>
  </si>
  <si>
    <t>Pp-873/2025</t>
  </si>
  <si>
    <t>Pp-835/2025</t>
  </si>
  <si>
    <t>Pp-215/2025</t>
  </si>
  <si>
    <t>Pp-239/2025</t>
  </si>
  <si>
    <t>Pp-1916/2024</t>
  </si>
  <si>
    <t>Pp-1917/2024</t>
  </si>
  <si>
    <t>Pp-2017/2024</t>
  </si>
  <si>
    <t>Pp-1921/2024</t>
  </si>
  <si>
    <t>Pp-2198/2024</t>
  </si>
  <si>
    <t>Pp-99/2025</t>
  </si>
  <si>
    <t>Pp-67/2025</t>
  </si>
  <si>
    <t>Pp-2311/2024</t>
  </si>
  <si>
    <t>Pp-2189/2024</t>
  </si>
  <si>
    <t>Pp-1881/2024</t>
  </si>
  <si>
    <t>Pp-241/2024</t>
  </si>
  <si>
    <t>Pp-2190/2024</t>
  </si>
  <si>
    <t>Pp-392/2025</t>
  </si>
  <si>
    <t>Pp-383/2025</t>
  </si>
  <si>
    <t>Pp-2170/2024</t>
  </si>
  <si>
    <t>Pp-2120/2024</t>
  </si>
  <si>
    <t>Pp-2122/2024</t>
  </si>
  <si>
    <t>Pp-2078/2024</t>
  </si>
  <si>
    <t>Pp-2080/2024</t>
  </si>
  <si>
    <t>Pp-2169/2024</t>
  </si>
  <si>
    <t>Pp-10/2025</t>
  </si>
  <si>
    <t>Pp-2191/2024</t>
  </si>
  <si>
    <t>Pp-2186/2024</t>
  </si>
  <si>
    <t>Pp-2245/2024</t>
  </si>
  <si>
    <t>Pp-134/2025</t>
  </si>
  <si>
    <t>Pp-136/2025</t>
  </si>
  <si>
    <t>Pp-174/2025</t>
  </si>
  <si>
    <t>Pp-9/2025</t>
  </si>
  <si>
    <t>Pp-2106/2023</t>
  </si>
  <si>
    <t>Pp-2626/2023</t>
  </si>
  <si>
    <t>Pp-202/2025</t>
  </si>
  <si>
    <t>Pp-1071/2024</t>
  </si>
  <si>
    <t>Pp-410/2025</t>
  </si>
  <si>
    <t>Pp-532/2025</t>
  </si>
  <si>
    <t>Pp-1720/2024</t>
  </si>
  <si>
    <t>Pp-501/2025</t>
  </si>
  <si>
    <t>Pp-1458/2024</t>
  </si>
  <si>
    <t>Pp-524/2025</t>
  </si>
  <si>
    <t>Pp-476/2025</t>
  </si>
  <si>
    <t>Pp-510/2025</t>
  </si>
  <si>
    <t>Pp-1892/2024</t>
  </si>
  <si>
    <t>Pp-98/2025</t>
  </si>
  <si>
    <t>Pp-1202/2024</t>
  </si>
  <si>
    <t>Pp-1951/2024</t>
  </si>
  <si>
    <t>Pp-344/2024</t>
  </si>
  <si>
    <t>Pp-180/2025</t>
  </si>
  <si>
    <t>Pp-179/2025</t>
  </si>
  <si>
    <t>Pp-438/2025</t>
  </si>
  <si>
    <t>Pp-486/2025</t>
  </si>
  <si>
    <t>Pp-773/2025</t>
  </si>
  <si>
    <t>Pp-627/2025</t>
  </si>
  <si>
    <t>Pp-689/2025</t>
  </si>
  <si>
    <t>Pp-413/2025</t>
  </si>
  <si>
    <t>Pp-95/2025</t>
  </si>
  <si>
    <t>Pp-594/2025</t>
  </si>
  <si>
    <t>Pp-634/2025</t>
  </si>
  <si>
    <t>Pp-506/2025</t>
  </si>
  <si>
    <t>Pp-538/2025</t>
  </si>
  <si>
    <t>Pp-548/2025</t>
  </si>
  <si>
    <t>Pp-546/2025</t>
  </si>
  <si>
    <t>Pp-598/2025</t>
  </si>
  <si>
    <t>Pp-214/2025</t>
  </si>
  <si>
    <t>Pp-1546/2024</t>
  </si>
  <si>
    <t>Pp-2257/2024</t>
  </si>
  <si>
    <t>Pp-1479/2024</t>
  </si>
  <si>
    <t>Pp-1893/2024</t>
  </si>
  <si>
    <t>Pp-2244/2024</t>
  </si>
  <si>
    <t>Pp-2155/2024</t>
  </si>
  <si>
    <t>Pp-2206/2024</t>
  </si>
  <si>
    <t>Pp-2197/2024</t>
  </si>
  <si>
    <t>Pp-1810/2024</t>
  </si>
  <si>
    <t>Pp-2264/2024</t>
  </si>
  <si>
    <t>Pp-2158/2024</t>
  </si>
  <si>
    <t>Pp-1419/2024</t>
  </si>
  <si>
    <t>Pp-2125/2024</t>
  </si>
  <si>
    <t>Pp-2138/2024</t>
  </si>
  <si>
    <t>Pp-1316/2024</t>
  </si>
  <si>
    <t>Pp-1811/2024</t>
  </si>
  <si>
    <t>Pp-1543/2024</t>
  </si>
  <si>
    <t>Pp-2208/2024</t>
  </si>
  <si>
    <t>Pp-1544/2024</t>
  </si>
  <si>
    <t>Pp-2326/2024</t>
  </si>
  <si>
    <t>Pp-2301/2024</t>
  </si>
  <si>
    <t>Pp-1645/2024</t>
  </si>
  <si>
    <t>Pp-189/2024</t>
  </si>
  <si>
    <t>Pp-1159/2024</t>
  </si>
  <si>
    <t>Pp-1853/2024</t>
  </si>
  <si>
    <t>Pp-1210/2024</t>
  </si>
  <si>
    <t>Pp-129/2025</t>
  </si>
  <si>
    <t>Pp-1856/2024</t>
  </si>
  <si>
    <t>Pp-2313/2024</t>
  </si>
  <si>
    <t>Pp-163/2025</t>
  </si>
  <si>
    <t>Pp-164/2025</t>
  </si>
  <si>
    <t>Pp-1257/2024</t>
  </si>
  <si>
    <t>Pp-1605/2024</t>
  </si>
  <si>
    <t>Pp-2319/2024</t>
  </si>
  <si>
    <t>Pp-440/2024</t>
  </si>
  <si>
    <t>Pp-1201/2024</t>
  </si>
  <si>
    <t>Pp-2320/2024</t>
  </si>
  <si>
    <t>Pp-24/2025</t>
  </si>
  <si>
    <t>Pp-94/2025</t>
  </si>
  <si>
    <t>Pp-1919/2024</t>
  </si>
  <si>
    <t>Pp-1455/2024</t>
  </si>
  <si>
    <t>Pp-2310/2024</t>
  </si>
  <si>
    <t>Pp-2121/2024</t>
  </si>
  <si>
    <t>Pp-284/2025</t>
  </si>
  <si>
    <t>Pp-269/2025</t>
  </si>
  <si>
    <t>Pp-347/2025</t>
  </si>
  <si>
    <t>Pp-213/2025</t>
  </si>
  <si>
    <t>Pp-1880/2024</t>
  </si>
  <si>
    <t>Pp-240/2025</t>
  </si>
  <si>
    <t>Pp-1790/2024</t>
  </si>
  <si>
    <t>Pp-2246/2024</t>
  </si>
  <si>
    <t>Pp-2247/2024</t>
  </si>
  <si>
    <t>Pp-2312/2024</t>
  </si>
  <si>
    <t>Pp-64/2025</t>
  </si>
  <si>
    <t>Pp-39/2025</t>
  </si>
  <si>
    <t>Pp-1936/2024</t>
  </si>
  <si>
    <t>Pp-1541/2024</t>
  </si>
  <si>
    <t>Pp-1719/2024</t>
  </si>
  <si>
    <t>Pp-352/2025</t>
  </si>
  <si>
    <t>Pp-130/2025</t>
  </si>
  <si>
    <t>Pp-353/2025</t>
  </si>
  <si>
    <t>Pp-1710/2023</t>
  </si>
  <si>
    <t>Pp-1920/2024</t>
  </si>
  <si>
    <t>Pp-1922/2024</t>
  </si>
  <si>
    <t>Pp-2281/2024</t>
  </si>
  <si>
    <t>Pp-148/2025</t>
  </si>
  <si>
    <t>Pp-149/2025</t>
  </si>
  <si>
    <t>Pp-1750/2024</t>
  </si>
  <si>
    <t>Pp-1737/2024</t>
  </si>
  <si>
    <t>Pp-2238/2024</t>
  </si>
  <si>
    <t>Pp-1974/2024</t>
  </si>
  <si>
    <t>Pp-1975/2024</t>
  </si>
  <si>
    <t>Pp-1976/2024</t>
  </si>
  <si>
    <t>Pp-1977/2024</t>
  </si>
  <si>
    <t>Pp-2265/2024</t>
  </si>
  <si>
    <t>Pp-2201/2024</t>
  </si>
  <si>
    <t>Pp-2175/2024</t>
  </si>
  <si>
    <t>Pp-2199/2024</t>
  </si>
  <si>
    <t>Pp-1483/2024</t>
  </si>
  <si>
    <t>Pp-1530/2024</t>
  </si>
  <si>
    <t>Pp-92/2025</t>
  </si>
  <si>
    <t>Pp-1860/2024</t>
  </si>
  <si>
    <t>Pp-209/2025</t>
  </si>
  <si>
    <t>Pp-1748/2024</t>
  </si>
  <si>
    <t>Pp-1927/2024</t>
  </si>
  <si>
    <t>Pp-1734/2024</t>
  </si>
  <si>
    <t>Pp-1536/2024</t>
  </si>
  <si>
    <t>Pp-1735/2024</t>
  </si>
  <si>
    <t>Pp-1633/2024</t>
  </si>
  <si>
    <t>Pp-97/2025</t>
  </si>
  <si>
    <t>Pp-1819/2024</t>
  </si>
  <si>
    <t>Pp-339/2025</t>
  </si>
  <si>
    <t>Pp-2025/2024</t>
  </si>
  <si>
    <t>Pp-2299/2024</t>
  </si>
  <si>
    <t>Pp-2267/2024</t>
  </si>
  <si>
    <t>Pp-1980/2024</t>
  </si>
  <si>
    <t>Pp-1761/2024</t>
  </si>
  <si>
    <t>Pp-1934/2024</t>
  </si>
  <si>
    <t>Pp-254/2025</t>
  </si>
  <si>
    <t>Pp-273/2025</t>
  </si>
  <si>
    <t>Pp-272/2025</t>
  </si>
  <si>
    <t>Pp-1935/2024</t>
  </si>
  <si>
    <t>Pp-271/2025</t>
  </si>
  <si>
    <t>Pp-301/2025</t>
  </si>
  <si>
    <t>Pp-2015/2024</t>
  </si>
  <si>
    <t>Pp-315/2025</t>
  </si>
  <si>
    <t>Pp-314/2025</t>
  </si>
  <si>
    <t>Pp-1982/2024</t>
  </si>
  <si>
    <t>Pp-56/2025</t>
  </si>
  <si>
    <t>Pp-1805/2024</t>
  </si>
  <si>
    <t>Pp-1740/2024</t>
  </si>
  <si>
    <t>Pp-200/2025</t>
  </si>
  <si>
    <t>Pp-1741/2024</t>
  </si>
  <si>
    <t>Pp-1749/2024</t>
  </si>
  <si>
    <t>Pp-2032/2024</t>
  </si>
  <si>
    <t>Pp-207/2025</t>
  </si>
  <si>
    <t>Pp-1762/2024</t>
  </si>
  <si>
    <t>Pp-1807/2024</t>
  </si>
  <si>
    <t>Pp-1816/2024</t>
  </si>
  <si>
    <t>Pp-241/2025</t>
  </si>
  <si>
    <t>Pp-1769/2024</t>
  </si>
  <si>
    <t>Pp-1841/2024</t>
  </si>
  <si>
    <t>Pp-1405/2024</t>
  </si>
  <si>
    <t>Pp-1429/2024</t>
  </si>
  <si>
    <t>Pp-1327/2024</t>
  </si>
  <si>
    <t>Pp-2161/2024</t>
  </si>
  <si>
    <t>Pp-2157/2024</t>
  </si>
  <si>
    <t>Pp-368/2025</t>
  </si>
  <si>
    <t>Pp-320/2025</t>
  </si>
  <si>
    <t>Pp-2044/2024</t>
  </si>
  <si>
    <t>Pp-1984/2024</t>
  </si>
  <si>
    <t>Pp-1987/2024</t>
  </si>
  <si>
    <t>Pp-437/2025</t>
  </si>
  <si>
    <t>Pp-2166/2024</t>
  </si>
  <si>
    <t>Pp-1651/2024</t>
  </si>
  <si>
    <t>Pp-2165/2024</t>
  </si>
  <si>
    <t>Pp-161/2025</t>
  </si>
  <si>
    <t>Pp-2171/2024</t>
  </si>
  <si>
    <t>Pp-421/2025</t>
  </si>
  <si>
    <t>Pp-417/2025</t>
  </si>
  <si>
    <t>Pp-409/2025</t>
  </si>
  <si>
    <t>Pp-2174/2024</t>
  </si>
  <si>
    <t>Pp-2172/2024</t>
  </si>
  <si>
    <t>Pp-420/2025</t>
  </si>
  <si>
    <t>Pp-2168/2024</t>
  </si>
  <si>
    <t>Pp-2176/2024</t>
  </si>
  <si>
    <t>Pp-419/2025</t>
  </si>
  <si>
    <t>Pp-1632/2024</t>
  </si>
  <si>
    <t>Pp-367/2025</t>
  </si>
  <si>
    <t>Pp-1630/2024</t>
  </si>
  <si>
    <t>Pp-1529/2024</t>
  </si>
  <si>
    <t>Pp-2292/2024</t>
  </si>
  <si>
    <t>Pp-1801/2024</t>
  </si>
  <si>
    <t>Pp-2263/2024</t>
  </si>
  <si>
    <t>Pp-2184/2024</t>
  </si>
  <si>
    <t>Pp-2251/2024</t>
  </si>
  <si>
    <t>Pp-2280/2024</t>
  </si>
  <si>
    <t>Pp-2290/2024</t>
  </si>
  <si>
    <t>Pp-2282/2024</t>
  </si>
  <si>
    <t>Pp-2287/2024</t>
  </si>
  <si>
    <t>Pp-2291/2024</t>
  </si>
  <si>
    <t>Pp-2288/2024</t>
  </si>
  <si>
    <t>Pp-2163/2024</t>
  </si>
  <si>
    <t>Pp-2179/2024</t>
  </si>
  <si>
    <t>Pp-430/2025</t>
  </si>
  <si>
    <t>Pp-462/2025</t>
  </si>
  <si>
    <t>Pp-432/2025</t>
  </si>
  <si>
    <t>Pp-422/2025</t>
  </si>
  <si>
    <t>Pp-2254/2024</t>
  </si>
  <si>
    <t>Pp-2241/2024</t>
  </si>
  <si>
    <t>Pp-2248/2024</t>
  </si>
  <si>
    <t>Pp-2259/2024</t>
  </si>
  <si>
    <t>Pp-2239/2024</t>
  </si>
  <si>
    <t>Pp-531/2025</t>
  </si>
  <si>
    <t>Pp-2260/2024</t>
  </si>
  <si>
    <t>Pp-2308/2024</t>
  </si>
  <si>
    <t>Pp-687/2025</t>
  </si>
  <si>
    <t>Pp-688/2025</t>
  </si>
  <si>
    <t>Pp-527/2025</t>
  </si>
  <si>
    <t>Pp-528/2025</t>
  </si>
  <si>
    <t>Pp-2283/2024</t>
  </si>
  <si>
    <t>Pp-2284/2024</t>
  </si>
  <si>
    <t>Pp-17/2025</t>
  </si>
  <si>
    <t>Pp-649/2025</t>
  </si>
  <si>
    <t>Pp-40/2025</t>
  </si>
  <si>
    <t>Pp-36/2025</t>
  </si>
  <si>
    <t>Pp-645/2025</t>
  </si>
  <si>
    <t>Pp-41/2025</t>
  </si>
  <si>
    <t>Pp-62/2025</t>
  </si>
  <si>
    <t>Pp-53/2025</t>
  </si>
  <si>
    <t>Pp-61/2025</t>
  </si>
  <si>
    <t>Pp-1657/2024</t>
  </si>
  <si>
    <t>Pp-2236/2024</t>
  </si>
  <si>
    <t>Pp-2203/2024</t>
  </si>
  <si>
    <t>Pp-2261/2024</t>
  </si>
  <si>
    <t>Pp-717/2025</t>
  </si>
  <si>
    <t>Pp-719/2025</t>
  </si>
  <si>
    <t>Pp-718/2025</t>
  </si>
  <si>
    <t>Pp-720/2025</t>
  </si>
  <si>
    <t>Pp-715/2025</t>
  </si>
  <si>
    <t>Pp-1623/2024</t>
  </si>
  <si>
    <t>Pp-83/2025</t>
  </si>
  <si>
    <t>Pp-1624/2024</t>
  </si>
  <si>
    <t>Pp-1625/2024</t>
  </si>
  <si>
    <t>Pp-1705/2024</t>
  </si>
  <si>
    <t>Pp-1626/2024</t>
  </si>
  <si>
    <t>Pp-1628/2024</t>
  </si>
  <si>
    <t>Pp-86/2025</t>
  </si>
  <si>
    <t>Pp-1629/2024</t>
  </si>
  <si>
    <t>Pp-1627/2024</t>
  </si>
  <si>
    <t>Pp-85/2025</t>
  </si>
  <si>
    <t>Pp-203/2025</t>
  </si>
  <si>
    <t>Pp-777/2025</t>
  </si>
  <si>
    <t>Pp-778/2025</t>
  </si>
  <si>
    <t>Pp-2289/2024</t>
  </si>
  <si>
    <t>Pp-2022/2024</t>
  </si>
  <si>
    <t>Pp-1527/2024</t>
  </si>
  <si>
    <t>Pp-691/2025</t>
  </si>
  <si>
    <t>Pp-1862/2024</t>
  </si>
  <si>
    <t>Pp-227/2025</t>
  </si>
  <si>
    <t>Pp-157/2025</t>
  </si>
  <si>
    <t>Pp-270/2025</t>
  </si>
  <si>
    <t>Pp-268/2025</t>
  </si>
  <si>
    <t>Pp-266/2025</t>
  </si>
  <si>
    <t>Pp-274/2025</t>
  </si>
  <si>
    <t>Pp-295/2025</t>
  </si>
  <si>
    <t>Pp-302/2025</t>
  </si>
  <si>
    <t>Pp-793/2025</t>
  </si>
  <si>
    <t>Pp-296/2025</t>
  </si>
  <si>
    <t>Pp-158/2025</t>
  </si>
  <si>
    <t>Pp-686/2025</t>
  </si>
  <si>
    <t>Pp-2040/2024</t>
  </si>
  <si>
    <t>Pp-713/2025</t>
  </si>
  <si>
    <t>Pp-1006/2025</t>
  </si>
  <si>
    <t>Pp-1011/2025</t>
  </si>
  <si>
    <t>Pp-1013/2025</t>
  </si>
  <si>
    <t>Pp-1014/2025</t>
  </si>
  <si>
    <t>Pp-1012/2025</t>
  </si>
  <si>
    <t>Pp-1017/2025</t>
  </si>
  <si>
    <t>Pp-1016/2025</t>
  </si>
  <si>
    <t>Pp-1015/2025</t>
  </si>
  <si>
    <t>Pp-1018/2025</t>
  </si>
  <si>
    <t>Pp-303/2025</t>
  </si>
  <si>
    <t>Pp-1027/2025</t>
  </si>
  <si>
    <t>Pp-267/2025</t>
  </si>
  <si>
    <t>Pp-847/2025</t>
  </si>
  <si>
    <t>Pp-892/2025</t>
  </si>
  <si>
    <t>Pp-884/2025</t>
  </si>
  <si>
    <t>Pp-264/2025</t>
  </si>
  <si>
    <t>Pp-925/2025</t>
  </si>
  <si>
    <t>Pp-883/2025</t>
  </si>
  <si>
    <t>Pp-929/2025</t>
  </si>
  <si>
    <t>Pp-926/2025</t>
  </si>
  <si>
    <t>Pp-801/2025</t>
  </si>
  <si>
    <t>Pp-895/2025</t>
  </si>
  <si>
    <t>Pp-2183/2024</t>
  </si>
  <si>
    <t>Pp-2253/2024</t>
  </si>
  <si>
    <t>Pp-2215/2024</t>
  </si>
  <si>
    <t>Pp-2162/2024</t>
  </si>
  <si>
    <t>Pp-412/2025</t>
  </si>
  <si>
    <t>Pp-78/2025</t>
  </si>
  <si>
    <t>Pp-316/2025</t>
  </si>
  <si>
    <t>Pp-373/2025</t>
  </si>
  <si>
    <t>Pp-1100/2025</t>
  </si>
  <si>
    <t>Pp-1101/2025</t>
  </si>
  <si>
    <t>Pp-397/2025</t>
  </si>
  <si>
    <t>Pp-407/2025</t>
  </si>
  <si>
    <t>Pp-262/2025</t>
  </si>
  <si>
    <t>Pp-411/2025</t>
  </si>
  <si>
    <t>Pp-414/2025</t>
  </si>
  <si>
    <t>Pp-297/2025</t>
  </si>
  <si>
    <t>Pp-304/2025</t>
  </si>
  <si>
    <t>Pp-298/2025</t>
  </si>
  <si>
    <t>Pp-312/2025</t>
  </si>
  <si>
    <t>Pp-313/2025</t>
  </si>
  <si>
    <t>Pp-318/2025</t>
  </si>
  <si>
    <t>Pp-26/2025</t>
  </si>
  <si>
    <t>Pp-27/2025</t>
  </si>
  <si>
    <t>Pp-19/2025</t>
  </si>
  <si>
    <t>Pp-31/2025</t>
  </si>
  <si>
    <t>Pp-14/2025</t>
  </si>
  <si>
    <t>Pp-29/2025</t>
  </si>
  <si>
    <t>Pp-32/2025</t>
  </si>
  <si>
    <t>Pp-25/2025</t>
  </si>
  <si>
    <t>Pp-261/2025</t>
  </si>
  <si>
    <t>Pp-1592/2024</t>
  </si>
  <si>
    <t>Pp-451/2024</t>
  </si>
  <si>
    <t>Pp-963/2025</t>
  </si>
  <si>
    <t>Pp-65/2024</t>
  </si>
  <si>
    <t>Pp-22/2025</t>
  </si>
  <si>
    <t>Pp-106/2023</t>
  </si>
  <si>
    <t>Pp-1104/2024</t>
  </si>
  <si>
    <t>Pp-536/2024</t>
  </si>
  <si>
    <t>Pp-1035/2024</t>
  </si>
  <si>
    <t>Pp-1048/2024</t>
  </si>
  <si>
    <t>Pp-1049/2024</t>
  </si>
  <si>
    <t>Pp-135/2025</t>
  </si>
  <si>
    <t>Pp-139/2025</t>
  </si>
  <si>
    <t>Pp-6/2024</t>
  </si>
  <si>
    <t>Pp-8/2024</t>
  </si>
  <si>
    <t>Pp-187/2024</t>
  </si>
  <si>
    <t>Pp-1607/2023</t>
  </si>
  <si>
    <t>Pp-82/2024</t>
  </si>
  <si>
    <t>Pp-1109/2024</t>
  </si>
  <si>
    <t>Pp-412/2024</t>
  </si>
  <si>
    <t>Pp-997/2024</t>
  </si>
  <si>
    <t>Pp-318/2024</t>
  </si>
  <si>
    <t>Pp-1085/2024</t>
  </si>
  <si>
    <t>Pp-411/2024</t>
  </si>
  <si>
    <t>Pp-1051/2024</t>
  </si>
  <si>
    <t>Pp-486/2024</t>
  </si>
  <si>
    <t>Pp-469/2025</t>
  </si>
  <si>
    <t>Pp-2079/2024</t>
  </si>
  <si>
    <t>Pp-758/2025</t>
  </si>
  <si>
    <t>Pp-679/2025</t>
  </si>
  <si>
    <t>Pp-159/2025</t>
  </si>
  <si>
    <t>Pp-807/2025</t>
  </si>
  <si>
    <t>Pp-920/2025</t>
  </si>
  <si>
    <t>Pp-1105/2024</t>
  </si>
  <si>
    <t>Pp-845/2023</t>
  </si>
  <si>
    <t>Pp-168/2025</t>
  </si>
  <si>
    <t>Pp-2154/2024</t>
  </si>
  <si>
    <t>Pp-2209/2024</t>
  </si>
  <si>
    <t>Pp-386/2025</t>
  </si>
  <si>
    <t>Pp-439/2024</t>
  </si>
  <si>
    <t>Pp-1950/2024</t>
  </si>
  <si>
    <t>Pp-898/2025</t>
  </si>
  <si>
    <t>Pp-826/2025</t>
  </si>
  <si>
    <t>Pp-2210/2024</t>
  </si>
  <si>
    <t>Pp-385/2025</t>
  </si>
  <si>
    <t>Pp-2156/2024</t>
  </si>
  <si>
    <t>Pp-462/2024</t>
  </si>
  <si>
    <t>Pp-3051/2023</t>
  </si>
  <si>
    <t>Pp-310/2025</t>
  </si>
  <si>
    <t>Pp-132/2025</t>
  </si>
  <si>
    <t>Pp-237/2025</t>
  </si>
  <si>
    <t>Pp-311/2025</t>
  </si>
  <si>
    <t>Pp-391/2025</t>
  </si>
  <si>
    <t>Pp-631/2025</t>
  </si>
  <si>
    <t>Pp-791/2025</t>
  </si>
  <si>
    <t>Pp-37/2025</t>
  </si>
  <si>
    <t>Pp-919/2025</t>
  </si>
  <si>
    <t>Pp-517/2025</t>
  </si>
  <si>
    <t>Pp-533/2025</t>
  </si>
  <si>
    <t>Pp-537/2025</t>
  </si>
  <si>
    <t>Pp-534/2025</t>
  </si>
  <si>
    <t>Pp-536/2025</t>
  </si>
  <si>
    <t>Pp-515/2025</t>
  </si>
  <si>
    <t>Pp-2225/2024</t>
  </si>
  <si>
    <t>Pp-543/2025</t>
  </si>
  <si>
    <t>Pp-404/2025</t>
  </si>
  <si>
    <t>Pp-551/2025</t>
  </si>
  <si>
    <t>Pp-59/2025</t>
  </si>
  <si>
    <t>Pp-781/2025</t>
  </si>
  <si>
    <t>Pp-1026/2025</t>
  </si>
  <si>
    <t>Pp-1024/2025</t>
  </si>
  <si>
    <t>Pp-2222/2024</t>
  </si>
  <si>
    <t>Pp-910/2025</t>
  </si>
  <si>
    <t>Pp-1094/2025</t>
  </si>
  <si>
    <t>Pp-611/2025</t>
  </si>
  <si>
    <t>Pp-610/2025</t>
  </si>
  <si>
    <t>Pp-597/2025</t>
  </si>
  <si>
    <t>Pp-2145/2024</t>
  </si>
  <si>
    <t>Pp-553/2025</t>
  </si>
  <si>
    <t>Pp-1150/2025</t>
  </si>
  <si>
    <t>Pp-446/2025</t>
  </si>
  <si>
    <t>Pp-2421/2023</t>
  </si>
  <si>
    <t>Pp-355/2025</t>
  </si>
  <si>
    <t>Pp-1467/2024</t>
  </si>
  <si>
    <t>Pp-389/2025</t>
  </si>
  <si>
    <t>Pp-20/2025</t>
  </si>
  <si>
    <t>Pp-2071/2024</t>
  </si>
  <si>
    <t>Pp-390/2025</t>
  </si>
  <si>
    <t>Pp-1796/2024</t>
  </si>
  <si>
    <t>Pp-2565/2023</t>
  </si>
  <si>
    <t>Pp-337/2025</t>
  </si>
  <si>
    <t>Pp-336/2025</t>
  </si>
  <si>
    <t>Pp-3036/2023</t>
  </si>
  <si>
    <t>Pp-545/2025</t>
  </si>
  <si>
    <t>Pp-535/2025</t>
  </si>
  <si>
    <t>Pp-2066/2024</t>
  </si>
  <si>
    <t>Pp-615/2025</t>
  </si>
  <si>
    <t>Pp-571/2025</t>
  </si>
  <si>
    <t>Pp-617/2025</t>
  </si>
  <si>
    <t>Pp-550/2025</t>
  </si>
  <si>
    <t>Pp-552/2025</t>
  </si>
  <si>
    <t>Pp-569/2025</t>
  </si>
  <si>
    <t>Pp-387/2025</t>
  </si>
  <si>
    <t>Pp-189/2025</t>
  </si>
  <si>
    <t>Pp-8/2025</t>
  </si>
  <si>
    <t>Pp-384/2025</t>
  </si>
  <si>
    <t>Pp-84/2025</t>
  </si>
  <si>
    <t>Pp-1851/2024</t>
  </si>
  <si>
    <t>Pp-2294/2024</t>
  </si>
  <si>
    <t>Pp-2205/2024</t>
  </si>
  <si>
    <t>Pp-498/2025</t>
  </si>
  <si>
    <t>Pp-508/2025</t>
  </si>
  <si>
    <t>Pp-756/2025</t>
  </si>
  <si>
    <t>Pp-1913/2024</t>
  </si>
  <si>
    <t>Pp-605/2025</t>
  </si>
  <si>
    <t>Pp-539/2025</t>
  </si>
  <si>
    <t>Pp-547/2025</t>
  </si>
  <si>
    <t>Pp-372/2025</t>
  </si>
  <si>
    <t>Pp-2058/2024</t>
  </si>
  <si>
    <t>Pp-1265/2024</t>
  </si>
  <si>
    <t>Pp-364/2025</t>
  </si>
  <si>
    <t>Pp-625/2025</t>
  </si>
  <si>
    <t>Pp-652/2025</t>
  </si>
  <si>
    <t>Pp-626/2025</t>
  </si>
  <si>
    <t>Pp-618/2025</t>
  </si>
  <si>
    <t>Pp-523/2025</t>
  </si>
  <si>
    <t>Pp-622/2025</t>
  </si>
  <si>
    <t>Pp-499/2025</t>
  </si>
  <si>
    <t>Pp-516/2025</t>
  </si>
  <si>
    <t>Pp-81/2025</t>
  </si>
  <si>
    <t>Pp-2223/2024</t>
  </si>
  <si>
    <t>Pp-2016/2024</t>
  </si>
  <si>
    <t>Pp-15/2025</t>
  </si>
  <si>
    <t>Pp-690/2025</t>
  </si>
  <si>
    <t>Pp-2204/2024</t>
  </si>
  <si>
    <t>Pp-82/2025</t>
  </si>
  <si>
    <t>Pp-748/2025</t>
  </si>
  <si>
    <t>Pp-711/2025</t>
  </si>
  <si>
    <t>Pp-169/2025</t>
  </si>
  <si>
    <t>Pp-35/2025</t>
  </si>
  <si>
    <t>Pp-167/2025</t>
  </si>
  <si>
    <t>Pp-904/2024</t>
  </si>
  <si>
    <t>Pp-1534/2024</t>
  </si>
  <si>
    <t>Pp-2147/2024</t>
  </si>
  <si>
    <t>Pp-2128/2024</t>
  </si>
  <si>
    <t>Pp-1199/2024</t>
  </si>
  <si>
    <t>Pp-1445/2024</t>
  </si>
  <si>
    <t>Pp-2297/2024</t>
  </si>
  <si>
    <t>Pp-2298/2024</t>
  </si>
  <si>
    <t>Pp-2322/2024</t>
  </si>
  <si>
    <t>Pp-16/2025</t>
  </si>
  <si>
    <t>Pp-2127/2024</t>
  </si>
  <si>
    <t>Pp-2096/2024</t>
  </si>
  <si>
    <t>Pp-2064/2024</t>
  </si>
  <si>
    <t>Pp-218/2025</t>
  </si>
  <si>
    <t>Pp-2770/2023</t>
  </si>
  <si>
    <t>Pp-206/2025</t>
  </si>
  <si>
    <t>Pp-2042/2024</t>
  </si>
  <si>
    <t>Pp-217/2025</t>
  </si>
  <si>
    <t>Pp-561/2024</t>
  </si>
  <si>
    <t>Pp-1135/2024</t>
  </si>
  <si>
    <t>Pp-1945/2024</t>
  </si>
  <si>
    <t>Pp-145/2025</t>
  </si>
  <si>
    <t>Pp-170/2025</t>
  </si>
  <si>
    <t>Pp-175/2025</t>
  </si>
  <si>
    <t>Pp-1649/2024</t>
  </si>
  <si>
    <t>Pp-2050/2024</t>
  </si>
  <si>
    <t>Pp-2055/2024</t>
  </si>
  <si>
    <t>Pp-2041/2024</t>
  </si>
  <si>
    <t>Pp-2047/2024</t>
  </si>
  <si>
    <t>Pp-2049/2024</t>
  </si>
  <si>
    <t>Pp-2296/2024</t>
  </si>
  <si>
    <t>Pp-2211/2024</t>
  </si>
  <si>
    <t>Pp-2981/2023</t>
  </si>
  <si>
    <t>Pp-66/2025</t>
  </si>
  <si>
    <t>Pp-1948/2024</t>
  </si>
  <si>
    <t>Pp-121/2024</t>
  </si>
  <si>
    <t>Pp-2024/2024</t>
  </si>
  <si>
    <t>Pp-1795/2024</t>
  </si>
  <si>
    <t>Pp-1947/2024</t>
  </si>
  <si>
    <t>Pp-2023/2024</t>
  </si>
  <si>
    <t>Pp-1297/2024</t>
  </si>
  <si>
    <t>Pp-2144/2024</t>
  </si>
  <si>
    <t>Pp-2207/2024</t>
  </si>
  <si>
    <t>Pp-2052/2024</t>
  </si>
  <si>
    <t>Pp-2076/2024</t>
  </si>
  <si>
    <t>Pp-2070/2024</t>
  </si>
  <si>
    <t>Pp-2300/2024</t>
  </si>
  <si>
    <t>Pp-2273/2024</t>
  </si>
  <si>
    <t>Pp-251/2024</t>
  </si>
  <si>
    <t>Pp-346/2025</t>
  </si>
  <si>
    <t>Pp-2007/2024</t>
  </si>
  <si>
    <t>Pp-2021/2024</t>
  </si>
  <si>
    <t>Pp-2279/2024</t>
  </si>
  <si>
    <t>Pp-2276/2024</t>
  </si>
  <si>
    <t>Pp-2278/2024</t>
  </si>
  <si>
    <t>Pp-2274/2024</t>
  </si>
  <si>
    <t>Pp-2275/2024</t>
  </si>
  <si>
    <t>Pp-2051/2024</t>
  </si>
  <si>
    <t>Pp-326/2025</t>
  </si>
  <si>
    <t>Pp-156/2025</t>
  </si>
  <si>
    <t>Pp-2328/2024</t>
  </si>
  <si>
    <t>Pp-201/2025</t>
  </si>
  <si>
    <t>Pp-1086/2023</t>
  </si>
  <si>
    <t>Pp-2309/2024</t>
  </si>
  <si>
    <t>Pp-131/2025</t>
  </si>
  <si>
    <t>Pp-308/2025</t>
  </si>
  <si>
    <t>Pp-238/2025</t>
  </si>
  <si>
    <t>Pp-205/2025</t>
  </si>
  <si>
    <t>Pp-1798/2024</t>
  </si>
  <si>
    <t>Pp-393/2025</t>
  </si>
  <si>
    <t>Predmeti iz područja gospodarskih prekršaja</t>
  </si>
  <si>
    <t>Pp-94/2024</t>
  </si>
  <si>
    <t>Pp-2946/2023</t>
  </si>
  <si>
    <t>Pp-1674/2024</t>
  </si>
  <si>
    <t>Pp-1665/2024</t>
  </si>
  <si>
    <t>Pp-1675/2024</t>
  </si>
  <si>
    <t>Pp-1572/2024</t>
  </si>
  <si>
    <t>Pp-1446/2024</t>
  </si>
  <si>
    <t>Pp-1449/2024</t>
  </si>
  <si>
    <t>Pp-1519/2024</t>
  </si>
  <si>
    <t>Pp-1515/2024</t>
  </si>
  <si>
    <t>Pp-1516/2024</t>
  </si>
  <si>
    <t>Pp-1676/2024</t>
  </si>
  <si>
    <t>Pp-1518/2024</t>
  </si>
  <si>
    <t>Pp-1517/2024</t>
  </si>
  <si>
    <t>Pp-1513/2024</t>
  </si>
  <si>
    <t>Pp-1014/2024</t>
  </si>
  <si>
    <t>Pp-1512/2024</t>
  </si>
  <si>
    <t>Pp-1016/2024</t>
  </si>
  <si>
    <t>Pp-2305/2024</t>
  </si>
  <si>
    <t>Pp-1448/2024</t>
  </si>
  <si>
    <t>Pp-1451/2024</t>
  </si>
  <si>
    <t>Pp-1668/2024</t>
  </si>
  <si>
    <t>Pp-95/2024</t>
  </si>
  <si>
    <t>Pp-1511/2024</t>
  </si>
  <si>
    <t>Pp-1671/2024</t>
  </si>
  <si>
    <t>Pp-1885/2024</t>
  </si>
  <si>
    <t>Pp-1520/2024</t>
  </si>
  <si>
    <t>Pp-1672/2024</t>
  </si>
  <si>
    <t>Pp-1667/2024</t>
  </si>
  <si>
    <t>Pp-1521/2024</t>
  </si>
  <si>
    <t>Pp-97/2024</t>
  </si>
  <si>
    <t>Pp-2985/2023</t>
  </si>
  <si>
    <t>Pp-1450/2024</t>
  </si>
  <si>
    <t>Pp-2982/2023</t>
  </si>
  <si>
    <t>Pp-2951/2023</t>
  </si>
  <si>
    <t>Pp-1447/2024</t>
  </si>
  <si>
    <t>Pp-1670/2024</t>
  </si>
  <si>
    <t>Pp-1514/2024</t>
  </si>
  <si>
    <t>Pp-1524/2024</t>
  </si>
  <si>
    <t>Pp-2271/2024</t>
  </si>
  <si>
    <t>Pp-2789/2023</t>
  </si>
  <si>
    <t>Pp-2177/2024</t>
  </si>
  <si>
    <t>Pp-2104/2024</t>
  </si>
  <si>
    <t>Pp-1929/2023</t>
  </si>
  <si>
    <t>Pp-1390/2022</t>
  </si>
  <si>
    <t>Pp-2918/2023</t>
  </si>
  <si>
    <t>Pp-1996/2023</t>
  </si>
  <si>
    <t>Pp-2920/2023</t>
  </si>
  <si>
    <t>Pp-1997/2023</t>
  </si>
  <si>
    <t>Pp-2912/2023</t>
  </si>
  <si>
    <t>Pp-2949/2023</t>
  </si>
  <si>
    <t>Pp-2983/2023</t>
  </si>
  <si>
    <t>Pp-2913/2023</t>
  </si>
  <si>
    <t>Pp-2898/2023</t>
  </si>
  <si>
    <t>Pp-2888/2023</t>
  </si>
  <si>
    <t>Pp-2986/2023</t>
  </si>
  <si>
    <t>Pp-2984/2023</t>
  </si>
  <si>
    <t>Pp-1510/2024</t>
  </si>
  <si>
    <t>Pp-1509/2024</t>
  </si>
  <si>
    <t>Pp-2974/2023</t>
  </si>
  <si>
    <t>Pp-2947/2023</t>
  </si>
  <si>
    <t>Pp-2952/2023</t>
  </si>
  <si>
    <t>Pp-2965/2023</t>
  </si>
  <si>
    <t>Pp-1067/2024</t>
  </si>
  <si>
    <t>Pp-1522/2024</t>
  </si>
  <si>
    <t>Pp-952/2024</t>
  </si>
  <si>
    <t>Pp-1673/2024</t>
  </si>
  <si>
    <t>Pp-1669/2024</t>
  </si>
  <si>
    <t>Pp-2482/2023</t>
  </si>
  <si>
    <t>Pp-948/2024</t>
  </si>
  <si>
    <t>Pp-2275/2023</t>
  </si>
  <si>
    <t>Pp-945/2024</t>
  </si>
  <si>
    <t>Pp-950/2024</t>
  </si>
  <si>
    <t>Pp-2283/2023</t>
  </si>
  <si>
    <t>Pp-43/2024</t>
  </si>
  <si>
    <t>Pp-2284/2023</t>
  </si>
  <si>
    <t>Pp-42/2024</t>
  </si>
  <si>
    <t>Pp-2280/2023</t>
  </si>
  <si>
    <t>Pp-2889/2023</t>
  </si>
  <si>
    <t>Pp-2914/2023</t>
  </si>
  <si>
    <t>Pp-939/2024</t>
  </si>
  <si>
    <t>Pp-2004/2023</t>
  </si>
  <si>
    <t>Pp-941/2024</t>
  </si>
  <si>
    <t>Pp-2003/2023</t>
  </si>
  <si>
    <t>Pp-949/2024</t>
  </si>
  <si>
    <t>Pp-938/2024</t>
  </si>
  <si>
    <t>Pp-2922/2023</t>
  </si>
  <si>
    <t>Pp-2890/2023</t>
  </si>
  <si>
    <t>Pp-946/2024</t>
  </si>
  <si>
    <t>Pp-2878/2023</t>
  </si>
  <si>
    <t>Pp-942/2024</t>
  </si>
  <si>
    <t>Pp-2880/2023</t>
  </si>
  <si>
    <t>Pp-2925/2023</t>
  </si>
  <si>
    <t>Pp-1017/2024</t>
  </si>
  <si>
    <t>Pp-2570/2023</t>
  </si>
  <si>
    <t>Pp-2879/2023</t>
  </si>
  <si>
    <t>Pp-2892/2023</t>
  </si>
  <si>
    <t>Pp-951/2024</t>
  </si>
  <si>
    <t>Pp-940/2024</t>
  </si>
  <si>
    <t>Pp-2030/2024</t>
  </si>
  <si>
    <t>Pp-1871/2024</t>
  </si>
  <si>
    <t>Pp-1247/2024</t>
  </si>
  <si>
    <t>Pp-426/2024</t>
  </si>
  <si>
    <t>Pp-401/2024</t>
  </si>
  <si>
    <t>Pp-234/2024</t>
  </si>
  <si>
    <t>Pp-649/2024</t>
  </si>
  <si>
    <t>Pp-188/2024</t>
  </si>
  <si>
    <t>Pp-351/2024</t>
  </si>
  <si>
    <t>Pp-375/2024</t>
  </si>
  <si>
    <t>Pp-373/2024</t>
  </si>
  <si>
    <t>Pp-368/2024</t>
  </si>
  <si>
    <t>Pp-364/2024</t>
  </si>
  <si>
    <t>Pp-374/2024</t>
  </si>
  <si>
    <t>Pp-372/2024</t>
  </si>
  <si>
    <t>Pp-349/2024</t>
  </si>
  <si>
    <t>Pp-369/2024</t>
  </si>
  <si>
    <t>Pp-367/2024</t>
  </si>
  <si>
    <t>Pp-204/2024</t>
  </si>
  <si>
    <t>Pp-216/2024</t>
  </si>
  <si>
    <t>Pp-210/2024</t>
  </si>
  <si>
    <t>Pp-203/2024</t>
  </si>
  <si>
    <t>Pp-425/2024</t>
  </si>
  <si>
    <t>Pp-2300/2022</t>
  </si>
  <si>
    <t>Pp-633/2024</t>
  </si>
  <si>
    <t>Pp-215/2024</t>
  </si>
  <si>
    <t>Pp-631/2024</t>
  </si>
  <si>
    <t>Pp-212/2024</t>
  </si>
  <si>
    <t>Pp-640/2024</t>
  </si>
  <si>
    <t>Pp-214/2024</t>
  </si>
  <si>
    <t>Pp-211/2024</t>
  </si>
  <si>
    <t>Pp-636/2024</t>
  </si>
  <si>
    <t>Pp-213/2024</t>
  </si>
  <si>
    <t>Pp-639/2024</t>
  </si>
  <si>
    <t>Pp-316/2024</t>
  </si>
  <si>
    <t>Pp-340/2024</t>
  </si>
  <si>
    <t>Pp-333/2024</t>
  </si>
  <si>
    <t>Pp-336/2024</t>
  </si>
  <si>
    <t>Pp-338/2024</t>
  </si>
  <si>
    <t>Pp-233/2024</t>
  </si>
  <si>
    <t>Pp-766/2024</t>
  </si>
  <si>
    <t>Pp-925/2024</t>
  </si>
  <si>
    <t>Pp-972/2024</t>
  </si>
  <si>
    <t>Pp-248/2025</t>
  </si>
  <si>
    <t>Pp-2327/2024</t>
  </si>
  <si>
    <t>Pp-2329/2024</t>
  </si>
  <si>
    <t>Pp-231/2024</t>
  </si>
  <si>
    <t>Pp-195/2025</t>
  </si>
  <si>
    <t>Pp-193/2025</t>
  </si>
  <si>
    <t>Pp-974/2024</t>
  </si>
  <si>
    <t>Pp-2191/2023</t>
  </si>
  <si>
    <t>Pp-1586/2024</t>
  </si>
  <si>
    <t>Pp-195/2024</t>
  </si>
  <si>
    <t>Pp-178/2025</t>
  </si>
  <si>
    <t>Pp-2114/2024</t>
  </si>
  <si>
    <t>Pp-100/2025</t>
  </si>
  <si>
    <t>Pp-762/2024</t>
  </si>
  <si>
    <t>Pp-469/2024</t>
  </si>
  <si>
    <t>Pp-474/2024</t>
  </si>
  <si>
    <t>Pp-467/2024</t>
  </si>
  <si>
    <t>Pp-468/2024</t>
  </si>
  <si>
    <t>Pp-771/2024</t>
  </si>
  <si>
    <t>Pp-772/2024</t>
  </si>
  <si>
    <t>Pp-1687/2024</t>
  </si>
  <si>
    <t>Pp-1666/2024</t>
  </si>
  <si>
    <t>Pp-1774/2024</t>
  </si>
  <si>
    <t>Pp-1782/2024</t>
  </si>
  <si>
    <t>Pp-1780/2024</t>
  </si>
  <si>
    <t>Pp-1722/2024</t>
  </si>
  <si>
    <t>Pp-1775/2024</t>
  </si>
  <si>
    <t>Pp-1390/2024</t>
  </si>
  <si>
    <t>Pp-1702/2024</t>
  </si>
  <si>
    <t>Pp-1694/2024</t>
  </si>
  <si>
    <t>Pp-1616/2024</t>
  </si>
  <si>
    <t>Pp-1652/2024</t>
  </si>
  <si>
    <t>Pp-1693/2024</t>
  </si>
  <si>
    <t>Pp-759/2024</t>
  </si>
  <si>
    <t>Pp-1443/2024</t>
  </si>
  <si>
    <t>Pp-1386/2024</t>
  </si>
  <si>
    <t>Pp-1685/2024</t>
  </si>
  <si>
    <t>Pp-1653/2024</t>
  </si>
  <si>
    <t>Pp-1598/2024</t>
  </si>
  <si>
    <t>Pp-1225/2024</t>
  </si>
  <si>
    <t>Pp-2105/2024</t>
  </si>
  <si>
    <t>Pp-1654/2024</t>
  </si>
  <si>
    <t>Pp-1389/2024</t>
  </si>
  <si>
    <t>Pp-1711/2024</t>
  </si>
  <si>
    <t>Pp-1828/2024</t>
  </si>
  <si>
    <t>Pp-2102/2024</t>
  </si>
  <si>
    <t>Pp-1701/2024</t>
  </si>
  <si>
    <t>Pp-1783/2024</t>
  </si>
  <si>
    <t>Pp-1710/2024</t>
  </si>
  <si>
    <t>Pp-1690/2024</t>
  </si>
  <si>
    <t>Pp-1678/2024</t>
  </si>
  <si>
    <t>Pp-1905/2024</t>
  </si>
  <si>
    <t>Pp-1906/2024</t>
  </si>
  <si>
    <t>Pp-1776/2024</t>
  </si>
  <si>
    <t>Pp-521/2025</t>
  </si>
  <si>
    <t>Pp-461/2025</t>
  </si>
  <si>
    <t>Pp-448/2025</t>
  </si>
  <si>
    <t>Pp-187/2025</t>
  </si>
  <si>
    <t>Pp-324/2025</t>
  </si>
  <si>
    <t>Pp-327/2025</t>
  </si>
  <si>
    <t>Pp-69/2025</t>
  </si>
  <si>
    <t>Pp-752/2025</t>
  </si>
  <si>
    <t>Pp-341/2025</t>
  </si>
  <si>
    <t>Pp-196/2025</t>
  </si>
  <si>
    <t>Pp-1838/2024</t>
  </si>
  <si>
    <t>Pp-1802/2024</t>
  </si>
  <si>
    <t>Pp-1699/2024</t>
  </si>
  <si>
    <t>Pp-1996/2024</t>
  </si>
  <si>
    <t>Pp-1997/2024</t>
  </si>
  <si>
    <t>Pp-1822/2024</t>
  </si>
  <si>
    <t>Pp-1781/2024</t>
  </si>
  <si>
    <t>Pp-1700/2024</t>
  </si>
  <si>
    <t>Pp-1779/2024</t>
  </si>
  <si>
    <t>Pp-1406/2024</t>
  </si>
  <si>
    <t>Pp-1544/2023</t>
  </si>
  <si>
    <t>Pp-1545/2023</t>
  </si>
  <si>
    <t>Pp-2170/2023</t>
  </si>
  <si>
    <t>Pp-2613/2023</t>
  </si>
  <si>
    <t>Pp-1764/2023</t>
  </si>
  <si>
    <t>Pp-135/2024</t>
  </si>
  <si>
    <t>Pp-232/2024</t>
  </si>
  <si>
    <t>Pp-22/2024</t>
  </si>
  <si>
    <t>Pp-21/2024</t>
  </si>
  <si>
    <t>Pp-1546/2023</t>
  </si>
  <si>
    <t>Pp-1636/2023</t>
  </si>
  <si>
    <t>Pp-331/2024</t>
  </si>
  <si>
    <t>Pp-382/2025</t>
  </si>
  <si>
    <t>Pp-307/2024</t>
  </si>
  <si>
    <t>Pp-308/2024</t>
  </si>
  <si>
    <t>Pp-109/2024</t>
  </si>
  <si>
    <t>Pp-299/2024</t>
  </si>
  <si>
    <t>Pp-306/2024</t>
  </si>
  <si>
    <t>Pp-2162/2023</t>
  </si>
  <si>
    <t>Pp-2622/2023</t>
  </si>
  <si>
    <t>Pp-743/2024</t>
  </si>
  <si>
    <t>Pp-2597/2022</t>
  </si>
  <si>
    <t>Pp-2200/2023</t>
  </si>
  <si>
    <t>Pp-2243/2024</t>
  </si>
  <si>
    <t>Pp-1039/2023</t>
  </si>
  <si>
    <t>Pp-2490/2022</t>
  </si>
  <si>
    <t>Pp-278/2025</t>
  </si>
  <si>
    <t>Pp-1839/2024</t>
  </si>
  <si>
    <t>Pp-209/2024</t>
  </si>
  <si>
    <t>Pp-271/2024</t>
  </si>
  <si>
    <t>Pp-2057/2024</t>
  </si>
  <si>
    <t>Pp-1726/2024</t>
  </si>
  <si>
    <t>Pp-170/2024</t>
  </si>
  <si>
    <t>Pp-134/2024</t>
  </si>
  <si>
    <t>Pp-2187/2024</t>
  </si>
  <si>
    <t>Pp-2053/2024</t>
  </si>
  <si>
    <t>Pp-1875/2024</t>
  </si>
  <si>
    <t>Pp-2196/2024</t>
  </si>
  <si>
    <t>Pp-106/2025</t>
  </si>
  <si>
    <t>Pp-395/2025</t>
  </si>
  <si>
    <t>Pp-2085/2024</t>
  </si>
  <si>
    <t>Pp-2277/2024</t>
  </si>
  <si>
    <t>Pp-2084/2024</t>
  </si>
  <si>
    <t>Pp-2011/2024</t>
  </si>
  <si>
    <t>Pp-166/2025</t>
  </si>
  <si>
    <t>Pp-191/2025</t>
  </si>
  <si>
    <t>Pp-192/2025</t>
  </si>
  <si>
    <t>Pp-502/2024</t>
  </si>
  <si>
    <t>Pp-2330/2024</t>
  </si>
  <si>
    <t>Pp-2115/2024</t>
  </si>
  <si>
    <t>Pp-519/2024</t>
  </si>
  <si>
    <t>Predmeti iz područja javnog reda i mira i javne sigurnosti</t>
  </si>
  <si>
    <t>Pp-361/2023</t>
  </si>
  <si>
    <t>Pp-2303/2024</t>
  </si>
  <si>
    <t>Pp-2075/2024</t>
  </si>
  <si>
    <t>Pp-1506/2024</t>
  </si>
  <si>
    <t>Pp-2103/2024</t>
  </si>
  <si>
    <t>Pp-2013/2023</t>
  </si>
  <si>
    <t>Pp-2112/2024</t>
  </si>
  <si>
    <t>Pp-568/2025</t>
  </si>
  <si>
    <t>Pp-2139/2023</t>
  </si>
  <si>
    <t>Pp-1939/2024</t>
  </si>
  <si>
    <t>Pp-517/2023</t>
  </si>
  <si>
    <t>Pp-476/2023</t>
  </si>
  <si>
    <t>Pp-488/2023</t>
  </si>
  <si>
    <t>Pp-1708/2024</t>
  </si>
  <si>
    <t>Pp-1823/2024</t>
  </si>
  <si>
    <t>Pp-2268/2024</t>
  </si>
  <si>
    <t>Pp-1909/2024</t>
  </si>
  <si>
    <t>Pp-641/2024</t>
  </si>
  <si>
    <t>Pp-140/2025</t>
  </si>
  <si>
    <t>Pp-2027/2024</t>
  </si>
  <si>
    <t>Pp-1052/2024</t>
  </si>
  <si>
    <t>Pp-1314/2024</t>
  </si>
  <si>
    <t>Pp-1415/2024</t>
  </si>
  <si>
    <t>Pp-48/2025</t>
  </si>
  <si>
    <t>Pp-1383/2022</t>
  </si>
  <si>
    <t>Pp-724/2025</t>
  </si>
  <si>
    <t>Pp-1868/2023</t>
  </si>
  <si>
    <t>Pp-1548/2024</t>
  </si>
  <si>
    <t>Pp-109/2025</t>
  </si>
  <si>
    <t>Pp-36/2024</t>
  </si>
  <si>
    <t>Pp-2286/2024</t>
  </si>
  <si>
    <t>Pp-470/2025</t>
  </si>
  <si>
    <t>Pp-1793/2023</t>
  </si>
  <si>
    <t>Pp-1960/2024</t>
  </si>
  <si>
    <t>Pp-427/2024</t>
  </si>
  <si>
    <t>Pp-1542/2024</t>
  </si>
  <si>
    <t>Pp-1731/2023</t>
  </si>
  <si>
    <t>Pp-590/2024</t>
  </si>
  <si>
    <t>Pp-1170/2023</t>
  </si>
  <si>
    <t>Pp-1898/2024</t>
  </si>
  <si>
    <t>Pp-1804/2024</t>
  </si>
  <si>
    <t>Pp-850/2024</t>
  </si>
  <si>
    <t>Pp-623/2024</t>
  </si>
  <si>
    <t>Pp-657/2024</t>
  </si>
  <si>
    <t>Pp-219/2025</t>
  </si>
  <si>
    <t>Pp-1127/2023</t>
  </si>
  <si>
    <t>Pp-1893/2023</t>
  </si>
  <si>
    <t>Pp-2462/2023</t>
  </si>
  <si>
    <t>Pp-1551/2024</t>
  </si>
  <si>
    <t>Pp-186/2025</t>
  </si>
  <si>
    <t>Pp-1315/2024</t>
  </si>
  <si>
    <t>Pp-2204/2023</t>
  </si>
  <si>
    <t>Pp-742/2024</t>
  </si>
  <si>
    <t>Pp-142/2025</t>
  </si>
  <si>
    <t>Pp-972/2025</t>
  </si>
  <si>
    <t>Pp-982/2025</t>
  </si>
  <si>
    <t>Pp-971/2025</t>
  </si>
  <si>
    <t>Pp-997/2025</t>
  </si>
  <si>
    <t>Pp-991/2025</t>
  </si>
  <si>
    <t>Pp-992/2025</t>
  </si>
  <si>
    <t>Pp-998/2025</t>
  </si>
  <si>
    <t>Pp-2153/2024</t>
  </si>
  <si>
    <t>Pp-51/2025</t>
  </si>
  <si>
    <t>Pp-1896/2024</t>
  </si>
  <si>
    <t>Pp-1833/2024</t>
  </si>
  <si>
    <t>Pp-1985/2024</t>
  </si>
  <si>
    <t>Pp-1864/2024</t>
  </si>
  <si>
    <t>Pp-1835/2024</t>
  </si>
  <si>
    <t>Pp-2003/2024</t>
  </si>
  <si>
    <t>Pp-1136/2024</t>
  </si>
  <si>
    <t>Pp-1712/2024</t>
  </si>
  <si>
    <t>Pp-1803/2024</t>
  </si>
  <si>
    <t>Pp-1832/2024</t>
  </si>
  <si>
    <t>Pp-1358/2024</t>
  </si>
  <si>
    <t>Pp-152/2025</t>
  </si>
  <si>
    <t>Pp-96/2025</t>
  </si>
  <si>
    <t>Pp-1222/2024</t>
  </si>
  <si>
    <t>Pp-1199/2023</t>
  </si>
  <si>
    <t>Pp-1347/2024</t>
  </si>
  <si>
    <t>Pp-1167/2024</t>
  </si>
  <si>
    <t>Pp-1725/2024</t>
  </si>
  <si>
    <t>Pp-1800/2024</t>
  </si>
  <si>
    <t>Pp-1553/2024</t>
  </si>
  <si>
    <t>Pp-1398/2024</t>
  </si>
  <si>
    <t>Pp-1091/2024</t>
  </si>
  <si>
    <t>Pp-1395/2024</t>
  </si>
  <si>
    <t>Pp-1752/2024</t>
  </si>
  <si>
    <t>Pp-684/2025</t>
  </si>
  <si>
    <t>Pp-1834/2024</t>
  </si>
  <si>
    <t>Pp-1799/2024</t>
  </si>
  <si>
    <t>Pp-2148/2024</t>
  </si>
  <si>
    <t>Pp-102/2025</t>
  </si>
  <si>
    <t>Pp-138/2025</t>
  </si>
  <si>
    <t>Pp-46/2025</t>
  </si>
  <si>
    <t>Pp-49/2025</t>
  </si>
  <si>
    <t>Pp-57/2025</t>
  </si>
  <si>
    <t>Pp-2092/2024</t>
  </si>
  <si>
    <t>Pp-436/2025</t>
  </si>
  <si>
    <t>Pp-1399/2024</t>
  </si>
  <si>
    <t>Pp-2216/2024</t>
  </si>
  <si>
    <t>Pp-2009/2024</t>
  </si>
  <si>
    <t>Pp-2010/2024</t>
  </si>
  <si>
    <t>Pp-1402/2024</t>
  </si>
  <si>
    <t>Pp-2012/2024</t>
  </si>
  <si>
    <t>Pp-873/2024</t>
  </si>
  <si>
    <t>Pp-2091/2024</t>
  </si>
  <si>
    <t>Pp-362/2025</t>
  </si>
  <si>
    <t>Pp-2152/2024</t>
  </si>
  <si>
    <t>Pp-1926/2024</t>
  </si>
  <si>
    <t>Pp-990/2025</t>
  </si>
  <si>
    <t>Pp-987/2025</t>
  </si>
  <si>
    <t>Pp-988/2025</t>
  </si>
  <si>
    <t>Pp-986/2025</t>
  </si>
  <si>
    <t>Pp-989/2025</t>
  </si>
  <si>
    <t>Pp-522/2025</t>
  </si>
  <si>
    <t>Pp-380/2025</t>
  </si>
  <si>
    <t>Pp-399/2025</t>
  </si>
  <si>
    <t>Pp-481/2025</t>
  </si>
  <si>
    <t>Pp-985/2025</t>
  </si>
  <si>
    <t>Pp-981/2025</t>
  </si>
  <si>
    <t>Pp-979/2025</t>
  </si>
  <si>
    <t>Pp-984/2025</t>
  </si>
  <si>
    <t>Pp-976/2025</t>
  </si>
  <si>
    <t>Pp-974/2025</t>
  </si>
  <si>
    <t>Pp-975/2025</t>
  </si>
  <si>
    <t>Pp-983/2025</t>
  </si>
  <si>
    <t>Pp-973/2025</t>
  </si>
  <si>
    <t>Pp-978/2025</t>
  </si>
  <si>
    <t>Pp-980/2025</t>
  </si>
  <si>
    <t>Pp-1604/2023</t>
  </si>
  <si>
    <t>Pp-2015/2023</t>
  </si>
  <si>
    <t>Pp-2157/2023</t>
  </si>
  <si>
    <t>Pp-1333/2024</t>
  </si>
  <si>
    <t>Pp-1394/2024</t>
  </si>
  <si>
    <t>Pp-165/2025</t>
  </si>
  <si>
    <t>Pp-325/2023</t>
  </si>
  <si>
    <t>Pp-2620/2023</t>
  </si>
  <si>
    <t>Pp-1485/2023</t>
  </si>
  <si>
    <t>Pp-1539/2024</t>
  </si>
  <si>
    <t>Pp-2778/2023</t>
  </si>
  <si>
    <t>Pp-173/2024</t>
  </si>
  <si>
    <t>Pp-23/2025</t>
  </si>
  <si>
    <t>Pp-582/2023</t>
  </si>
  <si>
    <t>Pp-87/2024</t>
  </si>
  <si>
    <t>Pp-106/2024</t>
  </si>
  <si>
    <t>Pp-1599/2023</t>
  </si>
  <si>
    <t>Pp-637/2023</t>
  </si>
  <si>
    <t>Pp-455/2025</t>
  </si>
  <si>
    <t>Pp-1448/2023</t>
  </si>
  <si>
    <t>Pp-873/2023</t>
  </si>
  <si>
    <t>Pp-253/2025</t>
  </si>
  <si>
    <t>Pp-949/2025</t>
  </si>
  <si>
    <t>Pp-701/2023</t>
  </si>
  <si>
    <t>Pp-471/2025</t>
  </si>
  <si>
    <t>Pp-646/2023</t>
  </si>
  <si>
    <t>Pp-986/2024</t>
  </si>
  <si>
    <t>Pp-988/2024</t>
  </si>
  <si>
    <t>Pp-2593/2023</t>
  </si>
  <si>
    <t>Pp-38/2024</t>
  </si>
  <si>
    <t>Pp-2082/2024</t>
  </si>
  <si>
    <t>Pp-1183/2024</t>
  </si>
  <si>
    <t>Pp-1730/2024</t>
  </si>
  <si>
    <t>Pp-1879/2024</t>
  </si>
  <si>
    <t>Pp-1248/2024</t>
  </si>
  <si>
    <t>Pp-757/2025</t>
  </si>
  <si>
    <t>Pp-443/2025</t>
  </si>
  <si>
    <t>Pp-1508/2023</t>
  </si>
  <si>
    <t>Pp-1862/2023</t>
  </si>
  <si>
    <t>Pp-656/2024</t>
  </si>
  <si>
    <t>Pp-2434/2021</t>
  </si>
  <si>
    <t>Pp-2146/2024</t>
  </si>
  <si>
    <t>Pp-2049/2023</t>
  </si>
  <si>
    <t>Pp-971/2024</t>
  </si>
  <si>
    <t>Pp-366/2025</t>
  </si>
  <si>
    <t>Pp-2063/2024</t>
  </si>
  <si>
    <t>Pp-198/2025</t>
  </si>
  <si>
    <t>Pp-1149/2025</t>
  </si>
  <si>
    <t>Pp-1890/2024</t>
  </si>
  <si>
    <t>Pp-1962/2024</t>
  </si>
  <si>
    <t>Pp-2185/2024</t>
  </si>
  <si>
    <t>Pp-1290/2023</t>
  </si>
  <si>
    <t>Pp-674/2025</t>
  </si>
  <si>
    <t>Pp-592/2024</t>
  </si>
  <si>
    <t>Predmeti iz područja zaštite od nasilja u obitelji</t>
  </si>
  <si>
    <t>Pp-143/2025</t>
  </si>
  <si>
    <t>Pp-759/2025</t>
  </si>
  <si>
    <t>Pp-725/2025</t>
  </si>
  <si>
    <t>Pp-924/2024</t>
  </si>
  <si>
    <t>Pp-2987/2023</t>
  </si>
  <si>
    <t>Pp-2226/2024</t>
  </si>
  <si>
    <t>Pp-2458/2023</t>
  </si>
  <si>
    <t>Pp-2498/2023</t>
  </si>
  <si>
    <t>Pp-812/2025</t>
  </si>
  <si>
    <t>Pp-871/2025</t>
  </si>
  <si>
    <t>Pp-872/2025</t>
  </si>
  <si>
    <t>Pp-874/2025</t>
  </si>
  <si>
    <t>Pp-1857/2024</t>
  </si>
  <si>
    <t>Pp-1025/2025</t>
  </si>
  <si>
    <t>Pp-1620/2024</t>
  </si>
  <si>
    <t>Pp-599/2024</t>
  </si>
  <si>
    <t>Pp-1609/2024</t>
  </si>
  <si>
    <t>Pp-260/2025</t>
  </si>
  <si>
    <t>Pp-21/2025</t>
  </si>
  <si>
    <t>Pp-962/2025</t>
  </si>
  <si>
    <t>Pp-197/2025</t>
  </si>
  <si>
    <t>Pp-769/2025</t>
  </si>
  <si>
    <t>Pp-244/2024</t>
  </si>
  <si>
    <t>Pp-2039/2024</t>
  </si>
  <si>
    <t>Pp-2149/2024</t>
  </si>
  <si>
    <t>Pp-2228/2024</t>
  </si>
  <si>
    <t>Pp-565/2025</t>
  </si>
  <si>
    <t>Pp-751/2025</t>
  </si>
  <si>
    <t>Pp-2307/2024</t>
  </si>
  <si>
    <t>Pp-908/2025</t>
  </si>
  <si>
    <t>Pp-944/2025</t>
  </si>
  <si>
    <t>Pp-354/2025</t>
  </si>
  <si>
    <t>Pp-349/2025</t>
  </si>
  <si>
    <t>Prekršajni nalog</t>
  </si>
  <si>
    <t>Pp-1329/2024</t>
  </si>
  <si>
    <t>Pp-1840/2024</t>
  </si>
  <si>
    <t>Pp-2315/2024</t>
  </si>
  <si>
    <t>Pp-221/2025</t>
  </si>
  <si>
    <t>Predmeti dovršeni procesnim rješenjima</t>
  </si>
  <si>
    <t>Pp-2304/2024</t>
  </si>
  <si>
    <t>Pp-2200/2024</t>
  </si>
  <si>
    <t>Pp Ikp-eu-21/2024</t>
  </si>
  <si>
    <t>Pp-172/2025</t>
  </si>
  <si>
    <t>Pp-60/2025</t>
  </si>
  <si>
    <t>Pp-677/2025</t>
  </si>
  <si>
    <t>Pp Ikp-eu-19/2024</t>
  </si>
  <si>
    <t>Pp-960/2024</t>
  </si>
  <si>
    <t>Pp-204/2025</t>
  </si>
  <si>
    <t>Pp-525/2025</t>
  </si>
  <si>
    <t>Pp-2188/2024</t>
  </si>
  <si>
    <t>Pp-182/2025</t>
  </si>
  <si>
    <t>Pp-2252/2024</t>
  </si>
  <si>
    <t>Pp-426/2025</t>
  </si>
  <si>
    <t>Pp-434/2025</t>
  </si>
  <si>
    <t>Pp-398/2025</t>
  </si>
  <si>
    <t>Pp-177/2025</t>
  </si>
  <si>
    <t>Pp-576/2025</t>
  </si>
  <si>
    <t>Pp Prz-30/2024</t>
  </si>
  <si>
    <t>Pp-1018/2024</t>
  </si>
  <si>
    <t>Pp-1356/2023</t>
  </si>
  <si>
    <t>Pp-1942/2024</t>
  </si>
  <si>
    <t>Pp-2087/2024</t>
  </si>
  <si>
    <t>Pp-2046/2024</t>
  </si>
  <si>
    <t>Pp-643/2024</t>
  </si>
  <si>
    <t>Pp-93/2025</t>
  </si>
  <si>
    <t>Pp-2028/2024</t>
  </si>
  <si>
    <t>Pp-2139/2024</t>
  </si>
  <si>
    <t>Pp-307/2025</t>
  </si>
  <si>
    <t>Pp-290/2025</t>
  </si>
  <si>
    <t>Pp-710/2024</t>
  </si>
  <si>
    <t>Pp-542/2025</t>
  </si>
  <si>
    <t>Pp-128/2025</t>
  </si>
  <si>
    <t>Pp-184/2025</t>
  </si>
  <si>
    <t>Pp-363/2025</t>
  </si>
  <si>
    <t>Pp-736/2025</t>
  </si>
  <si>
    <t>Pp-604/2025</t>
  </si>
  <si>
    <t>Pp-133/2025</t>
  </si>
  <si>
    <t>Pp-220/2025</t>
  </si>
  <si>
    <t>Predmeti pružanja pravne pomoći</t>
  </si>
  <si>
    <t>Pp Pom-75/2024</t>
  </si>
  <si>
    <t>Pp Pom-10/2025</t>
  </si>
  <si>
    <t>Pp Pom-18/2025</t>
  </si>
  <si>
    <t>Pp Pom-34/2025</t>
  </si>
  <si>
    <t>Pp Pom-23/2025</t>
  </si>
  <si>
    <t>Pp Pom-14/2025</t>
  </si>
  <si>
    <t>Pp Pom-33/2025</t>
  </si>
  <si>
    <t>Pp Pom-74/2024</t>
  </si>
  <si>
    <t>Pp Pom-76/2024</t>
  </si>
  <si>
    <t>Pp Pom-72/2024</t>
  </si>
  <si>
    <t>Pp Pom-4/2025</t>
  </si>
  <si>
    <t>Pp Pom-67/2024</t>
  </si>
  <si>
    <t>Pp Pom-1/2025</t>
  </si>
  <si>
    <t>Pp Pom-79/2024</t>
  </si>
  <si>
    <t>Pp Pom-9/2025</t>
  </si>
  <si>
    <t>Pp Pom-5/2025</t>
  </si>
  <si>
    <t>Pp Pom-7/2025</t>
  </si>
  <si>
    <t>Pp Pom-81/2024</t>
  </si>
  <si>
    <t>Pp Pom-20/2025</t>
  </si>
  <si>
    <t>Pp Pom-82/2024</t>
  </si>
  <si>
    <t>Pp Pom-24/2025</t>
  </si>
  <si>
    <t>Pp Pom-8/2025</t>
  </si>
  <si>
    <t>Pp Pom-11/2025</t>
  </si>
  <si>
    <t>Pp Pom-3/2025</t>
  </si>
  <si>
    <t>Pp Pom-12/2025</t>
  </si>
  <si>
    <t>Pp Pom-55/2024</t>
  </si>
  <si>
    <t>Pp Pom-61/2024</t>
  </si>
  <si>
    <t>Pp Pom-84/2024</t>
  </si>
  <si>
    <t>Pp Pom-28/2025</t>
  </si>
  <si>
    <t>Pp Pom-36/2025</t>
  </si>
  <si>
    <t>Pp Pom-25/2025</t>
  </si>
  <si>
    <t>Pp Pom-22/2025</t>
  </si>
  <si>
    <t>Pp Pom-13/2025</t>
  </si>
  <si>
    <t>Pp Pom-27/2025</t>
  </si>
  <si>
    <t>Pp Pom-19/2025</t>
  </si>
  <si>
    <t>Pp Pom-6/2025</t>
  </si>
  <si>
    <t>Pp Pom-83/2024</t>
  </si>
  <si>
    <t>Predmeti iz područja priznanja i izvršenja odluka o novčanoj kazni između država članica EU</t>
  </si>
  <si>
    <t>Pp Ikp-eu-8/2025</t>
  </si>
  <si>
    <t>Pp Ikp-eu-9/2025</t>
  </si>
  <si>
    <t>Pp Ikp-eu-7/2025</t>
  </si>
  <si>
    <t>Pp Ikp-eu-38/2024</t>
  </si>
  <si>
    <t>Pp Ikp-eu-37/2024</t>
  </si>
  <si>
    <t>Pp Ikp-eu-13/2025</t>
  </si>
  <si>
    <t>Pp Ikp-eu-16/2024</t>
  </si>
  <si>
    <t>Pp Ikp-eu-1/2025</t>
  </si>
  <si>
    <t>Pp Ikp-eu-1/2023</t>
  </si>
  <si>
    <t>Pp Ikp-eu-36/2024</t>
  </si>
  <si>
    <t>Pp Ikp-eu-30/2024</t>
  </si>
  <si>
    <t>Pp Ikp-eu-5/2025</t>
  </si>
  <si>
    <t>Pp Ikp-eu-11/2025</t>
  </si>
  <si>
    <t>Pp Ikp-eu-3/2025</t>
  </si>
  <si>
    <t>Pp Ikp-eu-2/2025</t>
  </si>
  <si>
    <t>Pp Ikp-eu-34/2024</t>
  </si>
  <si>
    <t>Pp Ikp-eu-33/2024</t>
  </si>
  <si>
    <t>Pp Ikp-eu-32/2024</t>
  </si>
  <si>
    <t>Pp Ikp-eu-6/2025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</si>
</sst>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
    <numFmt numFmtId="165" formatCode="dd\.mm\.yyyy\."/>
    <numFmt numFmtId="166" formatCode="0.000"/>
  </numFmts>
  <fonts count="12" x14ac:knownFonts="1">
    <font>
      <sz val="11"/>
      <color indexed="8"/>
      <name val="Calibri"/>
      <family val="2"/>
      <charset val="238"/>
    </font>
    <font>
      <sz val="10"/>
      <color indexed="8"/>
      <name val="Arial"/>
      <family val="2"/>
      <charset val="238"/>
    </font>
    <font>
      <sz val="14"/>
      <color indexed="8"/>
      <name val="Arial"/>
      <family val="2"/>
      <charset val="238"/>
    </font>
    <font>
      <sz val="11"/>
      <color indexed="8"/>
      <name val="Arial"/>
      <family val="2"/>
      <charset val="238"/>
    </font>
    <font>
      <sz val="7"/>
      <color indexed="8"/>
      <name val="Arial"/>
      <family val="2"/>
      <charset val="238"/>
    </font>
    <font>
      <sz val="9"/>
      <color indexed="8"/>
      <name val="Arial"/>
      <family val="2"/>
      <charset val="238"/>
    </font>
    <font>
      <sz val="9"/>
      <color indexed="8"/>
      <name val="Arial"/>
      <family val="2"/>
      <charset val="1"/>
    </font>
    <font>
      <sz val="10"/>
      <color indexed="13"/>
      <name val="Arial"/>
      <family val="2"/>
      <charset val="1"/>
    </font>
    <font>
      <sz val="8"/>
      <color indexed="8"/>
      <name val="Arial"/>
      <family val="2"/>
      <charset val="238"/>
    </font>
    <font>
      <sz val="11"/>
      <color indexed="8"/>
      <name val="Calibri"/>
      <family val="2"/>
      <charset val="238"/>
    </font>
    <font>
      <sz val="10"/>
      <color indexed="8"/>
      <name val="Calibri"/>
      <family val="2"/>
      <charset val="238"/>
      <scheme val="minor"/>
    </font>
    <font>
      <b/>
      <u/>
      <sz val="10"/>
      <color indexed="8"/>
      <name val="Calibri"/>
      <family val="2"/>
      <charset val="238"/>
      <scheme val="minor"/>
    </font>
  </fonts>
  <fills count="11">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42"/>
        <bgColor indexed="27"/>
      </patternFill>
    </fill>
    <fill>
      <patternFill patternType="solid">
        <fgColor indexed="24"/>
        <bgColor indexed="46"/>
      </patternFill>
    </fill>
    <fill>
      <patternFill patternType="solid">
        <fgColor indexed="15"/>
        <bgColor indexed="35"/>
      </patternFill>
    </fill>
    <fill>
      <patternFill patternType="solid">
        <fgColor indexed="10"/>
        <bgColor indexed="60"/>
      </patternFill>
    </fill>
    <fill>
      <patternFill patternType="solid">
        <fgColor rgb="FFFFFF99"/>
        <bgColor indexed="26"/>
      </patternFill>
    </fill>
    <fill>
      <patternFill patternType="solid">
        <fgColor rgb="FFFFFF99"/>
        <bgColor indexed="46"/>
      </patternFill>
    </fill>
    <fill>
      <patternFill patternType="solid">
        <fgColor theme="3" tint="0.39997558519241921"/>
        <bgColor indexed="46"/>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64"/>
      </right>
      <top style="thin">
        <color indexed="64"/>
      </top>
      <bottom style="thin">
        <color indexed="64"/>
      </bottom>
      <diagonal/>
    </border>
    <border diagonalDown="1">
      <left style="thin">
        <color indexed="8"/>
      </left>
      <right style="thin">
        <color indexed="8"/>
      </right>
      <top style="thin">
        <color indexed="8"/>
      </top>
      <bottom style="thin">
        <color indexed="8"/>
      </bottom>
      <diagonal style="thin">
        <color indexed="8"/>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s>
  <cellStyleXfs count="9">
    <xf numFmtId="0" fontId="0" fillId="0" borderId="0"/>
    <xf numFmtId="0" fontId="1" fillId="2" borderId="0">
      <alignment horizontal="left" vertical="top"/>
    </xf>
    <xf numFmtId="0" fontId="2" fillId="2" borderId="0">
      <alignment horizontal="center" vertical="top"/>
    </xf>
    <xf numFmtId="0" fontId="2" fillId="2" borderId="0">
      <alignment horizontal="left" vertical="top"/>
    </xf>
    <xf numFmtId="0" fontId="4" fillId="2" borderId="0">
      <alignment horizontal="center" vertical="center"/>
    </xf>
    <xf numFmtId="0" fontId="4" fillId="3" borderId="0">
      <alignment horizontal="center" vertical="center" textRotation="90"/>
    </xf>
    <xf numFmtId="0" fontId="4" fillId="4" borderId="0">
      <alignment horizontal="center" vertical="center" textRotation="90"/>
    </xf>
    <xf numFmtId="0" fontId="4" fillId="2" borderId="0">
      <alignment horizontal="center" vertical="center" textRotation="90"/>
    </xf>
    <xf numFmtId="9" fontId="9" fillId="0" borderId="0" applyFont="0" applyFill="0" applyBorder="0" applyAlignment="0" applyProtection="0"/>
  </cellStyleXfs>
  <cellXfs count="98">
    <xf numFmtId="0" fontId="0" fillId="0" borderId="0" xfId="0"/>
    <xf numFmtId="0" fontId="0" fillId="0" borderId="0" xfId="0" applyAlignment="1">
      <alignment wrapText="1"/>
    </xf>
    <xf numFmtId="0" fontId="1" fillId="2" borderId="0" xfId="1" applyFont="1" applyBorder="1" applyAlignment="1">
      <alignment horizontal="left" vertical="top" wrapText="1"/>
    </xf>
    <xf numFmtId="0" fontId="2" fillId="2" borderId="0" xfId="3" applyFont="1" applyAlignment="1">
      <alignment horizontal="left" vertical="top" wrapText="1"/>
    </xf>
    <xf numFmtId="0" fontId="0" fillId="0" borderId="0" xfId="0" applyFont="1" applyBorder="1" applyAlignment="1">
      <alignment horizontal="center"/>
    </xf>
    <xf numFmtId="0" fontId="0" fillId="0" borderId="0" xfId="0" applyBorder="1"/>
    <xf numFmtId="0" fontId="5" fillId="3" borderId="1" xfId="5" applyFont="1" applyBorder="1" applyAlignment="1">
      <alignment horizontal="center" vertical="center" textRotation="90" wrapText="1"/>
    </xf>
    <xf numFmtId="0" fontId="5" fillId="5" borderId="1" xfId="5" applyFont="1" applyFill="1" applyBorder="1" applyAlignment="1">
      <alignment horizontal="center" vertical="center" textRotation="90" wrapText="1"/>
    </xf>
    <xf numFmtId="0" fontId="5" fillId="4" borderId="1" xfId="6" applyFont="1" applyBorder="1" applyAlignment="1">
      <alignment horizontal="center" vertical="center" textRotation="90" wrapText="1"/>
    </xf>
    <xf numFmtId="0" fontId="5" fillId="2" borderId="1" xfId="7" applyFont="1" applyBorder="1" applyAlignment="1">
      <alignment horizontal="center" vertical="center" textRotation="90" wrapText="1"/>
    </xf>
    <xf numFmtId="0" fontId="7" fillId="7" borderId="0" xfId="0" applyFont="1" applyFill="1"/>
    <xf numFmtId="0" fontId="7" fillId="7" borderId="0" xfId="0" applyFont="1" applyFill="1" applyAlignment="1">
      <alignment wrapText="1"/>
    </xf>
    <xf numFmtId="0" fontId="5" fillId="2" borderId="1" xfId="7" applyFont="1" applyBorder="1" applyAlignment="1">
      <alignment horizontal="center" vertical="center" textRotation="90" wrapText="1"/>
    </xf>
    <xf numFmtId="0" fontId="2" fillId="2" borderId="0" xfId="2" applyFont="1" applyBorder="1" applyAlignment="1">
      <alignment vertical="top" wrapText="1"/>
    </xf>
    <xf numFmtId="0" fontId="2" fillId="2" borderId="0" xfId="3" applyFont="1" applyBorder="1" applyAlignment="1">
      <alignment horizontal="left" vertical="top" wrapText="1"/>
    </xf>
    <xf numFmtId="0" fontId="1" fillId="2" borderId="0" xfId="1" applyFont="1" applyBorder="1" applyAlignment="1">
      <alignment vertical="top" wrapText="1"/>
    </xf>
    <xf numFmtId="0" fontId="2" fillId="2" borderId="6" xfId="3" applyFont="1" applyBorder="1" applyAlignment="1">
      <alignment horizontal="left" vertical="top" wrapText="1"/>
    </xf>
    <xf numFmtId="0" fontId="5" fillId="2" borderId="1" xfId="7" applyFont="1" applyBorder="1" applyAlignment="1">
      <alignment horizontal="center" vertical="center" textRotation="90" wrapText="1"/>
    </xf>
    <xf numFmtId="0" fontId="8" fillId="3" borderId="7" xfId="5" applyFont="1" applyBorder="1" applyAlignment="1">
      <alignment horizontal="center" vertical="center" wrapText="1"/>
    </xf>
    <xf numFmtId="0" fontId="8" fillId="5" borderId="7"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8" fillId="9" borderId="7" xfId="5" applyFont="1" applyFill="1" applyBorder="1" applyAlignment="1">
      <alignment horizontal="center" vertical="center" wrapText="1"/>
    </xf>
    <xf numFmtId="0" fontId="8" fillId="3" borderId="10" xfId="5" applyFont="1" applyBorder="1" applyAlignment="1">
      <alignment horizontal="center" vertical="center" wrapText="1"/>
    </xf>
    <xf numFmtId="164" fontId="8" fillId="3" borderId="10" xfId="8" applyNumberFormat="1" applyFont="1" applyFill="1" applyBorder="1" applyAlignment="1">
      <alignment horizontal="center" vertical="center" wrapText="1"/>
    </xf>
    <xf numFmtId="164" fontId="8" fillId="3" borderId="7" xfId="5" applyNumberFormat="1" applyFont="1" applyBorder="1" applyAlignment="1">
      <alignment horizontal="center" vertical="center" wrapText="1"/>
    </xf>
    <xf numFmtId="164" fontId="8" fillId="5" borderId="7" xfId="5" applyNumberFormat="1" applyFont="1" applyFill="1" applyBorder="1" applyAlignment="1">
      <alignment horizontal="center" vertical="center" wrapText="1"/>
    </xf>
    <xf numFmtId="164" fontId="8" fillId="9" borderId="7" xfId="5" applyNumberFormat="1" applyFont="1" applyFill="1" applyBorder="1" applyAlignment="1">
      <alignment horizontal="center" vertical="center" wrapText="1"/>
    </xf>
    <xf numFmtId="164" fontId="8" fillId="6" borderId="7" xfId="5" applyNumberFormat="1" applyFont="1" applyFill="1" applyBorder="1" applyAlignment="1">
      <alignment horizontal="center" vertical="center" wrapText="1"/>
    </xf>
    <xf numFmtId="10" fontId="8" fillId="9" borderId="7" xfId="5" applyNumberFormat="1" applyFont="1" applyFill="1" applyBorder="1" applyAlignment="1">
      <alignment horizontal="center" vertical="center" wrapText="1"/>
    </xf>
    <xf numFmtId="0" fontId="10" fillId="2" borderId="0" xfId="3" applyFont="1" applyAlignment="1">
      <alignment horizontal="left" vertical="top"/>
    </xf>
    <xf numFmtId="0" fontId="3" fillId="2" borderId="11" xfId="4"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xf>
    <xf numFmtId="0" fontId="1" fillId="2" borderId="0" xfId="1" applyAlignment="1">
      <alignment vertical="top" wrapText="1"/>
    </xf>
    <xf numFmtId="0" fontId="2" fillId="2" borderId="0" xfId="2" applyAlignment="1">
      <alignment vertical="top" wrapText="1"/>
    </xf>
    <xf numFmtId="0" fontId="2" fillId="2" borderId="0" xfId="3" applyAlignment="1">
      <alignment horizontal="left" vertical="top" wrapText="1"/>
    </xf>
    <xf numFmtId="0" fontId="5" fillId="5" borderId="2" xfId="5" applyFont="1" applyFill="1" applyBorder="1" applyAlignment="1">
      <alignment horizontal="center" vertical="center" textRotation="90" wrapText="1"/>
    </xf>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6" fontId="0" fillId="0" borderId="0" xfId="0" applyNumberFormat="1"/>
    <xf numFmtId="0" fontId="2" fillId="2" borderId="0" xfId="2" applyFont="1" applyBorder="1" applyAlignment="1">
      <alignment horizontal="center" vertical="top" wrapText="1"/>
    </xf>
    <xf numFmtId="0" fontId="0" fillId="0" borderId="0" xfId="0"/>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6" borderId="1" xfId="5" applyFont="1" applyFill="1" applyBorder="1" applyAlignment="1">
      <alignment horizontal="center" vertical="center" textRotation="90" wrapText="1"/>
    </xf>
    <xf numFmtId="0" fontId="5" fillId="6" borderId="2" xfId="5" applyFont="1" applyFill="1" applyBorder="1" applyAlignment="1">
      <alignment horizontal="center" vertical="center" textRotation="90" wrapText="1"/>
    </xf>
    <xf numFmtId="0" fontId="6" fillId="6" borderId="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5" fillId="2" borderId="7" xfId="7" applyFont="1" applyBorder="1" applyAlignment="1">
      <alignment horizontal="center" vertical="center" textRotation="90" wrapText="1"/>
    </xf>
    <xf numFmtId="0" fontId="3" fillId="2" borderId="9" xfId="4" applyFont="1" applyBorder="1" applyAlignment="1">
      <alignment horizontal="center" vertical="center" wrapText="1"/>
    </xf>
    <xf numFmtId="0" fontId="5" fillId="8" borderId="4" xfId="5" applyFont="1" applyFill="1" applyBorder="1" applyAlignment="1">
      <alignment horizontal="center" vertical="center" wrapText="1"/>
    </xf>
    <xf numFmtId="0" fontId="5" fillId="5" borderId="2" xfId="5" applyFont="1" applyFill="1" applyBorder="1" applyAlignment="1">
      <alignment horizontal="center" vertical="center" textRotation="90" wrapText="1"/>
    </xf>
    <xf numFmtId="0" fontId="5" fillId="5" borderId="8" xfId="5" applyFont="1" applyFill="1" applyBorder="1" applyAlignment="1">
      <alignment horizontal="center" vertical="center" textRotation="90" wrapText="1"/>
    </xf>
    <xf numFmtId="0" fontId="5" fillId="3" borderId="2" xfId="5" applyFont="1" applyBorder="1" applyAlignment="1">
      <alignment horizontal="center" vertical="center" textRotation="90" wrapText="1"/>
    </xf>
    <xf numFmtId="0" fontId="5" fillId="3" borderId="8" xfId="5" applyFont="1" applyBorder="1" applyAlignment="1">
      <alignment horizontal="center" vertical="center" textRotation="90" wrapText="1"/>
    </xf>
    <xf numFmtId="0" fontId="5" fillId="5" borderId="3" xfId="5" applyFont="1" applyFill="1" applyBorder="1" applyAlignment="1">
      <alignment horizontal="center" vertical="center" wrapText="1"/>
    </xf>
    <xf numFmtId="0" fontId="5" fillId="5" borderId="4" xfId="5" applyFont="1" applyFill="1" applyBorder="1" applyAlignment="1">
      <alignment horizontal="center" vertical="center" wrapText="1"/>
    </xf>
    <xf numFmtId="0" fontId="5" fillId="3" borderId="1" xfId="5" applyFont="1" applyBorder="1" applyAlignment="1">
      <alignment horizontal="center" vertical="center" textRotation="90" wrapText="1"/>
    </xf>
    <xf numFmtId="0" fontId="5" fillId="3" borderId="5" xfId="5" applyFont="1" applyBorder="1" applyAlignment="1">
      <alignment horizontal="center" vertical="center" wrapText="1"/>
    </xf>
    <xf numFmtId="0" fontId="5" fillId="3" borderId="1" xfId="5" applyFont="1" applyBorder="1" applyAlignment="1">
      <alignment horizontal="center" vertical="center" wrapText="1"/>
    </xf>
    <xf numFmtId="0" fontId="5" fillId="5" borderId="1" xfId="5" applyFont="1" applyFill="1" applyBorder="1" applyAlignment="1">
      <alignment horizontal="center" vertical="center" wrapText="1"/>
    </xf>
    <xf numFmtId="0" fontId="5" fillId="3" borderId="12" xfId="5" applyFont="1" applyBorder="1" applyAlignment="1">
      <alignment horizontal="center" vertical="center" textRotation="90" wrapText="1"/>
    </xf>
    <xf numFmtId="0" fontId="5" fillId="3" borderId="13" xfId="5" applyFont="1" applyBorder="1" applyAlignment="1">
      <alignment horizontal="center" vertical="center" textRotation="90" wrapText="1"/>
    </xf>
    <xf numFmtId="0" fontId="5" fillId="10" borderId="3" xfId="5" applyFont="1" applyFill="1" applyBorder="1" applyAlignment="1">
      <alignment horizontal="center" vertical="center" wrapText="1"/>
    </xf>
    <xf numFmtId="0" fontId="5" fillId="10" borderId="4" xfId="5" applyFont="1" applyFill="1" applyBorder="1" applyAlignment="1">
      <alignment horizontal="center" vertical="center" wrapText="1"/>
    </xf>
    <xf numFmtId="0" fontId="5" fillId="9" borderId="2" xfId="5" applyFont="1" applyFill="1" applyBorder="1" applyAlignment="1">
      <alignment horizontal="center" vertical="center" textRotation="90" wrapText="1"/>
    </xf>
    <xf numFmtId="0" fontId="5" fillId="9" borderId="8" xfId="5" applyFont="1" applyFill="1" applyBorder="1" applyAlignment="1">
      <alignment horizontal="center" vertical="center" textRotation="90" wrapText="1"/>
    </xf>
  </cellXfs>
  <cellStyles count="9">
    <cellStyle name="Excel Built-in S0" xfId="1" xr:uid="{00000000-0005-0000-0000-000000000000}"/>
    <cellStyle name="Excel Built-in S2" xfId="2" xr:uid="{00000000-0005-0000-0000-000001000000}"/>
    <cellStyle name="Excel Built-in S24" xfId="6" xr:uid="{00000000-0005-0000-0000-000002000000}"/>
    <cellStyle name="Excel Built-in S25" xfId="7" xr:uid="{00000000-0005-0000-0000-000003000000}"/>
    <cellStyle name="Excel Built-in S3" xfId="3" xr:uid="{00000000-0005-0000-0000-000004000000}"/>
    <cellStyle name="Excel Built-in S5" xfId="5" xr:uid="{00000000-0005-0000-0000-000005000000}"/>
    <cellStyle name="Excel Built-in S6" xfId="4" xr:uid="{00000000-0005-0000-0000-000006000000}"/>
    <cellStyle name="Normalno" xfId="0" builtinId="0"/>
    <cellStyle name="Postotak" xfId="8"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99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304801</xdr:colOff>
      <xdr:row>39</xdr:row>
      <xdr:rowOff>123825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0" y="0"/>
          <a:ext cx="8429626" cy="7553325"/>
        </a:xfrm>
        <a:prstGeom prst="rect">
          <a:avLst/>
        </a:prstGeom>
        <a:solidFill>
          <a:sysClr val="window" lastClr="FFFFFF"/>
        </a:solidFill>
        <a:ln>
          <a:gradFill>
            <a:gsLst>
              <a:gs pos="24000">
                <a:srgbClr val="5E9EFF"/>
              </a:gs>
              <a:gs pos="39999">
                <a:srgbClr val="85C2FF"/>
              </a:gs>
              <a:gs pos="70000">
                <a:srgbClr val="C4D6EB"/>
              </a:gs>
              <a:gs pos="100000">
                <a:srgbClr val="FFEBFA"/>
              </a:gs>
            </a:gsLst>
            <a:lin ang="5400000" scaled="0"/>
          </a:gra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Upute i tumačenja pojedinih dijelova izvješća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no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 Sadržaj datoteke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 Na prvom listu datoteke nalazi se izračun ispunjenja okvirnih mjerila po rješavatelju s kategorijama određenim prema vrsti postupka na kojoj pojedini rješavatelj radi.</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Na drugom listu datoteke nalaze se vrste postupka na kojima pojedini rješavatelj radi, s detaljnim prikazom kategorija iz Okvirnih mjerila koja su na snazi. Korisnik može vidjeti koliko je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a typeface="+mn-ea"/>
              <a:cs typeface="+mn-cs"/>
            </a:rPr>
            <a:t>riješeno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predmeta, </a:t>
          </a:r>
          <a:r>
            <a:rPr kumimoji="0" lang="hr-HR" sz="1100" b="1" i="0" u="sng" strike="noStrike" kern="0" cap="none" spc="0" normalizeH="0" baseline="0" noProof="0">
              <a:ln>
                <a:noFill/>
              </a:ln>
              <a:solidFill>
                <a:sysClr val="windowText" lastClr="000000"/>
              </a:solidFill>
              <a:effectLst/>
              <a:uLnTx/>
              <a:uFillTx/>
              <a:latin typeface="Tw Cen MT" panose="020B0602020104020603" pitchFamily="34" charset="-18"/>
            </a:rPr>
            <a:t>uvećano za težinski faktor</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iz pojedine kategorije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Na trećem listu datoteke nalazi se popis predmeta koje je pojedini rješavatelj riješio u odabranom periodu s kategorijom u koju određeni predmet ulazi,  imenom rješavatelja,  datumom rješavanja te eventualnim težinskim faktorima prema kojima se predmet vrednuje višestruko.</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4. Ukoliko se izvješće generira za 2017. ili za kasniju godinu, četvrti list sadrži dane izostanka pojedinih rješavatelja. Uz svaki dan izostanka navedeno je i oslobođenje koje je rješavatelj imao toga dana te vrijednost koja mu je na račun izostanka priznata u ispunjenju okvirnih mjerila.</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Ako se rješavatelju kroz oslobođenje već priznaje određeni iznos ispunjenja okvirnih mjerila za neki dan izostanka, za taj iznos je potrebno umanjiti vrijednost koja bi mu bila priznata za taj dan izostanka da oslobođenja nema. Na ovaj način se postiže da jedan dan izostanka, računajući i oslobođenje, uvijek vrijedi 0,4545%, tj. 1/220*100%.</a:t>
          </a:r>
          <a:endParaRPr lang="hr-HR">
            <a:effectLst/>
            <a:latin typeface="Tw Cen MT" panose="020B0602020104020603" pitchFamily="34" charset="-18"/>
          </a:endParaRPr>
        </a:p>
        <a:p>
          <a:pPr eaLnBrk="1" fontAlgn="auto" latinLnBrk="0" hangingPunct="1"/>
          <a:r>
            <a:rPr lang="hr-HR" sz="1100" b="0" i="0" baseline="0">
              <a:effectLst/>
              <a:latin typeface="Tw Cen MT" panose="020B0602020104020603" pitchFamily="34" charset="-18"/>
              <a:ea typeface="+mn-ea"/>
              <a:cs typeface="+mn-cs"/>
            </a:rPr>
            <a:t>Za 2016. i ranije godine se za izračun ispunjenja okvirnih mjerila koristila drukčija formula pa razrada po pojedinim danima izostanka nije bila potrebna. Zbog toga izvješća za 2016. i ranije godine nemaju list "Izostanci".</a:t>
          </a:r>
          <a:endParaRPr lang="hr-HR">
            <a:effectLst/>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 Korišteni pojmovi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1</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 Broj riješenih predmeta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koje je pojedini rješavatelj riješio u odabranom periodu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2.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Riješenih predmeta s težinskim faktorima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broj predmeta koji se prema pojedinim odredbama Okvirnih mjerila vrednuju višestruko (npr. čl.  1. - Područje kaznenog suđenja te čl. 3. za kaznene i građanske predmete)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3.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postotak oslobođenja od okvirnih mjerila (Okvirna mjerila: čl. 5., čl. 6., čl- 7., čl. 8., čl. 9., čl. 10., čl. 11.). Ovaj postotak se upisuje u administracijskoj aplikaciji za svakog suca, u polje </a:t>
          </a:r>
          <a:r>
            <a:rPr kumimoji="0" lang="hr-HR" sz="1100" b="0" i="1" u="none" strike="noStrike" kern="0" cap="none" spc="0" normalizeH="0" baseline="0" noProof="0">
              <a:ln>
                <a:noFill/>
              </a:ln>
              <a:solidFill>
                <a:sysClr val="windowText" lastClr="000000"/>
              </a:solidFill>
              <a:effectLst/>
              <a:uLnTx/>
              <a:uFillTx/>
              <a:latin typeface="Tw Cen MT" panose="020B0602020104020603" pitchFamily="34" charset="-18"/>
            </a:rPr>
            <a:t>"Oslobođenje od okvirnih mjerila"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4.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na temelju riješenih predmeta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5.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Ispunjenje okvirnih mjerila s osobođenjem </a:t>
          </a: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ispunjenje okvirnih mjerila "korigirano" za oslobođenje pojedinog suca od okvirnih mjerila</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III Napomene</a:t>
          </a: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ZK predmeti, Sud će kao i do sada upisivati broj riješenih zemljišnoknjižnih predmeta prema kategorijama važećih Okvirnih mjerila, budući se isti ne vode u eSpis aplikaciji. Upisom broja riješenih ZK predmeta u predviđenu kolonu izvješća,  izračun norme će se automatski prilagoditi upisanom broju.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U stupac USKOK, potrebno je upisati broj rješenih predmeta iz područja USKOK-a, ukoliko je Sud za iste nadležan,  budući se takvi predmeti ne vode u eSpis aplikaciji.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*Važno: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r-HR" sz="1100" b="0" i="0" u="none" strike="noStrike" kern="0" cap="none" spc="0" normalizeH="0" baseline="0" noProof="0">
              <a:ln>
                <a:noFill/>
              </a:ln>
              <a:solidFill>
                <a:sysClr val="windowText" lastClr="000000"/>
              </a:solidFill>
              <a:effectLst/>
              <a:uLnTx/>
              <a:uFillTx/>
              <a:latin typeface="Tw Cen MT" panose="020B0602020104020603" pitchFamily="34" charset="-18"/>
            </a:rPr>
            <a:t>-izračun ispunjenja okvirnih mjerila ovisi o parametrima koji se unose u predmet. Moguće je da neki predmeti ostanu nekategorizirani ili da su krivo kategorizirani. Stoga molimo da se prilikom pregleda izvješća obrati posebna pažnja na popis predmeta koje je pojedini sudac riješio, kako biste utvrdili postoje li nekategorizirani ili krivo kategorizirani predmeti. Ukoliko postoje, a smatrate da bi ih trebalo uvrstiti u neku od kategorija Okvirnih mjerila ili ih drukčije kategorizirati, molimo da nam isto javite na adresu elektroničke pošte: </a:t>
          </a:r>
          <a:r>
            <a:rPr kumimoji="0" lang="hr-HR" sz="1100" b="1" i="0" u="none" strike="noStrike" kern="0" cap="none" spc="0" normalizeH="0" baseline="0" noProof="0">
              <a:ln>
                <a:noFill/>
              </a:ln>
              <a:solidFill>
                <a:sysClr val="windowText" lastClr="000000"/>
              </a:solidFill>
              <a:effectLst/>
              <a:uLnTx/>
              <a:uFillTx/>
              <a:latin typeface="Tw Cen MT" panose="020B0602020104020603" pitchFamily="34" charset="-18"/>
            </a:rPr>
            <a:t>espis@pravosudje.hr.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8"/>
  <sheetViews>
    <sheetView tabSelected="1" topLeftCell="A6" workbookViewId="0">
      <selection activeCell="S30" sqref="S30"/>
    </sheetView>
  </sheetViews>
  <sheetFormatPr defaultColWidth="9.140625" defaultRowHeight="15" x14ac:dyDescent="0.25"/>
  <cols>
    <col min="1" max="1" width="38.85546875" customWidth="1"/>
    <col min="2" max="8" width="5.28515625" customWidth="1"/>
    <col min="9" max="14" width="6.42578125" customWidth="1"/>
    <col min="15" max="43" width="9.140625" customWidth="1"/>
    <col min="44" max="16384" width="9.140625" style="1"/>
  </cols>
  <sheetData>
    <row r="1" spans="1:43" ht="14.25" customHeight="1" x14ac:dyDescent="0.25">
      <c r="A1" s="15"/>
      <c r="B1" s="15"/>
      <c r="C1" s="15"/>
      <c r="D1" s="15"/>
      <c r="E1" s="15"/>
      <c r="F1" s="15"/>
      <c r="G1" s="34"/>
      <c r="H1" s="15"/>
      <c r="I1" s="15"/>
      <c r="J1" s="15"/>
      <c r="K1" s="15"/>
      <c r="L1" s="15"/>
      <c r="M1" s="15"/>
      <c r="N1" s="5"/>
      <c r="O1" s="5"/>
      <c r="P1" s="5"/>
      <c r="Q1" s="5"/>
      <c r="R1" s="5"/>
      <c r="S1" s="5"/>
      <c r="T1" s="5"/>
      <c r="U1" s="5"/>
      <c r="V1" s="5"/>
      <c r="W1" s="5"/>
      <c r="X1" s="5"/>
      <c r="Y1" s="5"/>
      <c r="Z1" s="5"/>
      <c r="AA1" s="5"/>
      <c r="AB1" s="5"/>
      <c r="AC1" s="5"/>
      <c r="AD1" s="5"/>
      <c r="AE1" s="5"/>
      <c r="AF1" s="5"/>
      <c r="AG1" s="5"/>
      <c r="AH1" s="5"/>
      <c r="AI1" s="5"/>
      <c r="AJ1" s="5"/>
      <c r="AK1" s="5"/>
      <c r="AL1" s="5"/>
    </row>
    <row r="2" spans="1:43" ht="20.100000000000001" customHeight="1" x14ac:dyDescent="0.25">
      <c r="A2" s="71" t="s">
        <v>0</v>
      </c>
      <c r="B2" s="71"/>
      <c r="C2" s="71"/>
      <c r="D2" s="71"/>
      <c r="E2" s="71"/>
      <c r="F2" s="71"/>
      <c r="G2" s="71"/>
      <c r="H2" s="71"/>
      <c r="I2" s="71"/>
      <c r="J2" s="71"/>
      <c r="K2" s="71"/>
      <c r="L2" s="71"/>
      <c r="M2" s="71"/>
      <c r="N2" s="71"/>
      <c r="O2" s="5"/>
      <c r="P2" s="5"/>
      <c r="Q2" s="5"/>
      <c r="R2" s="5"/>
      <c r="S2" s="5"/>
      <c r="T2" s="5"/>
      <c r="U2" s="5"/>
      <c r="V2" s="5"/>
      <c r="W2" s="5"/>
      <c r="X2" s="5"/>
      <c r="Y2" s="5"/>
      <c r="Z2" s="5"/>
      <c r="AA2" s="5"/>
      <c r="AB2" s="5"/>
      <c r="AC2" s="5"/>
      <c r="AD2" s="5"/>
      <c r="AE2" s="5"/>
      <c r="AF2" s="5"/>
      <c r="AG2" s="5"/>
      <c r="AH2" s="5"/>
      <c r="AI2" s="5"/>
      <c r="AJ2" s="5"/>
      <c r="AK2" s="5"/>
      <c r="AL2" s="5"/>
    </row>
    <row r="3" spans="1:43" ht="14.25" customHeight="1" x14ac:dyDescent="0.25">
      <c r="A3" s="2"/>
      <c r="B3" s="74" t="s">
        <v>1</v>
      </c>
      <c r="C3" s="74"/>
      <c r="D3" s="72" t="s">
        <v>90</v>
      </c>
      <c r="E3" s="73"/>
      <c r="F3" s="33"/>
      <c r="G3" t="s">
        <v>91</v>
      </c>
      <c r="H3" s="32"/>
      <c r="J3" s="3"/>
      <c r="K3" s="3"/>
      <c r="L3" s="3"/>
      <c r="M3" s="3"/>
      <c r="N3" s="3"/>
      <c r="O3" s="5"/>
    </row>
    <row r="4" spans="1:43" ht="18" customHeight="1" x14ac:dyDescent="0.25">
      <c r="A4" s="3"/>
      <c r="B4" s="3"/>
      <c r="C4" s="3"/>
      <c r="D4" s="3"/>
      <c r="E4" s="3"/>
      <c r="F4" s="3"/>
      <c r="G4" s="36"/>
      <c r="H4" s="3"/>
      <c r="I4" s="3"/>
      <c r="J4" s="3"/>
      <c r="K4" s="14"/>
      <c r="L4" s="14"/>
      <c r="M4" s="3"/>
      <c r="N4" s="5"/>
      <c r="O4" s="5"/>
      <c r="AJ4" s="5"/>
      <c r="AK4" s="5"/>
      <c r="AL4" s="5"/>
      <c r="AM4" s="5"/>
      <c r="AN4" s="5"/>
      <c r="AO4" s="5"/>
      <c r="AP4" s="5"/>
      <c r="AQ4" s="5"/>
    </row>
    <row r="5" spans="1:43" ht="15" customHeight="1" x14ac:dyDescent="0.25">
      <c r="A5" s="30" t="s">
        <v>41</v>
      </c>
      <c r="B5" s="3"/>
      <c r="C5" s="3"/>
      <c r="D5" s="3"/>
      <c r="E5" s="3"/>
      <c r="F5" s="3"/>
      <c r="G5" s="36"/>
      <c r="H5" s="3"/>
      <c r="I5" s="3"/>
      <c r="J5" s="3"/>
      <c r="K5" s="3"/>
      <c r="L5" s="3"/>
      <c r="M5" s="3"/>
      <c r="N5" s="16"/>
      <c r="O5" s="5"/>
    </row>
    <row r="6" spans="1:43" ht="144.75" customHeight="1" x14ac:dyDescent="0.25">
      <c r="A6" s="31" t="s">
        <v>42</v>
      </c>
      <c r="B6" s="6" t="s">
        <v>4</v>
      </c>
      <c r="C6" s="7" t="s">
        <v>5</v>
      </c>
      <c r="D6" s="6" t="s">
        <v>6</v>
      </c>
      <c r="E6" s="7" t="s">
        <v>7</v>
      </c>
      <c r="F6" s="21" t="s">
        <v>8</v>
      </c>
      <c r="G6" s="7" t="s">
        <v>64</v>
      </c>
      <c r="H6" s="8" t="s">
        <v>9</v>
      </c>
      <c r="I6" s="9" t="s">
        <v>10</v>
      </c>
      <c r="J6" s="12" t="s">
        <v>11</v>
      </c>
      <c r="K6" s="9" t="s">
        <v>34</v>
      </c>
      <c r="L6" s="17" t="s">
        <v>37</v>
      </c>
      <c r="M6" s="9" t="s">
        <v>35</v>
      </c>
      <c r="N6" s="9" t="s">
        <v>36</v>
      </c>
    </row>
    <row r="7" spans="1:43" x14ac:dyDescent="0.25">
      <c r="A7" t="s">
        <v>92</v>
      </c>
      <c r="B7">
        <f>SUM('Ispunjenje OM - detaljno'!B10+'Ispunjenje OM - detaljno'!C10+'Ispunjenje OM - detaljno'!D10+'Ispunjenje OM - detaljno'!E10+'Ispunjenje OM - detaljno'!F10+'Ispunjenje OM - detaljno'!G10+'Ispunjenje OM - detaljno'!H10+'Ispunjenje OM - detaljno'!I10+'Ispunjenje OM - detaljno'!J10+'Ispunjenje OM - detaljno'!K10+'Ispunjenje OM - detaljno'!L10+'Ispunjenje OM - detaljno'!M10+'Ispunjenje OM - detaljno'!N10+'Ispunjenje OM - detaljno'!O10+'Ispunjenje OM - detaljno'!P10+'Ispunjenje OM - detaljno'!Q10)</f>
        <v>90.4</v>
      </c>
      <c r="C7">
        <f>SUM('Ispunjenje OM - detaljno'!R10+'Ispunjenje OM - detaljno'!S10+'Ispunjenje OM - detaljno'!T10+'Ispunjenje OM - detaljno'!U10+'Ispunjenje OM - detaljno'!V10+'Ispunjenje OM - detaljno'!W10+'Ispunjenje OM - detaljno'!X10+'Ispunjenje OM - detaljno'!Y10)</f>
        <v>8.6</v>
      </c>
      <c r="D7">
        <f>SUM('Ispunjenje OM - detaljno'!Z10+'Ispunjenje OM - detaljno'!AA10)</f>
        <v>0</v>
      </c>
      <c r="E7">
        <f>SUM('Ispunjenje OM - detaljno'!AB10+'Ispunjenje OM - detaljno'!AC10+'Ispunjenje OM - detaljno'!AD10+'Ispunjenje OM - detaljno'!AE10+'Ispunjenje OM - detaljno'!AF10+'Ispunjenje OM - detaljno'!AG10+'Ispunjenje OM - detaljno'!AH10+'Ispunjenje OM - detaljno'!AI10+'Ispunjenje OM - detaljno'!AJ10+'Ispunjenje OM - detaljno'!AK10+'Ispunjenje OM - detaljno'!AL10+'Ispunjenje OM - detaljno'!AM10)</f>
        <v>1</v>
      </c>
      <c r="F7">
        <f>SUM('Ispunjenje OM - detaljno'!AN10+'Ispunjenje OM - detaljno'!AO10+'Ispunjenje OM - detaljno'!AP10+'Ispunjenje OM - detaljno'!AQ10+'Ispunjenje OM - detaljno'!AR10+'Ispunjenje OM - detaljno'!AS10+'Ispunjenje OM - detaljno'!AT10+'Ispunjenje OM - detaljno'!AU10)</f>
        <v>0</v>
      </c>
      <c r="G7">
        <f>SUM('Ispunjenje OM - detaljno'!AV10+'Ispunjenje OM - detaljno'!AW10+'Ispunjenje OM - detaljno'!AX10+'Ispunjenje OM - detaljno'!AY10+'Ispunjenje OM - detaljno'!AZ10+'Ispunjenje OM - detaljno'!BA10+'Ispunjenje OM - detaljno'!BB10+'Ispunjenje OM - detaljno'!BC10+'Ispunjenje OM - detaljno'!BD10+'Ispunjenje OM - detaljno'!BE10)</f>
        <v>0</v>
      </c>
      <c r="H7">
        <f>SUM('Ispunjenje OM - detaljno'!BF10+'Ispunjenje OM - detaljno'!BG10)</f>
        <v>0</v>
      </c>
      <c r="I7">
        <f>'Ispunjenje OM - detaljno'!BH10</f>
        <v>96</v>
      </c>
      <c r="J7">
        <f>'Ispunjenje OM - detaljno'!BI10</f>
        <v>100</v>
      </c>
      <c r="K7">
        <f>'Ispunjenje OM - detaljno'!BJ10</f>
        <v>0</v>
      </c>
      <c r="L7">
        <f>'Ispunjenje OM - detaljno'!BK10</f>
        <v>216</v>
      </c>
      <c r="M7">
        <f>'Ispunjenje OM - detaljno'!BL10</f>
        <v>36.72</v>
      </c>
      <c r="N7">
        <f>'Ispunjenje OM - detaljno'!BM10</f>
        <v>36.72</v>
      </c>
    </row>
    <row r="8" spans="1:43" x14ac:dyDescent="0.25">
      <c r="A8" t="s">
        <v>93</v>
      </c>
      <c r="B8">
        <f>SUM('Ispunjenje OM - detaljno'!B11+'Ispunjenje OM - detaljno'!C11+'Ispunjenje OM - detaljno'!D11+'Ispunjenje OM - detaljno'!E11+'Ispunjenje OM - detaljno'!F11+'Ispunjenje OM - detaljno'!G11+'Ispunjenje OM - detaljno'!H11+'Ispunjenje OM - detaljno'!I11+'Ispunjenje OM - detaljno'!J11+'Ispunjenje OM - detaljno'!K11+'Ispunjenje OM - detaljno'!L11+'Ispunjenje OM - detaljno'!M11+'Ispunjenje OM - detaljno'!N11+'Ispunjenje OM - detaljno'!O11+'Ispunjenje OM - detaljno'!P11+'Ispunjenje OM - detaljno'!Q11)</f>
        <v>167.6</v>
      </c>
      <c r="C8">
        <f>SUM('Ispunjenje OM - detaljno'!R11+'Ispunjenje OM - detaljno'!S11+'Ispunjenje OM - detaljno'!T11+'Ispunjenje OM - detaljno'!U11+'Ispunjenje OM - detaljno'!V11+'Ispunjenje OM - detaljno'!W11+'Ispunjenje OM - detaljno'!X11+'Ispunjenje OM - detaljno'!Y11)</f>
        <v>15.6</v>
      </c>
      <c r="D8">
        <f>SUM('Ispunjenje OM - detaljno'!Z11+'Ispunjenje OM - detaljno'!AA11)</f>
        <v>0</v>
      </c>
      <c r="E8">
        <f>SUM('Ispunjenje OM - detaljno'!AB11+'Ispunjenje OM - detaljno'!AC11+'Ispunjenje OM - detaljno'!AD11+'Ispunjenje OM - detaljno'!AE11+'Ispunjenje OM - detaljno'!AF11+'Ispunjenje OM - detaljno'!AG11+'Ispunjenje OM - detaljno'!AH11+'Ispunjenje OM - detaljno'!AI11+'Ispunjenje OM - detaljno'!AJ11+'Ispunjenje OM - detaljno'!AK11+'Ispunjenje OM - detaljno'!AL11+'Ispunjenje OM - detaljno'!AM11)</f>
        <v>1</v>
      </c>
      <c r="F8">
        <f>SUM('Ispunjenje OM - detaljno'!AN11+'Ispunjenje OM - detaljno'!AO11+'Ispunjenje OM - detaljno'!AP11+'Ispunjenje OM - detaljno'!AQ11+'Ispunjenje OM - detaljno'!AR11+'Ispunjenje OM - detaljno'!AS11+'Ispunjenje OM - detaljno'!AT11+'Ispunjenje OM - detaljno'!AU11)</f>
        <v>0</v>
      </c>
      <c r="G8">
        <f>SUM('Ispunjenje OM - detaljno'!AV11+'Ispunjenje OM - detaljno'!AW11+'Ispunjenje OM - detaljno'!AX11+'Ispunjenje OM - detaljno'!AY11+'Ispunjenje OM - detaljno'!AZ11+'Ispunjenje OM - detaljno'!BA11+'Ispunjenje OM - detaljno'!BB11+'Ispunjenje OM - detaljno'!BC11+'Ispunjenje OM - detaljno'!BD11+'Ispunjenje OM - detaljno'!BE11)</f>
        <v>0</v>
      </c>
      <c r="H8">
        <f>SUM('Ispunjenje OM - detaljno'!BF11+'Ispunjenje OM - detaljno'!BG11)</f>
        <v>0</v>
      </c>
      <c r="I8">
        <f>'Ispunjenje OM - detaljno'!BH11</f>
        <v>180</v>
      </c>
      <c r="J8">
        <f>'Ispunjenje OM - detaljno'!BI11</f>
        <v>184.2</v>
      </c>
      <c r="K8">
        <f>'Ispunjenje OM - detaljno'!BJ11</f>
        <v>20</v>
      </c>
      <c r="L8">
        <f>'Ispunjenje OM - detaljno'!BK11</f>
        <v>218</v>
      </c>
      <c r="M8">
        <f>'Ispunjenje OM - detaljno'!BL11</f>
        <v>65.22</v>
      </c>
      <c r="N8">
        <f>'Ispunjenje OM - detaljno'!BM11</f>
        <v>85.22</v>
      </c>
    </row>
    <row r="9" spans="1:43" x14ac:dyDescent="0.25">
      <c r="A9" t="s">
        <v>94</v>
      </c>
      <c r="B9">
        <f>SUM('Ispunjenje OM - detaljno'!B12+'Ispunjenje OM - detaljno'!C12+'Ispunjenje OM - detaljno'!D12+'Ispunjenje OM - detaljno'!E12+'Ispunjenje OM - detaljno'!F12+'Ispunjenje OM - detaljno'!G12+'Ispunjenje OM - detaljno'!H12+'Ispunjenje OM - detaljno'!I12+'Ispunjenje OM - detaljno'!J12+'Ispunjenje OM - detaljno'!K12+'Ispunjenje OM - detaljno'!L12+'Ispunjenje OM - detaljno'!M12+'Ispunjenje OM - detaljno'!N12+'Ispunjenje OM - detaljno'!O12+'Ispunjenje OM - detaljno'!P12+'Ispunjenje OM - detaljno'!Q12)</f>
        <v>0</v>
      </c>
      <c r="C9">
        <f>SUM('Ispunjenje OM - detaljno'!R12+'Ispunjenje OM - detaljno'!S12+'Ispunjenje OM - detaljno'!T12+'Ispunjenje OM - detaljno'!U12+'Ispunjenje OM - detaljno'!V12+'Ispunjenje OM - detaljno'!W12+'Ispunjenje OM - detaljno'!X12+'Ispunjenje OM - detaljno'!Y12)</f>
        <v>0</v>
      </c>
      <c r="D9">
        <f>SUM('Ispunjenje OM - detaljno'!Z12+'Ispunjenje OM - detaljno'!AA12)</f>
        <v>0</v>
      </c>
      <c r="E9">
        <f>SUM('Ispunjenje OM - detaljno'!AB12+'Ispunjenje OM - detaljno'!AC12+'Ispunjenje OM - detaljno'!AD12+'Ispunjenje OM - detaljno'!AE12+'Ispunjenje OM - detaljno'!AF12+'Ispunjenje OM - detaljno'!AG12+'Ispunjenje OM - detaljno'!AH12+'Ispunjenje OM - detaljno'!AI12+'Ispunjenje OM - detaljno'!AJ12+'Ispunjenje OM - detaljno'!AK12+'Ispunjenje OM - detaljno'!AL12+'Ispunjenje OM - detaljno'!AM12)</f>
        <v>0</v>
      </c>
      <c r="F9">
        <f>SUM('Ispunjenje OM - detaljno'!AN12+'Ispunjenje OM - detaljno'!AO12+'Ispunjenje OM - detaljno'!AP12+'Ispunjenje OM - detaljno'!AQ12+'Ispunjenje OM - detaljno'!AR12+'Ispunjenje OM - detaljno'!AS12+'Ispunjenje OM - detaljno'!AT12+'Ispunjenje OM - detaljno'!AU12)</f>
        <v>0</v>
      </c>
      <c r="G9">
        <f>SUM('Ispunjenje OM - detaljno'!AV12+'Ispunjenje OM - detaljno'!AW12+'Ispunjenje OM - detaljno'!AX12+'Ispunjenje OM - detaljno'!AY12+'Ispunjenje OM - detaljno'!AZ12+'Ispunjenje OM - detaljno'!BA12+'Ispunjenje OM - detaljno'!BB12+'Ispunjenje OM - detaljno'!BC12+'Ispunjenje OM - detaljno'!BD12+'Ispunjenje OM - detaljno'!BE12)</f>
        <v>217</v>
      </c>
      <c r="H9">
        <f>SUM('Ispunjenje OM - detaljno'!BF12+'Ispunjenje OM - detaljno'!BG12)</f>
        <v>0</v>
      </c>
      <c r="I9">
        <f>'Ispunjenje OM - detaljno'!BH12</f>
        <v>217</v>
      </c>
      <c r="J9">
        <f>'Ispunjenje OM - detaljno'!BI12</f>
        <v>217</v>
      </c>
      <c r="K9">
        <f>'Ispunjenje OM - detaljno'!BJ12</f>
        <v>0</v>
      </c>
      <c r="L9">
        <f>'Ispunjenje OM - detaljno'!BK12</f>
        <v>203</v>
      </c>
      <c r="M9">
        <f>'Ispunjenje OM - detaljno'!BL12</f>
        <v>41.24</v>
      </c>
      <c r="N9">
        <f>'Ispunjenje OM - detaljno'!BM12</f>
        <v>41.24</v>
      </c>
    </row>
    <row r="10" spans="1:43" x14ac:dyDescent="0.25">
      <c r="A10" t="s">
        <v>95</v>
      </c>
      <c r="B10">
        <f>SUM('Ispunjenje OM - detaljno'!B13+'Ispunjenje OM - detaljno'!C13+'Ispunjenje OM - detaljno'!D13+'Ispunjenje OM - detaljno'!E13+'Ispunjenje OM - detaljno'!F13+'Ispunjenje OM - detaljno'!G13+'Ispunjenje OM - detaljno'!H13+'Ispunjenje OM - detaljno'!I13+'Ispunjenje OM - detaljno'!J13+'Ispunjenje OM - detaljno'!K13+'Ispunjenje OM - detaljno'!L13+'Ispunjenje OM - detaljno'!M13+'Ispunjenje OM - detaljno'!N13+'Ispunjenje OM - detaljno'!O13+'Ispunjenje OM - detaljno'!P13+'Ispunjenje OM - detaljno'!Q13)</f>
        <v>5</v>
      </c>
      <c r="C10">
        <f>SUM('Ispunjenje OM - detaljno'!R13+'Ispunjenje OM - detaljno'!S13+'Ispunjenje OM - detaljno'!T13+'Ispunjenje OM - detaljno'!U13+'Ispunjenje OM - detaljno'!V13+'Ispunjenje OM - detaljno'!W13+'Ispunjenje OM - detaljno'!X13+'Ispunjenje OM - detaljno'!Y13)</f>
        <v>56</v>
      </c>
      <c r="D10">
        <f>SUM('Ispunjenje OM - detaljno'!Z13+'Ispunjenje OM - detaljno'!AA13)</f>
        <v>3</v>
      </c>
      <c r="E10">
        <f>SUM('Ispunjenje OM - detaljno'!AB13+'Ispunjenje OM - detaljno'!AC13+'Ispunjenje OM - detaljno'!AD13+'Ispunjenje OM - detaljno'!AE13+'Ispunjenje OM - detaljno'!AF13+'Ispunjenje OM - detaljno'!AG13+'Ispunjenje OM - detaljno'!AH13+'Ispunjenje OM - detaljno'!AI13+'Ispunjenje OM - detaljno'!AJ13+'Ispunjenje OM - detaljno'!AK13+'Ispunjenje OM - detaljno'!AL13+'Ispunjenje OM - detaljno'!AM13)</f>
        <v>56</v>
      </c>
      <c r="F10">
        <f>SUM('Ispunjenje OM - detaljno'!AN13+'Ispunjenje OM - detaljno'!AO13+'Ispunjenje OM - detaljno'!AP13+'Ispunjenje OM - detaljno'!AQ13+'Ispunjenje OM - detaljno'!AR13+'Ispunjenje OM - detaljno'!AS13+'Ispunjenje OM - detaljno'!AT13+'Ispunjenje OM - detaljno'!AU13)</f>
        <v>0</v>
      </c>
      <c r="G10">
        <f>SUM('Ispunjenje OM - detaljno'!AV13+'Ispunjenje OM - detaljno'!AW13+'Ispunjenje OM - detaljno'!AX13+'Ispunjenje OM - detaljno'!AY13+'Ispunjenje OM - detaljno'!AZ13+'Ispunjenje OM - detaljno'!BA13+'Ispunjenje OM - detaljno'!BB13+'Ispunjenje OM - detaljno'!BC13+'Ispunjenje OM - detaljno'!BD13+'Ispunjenje OM - detaljno'!BE13)</f>
        <v>0</v>
      </c>
      <c r="H10">
        <f>SUM('Ispunjenje OM - detaljno'!BF13+'Ispunjenje OM - detaljno'!BG13)</f>
        <v>3</v>
      </c>
      <c r="I10">
        <f>'Ispunjenje OM - detaljno'!BH13</f>
        <v>123</v>
      </c>
      <c r="J10">
        <f>'Ispunjenje OM - detaljno'!BI13</f>
        <v>123</v>
      </c>
      <c r="K10">
        <f>'Ispunjenje OM - detaljno'!BJ13</f>
        <v>0</v>
      </c>
      <c r="L10">
        <f>'Ispunjenje OM - detaljno'!BK13</f>
        <v>192</v>
      </c>
      <c r="M10">
        <f>'Ispunjenje OM - detaljno'!BL13</f>
        <v>33.31</v>
      </c>
      <c r="N10">
        <f>'Ispunjenje OM - detaljno'!BM13</f>
        <v>33.31</v>
      </c>
    </row>
    <row r="11" spans="1:43" x14ac:dyDescent="0.25">
      <c r="A11" t="s">
        <v>96</v>
      </c>
      <c r="B11">
        <f>SUM('Ispunjenje OM - detaljno'!B14+'Ispunjenje OM - detaljno'!C14+'Ispunjenje OM - detaljno'!D14+'Ispunjenje OM - detaljno'!E14+'Ispunjenje OM - detaljno'!F14+'Ispunjenje OM - detaljno'!G14+'Ispunjenje OM - detaljno'!H14+'Ispunjenje OM - detaljno'!I14+'Ispunjenje OM - detaljno'!J14+'Ispunjenje OM - detaljno'!K14+'Ispunjenje OM - detaljno'!L14+'Ispunjenje OM - detaljno'!M14+'Ispunjenje OM - detaljno'!N14+'Ispunjenje OM - detaljno'!O14+'Ispunjenje OM - detaljno'!P14+'Ispunjenje OM - detaljno'!Q14)</f>
        <v>0</v>
      </c>
      <c r="C11">
        <f>SUM('Ispunjenje OM - detaljno'!R14+'Ispunjenje OM - detaljno'!S14+'Ispunjenje OM - detaljno'!T14+'Ispunjenje OM - detaljno'!U14+'Ispunjenje OM - detaljno'!V14+'Ispunjenje OM - detaljno'!W14+'Ispunjenje OM - detaljno'!X14+'Ispunjenje OM - detaljno'!Y14)</f>
        <v>0</v>
      </c>
      <c r="D11">
        <f>SUM('Ispunjenje OM - detaljno'!Z14+'Ispunjenje OM - detaljno'!AA14)</f>
        <v>0</v>
      </c>
      <c r="E11">
        <f>SUM('Ispunjenje OM - detaljno'!AB14+'Ispunjenje OM - detaljno'!AC14+'Ispunjenje OM - detaljno'!AD14+'Ispunjenje OM - detaljno'!AE14+'Ispunjenje OM - detaljno'!AF14+'Ispunjenje OM - detaljno'!AG14+'Ispunjenje OM - detaljno'!AH14+'Ispunjenje OM - detaljno'!AI14+'Ispunjenje OM - detaljno'!AJ14+'Ispunjenje OM - detaljno'!AK14+'Ispunjenje OM - detaljno'!AL14+'Ispunjenje OM - detaljno'!AM14)</f>
        <v>0</v>
      </c>
      <c r="F11">
        <f>SUM('Ispunjenje OM - detaljno'!AN14+'Ispunjenje OM - detaljno'!AO14+'Ispunjenje OM - detaljno'!AP14+'Ispunjenje OM - detaljno'!AQ14+'Ispunjenje OM - detaljno'!AR14+'Ispunjenje OM - detaljno'!AS14+'Ispunjenje OM - detaljno'!AT14+'Ispunjenje OM - detaljno'!AU14)</f>
        <v>152.6</v>
      </c>
      <c r="G11">
        <f>SUM('Ispunjenje OM - detaljno'!AV14+'Ispunjenje OM - detaljno'!AW14+'Ispunjenje OM - detaljno'!AX14+'Ispunjenje OM - detaljno'!AY14+'Ispunjenje OM - detaljno'!AZ14+'Ispunjenje OM - detaljno'!BA14+'Ispunjenje OM - detaljno'!BB14+'Ispunjenje OM - detaljno'!BC14+'Ispunjenje OM - detaljno'!BD14+'Ispunjenje OM - detaljno'!BE14)</f>
        <v>0</v>
      </c>
      <c r="H11">
        <f>SUM('Ispunjenje OM - detaljno'!BF14+'Ispunjenje OM - detaljno'!BG14)</f>
        <v>0</v>
      </c>
      <c r="I11">
        <f>'Ispunjenje OM - detaljno'!BH14</f>
        <v>152</v>
      </c>
      <c r="J11">
        <f>'Ispunjenje OM - detaljno'!BI14</f>
        <v>152.6</v>
      </c>
      <c r="K11">
        <f>'Ispunjenje OM - detaljno'!BJ14</f>
        <v>0</v>
      </c>
      <c r="L11">
        <f>'Ispunjenje OM - detaljno'!BK14</f>
        <v>207</v>
      </c>
      <c r="M11">
        <f>'Ispunjenje OM - detaljno'!BL14</f>
        <v>60.17</v>
      </c>
      <c r="N11">
        <f>'Ispunjenje OM - detaljno'!BM14</f>
        <v>60.17</v>
      </c>
    </row>
    <row r="12" spans="1:43" x14ac:dyDescent="0.25">
      <c r="A12" t="s">
        <v>97</v>
      </c>
      <c r="B12">
        <f>SUM('Ispunjenje OM - detaljno'!B15+'Ispunjenje OM - detaljno'!C15+'Ispunjenje OM - detaljno'!D15+'Ispunjenje OM - detaljno'!E15+'Ispunjenje OM - detaljno'!F15+'Ispunjenje OM - detaljno'!G15+'Ispunjenje OM - detaljno'!H15+'Ispunjenje OM - detaljno'!I15+'Ispunjenje OM - detaljno'!J15+'Ispunjenje OM - detaljno'!K15+'Ispunjenje OM - detaljno'!L15+'Ispunjenje OM - detaljno'!M15+'Ispunjenje OM - detaljno'!N15+'Ispunjenje OM - detaljno'!O15+'Ispunjenje OM - detaljno'!P15+'Ispunjenje OM - detaljno'!Q15)</f>
        <v>0</v>
      </c>
      <c r="C12">
        <f>SUM('Ispunjenje OM - detaljno'!R15+'Ispunjenje OM - detaljno'!S15+'Ispunjenje OM - detaljno'!T15+'Ispunjenje OM - detaljno'!U15+'Ispunjenje OM - detaljno'!V15+'Ispunjenje OM - detaljno'!W15+'Ispunjenje OM - detaljno'!X15+'Ispunjenje OM - detaljno'!Y15)</f>
        <v>0</v>
      </c>
      <c r="D12">
        <f>SUM('Ispunjenje OM - detaljno'!Z15+'Ispunjenje OM - detaljno'!AA15)</f>
        <v>0</v>
      </c>
      <c r="E12">
        <f>SUM('Ispunjenje OM - detaljno'!AB15+'Ispunjenje OM - detaljno'!AC15+'Ispunjenje OM - detaljno'!AD15+'Ispunjenje OM - detaljno'!AE15+'Ispunjenje OM - detaljno'!AF15+'Ispunjenje OM - detaljno'!AG15+'Ispunjenje OM - detaljno'!AH15+'Ispunjenje OM - detaljno'!AI15+'Ispunjenje OM - detaljno'!AJ15+'Ispunjenje OM - detaljno'!AK15+'Ispunjenje OM - detaljno'!AL15+'Ispunjenje OM - detaljno'!AM15)</f>
        <v>0</v>
      </c>
      <c r="F12">
        <f>SUM('Ispunjenje OM - detaljno'!AN15+'Ispunjenje OM - detaljno'!AO15+'Ispunjenje OM - detaljno'!AP15+'Ispunjenje OM - detaljno'!AQ15+'Ispunjenje OM - detaljno'!AR15+'Ispunjenje OM - detaljno'!AS15+'Ispunjenje OM - detaljno'!AT15+'Ispunjenje OM - detaljno'!AU15)</f>
        <v>0</v>
      </c>
      <c r="G12">
        <f>SUM('Ispunjenje OM - detaljno'!AV15+'Ispunjenje OM - detaljno'!AW15+'Ispunjenje OM - detaljno'!AX15+'Ispunjenje OM - detaljno'!AY15+'Ispunjenje OM - detaljno'!AZ15+'Ispunjenje OM - detaljno'!BA15+'Ispunjenje OM - detaljno'!BB15+'Ispunjenje OM - detaljno'!BC15+'Ispunjenje OM - detaljno'!BD15+'Ispunjenje OM - detaljno'!BE15)</f>
        <v>314</v>
      </c>
      <c r="H12">
        <f>SUM('Ispunjenje OM - detaljno'!BF15+'Ispunjenje OM - detaljno'!BG15)</f>
        <v>0</v>
      </c>
      <c r="I12">
        <f>'Ispunjenje OM - detaljno'!BH15</f>
        <v>314</v>
      </c>
      <c r="J12">
        <f>'Ispunjenje OM - detaljno'!BI15</f>
        <v>314</v>
      </c>
      <c r="K12">
        <f>'Ispunjenje OM - detaljno'!BJ15</f>
        <v>0</v>
      </c>
      <c r="L12">
        <f>'Ispunjenje OM - detaljno'!BK15</f>
        <v>214</v>
      </c>
      <c r="M12">
        <f>'Ispunjenje OM - detaljno'!BL15</f>
        <v>50.25</v>
      </c>
      <c r="N12">
        <f>'Ispunjenje OM - detaljno'!BM15</f>
        <v>50.25</v>
      </c>
    </row>
    <row r="13" spans="1:43" x14ac:dyDescent="0.25">
      <c r="A13" t="s">
        <v>98</v>
      </c>
      <c r="B13">
        <f>SUM('Ispunjenje OM - detaljno'!B16+'Ispunjenje OM - detaljno'!C16+'Ispunjenje OM - detaljno'!D16+'Ispunjenje OM - detaljno'!E16+'Ispunjenje OM - detaljno'!F16+'Ispunjenje OM - detaljno'!G16+'Ispunjenje OM - detaljno'!H16+'Ispunjenje OM - detaljno'!I16+'Ispunjenje OM - detaljno'!J16+'Ispunjenje OM - detaljno'!K16+'Ispunjenje OM - detaljno'!L16+'Ispunjenje OM - detaljno'!M16+'Ispunjenje OM - detaljno'!N16+'Ispunjenje OM - detaljno'!O16+'Ispunjenje OM - detaljno'!P16+'Ispunjenje OM - detaljno'!Q16)</f>
        <v>0</v>
      </c>
      <c r="C13">
        <f>SUM('Ispunjenje OM - detaljno'!R16+'Ispunjenje OM - detaljno'!S16+'Ispunjenje OM - detaljno'!T16+'Ispunjenje OM - detaljno'!U16+'Ispunjenje OM - detaljno'!V16+'Ispunjenje OM - detaljno'!W16+'Ispunjenje OM - detaljno'!X16+'Ispunjenje OM - detaljno'!Y16)</f>
        <v>0</v>
      </c>
      <c r="D13">
        <f>SUM('Ispunjenje OM - detaljno'!Z16+'Ispunjenje OM - detaljno'!AA16)</f>
        <v>0</v>
      </c>
      <c r="E13">
        <f>SUM('Ispunjenje OM - detaljno'!AB16+'Ispunjenje OM - detaljno'!AC16+'Ispunjenje OM - detaljno'!AD16+'Ispunjenje OM - detaljno'!AE16+'Ispunjenje OM - detaljno'!AF16+'Ispunjenje OM - detaljno'!AG16+'Ispunjenje OM - detaljno'!AH16+'Ispunjenje OM - detaljno'!AI16+'Ispunjenje OM - detaljno'!AJ16+'Ispunjenje OM - detaljno'!AK16+'Ispunjenje OM - detaljno'!AL16+'Ispunjenje OM - detaljno'!AM16)</f>
        <v>0</v>
      </c>
      <c r="F13">
        <f>SUM('Ispunjenje OM - detaljno'!AN16+'Ispunjenje OM - detaljno'!AO16+'Ispunjenje OM - detaljno'!AP16+'Ispunjenje OM - detaljno'!AQ16+'Ispunjenje OM - detaljno'!AR16+'Ispunjenje OM - detaljno'!AS16+'Ispunjenje OM - detaljno'!AT16+'Ispunjenje OM - detaljno'!AU16)</f>
        <v>0</v>
      </c>
      <c r="G13">
        <f>SUM('Ispunjenje OM - detaljno'!AV16+'Ispunjenje OM - detaljno'!AW16+'Ispunjenje OM - detaljno'!AX16+'Ispunjenje OM - detaljno'!AY16+'Ispunjenje OM - detaljno'!AZ16+'Ispunjenje OM - detaljno'!BA16+'Ispunjenje OM - detaljno'!BB16+'Ispunjenje OM - detaljno'!BC16+'Ispunjenje OM - detaljno'!BD16+'Ispunjenje OM - detaljno'!BE16)</f>
        <v>378</v>
      </c>
      <c r="H13">
        <f>SUM('Ispunjenje OM - detaljno'!BF16+'Ispunjenje OM - detaljno'!BG16)</f>
        <v>0</v>
      </c>
      <c r="I13">
        <f>'Ispunjenje OM - detaljno'!BH16</f>
        <v>378</v>
      </c>
      <c r="J13">
        <f>'Ispunjenje OM - detaljno'!BI16</f>
        <v>378</v>
      </c>
      <c r="K13">
        <f>'Ispunjenje OM - detaljno'!BJ16</f>
        <v>20</v>
      </c>
      <c r="L13">
        <f>'Ispunjenje OM - detaljno'!BK16</f>
        <v>217</v>
      </c>
      <c r="M13">
        <f>'Ispunjenje OM - detaljno'!BL16</f>
        <v>56.82</v>
      </c>
      <c r="N13">
        <f>'Ispunjenje OM - detaljno'!BM16</f>
        <v>76.819999999999993</v>
      </c>
    </row>
    <row r="14" spans="1:43" x14ac:dyDescent="0.25">
      <c r="A14" t="s">
        <v>99</v>
      </c>
      <c r="B14">
        <f>SUM('Ispunjenje OM - detaljno'!B17+'Ispunjenje OM - detaljno'!C17+'Ispunjenje OM - detaljno'!D17+'Ispunjenje OM - detaljno'!E17+'Ispunjenje OM - detaljno'!F17+'Ispunjenje OM - detaljno'!G17+'Ispunjenje OM - detaljno'!H17+'Ispunjenje OM - detaljno'!I17+'Ispunjenje OM - detaljno'!J17+'Ispunjenje OM - detaljno'!K17+'Ispunjenje OM - detaljno'!L17+'Ispunjenje OM - detaljno'!M17+'Ispunjenje OM - detaljno'!N17+'Ispunjenje OM - detaljno'!O17+'Ispunjenje OM - detaljno'!P17+'Ispunjenje OM - detaljno'!Q17)</f>
        <v>66.5</v>
      </c>
      <c r="C14">
        <f>SUM('Ispunjenje OM - detaljno'!R17+'Ispunjenje OM - detaljno'!S17+'Ispunjenje OM - detaljno'!T17+'Ispunjenje OM - detaljno'!U17+'Ispunjenje OM - detaljno'!V17+'Ispunjenje OM - detaljno'!W17+'Ispunjenje OM - detaljno'!X17+'Ispunjenje OM - detaljno'!Y17)</f>
        <v>5</v>
      </c>
      <c r="D14">
        <f>SUM('Ispunjenje OM - detaljno'!Z17+'Ispunjenje OM - detaljno'!AA17)</f>
        <v>0</v>
      </c>
      <c r="E14">
        <f>SUM('Ispunjenje OM - detaljno'!AB17+'Ispunjenje OM - detaljno'!AC17+'Ispunjenje OM - detaljno'!AD17+'Ispunjenje OM - detaljno'!AE17+'Ispunjenje OM - detaljno'!AF17+'Ispunjenje OM - detaljno'!AG17+'Ispunjenje OM - detaljno'!AH17+'Ispunjenje OM - detaljno'!AI17+'Ispunjenje OM - detaljno'!AJ17+'Ispunjenje OM - detaljno'!AK17+'Ispunjenje OM - detaljno'!AL17+'Ispunjenje OM - detaljno'!AM17)</f>
        <v>1</v>
      </c>
      <c r="F14">
        <f>SUM('Ispunjenje OM - detaljno'!AN17+'Ispunjenje OM - detaljno'!AO17+'Ispunjenje OM - detaljno'!AP17+'Ispunjenje OM - detaljno'!AQ17+'Ispunjenje OM - detaljno'!AR17+'Ispunjenje OM - detaljno'!AS17+'Ispunjenje OM - detaljno'!AT17+'Ispunjenje OM - detaljno'!AU17)</f>
        <v>0</v>
      </c>
      <c r="G14">
        <f>SUM('Ispunjenje OM - detaljno'!AV17+'Ispunjenje OM - detaljno'!AW17+'Ispunjenje OM - detaljno'!AX17+'Ispunjenje OM - detaljno'!AY17+'Ispunjenje OM - detaljno'!AZ17+'Ispunjenje OM - detaljno'!BA17+'Ispunjenje OM - detaljno'!BB17+'Ispunjenje OM - detaljno'!BC17+'Ispunjenje OM - detaljno'!BD17+'Ispunjenje OM - detaljno'!BE17)</f>
        <v>0</v>
      </c>
      <c r="H14">
        <f>SUM('Ispunjenje OM - detaljno'!BF17+'Ispunjenje OM - detaljno'!BG17)</f>
        <v>0</v>
      </c>
      <c r="I14">
        <f>'Ispunjenje OM - detaljno'!BH17</f>
        <v>72</v>
      </c>
      <c r="J14">
        <f>'Ispunjenje OM - detaljno'!BI17</f>
        <v>72.5</v>
      </c>
      <c r="K14">
        <f>'Ispunjenje OM - detaljno'!BJ17</f>
        <v>10</v>
      </c>
      <c r="L14">
        <f>'Ispunjenje OM - detaljno'!BK17</f>
        <v>210</v>
      </c>
      <c r="M14">
        <f>'Ispunjenje OM - detaljno'!BL17</f>
        <v>30.7</v>
      </c>
      <c r="N14">
        <f>'Ispunjenje OM - detaljno'!BM17</f>
        <v>40.700000000000003</v>
      </c>
    </row>
    <row r="15" spans="1:43" x14ac:dyDescent="0.25">
      <c r="A15" t="s">
        <v>100</v>
      </c>
      <c r="B15">
        <f>SUM('Ispunjenje OM - detaljno'!B18+'Ispunjenje OM - detaljno'!C18+'Ispunjenje OM - detaljno'!D18+'Ispunjenje OM - detaljno'!E18+'Ispunjenje OM - detaljno'!F18+'Ispunjenje OM - detaljno'!G18+'Ispunjenje OM - detaljno'!H18+'Ispunjenje OM - detaljno'!I18+'Ispunjenje OM - detaljno'!J18+'Ispunjenje OM - detaljno'!K18+'Ispunjenje OM - detaljno'!L18+'Ispunjenje OM - detaljno'!M18+'Ispunjenje OM - detaljno'!N18+'Ispunjenje OM - detaljno'!O18+'Ispunjenje OM - detaljno'!P18+'Ispunjenje OM - detaljno'!Q18)</f>
        <v>0</v>
      </c>
      <c r="C15">
        <f>SUM('Ispunjenje OM - detaljno'!R18+'Ispunjenje OM - detaljno'!S18+'Ispunjenje OM - detaljno'!T18+'Ispunjenje OM - detaljno'!U18+'Ispunjenje OM - detaljno'!V18+'Ispunjenje OM - detaljno'!W18+'Ispunjenje OM - detaljno'!X18+'Ispunjenje OM - detaljno'!Y18)</f>
        <v>0</v>
      </c>
      <c r="D15">
        <f>SUM('Ispunjenje OM - detaljno'!Z18+'Ispunjenje OM - detaljno'!AA18)</f>
        <v>0</v>
      </c>
      <c r="E15">
        <f>SUM('Ispunjenje OM - detaljno'!AB18+'Ispunjenje OM - detaljno'!AC18+'Ispunjenje OM - detaljno'!AD18+'Ispunjenje OM - detaljno'!AE18+'Ispunjenje OM - detaljno'!AF18+'Ispunjenje OM - detaljno'!AG18+'Ispunjenje OM - detaljno'!AH18+'Ispunjenje OM - detaljno'!AI18+'Ispunjenje OM - detaljno'!AJ18+'Ispunjenje OM - detaljno'!AK18+'Ispunjenje OM - detaljno'!AL18+'Ispunjenje OM - detaljno'!AM18)</f>
        <v>0</v>
      </c>
      <c r="F15">
        <f>SUM('Ispunjenje OM - detaljno'!AN18+'Ispunjenje OM - detaljno'!AO18+'Ispunjenje OM - detaljno'!AP18+'Ispunjenje OM - detaljno'!AQ18+'Ispunjenje OM - detaljno'!AR18+'Ispunjenje OM - detaljno'!AS18+'Ispunjenje OM - detaljno'!AT18+'Ispunjenje OM - detaljno'!AU18)</f>
        <v>133.6</v>
      </c>
      <c r="G15">
        <f>SUM('Ispunjenje OM - detaljno'!AV18+'Ispunjenje OM - detaljno'!AW18+'Ispunjenje OM - detaljno'!AX18+'Ispunjenje OM - detaljno'!AY18+'Ispunjenje OM - detaljno'!AZ18+'Ispunjenje OM - detaljno'!BA18+'Ispunjenje OM - detaljno'!BB18+'Ispunjenje OM - detaljno'!BC18+'Ispunjenje OM - detaljno'!BD18+'Ispunjenje OM - detaljno'!BE18)</f>
        <v>0</v>
      </c>
      <c r="H15">
        <f>SUM('Ispunjenje OM - detaljno'!BF18+'Ispunjenje OM - detaljno'!BG18)</f>
        <v>0</v>
      </c>
      <c r="I15">
        <f>'Ispunjenje OM - detaljno'!BH18</f>
        <v>133</v>
      </c>
      <c r="J15">
        <f>'Ispunjenje OM - detaljno'!BI18</f>
        <v>133.6</v>
      </c>
      <c r="K15">
        <f>'Ispunjenje OM - detaljno'!BJ18</f>
        <v>10</v>
      </c>
      <c r="L15">
        <f>'Ispunjenje OM - detaljno'!BK18</f>
        <v>218</v>
      </c>
      <c r="M15">
        <f>'Ispunjenje OM - detaljno'!BL18</f>
        <v>58.21</v>
      </c>
      <c r="N15">
        <f>'Ispunjenje OM - detaljno'!BM18</f>
        <v>68.210000000000008</v>
      </c>
    </row>
    <row r="16" spans="1:43" x14ac:dyDescent="0.25">
      <c r="A16" t="s">
        <v>101</v>
      </c>
      <c r="B16">
        <f>SUM('Ispunjenje OM - detaljno'!B19+'Ispunjenje OM - detaljno'!C19+'Ispunjenje OM - detaljno'!D19+'Ispunjenje OM - detaljno'!E19+'Ispunjenje OM - detaljno'!F19+'Ispunjenje OM - detaljno'!G19+'Ispunjenje OM - detaljno'!H19+'Ispunjenje OM - detaljno'!I19+'Ispunjenje OM - detaljno'!J19+'Ispunjenje OM - detaljno'!K19+'Ispunjenje OM - detaljno'!L19+'Ispunjenje OM - detaljno'!M19+'Ispunjenje OM - detaljno'!N19+'Ispunjenje OM - detaljno'!O19+'Ispunjenje OM - detaljno'!P19+'Ispunjenje OM - detaljno'!Q19)</f>
        <v>0</v>
      </c>
      <c r="C16">
        <f>SUM('Ispunjenje OM - detaljno'!R19+'Ispunjenje OM - detaljno'!S19+'Ispunjenje OM - detaljno'!T19+'Ispunjenje OM - detaljno'!U19+'Ispunjenje OM - detaljno'!V19+'Ispunjenje OM - detaljno'!W19+'Ispunjenje OM - detaljno'!X19+'Ispunjenje OM - detaljno'!Y19)</f>
        <v>0</v>
      </c>
      <c r="D16">
        <f>SUM('Ispunjenje OM - detaljno'!Z19+'Ispunjenje OM - detaljno'!AA19)</f>
        <v>0</v>
      </c>
      <c r="E16">
        <f>SUM('Ispunjenje OM - detaljno'!AB19+'Ispunjenje OM - detaljno'!AC19+'Ispunjenje OM - detaljno'!AD19+'Ispunjenje OM - detaljno'!AE19+'Ispunjenje OM - detaljno'!AF19+'Ispunjenje OM - detaljno'!AG19+'Ispunjenje OM - detaljno'!AH19+'Ispunjenje OM - detaljno'!AI19+'Ispunjenje OM - detaljno'!AJ19+'Ispunjenje OM - detaljno'!AK19+'Ispunjenje OM - detaljno'!AL19+'Ispunjenje OM - detaljno'!AM19)</f>
        <v>0</v>
      </c>
      <c r="F16">
        <f>SUM('Ispunjenje OM - detaljno'!AN19+'Ispunjenje OM - detaljno'!AO19+'Ispunjenje OM - detaljno'!AP19+'Ispunjenje OM - detaljno'!AQ19+'Ispunjenje OM - detaljno'!AR19+'Ispunjenje OM - detaljno'!AS19+'Ispunjenje OM - detaljno'!AT19+'Ispunjenje OM - detaljno'!AU19)</f>
        <v>164.8</v>
      </c>
      <c r="G16">
        <f>SUM('Ispunjenje OM - detaljno'!AV19+'Ispunjenje OM - detaljno'!AW19+'Ispunjenje OM - detaljno'!AX19+'Ispunjenje OM - detaljno'!AY19+'Ispunjenje OM - detaljno'!AZ19+'Ispunjenje OM - detaljno'!BA19+'Ispunjenje OM - detaljno'!BB19+'Ispunjenje OM - detaljno'!BC19+'Ispunjenje OM - detaljno'!BD19+'Ispunjenje OM - detaljno'!BE19)</f>
        <v>0</v>
      </c>
      <c r="H16">
        <f>SUM('Ispunjenje OM - detaljno'!BF19+'Ispunjenje OM - detaljno'!BG19)</f>
        <v>0</v>
      </c>
      <c r="I16">
        <f>'Ispunjenje OM - detaljno'!BH19</f>
        <v>163</v>
      </c>
      <c r="J16">
        <f>'Ispunjenje OM - detaljno'!BI19</f>
        <v>164.8</v>
      </c>
      <c r="K16">
        <f>'Ispunjenje OM - detaljno'!BJ19</f>
        <v>0</v>
      </c>
      <c r="L16">
        <f>'Ispunjenje OM - detaljno'!BK19</f>
        <v>218</v>
      </c>
      <c r="M16">
        <f>'Ispunjenje OM - detaljno'!BL19</f>
        <v>59.71</v>
      </c>
      <c r="N16">
        <f>'Ispunjenje OM - detaljno'!BM19</f>
        <v>59.71</v>
      </c>
    </row>
    <row r="17" spans="1:14" x14ac:dyDescent="0.25">
      <c r="A17" t="s">
        <v>102</v>
      </c>
      <c r="B17">
        <f>SUM('Ispunjenje OM - detaljno'!B20+'Ispunjenje OM - detaljno'!C20+'Ispunjenje OM - detaljno'!D20+'Ispunjenje OM - detaljno'!E20+'Ispunjenje OM - detaljno'!F20+'Ispunjenje OM - detaljno'!G20+'Ispunjenje OM - detaljno'!H20+'Ispunjenje OM - detaljno'!I20+'Ispunjenje OM - detaljno'!J20+'Ispunjenje OM - detaljno'!K20+'Ispunjenje OM - detaljno'!L20+'Ispunjenje OM - detaljno'!M20+'Ispunjenje OM - detaljno'!N20+'Ispunjenje OM - detaljno'!O20+'Ispunjenje OM - detaljno'!P20+'Ispunjenje OM - detaljno'!Q20)</f>
        <v>0</v>
      </c>
      <c r="C17">
        <f>SUM('Ispunjenje OM - detaljno'!R20+'Ispunjenje OM - detaljno'!S20+'Ispunjenje OM - detaljno'!T20+'Ispunjenje OM - detaljno'!U20+'Ispunjenje OM - detaljno'!V20+'Ispunjenje OM - detaljno'!W20+'Ispunjenje OM - detaljno'!X20+'Ispunjenje OM - detaljno'!Y20)</f>
        <v>0</v>
      </c>
      <c r="D17">
        <f>SUM('Ispunjenje OM - detaljno'!Z20+'Ispunjenje OM - detaljno'!AA20)</f>
        <v>0</v>
      </c>
      <c r="E17">
        <f>SUM('Ispunjenje OM - detaljno'!AB20+'Ispunjenje OM - detaljno'!AC20+'Ispunjenje OM - detaljno'!AD20+'Ispunjenje OM - detaljno'!AE20+'Ispunjenje OM - detaljno'!AF20+'Ispunjenje OM - detaljno'!AG20+'Ispunjenje OM - detaljno'!AH20+'Ispunjenje OM - detaljno'!AI20+'Ispunjenje OM - detaljno'!AJ20+'Ispunjenje OM - detaljno'!AK20+'Ispunjenje OM - detaljno'!AL20+'Ispunjenje OM - detaljno'!AM20)</f>
        <v>0</v>
      </c>
      <c r="F17">
        <f>SUM('Ispunjenje OM - detaljno'!AN20+'Ispunjenje OM - detaljno'!AO20+'Ispunjenje OM - detaljno'!AP20+'Ispunjenje OM - detaljno'!AQ20+'Ispunjenje OM - detaljno'!AR20+'Ispunjenje OM - detaljno'!AS20+'Ispunjenje OM - detaljno'!AT20+'Ispunjenje OM - detaljno'!AU20)</f>
        <v>0</v>
      </c>
      <c r="G17">
        <f>SUM('Ispunjenje OM - detaljno'!AV20+'Ispunjenje OM - detaljno'!AW20+'Ispunjenje OM - detaljno'!AX20+'Ispunjenje OM - detaljno'!AY20+'Ispunjenje OM - detaljno'!AZ20+'Ispunjenje OM - detaljno'!BA20+'Ispunjenje OM - detaljno'!BB20+'Ispunjenje OM - detaljno'!BC20+'Ispunjenje OM - detaljno'!BD20+'Ispunjenje OM - detaljno'!BE20)</f>
        <v>97.6</v>
      </c>
      <c r="H17">
        <f>SUM('Ispunjenje OM - detaljno'!BF20+'Ispunjenje OM - detaljno'!BG20)</f>
        <v>0</v>
      </c>
      <c r="I17">
        <f>'Ispunjenje OM - detaljno'!BH20</f>
        <v>97</v>
      </c>
      <c r="J17">
        <f>'Ispunjenje OM - detaljno'!BI20</f>
        <v>97.6</v>
      </c>
      <c r="K17">
        <f>'Ispunjenje OM - detaljno'!BJ20</f>
        <v>0</v>
      </c>
      <c r="L17">
        <f>'Ispunjenje OM - detaljno'!BK20</f>
        <v>211</v>
      </c>
      <c r="M17">
        <f>'Ispunjenje OM - detaljno'!BL20</f>
        <v>19.39</v>
      </c>
      <c r="N17">
        <f>'Ispunjenje OM - detaljno'!BM20</f>
        <v>19.39</v>
      </c>
    </row>
    <row r="18" spans="1:14" x14ac:dyDescent="0.25">
      <c r="A18" t="s">
        <v>103</v>
      </c>
      <c r="B18">
        <f>SUM('Ispunjenje OM - detaljno'!B21+'Ispunjenje OM - detaljno'!C21+'Ispunjenje OM - detaljno'!D21+'Ispunjenje OM - detaljno'!E21+'Ispunjenje OM - detaljno'!F21+'Ispunjenje OM - detaljno'!G21+'Ispunjenje OM - detaljno'!H21+'Ispunjenje OM - detaljno'!I21+'Ispunjenje OM - detaljno'!J21+'Ispunjenje OM - detaljno'!K21+'Ispunjenje OM - detaljno'!L21+'Ispunjenje OM - detaljno'!M21+'Ispunjenje OM - detaljno'!N21+'Ispunjenje OM - detaljno'!O21+'Ispunjenje OM - detaljno'!P21+'Ispunjenje OM - detaljno'!Q21)</f>
        <v>83.1</v>
      </c>
      <c r="C18">
        <f>SUM('Ispunjenje OM - detaljno'!R21+'Ispunjenje OM - detaljno'!S21+'Ispunjenje OM - detaljno'!T21+'Ispunjenje OM - detaljno'!U21+'Ispunjenje OM - detaljno'!V21+'Ispunjenje OM - detaljno'!W21+'Ispunjenje OM - detaljno'!X21+'Ispunjenje OM - detaljno'!Y21)</f>
        <v>11</v>
      </c>
      <c r="D18">
        <f>SUM('Ispunjenje OM - detaljno'!Z21+'Ispunjenje OM - detaljno'!AA21)</f>
        <v>0</v>
      </c>
      <c r="E18">
        <f>SUM('Ispunjenje OM - detaljno'!AB21+'Ispunjenje OM - detaljno'!AC21+'Ispunjenje OM - detaljno'!AD21+'Ispunjenje OM - detaljno'!AE21+'Ispunjenje OM - detaljno'!AF21+'Ispunjenje OM - detaljno'!AG21+'Ispunjenje OM - detaljno'!AH21+'Ispunjenje OM - detaljno'!AI21+'Ispunjenje OM - detaljno'!AJ21+'Ispunjenje OM - detaljno'!AK21+'Ispunjenje OM - detaljno'!AL21+'Ispunjenje OM - detaljno'!AM21)</f>
        <v>2</v>
      </c>
      <c r="F18">
        <f>SUM('Ispunjenje OM - detaljno'!AN21+'Ispunjenje OM - detaljno'!AO21+'Ispunjenje OM - detaljno'!AP21+'Ispunjenje OM - detaljno'!AQ21+'Ispunjenje OM - detaljno'!AR21+'Ispunjenje OM - detaljno'!AS21+'Ispunjenje OM - detaljno'!AT21+'Ispunjenje OM - detaljno'!AU21)</f>
        <v>0</v>
      </c>
      <c r="G18">
        <f>SUM('Ispunjenje OM - detaljno'!AV21+'Ispunjenje OM - detaljno'!AW21+'Ispunjenje OM - detaljno'!AX21+'Ispunjenje OM - detaljno'!AY21+'Ispunjenje OM - detaljno'!AZ21+'Ispunjenje OM - detaljno'!BA21+'Ispunjenje OM - detaljno'!BB21+'Ispunjenje OM - detaljno'!BC21+'Ispunjenje OM - detaljno'!BD21+'Ispunjenje OM - detaljno'!BE21)</f>
        <v>0</v>
      </c>
      <c r="H18">
        <f>SUM('Ispunjenje OM - detaljno'!BF21+'Ispunjenje OM - detaljno'!BG21)</f>
        <v>12</v>
      </c>
      <c r="I18">
        <f>'Ispunjenje OM - detaljno'!BH21</f>
        <v>107</v>
      </c>
      <c r="J18">
        <f>'Ispunjenje OM - detaljno'!BI21</f>
        <v>108.1</v>
      </c>
      <c r="K18">
        <f>'Ispunjenje OM - detaljno'!BJ21</f>
        <v>21.301370620727539</v>
      </c>
      <c r="L18">
        <f>'Ispunjenje OM - detaljno'!BK21</f>
        <v>218</v>
      </c>
      <c r="M18">
        <f>'Ispunjenje OM - detaljno'!BL21</f>
        <v>39.72</v>
      </c>
      <c r="N18">
        <f>'Ispunjenje OM - detaljno'!BM21</f>
        <v>61.021370620727538</v>
      </c>
    </row>
    <row r="19" spans="1:14" x14ac:dyDescent="0.25">
      <c r="A19" t="s">
        <v>104</v>
      </c>
      <c r="B19">
        <f>SUM('Ispunjenje OM - detaljno'!B22+'Ispunjenje OM - detaljno'!C22+'Ispunjenje OM - detaljno'!D22+'Ispunjenje OM - detaljno'!E22+'Ispunjenje OM - detaljno'!F22+'Ispunjenje OM - detaljno'!G22+'Ispunjenje OM - detaljno'!H22+'Ispunjenje OM - detaljno'!I22+'Ispunjenje OM - detaljno'!J22+'Ispunjenje OM - detaljno'!K22+'Ispunjenje OM - detaljno'!L22+'Ispunjenje OM - detaljno'!M22+'Ispunjenje OM - detaljno'!N22+'Ispunjenje OM - detaljno'!O22+'Ispunjenje OM - detaljno'!P22+'Ispunjenje OM - detaljno'!Q22)</f>
        <v>45</v>
      </c>
      <c r="C19">
        <f>SUM('Ispunjenje OM - detaljno'!R22+'Ispunjenje OM - detaljno'!S22+'Ispunjenje OM - detaljno'!T22+'Ispunjenje OM - detaljno'!U22+'Ispunjenje OM - detaljno'!V22+'Ispunjenje OM - detaljno'!W22+'Ispunjenje OM - detaljno'!X22+'Ispunjenje OM - detaljno'!Y22)</f>
        <v>0</v>
      </c>
      <c r="D19">
        <f>SUM('Ispunjenje OM - detaljno'!Z22+'Ispunjenje OM - detaljno'!AA22)</f>
        <v>0</v>
      </c>
      <c r="E19">
        <f>SUM('Ispunjenje OM - detaljno'!AB22+'Ispunjenje OM - detaljno'!AC22+'Ispunjenje OM - detaljno'!AD22+'Ispunjenje OM - detaljno'!AE22+'Ispunjenje OM - detaljno'!AF22+'Ispunjenje OM - detaljno'!AG22+'Ispunjenje OM - detaljno'!AH22+'Ispunjenje OM - detaljno'!AI22+'Ispunjenje OM - detaljno'!AJ22+'Ispunjenje OM - detaljno'!AK22+'Ispunjenje OM - detaljno'!AL22+'Ispunjenje OM - detaljno'!AM22)</f>
        <v>1</v>
      </c>
      <c r="F19">
        <f>SUM('Ispunjenje OM - detaljno'!AN22+'Ispunjenje OM - detaljno'!AO22+'Ispunjenje OM - detaljno'!AP22+'Ispunjenje OM - detaljno'!AQ22+'Ispunjenje OM - detaljno'!AR22+'Ispunjenje OM - detaljno'!AS22+'Ispunjenje OM - detaljno'!AT22+'Ispunjenje OM - detaljno'!AU22)</f>
        <v>0</v>
      </c>
      <c r="G19">
        <f>SUM('Ispunjenje OM - detaljno'!AV22+'Ispunjenje OM - detaljno'!AW22+'Ispunjenje OM - detaljno'!AX22+'Ispunjenje OM - detaljno'!AY22+'Ispunjenje OM - detaljno'!AZ22+'Ispunjenje OM - detaljno'!BA22+'Ispunjenje OM - detaljno'!BB22+'Ispunjenje OM - detaljno'!BC22+'Ispunjenje OM - detaljno'!BD22+'Ispunjenje OM - detaljno'!BE22)</f>
        <v>0</v>
      </c>
      <c r="H19">
        <f>SUM('Ispunjenje OM - detaljno'!BF22+'Ispunjenje OM - detaljno'!BG22)</f>
        <v>0</v>
      </c>
      <c r="I19">
        <f>'Ispunjenje OM - detaljno'!BH22</f>
        <v>46</v>
      </c>
      <c r="J19">
        <f>'Ispunjenje OM - detaljno'!BI22</f>
        <v>46</v>
      </c>
      <c r="K19">
        <f>'Ispunjenje OM - detaljno'!BJ22</f>
        <v>0</v>
      </c>
      <c r="L19">
        <f>'Ispunjenje OM - detaljno'!BK22</f>
        <v>170</v>
      </c>
      <c r="M19">
        <f>'Ispunjenje OM - detaljno'!BL22</f>
        <v>39.1</v>
      </c>
      <c r="N19">
        <f>'Ispunjenje OM - detaljno'!BM22</f>
        <v>39.1</v>
      </c>
    </row>
    <row r="20" spans="1:14" x14ac:dyDescent="0.25">
      <c r="A20" t="s">
        <v>105</v>
      </c>
      <c r="B20">
        <f>SUM('Ispunjenje OM - detaljno'!B23+'Ispunjenje OM - detaljno'!C23+'Ispunjenje OM - detaljno'!D23+'Ispunjenje OM - detaljno'!E23+'Ispunjenje OM - detaljno'!F23+'Ispunjenje OM - detaljno'!G23+'Ispunjenje OM - detaljno'!H23+'Ispunjenje OM - detaljno'!I23+'Ispunjenje OM - detaljno'!J23+'Ispunjenje OM - detaljno'!K23+'Ispunjenje OM - detaljno'!L23+'Ispunjenje OM - detaljno'!M23+'Ispunjenje OM - detaljno'!N23+'Ispunjenje OM - detaljno'!O23+'Ispunjenje OM - detaljno'!P23+'Ispunjenje OM - detaljno'!Q23)</f>
        <v>10</v>
      </c>
      <c r="C20">
        <f>SUM('Ispunjenje OM - detaljno'!R23+'Ispunjenje OM - detaljno'!S23+'Ispunjenje OM - detaljno'!T23+'Ispunjenje OM - detaljno'!U23+'Ispunjenje OM - detaljno'!V23+'Ispunjenje OM - detaljno'!W23+'Ispunjenje OM - detaljno'!X23+'Ispunjenje OM - detaljno'!Y23)</f>
        <v>36</v>
      </c>
      <c r="D20">
        <f>SUM('Ispunjenje OM - detaljno'!Z23+'Ispunjenje OM - detaljno'!AA23)</f>
        <v>7</v>
      </c>
      <c r="E20">
        <f>SUM('Ispunjenje OM - detaljno'!AB23+'Ispunjenje OM - detaljno'!AC23+'Ispunjenje OM - detaljno'!AD23+'Ispunjenje OM - detaljno'!AE23+'Ispunjenje OM - detaljno'!AF23+'Ispunjenje OM - detaljno'!AG23+'Ispunjenje OM - detaljno'!AH23+'Ispunjenje OM - detaljno'!AI23+'Ispunjenje OM - detaljno'!AJ23+'Ispunjenje OM - detaljno'!AK23+'Ispunjenje OM - detaljno'!AL23+'Ispunjenje OM - detaljno'!AM23)</f>
        <v>114</v>
      </c>
      <c r="F20">
        <f>SUM('Ispunjenje OM - detaljno'!AN23+'Ispunjenje OM - detaljno'!AO23+'Ispunjenje OM - detaljno'!AP23+'Ispunjenje OM - detaljno'!AQ23+'Ispunjenje OM - detaljno'!AR23+'Ispunjenje OM - detaljno'!AS23+'Ispunjenje OM - detaljno'!AT23+'Ispunjenje OM - detaljno'!AU23)</f>
        <v>0</v>
      </c>
      <c r="G20">
        <f>SUM('Ispunjenje OM - detaljno'!AV23+'Ispunjenje OM - detaljno'!AW23+'Ispunjenje OM - detaljno'!AX23+'Ispunjenje OM - detaljno'!AY23+'Ispunjenje OM - detaljno'!AZ23+'Ispunjenje OM - detaljno'!BA23+'Ispunjenje OM - detaljno'!BB23+'Ispunjenje OM - detaljno'!BC23+'Ispunjenje OM - detaljno'!BD23+'Ispunjenje OM - detaljno'!BE23)</f>
        <v>0</v>
      </c>
      <c r="H20">
        <f>SUM('Ispunjenje OM - detaljno'!BF23+'Ispunjenje OM - detaljno'!BG23)</f>
        <v>8</v>
      </c>
      <c r="I20">
        <f>'Ispunjenje OM - detaljno'!BH23</f>
        <v>169</v>
      </c>
      <c r="J20">
        <f>'Ispunjenje OM - detaljno'!BI23</f>
        <v>175</v>
      </c>
      <c r="K20">
        <f>'Ispunjenje OM - detaljno'!BJ23</f>
        <v>0</v>
      </c>
      <c r="L20">
        <f>'Ispunjenje OM - detaljno'!BK23</f>
        <v>194</v>
      </c>
      <c r="M20">
        <f>'Ispunjenje OM - detaljno'!BL23</f>
        <v>40.200000000000003</v>
      </c>
      <c r="N20">
        <f>'Ispunjenje OM - detaljno'!BM23</f>
        <v>40.200000000000003</v>
      </c>
    </row>
    <row r="21" spans="1:14" x14ac:dyDescent="0.25">
      <c r="A21" t="s">
        <v>106</v>
      </c>
      <c r="B21">
        <f>SUM('Ispunjenje OM - detaljno'!B24+'Ispunjenje OM - detaljno'!C24+'Ispunjenje OM - detaljno'!D24+'Ispunjenje OM - detaljno'!E24+'Ispunjenje OM - detaljno'!F24+'Ispunjenje OM - detaljno'!G24+'Ispunjenje OM - detaljno'!H24+'Ispunjenje OM - detaljno'!I24+'Ispunjenje OM - detaljno'!J24+'Ispunjenje OM - detaljno'!K24+'Ispunjenje OM - detaljno'!L24+'Ispunjenje OM - detaljno'!M24+'Ispunjenje OM - detaljno'!N24+'Ispunjenje OM - detaljno'!O24+'Ispunjenje OM - detaljno'!P24+'Ispunjenje OM - detaljno'!Q24)</f>
        <v>2</v>
      </c>
      <c r="C21">
        <f>SUM('Ispunjenje OM - detaljno'!R24+'Ispunjenje OM - detaljno'!S24+'Ispunjenje OM - detaljno'!T24+'Ispunjenje OM - detaljno'!U24+'Ispunjenje OM - detaljno'!V24+'Ispunjenje OM - detaljno'!W24+'Ispunjenje OM - detaljno'!X24+'Ispunjenje OM - detaljno'!Y24)</f>
        <v>22</v>
      </c>
      <c r="D21">
        <f>SUM('Ispunjenje OM - detaljno'!Z24+'Ispunjenje OM - detaljno'!AA24)</f>
        <v>1</v>
      </c>
      <c r="E21">
        <f>SUM('Ispunjenje OM - detaljno'!AB24+'Ispunjenje OM - detaljno'!AC24+'Ispunjenje OM - detaljno'!AD24+'Ispunjenje OM - detaljno'!AE24+'Ispunjenje OM - detaljno'!AF24+'Ispunjenje OM - detaljno'!AG24+'Ispunjenje OM - detaljno'!AH24+'Ispunjenje OM - detaljno'!AI24+'Ispunjenje OM - detaljno'!AJ24+'Ispunjenje OM - detaljno'!AK24+'Ispunjenje OM - detaljno'!AL24+'Ispunjenje OM - detaljno'!AM24)</f>
        <v>46</v>
      </c>
      <c r="F21">
        <f>SUM('Ispunjenje OM - detaljno'!AN24+'Ispunjenje OM - detaljno'!AO24+'Ispunjenje OM - detaljno'!AP24+'Ispunjenje OM - detaljno'!AQ24+'Ispunjenje OM - detaljno'!AR24+'Ispunjenje OM - detaljno'!AS24+'Ispunjenje OM - detaljno'!AT24+'Ispunjenje OM - detaljno'!AU24)</f>
        <v>0</v>
      </c>
      <c r="G21">
        <f>SUM('Ispunjenje OM - detaljno'!AV24+'Ispunjenje OM - detaljno'!AW24+'Ispunjenje OM - detaljno'!AX24+'Ispunjenje OM - detaljno'!AY24+'Ispunjenje OM - detaljno'!AZ24+'Ispunjenje OM - detaljno'!BA24+'Ispunjenje OM - detaljno'!BB24+'Ispunjenje OM - detaljno'!BC24+'Ispunjenje OM - detaljno'!BD24+'Ispunjenje OM - detaljno'!BE24)</f>
        <v>0</v>
      </c>
      <c r="H21">
        <f>SUM('Ispunjenje OM - detaljno'!BF24+'Ispunjenje OM - detaljno'!BG24)</f>
        <v>5</v>
      </c>
      <c r="I21">
        <f>'Ispunjenje OM - detaljno'!BH24</f>
        <v>76</v>
      </c>
      <c r="J21">
        <f>'Ispunjenje OM - detaljno'!BI24</f>
        <v>76</v>
      </c>
      <c r="K21">
        <f>'Ispunjenje OM - detaljno'!BJ24</f>
        <v>0</v>
      </c>
      <c r="L21">
        <f>'Ispunjenje OM - detaljno'!BK24</f>
        <v>199</v>
      </c>
      <c r="M21">
        <f>'Ispunjenje OM - detaljno'!BL24</f>
        <v>20.53</v>
      </c>
      <c r="N21">
        <f>'Ispunjenje OM - detaljno'!BM24</f>
        <v>20.53</v>
      </c>
    </row>
    <row r="22" spans="1:14" x14ac:dyDescent="0.25">
      <c r="A22" t="s">
        <v>107</v>
      </c>
      <c r="B22">
        <f>SUM('Ispunjenje OM - detaljno'!B25+'Ispunjenje OM - detaljno'!C25+'Ispunjenje OM - detaljno'!D25+'Ispunjenje OM - detaljno'!E25+'Ispunjenje OM - detaljno'!F25+'Ispunjenje OM - detaljno'!G25+'Ispunjenje OM - detaljno'!H25+'Ispunjenje OM - detaljno'!I25+'Ispunjenje OM - detaljno'!J25+'Ispunjenje OM - detaljno'!K25+'Ispunjenje OM - detaljno'!L25+'Ispunjenje OM - detaljno'!M25+'Ispunjenje OM - detaljno'!N25+'Ispunjenje OM - detaljno'!O25+'Ispunjenje OM - detaljno'!P25+'Ispunjenje OM - detaljno'!Q25)</f>
        <v>132.6</v>
      </c>
      <c r="C22">
        <f>SUM('Ispunjenje OM - detaljno'!R25+'Ispunjenje OM - detaljno'!S25+'Ispunjenje OM - detaljno'!T25+'Ispunjenje OM - detaljno'!U25+'Ispunjenje OM - detaljno'!V25+'Ispunjenje OM - detaljno'!W25+'Ispunjenje OM - detaljno'!X25+'Ispunjenje OM - detaljno'!Y25)</f>
        <v>19.2</v>
      </c>
      <c r="D22">
        <f>SUM('Ispunjenje OM - detaljno'!Z25+'Ispunjenje OM - detaljno'!AA25)</f>
        <v>0</v>
      </c>
      <c r="E22">
        <f>SUM('Ispunjenje OM - detaljno'!AB25+'Ispunjenje OM - detaljno'!AC25+'Ispunjenje OM - detaljno'!AD25+'Ispunjenje OM - detaljno'!AE25+'Ispunjenje OM - detaljno'!AF25+'Ispunjenje OM - detaljno'!AG25+'Ispunjenje OM - detaljno'!AH25+'Ispunjenje OM - detaljno'!AI25+'Ispunjenje OM - detaljno'!AJ25+'Ispunjenje OM - detaljno'!AK25+'Ispunjenje OM - detaljno'!AL25+'Ispunjenje OM - detaljno'!AM25)</f>
        <v>0</v>
      </c>
      <c r="F22">
        <f>SUM('Ispunjenje OM - detaljno'!AN25+'Ispunjenje OM - detaljno'!AO25+'Ispunjenje OM - detaljno'!AP25+'Ispunjenje OM - detaljno'!AQ25+'Ispunjenje OM - detaljno'!AR25+'Ispunjenje OM - detaljno'!AS25+'Ispunjenje OM - detaljno'!AT25+'Ispunjenje OM - detaljno'!AU25)</f>
        <v>0</v>
      </c>
      <c r="G22">
        <f>SUM('Ispunjenje OM - detaljno'!AV25+'Ispunjenje OM - detaljno'!AW25+'Ispunjenje OM - detaljno'!AX25+'Ispunjenje OM - detaljno'!AY25+'Ispunjenje OM - detaljno'!AZ25+'Ispunjenje OM - detaljno'!BA25+'Ispunjenje OM - detaljno'!BB25+'Ispunjenje OM - detaljno'!BC25+'Ispunjenje OM - detaljno'!BD25+'Ispunjenje OM - detaljno'!BE25)</f>
        <v>0</v>
      </c>
      <c r="H22">
        <f>SUM('Ispunjenje OM - detaljno'!BF25+'Ispunjenje OM - detaljno'!BG25)</f>
        <v>0</v>
      </c>
      <c r="I22">
        <f>'Ispunjenje OM - detaljno'!BH25</f>
        <v>145</v>
      </c>
      <c r="J22">
        <f>'Ispunjenje OM - detaljno'!BI25</f>
        <v>151.79999999999998</v>
      </c>
      <c r="K22">
        <f>'Ispunjenje OM - detaljno'!BJ25</f>
        <v>10</v>
      </c>
      <c r="L22">
        <f>'Ispunjenje OM - detaljno'!BK25</f>
        <v>218</v>
      </c>
      <c r="M22">
        <f>'Ispunjenje OM - detaljno'!BL25</f>
        <v>52.48</v>
      </c>
      <c r="N22">
        <f>'Ispunjenje OM - detaljno'!BM25</f>
        <v>62.48</v>
      </c>
    </row>
    <row r="23" spans="1:14" x14ac:dyDescent="0.25">
      <c r="A23" t="s">
        <v>108</v>
      </c>
      <c r="B23">
        <f>SUM('Ispunjenje OM - detaljno'!B26+'Ispunjenje OM - detaljno'!C26+'Ispunjenje OM - detaljno'!D26+'Ispunjenje OM - detaljno'!E26+'Ispunjenje OM - detaljno'!F26+'Ispunjenje OM - detaljno'!G26+'Ispunjenje OM - detaljno'!H26+'Ispunjenje OM - detaljno'!I26+'Ispunjenje OM - detaljno'!J26+'Ispunjenje OM - detaljno'!K26+'Ispunjenje OM - detaljno'!L26+'Ispunjenje OM - detaljno'!M26+'Ispunjenje OM - detaljno'!N26+'Ispunjenje OM - detaljno'!O26+'Ispunjenje OM - detaljno'!P26+'Ispunjenje OM - detaljno'!Q26)</f>
        <v>89.800000000000011</v>
      </c>
      <c r="C23">
        <f>SUM('Ispunjenje OM - detaljno'!R26+'Ispunjenje OM - detaljno'!S26+'Ispunjenje OM - detaljno'!T26+'Ispunjenje OM - detaljno'!U26+'Ispunjenje OM - detaljno'!V26+'Ispunjenje OM - detaljno'!W26+'Ispunjenje OM - detaljno'!X26+'Ispunjenje OM - detaljno'!Y26)</f>
        <v>8.6</v>
      </c>
      <c r="D23">
        <f>SUM('Ispunjenje OM - detaljno'!Z26+'Ispunjenje OM - detaljno'!AA26)</f>
        <v>0</v>
      </c>
      <c r="E23">
        <f>SUM('Ispunjenje OM - detaljno'!AB26+'Ispunjenje OM - detaljno'!AC26+'Ispunjenje OM - detaljno'!AD26+'Ispunjenje OM - detaljno'!AE26+'Ispunjenje OM - detaljno'!AF26+'Ispunjenje OM - detaljno'!AG26+'Ispunjenje OM - detaljno'!AH26+'Ispunjenje OM - detaljno'!AI26+'Ispunjenje OM - detaljno'!AJ26+'Ispunjenje OM - detaljno'!AK26+'Ispunjenje OM - detaljno'!AL26+'Ispunjenje OM - detaljno'!AM26)</f>
        <v>0</v>
      </c>
      <c r="F23">
        <f>SUM('Ispunjenje OM - detaljno'!AN26+'Ispunjenje OM - detaljno'!AO26+'Ispunjenje OM - detaljno'!AP26+'Ispunjenje OM - detaljno'!AQ26+'Ispunjenje OM - detaljno'!AR26+'Ispunjenje OM - detaljno'!AS26+'Ispunjenje OM - detaljno'!AT26+'Ispunjenje OM - detaljno'!AU26)</f>
        <v>0</v>
      </c>
      <c r="G23">
        <f>SUM('Ispunjenje OM - detaljno'!AV26+'Ispunjenje OM - detaljno'!AW26+'Ispunjenje OM - detaljno'!AX26+'Ispunjenje OM - detaljno'!AY26+'Ispunjenje OM - detaljno'!AZ26+'Ispunjenje OM - detaljno'!BA26+'Ispunjenje OM - detaljno'!BB26+'Ispunjenje OM - detaljno'!BC26+'Ispunjenje OM - detaljno'!BD26+'Ispunjenje OM - detaljno'!BE26)</f>
        <v>0</v>
      </c>
      <c r="H23">
        <f>SUM('Ispunjenje OM - detaljno'!BF26+'Ispunjenje OM - detaljno'!BG26)</f>
        <v>9</v>
      </c>
      <c r="I23">
        <f>'Ispunjenje OM - detaljno'!BH26</f>
        <v>105</v>
      </c>
      <c r="J23">
        <f>'Ispunjenje OM - detaljno'!BI26</f>
        <v>107.4</v>
      </c>
      <c r="K23">
        <f>'Ispunjenje OM - detaljno'!BJ26</f>
        <v>5.1095890998840332</v>
      </c>
      <c r="L23">
        <f>'Ispunjenje OM - detaljno'!BK26</f>
        <v>218</v>
      </c>
      <c r="M23">
        <f>'Ispunjenje OM - detaljno'!BL26</f>
        <v>31.26</v>
      </c>
      <c r="N23">
        <f>'Ispunjenje OM - detaljno'!BM26</f>
        <v>36.369589099884038</v>
      </c>
    </row>
    <row r="24" spans="1:14" x14ac:dyDescent="0.25">
      <c r="A24" t="s">
        <v>109</v>
      </c>
      <c r="B24">
        <f>SUM('Ispunjenje OM - detaljno'!B27+'Ispunjenje OM - detaljno'!C27+'Ispunjenje OM - detaljno'!D27+'Ispunjenje OM - detaljno'!E27+'Ispunjenje OM - detaljno'!F27+'Ispunjenje OM - detaljno'!G27+'Ispunjenje OM - detaljno'!H27+'Ispunjenje OM - detaljno'!I27+'Ispunjenje OM - detaljno'!J27+'Ispunjenje OM - detaljno'!K27+'Ispunjenje OM - detaljno'!L27+'Ispunjenje OM - detaljno'!M27+'Ispunjenje OM - detaljno'!N27+'Ispunjenje OM - detaljno'!O27+'Ispunjenje OM - detaljno'!P27+'Ispunjenje OM - detaljno'!Q27)</f>
        <v>0</v>
      </c>
      <c r="C24">
        <f>SUM('Ispunjenje OM - detaljno'!R27+'Ispunjenje OM - detaljno'!S27+'Ispunjenje OM - detaljno'!T27+'Ispunjenje OM - detaljno'!U27+'Ispunjenje OM - detaljno'!V27+'Ispunjenje OM - detaljno'!W27+'Ispunjenje OM - detaljno'!X27+'Ispunjenje OM - detaljno'!Y27)</f>
        <v>0</v>
      </c>
      <c r="D24">
        <f>SUM('Ispunjenje OM - detaljno'!Z27+'Ispunjenje OM - detaljno'!AA27)</f>
        <v>0</v>
      </c>
      <c r="E24">
        <f>SUM('Ispunjenje OM - detaljno'!AB27+'Ispunjenje OM - detaljno'!AC27+'Ispunjenje OM - detaljno'!AD27+'Ispunjenje OM - detaljno'!AE27+'Ispunjenje OM - detaljno'!AF27+'Ispunjenje OM - detaljno'!AG27+'Ispunjenje OM - detaljno'!AH27+'Ispunjenje OM - detaljno'!AI27+'Ispunjenje OM - detaljno'!AJ27+'Ispunjenje OM - detaljno'!AK27+'Ispunjenje OM - detaljno'!AL27+'Ispunjenje OM - detaljno'!AM27)</f>
        <v>0</v>
      </c>
      <c r="F24">
        <f>SUM('Ispunjenje OM - detaljno'!AN27+'Ispunjenje OM - detaljno'!AO27+'Ispunjenje OM - detaljno'!AP27+'Ispunjenje OM - detaljno'!AQ27+'Ispunjenje OM - detaljno'!AR27+'Ispunjenje OM - detaljno'!AS27+'Ispunjenje OM - detaljno'!AT27+'Ispunjenje OM - detaljno'!AU27)</f>
        <v>0</v>
      </c>
      <c r="G24">
        <f>SUM('Ispunjenje OM - detaljno'!AV27+'Ispunjenje OM - detaljno'!AW27+'Ispunjenje OM - detaljno'!AX27+'Ispunjenje OM - detaljno'!AY27+'Ispunjenje OM - detaljno'!AZ27+'Ispunjenje OM - detaljno'!BA27+'Ispunjenje OM - detaljno'!BB27+'Ispunjenje OM - detaljno'!BC27+'Ispunjenje OM - detaljno'!BD27+'Ispunjenje OM - detaljno'!BE27)</f>
        <v>272</v>
      </c>
      <c r="H24">
        <f>SUM('Ispunjenje OM - detaljno'!BF27+'Ispunjenje OM - detaljno'!BG27)</f>
        <v>0</v>
      </c>
      <c r="I24">
        <f>'Ispunjenje OM - detaljno'!BH27</f>
        <v>272</v>
      </c>
      <c r="J24">
        <f>'Ispunjenje OM - detaljno'!BI27</f>
        <v>272</v>
      </c>
      <c r="K24">
        <f>'Ispunjenje OM - detaljno'!BJ27</f>
        <v>5</v>
      </c>
      <c r="L24">
        <f>'Ispunjenje OM - detaljno'!BK27</f>
        <v>219</v>
      </c>
      <c r="M24">
        <f>'Ispunjenje OM - detaljno'!BL27</f>
        <v>38.78</v>
      </c>
      <c r="N24">
        <f>'Ispunjenje OM - detaljno'!BM27</f>
        <v>43.78</v>
      </c>
    </row>
    <row r="25" spans="1:14" x14ac:dyDescent="0.25">
      <c r="A25" t="s">
        <v>110</v>
      </c>
      <c r="B25">
        <f>SUM('Ispunjenje OM - detaljno'!B28+'Ispunjenje OM - detaljno'!C28+'Ispunjenje OM - detaljno'!D28+'Ispunjenje OM - detaljno'!E28+'Ispunjenje OM - detaljno'!F28+'Ispunjenje OM - detaljno'!G28+'Ispunjenje OM - detaljno'!H28+'Ispunjenje OM - detaljno'!I28+'Ispunjenje OM - detaljno'!J28+'Ispunjenje OM - detaljno'!K28+'Ispunjenje OM - detaljno'!L28+'Ispunjenje OM - detaljno'!M28+'Ispunjenje OM - detaljno'!N28+'Ispunjenje OM - detaljno'!O28+'Ispunjenje OM - detaljno'!P28+'Ispunjenje OM - detaljno'!Q28)</f>
        <v>111.60000000000001</v>
      </c>
      <c r="C25">
        <f>SUM('Ispunjenje OM - detaljno'!R28+'Ispunjenje OM - detaljno'!S28+'Ispunjenje OM - detaljno'!T28+'Ispunjenje OM - detaljno'!U28+'Ispunjenje OM - detaljno'!V28+'Ispunjenje OM - detaljno'!W28+'Ispunjenje OM - detaljno'!X28+'Ispunjenje OM - detaljno'!Y28)</f>
        <v>6.6</v>
      </c>
      <c r="D25">
        <f>SUM('Ispunjenje OM - detaljno'!Z28+'Ispunjenje OM - detaljno'!AA28)</f>
        <v>0</v>
      </c>
      <c r="E25">
        <f>SUM('Ispunjenje OM - detaljno'!AB28+'Ispunjenje OM - detaljno'!AC28+'Ispunjenje OM - detaljno'!AD28+'Ispunjenje OM - detaljno'!AE28+'Ispunjenje OM - detaljno'!AF28+'Ispunjenje OM - detaljno'!AG28+'Ispunjenje OM - detaljno'!AH28+'Ispunjenje OM - detaljno'!AI28+'Ispunjenje OM - detaljno'!AJ28+'Ispunjenje OM - detaljno'!AK28+'Ispunjenje OM - detaljno'!AL28+'Ispunjenje OM - detaljno'!AM28)</f>
        <v>1</v>
      </c>
      <c r="F25">
        <f>SUM('Ispunjenje OM - detaljno'!AN28+'Ispunjenje OM - detaljno'!AO28+'Ispunjenje OM - detaljno'!AP28+'Ispunjenje OM - detaljno'!AQ28+'Ispunjenje OM - detaljno'!AR28+'Ispunjenje OM - detaljno'!AS28+'Ispunjenje OM - detaljno'!AT28+'Ispunjenje OM - detaljno'!AU28)</f>
        <v>0</v>
      </c>
      <c r="G25">
        <f>SUM('Ispunjenje OM - detaljno'!AV28+'Ispunjenje OM - detaljno'!AW28+'Ispunjenje OM - detaljno'!AX28+'Ispunjenje OM - detaljno'!AY28+'Ispunjenje OM - detaljno'!AZ28+'Ispunjenje OM - detaljno'!BA28+'Ispunjenje OM - detaljno'!BB28+'Ispunjenje OM - detaljno'!BC28+'Ispunjenje OM - detaljno'!BD28+'Ispunjenje OM - detaljno'!BE28)</f>
        <v>0</v>
      </c>
      <c r="H25">
        <f>SUM('Ispunjenje OM - detaljno'!BF28+'Ispunjenje OM - detaljno'!BG28)</f>
        <v>0</v>
      </c>
      <c r="I25">
        <f>'Ispunjenje OM - detaljno'!BH28</f>
        <v>115</v>
      </c>
      <c r="J25">
        <f>'Ispunjenje OM - detaljno'!BI28</f>
        <v>119.2</v>
      </c>
      <c r="K25">
        <f>'Ispunjenje OM - detaljno'!BJ28</f>
        <v>20</v>
      </c>
      <c r="L25">
        <f>'Ispunjenje OM - detaljno'!BK28</f>
        <v>202</v>
      </c>
      <c r="M25">
        <f>'Ispunjenje OM - detaljno'!BL28</f>
        <v>45.54</v>
      </c>
      <c r="N25">
        <f>'Ispunjenje OM - detaljno'!BM28</f>
        <v>65.539999999999992</v>
      </c>
    </row>
    <row r="26" spans="1:14" x14ac:dyDescent="0.25">
      <c r="A26" t="s">
        <v>111</v>
      </c>
      <c r="B26">
        <f>SUM('Ispunjenje OM - detaljno'!B29+'Ispunjenje OM - detaljno'!C29+'Ispunjenje OM - detaljno'!D29+'Ispunjenje OM - detaljno'!E29+'Ispunjenje OM - detaljno'!F29+'Ispunjenje OM - detaljno'!G29+'Ispunjenje OM - detaljno'!H29+'Ispunjenje OM - detaljno'!I29+'Ispunjenje OM - detaljno'!J29+'Ispunjenje OM - detaljno'!K29+'Ispunjenje OM - detaljno'!L29+'Ispunjenje OM - detaljno'!M29+'Ispunjenje OM - detaljno'!N29+'Ispunjenje OM - detaljno'!O29+'Ispunjenje OM - detaljno'!P29+'Ispunjenje OM - detaljno'!Q29)</f>
        <v>0</v>
      </c>
      <c r="C26">
        <f>SUM('Ispunjenje OM - detaljno'!R29+'Ispunjenje OM - detaljno'!S29+'Ispunjenje OM - detaljno'!T29+'Ispunjenje OM - detaljno'!U29+'Ispunjenje OM - detaljno'!V29+'Ispunjenje OM - detaljno'!W29+'Ispunjenje OM - detaljno'!X29+'Ispunjenje OM - detaljno'!Y29)</f>
        <v>0</v>
      </c>
      <c r="D26">
        <f>SUM('Ispunjenje OM - detaljno'!Z29+'Ispunjenje OM - detaljno'!AA29)</f>
        <v>0</v>
      </c>
      <c r="E26">
        <f>SUM('Ispunjenje OM - detaljno'!AB29+'Ispunjenje OM - detaljno'!AC29+'Ispunjenje OM - detaljno'!AD29+'Ispunjenje OM - detaljno'!AE29+'Ispunjenje OM - detaljno'!AF29+'Ispunjenje OM - detaljno'!AG29+'Ispunjenje OM - detaljno'!AH29+'Ispunjenje OM - detaljno'!AI29+'Ispunjenje OM - detaljno'!AJ29+'Ispunjenje OM - detaljno'!AK29+'Ispunjenje OM - detaljno'!AL29+'Ispunjenje OM - detaljno'!AM29)</f>
        <v>0</v>
      </c>
      <c r="F26">
        <f>SUM('Ispunjenje OM - detaljno'!AN29+'Ispunjenje OM - detaljno'!AO29+'Ispunjenje OM - detaljno'!AP29+'Ispunjenje OM - detaljno'!AQ29+'Ispunjenje OM - detaljno'!AR29+'Ispunjenje OM - detaljno'!AS29+'Ispunjenje OM - detaljno'!AT29+'Ispunjenje OM - detaljno'!AU29)</f>
        <v>131.6</v>
      </c>
      <c r="G26">
        <f>SUM('Ispunjenje OM - detaljno'!AV29+'Ispunjenje OM - detaljno'!AW29+'Ispunjenje OM - detaljno'!AX29+'Ispunjenje OM - detaljno'!AY29+'Ispunjenje OM - detaljno'!AZ29+'Ispunjenje OM - detaljno'!BA29+'Ispunjenje OM - detaljno'!BB29+'Ispunjenje OM - detaljno'!BC29+'Ispunjenje OM - detaljno'!BD29+'Ispunjenje OM - detaljno'!BE29)</f>
        <v>0</v>
      </c>
      <c r="H26">
        <f>SUM('Ispunjenje OM - detaljno'!BF29+'Ispunjenje OM - detaljno'!BG29)</f>
        <v>0</v>
      </c>
      <c r="I26">
        <f>'Ispunjenje OM - detaljno'!BH29</f>
        <v>131</v>
      </c>
      <c r="J26">
        <f>'Ispunjenje OM - detaljno'!BI29</f>
        <v>131.6</v>
      </c>
      <c r="K26">
        <f>'Ispunjenje OM - detaljno'!BJ29</f>
        <v>5</v>
      </c>
      <c r="L26">
        <f>'Ispunjenje OM - detaljno'!BK29</f>
        <v>213</v>
      </c>
      <c r="M26">
        <f>'Ispunjenje OM - detaljno'!BL29</f>
        <v>55.41</v>
      </c>
      <c r="N26">
        <f>'Ispunjenje OM - detaljno'!BM29</f>
        <v>60.41</v>
      </c>
    </row>
    <row r="27" spans="1:14" x14ac:dyDescent="0.25">
      <c r="A27" t="s">
        <v>112</v>
      </c>
      <c r="B27">
        <f>SUM('Ispunjenje OM - detaljno'!B30+'Ispunjenje OM - detaljno'!C30+'Ispunjenje OM - detaljno'!D30+'Ispunjenje OM - detaljno'!E30+'Ispunjenje OM - detaljno'!F30+'Ispunjenje OM - detaljno'!G30+'Ispunjenje OM - detaljno'!H30+'Ispunjenje OM - detaljno'!I30+'Ispunjenje OM - detaljno'!J30+'Ispunjenje OM - detaljno'!K30+'Ispunjenje OM - detaljno'!L30+'Ispunjenje OM - detaljno'!M30+'Ispunjenje OM - detaljno'!N30+'Ispunjenje OM - detaljno'!O30+'Ispunjenje OM - detaljno'!P30+'Ispunjenje OM - detaljno'!Q30)</f>
        <v>9</v>
      </c>
      <c r="C27">
        <f>SUM('Ispunjenje OM - detaljno'!R30+'Ispunjenje OM - detaljno'!S30+'Ispunjenje OM - detaljno'!T30+'Ispunjenje OM - detaljno'!U30+'Ispunjenje OM - detaljno'!V30+'Ispunjenje OM - detaljno'!W30+'Ispunjenje OM - detaljno'!X30+'Ispunjenje OM - detaljno'!Y30)</f>
        <v>28</v>
      </c>
      <c r="D27">
        <f>SUM('Ispunjenje OM - detaljno'!Z30+'Ispunjenje OM - detaljno'!AA30)</f>
        <v>2</v>
      </c>
      <c r="E27">
        <f>SUM('Ispunjenje OM - detaljno'!AB30+'Ispunjenje OM - detaljno'!AC30+'Ispunjenje OM - detaljno'!AD30+'Ispunjenje OM - detaljno'!AE30+'Ispunjenje OM - detaljno'!AF30+'Ispunjenje OM - detaljno'!AG30+'Ispunjenje OM - detaljno'!AH30+'Ispunjenje OM - detaljno'!AI30+'Ispunjenje OM - detaljno'!AJ30+'Ispunjenje OM - detaljno'!AK30+'Ispunjenje OM - detaljno'!AL30+'Ispunjenje OM - detaljno'!AM30)</f>
        <v>36.799999999999997</v>
      </c>
      <c r="F27">
        <f>SUM('Ispunjenje OM - detaljno'!AN30+'Ispunjenje OM - detaljno'!AO30+'Ispunjenje OM - detaljno'!AP30+'Ispunjenje OM - detaljno'!AQ30+'Ispunjenje OM - detaljno'!AR30+'Ispunjenje OM - detaljno'!AS30+'Ispunjenje OM - detaljno'!AT30+'Ispunjenje OM - detaljno'!AU30)</f>
        <v>0</v>
      </c>
      <c r="G27">
        <f>SUM('Ispunjenje OM - detaljno'!AV30+'Ispunjenje OM - detaljno'!AW30+'Ispunjenje OM - detaljno'!AX30+'Ispunjenje OM - detaljno'!AY30+'Ispunjenje OM - detaljno'!AZ30+'Ispunjenje OM - detaljno'!BA30+'Ispunjenje OM - detaljno'!BB30+'Ispunjenje OM - detaljno'!BC30+'Ispunjenje OM - detaljno'!BD30+'Ispunjenje OM - detaljno'!BE30)</f>
        <v>0</v>
      </c>
      <c r="H27">
        <f>SUM('Ispunjenje OM - detaljno'!BF30+'Ispunjenje OM - detaljno'!BG30)</f>
        <v>36</v>
      </c>
      <c r="I27">
        <f>'Ispunjenje OM - detaljno'!BH30</f>
        <v>110</v>
      </c>
      <c r="J27">
        <f>'Ispunjenje OM - detaljno'!BI30</f>
        <v>111.8</v>
      </c>
      <c r="K27">
        <f>'Ispunjenje OM - detaljno'!BJ30</f>
        <v>0</v>
      </c>
      <c r="L27">
        <f>'Ispunjenje OM - detaljno'!BK30</f>
        <v>206</v>
      </c>
      <c r="M27">
        <f>'Ispunjenje OM - detaljno'!BL30</f>
        <v>32.99</v>
      </c>
      <c r="N27">
        <f>'Ispunjenje OM - detaljno'!BM30</f>
        <v>32.99</v>
      </c>
    </row>
    <row r="28" spans="1:14" x14ac:dyDescent="0.25">
      <c r="A28" t="s">
        <v>113</v>
      </c>
      <c r="B28">
        <f>SUM('Ispunjenje OM - detaljno'!B31+'Ispunjenje OM - detaljno'!C31+'Ispunjenje OM - detaljno'!D31+'Ispunjenje OM - detaljno'!E31+'Ispunjenje OM - detaljno'!F31+'Ispunjenje OM - detaljno'!G31+'Ispunjenje OM - detaljno'!H31+'Ispunjenje OM - detaljno'!I31+'Ispunjenje OM - detaljno'!J31+'Ispunjenje OM - detaljno'!K31+'Ispunjenje OM - detaljno'!L31+'Ispunjenje OM - detaljno'!M31+'Ispunjenje OM - detaljno'!N31+'Ispunjenje OM - detaljno'!O31+'Ispunjenje OM - detaljno'!P31+'Ispunjenje OM - detaljno'!Q31)</f>
        <v>15.2</v>
      </c>
      <c r="C28">
        <f>SUM('Ispunjenje OM - detaljno'!R31+'Ispunjenje OM - detaljno'!S31+'Ispunjenje OM - detaljno'!T31+'Ispunjenje OM - detaljno'!U31+'Ispunjenje OM - detaljno'!V31+'Ispunjenje OM - detaljno'!W31+'Ispunjenje OM - detaljno'!X31+'Ispunjenje OM - detaljno'!Y31)</f>
        <v>54</v>
      </c>
      <c r="D28">
        <f>SUM('Ispunjenje OM - detaljno'!Z31+'Ispunjenje OM - detaljno'!AA31)</f>
        <v>14.799999999999999</v>
      </c>
      <c r="E28">
        <f>SUM('Ispunjenje OM - detaljno'!AB31+'Ispunjenje OM - detaljno'!AC31+'Ispunjenje OM - detaljno'!AD31+'Ispunjenje OM - detaljno'!AE31+'Ispunjenje OM - detaljno'!AF31+'Ispunjenje OM - detaljno'!AG31+'Ispunjenje OM - detaljno'!AH31+'Ispunjenje OM - detaljno'!AI31+'Ispunjenje OM - detaljno'!AJ31+'Ispunjenje OM - detaljno'!AK31+'Ispunjenje OM - detaljno'!AL31+'Ispunjenje OM - detaljno'!AM31)</f>
        <v>156.6</v>
      </c>
      <c r="F28">
        <f>SUM('Ispunjenje OM - detaljno'!AN31+'Ispunjenje OM - detaljno'!AO31+'Ispunjenje OM - detaljno'!AP31+'Ispunjenje OM - detaljno'!AQ31+'Ispunjenje OM - detaljno'!AR31+'Ispunjenje OM - detaljno'!AS31+'Ispunjenje OM - detaljno'!AT31+'Ispunjenje OM - detaljno'!AU31)</f>
        <v>0</v>
      </c>
      <c r="G28">
        <f>SUM('Ispunjenje OM - detaljno'!AV31+'Ispunjenje OM - detaljno'!AW31+'Ispunjenje OM - detaljno'!AX31+'Ispunjenje OM - detaljno'!AY31+'Ispunjenje OM - detaljno'!AZ31+'Ispunjenje OM - detaljno'!BA31+'Ispunjenje OM - detaljno'!BB31+'Ispunjenje OM - detaljno'!BC31+'Ispunjenje OM - detaljno'!BD31+'Ispunjenje OM - detaljno'!BE31)</f>
        <v>0</v>
      </c>
      <c r="H28">
        <f>SUM('Ispunjenje OM - detaljno'!BF31+'Ispunjenje OM - detaljno'!BG31)</f>
        <v>5</v>
      </c>
      <c r="I28">
        <f>'Ispunjenje OM - detaljno'!BH31</f>
        <v>242</v>
      </c>
      <c r="J28">
        <f>'Ispunjenje OM - detaljno'!BI31</f>
        <v>245.6</v>
      </c>
      <c r="K28">
        <f>'Ispunjenje OM - detaljno'!BJ31</f>
        <v>0</v>
      </c>
      <c r="L28">
        <f>'Ispunjenje OM - detaljno'!BK31</f>
        <v>212</v>
      </c>
      <c r="M28">
        <f>'Ispunjenje OM - detaljno'!BL31</f>
        <v>36.549999999999997</v>
      </c>
      <c r="N28">
        <f>'Ispunjenje OM - detaljno'!BM31</f>
        <v>36.549999999999997</v>
      </c>
    </row>
    <row r="29" spans="1:14" x14ac:dyDescent="0.25">
      <c r="A29" t="s">
        <v>114</v>
      </c>
      <c r="B29">
        <f>SUM('Ispunjenje OM - detaljno'!B32+'Ispunjenje OM - detaljno'!C32+'Ispunjenje OM - detaljno'!D32+'Ispunjenje OM - detaljno'!E32+'Ispunjenje OM - detaljno'!F32+'Ispunjenje OM - detaljno'!G32+'Ispunjenje OM - detaljno'!H32+'Ispunjenje OM - detaljno'!I32+'Ispunjenje OM - detaljno'!J32+'Ispunjenje OM - detaljno'!K32+'Ispunjenje OM - detaljno'!L32+'Ispunjenje OM - detaljno'!M32+'Ispunjenje OM - detaljno'!N32+'Ispunjenje OM - detaljno'!O32+'Ispunjenje OM - detaljno'!P32+'Ispunjenje OM - detaljno'!Q32)</f>
        <v>5</v>
      </c>
      <c r="C29">
        <f>SUM('Ispunjenje OM - detaljno'!R32+'Ispunjenje OM - detaljno'!S32+'Ispunjenje OM - detaljno'!T32+'Ispunjenje OM - detaljno'!U32+'Ispunjenje OM - detaljno'!V32+'Ispunjenje OM - detaljno'!W32+'Ispunjenje OM - detaljno'!X32+'Ispunjenje OM - detaljno'!Y32)</f>
        <v>50.6</v>
      </c>
      <c r="D29">
        <f>SUM('Ispunjenje OM - detaljno'!Z32+'Ispunjenje OM - detaljno'!AA32)</f>
        <v>3.6</v>
      </c>
      <c r="E29">
        <f>SUM('Ispunjenje OM - detaljno'!AB32+'Ispunjenje OM - detaljno'!AC32+'Ispunjenje OM - detaljno'!AD32+'Ispunjenje OM - detaljno'!AE32+'Ispunjenje OM - detaljno'!AF32+'Ispunjenje OM - detaljno'!AG32+'Ispunjenje OM - detaljno'!AH32+'Ispunjenje OM - detaljno'!AI32+'Ispunjenje OM - detaljno'!AJ32+'Ispunjenje OM - detaljno'!AK32+'Ispunjenje OM - detaljno'!AL32+'Ispunjenje OM - detaljno'!AM32)</f>
        <v>21.6</v>
      </c>
      <c r="F29">
        <f>SUM('Ispunjenje OM - detaljno'!AN32+'Ispunjenje OM - detaljno'!AO32+'Ispunjenje OM - detaljno'!AP32+'Ispunjenje OM - detaljno'!AQ32+'Ispunjenje OM - detaljno'!AR32+'Ispunjenje OM - detaljno'!AS32+'Ispunjenje OM - detaljno'!AT32+'Ispunjenje OM - detaljno'!AU32)</f>
        <v>0</v>
      </c>
      <c r="G29">
        <f>SUM('Ispunjenje OM - detaljno'!AV32+'Ispunjenje OM - detaljno'!AW32+'Ispunjenje OM - detaljno'!AX32+'Ispunjenje OM - detaljno'!AY32+'Ispunjenje OM - detaljno'!AZ32+'Ispunjenje OM - detaljno'!BA32+'Ispunjenje OM - detaljno'!BB32+'Ispunjenje OM - detaljno'!BC32+'Ispunjenje OM - detaljno'!BD32+'Ispunjenje OM - detaljno'!BE32)</f>
        <v>0</v>
      </c>
      <c r="H29">
        <f>SUM('Ispunjenje OM - detaljno'!BF32+'Ispunjenje OM - detaljno'!BG32)</f>
        <v>15</v>
      </c>
      <c r="I29">
        <f>'Ispunjenje OM - detaljno'!BH32</f>
        <v>94</v>
      </c>
      <c r="J29">
        <f>'Ispunjenje OM - detaljno'!BI32</f>
        <v>95.8</v>
      </c>
      <c r="K29">
        <f>'Ispunjenje OM - detaljno'!BJ32</f>
        <v>0</v>
      </c>
      <c r="L29">
        <f>'Ispunjenje OM - detaljno'!BK32</f>
        <v>220</v>
      </c>
      <c r="M29">
        <f>'Ispunjenje OM - detaljno'!BL32</f>
        <v>18.95</v>
      </c>
      <c r="N29">
        <f>'Ispunjenje OM - detaljno'!BM32</f>
        <v>18.95</v>
      </c>
    </row>
    <row r="30" spans="1:14" x14ac:dyDescent="0.25">
      <c r="A30" t="s">
        <v>115</v>
      </c>
      <c r="B30">
        <f>SUM('Ispunjenje OM - detaljno'!B33+'Ispunjenje OM - detaljno'!C33+'Ispunjenje OM - detaljno'!D33+'Ispunjenje OM - detaljno'!E33+'Ispunjenje OM - detaljno'!F33+'Ispunjenje OM - detaljno'!G33+'Ispunjenje OM - detaljno'!H33+'Ispunjenje OM - detaljno'!I33+'Ispunjenje OM - detaljno'!J33+'Ispunjenje OM - detaljno'!K33+'Ispunjenje OM - detaljno'!L33+'Ispunjenje OM - detaljno'!M33+'Ispunjenje OM - detaljno'!N33+'Ispunjenje OM - detaljno'!O33+'Ispunjenje OM - detaljno'!P33+'Ispunjenje OM - detaljno'!Q33)</f>
        <v>51.8</v>
      </c>
      <c r="C30">
        <f>SUM('Ispunjenje OM - detaljno'!R33+'Ispunjenje OM - detaljno'!S33+'Ispunjenje OM - detaljno'!T33+'Ispunjenje OM - detaljno'!U33+'Ispunjenje OM - detaljno'!V33+'Ispunjenje OM - detaljno'!W33+'Ispunjenje OM - detaljno'!X33+'Ispunjenje OM - detaljno'!Y33)</f>
        <v>13.6</v>
      </c>
      <c r="D30">
        <f>SUM('Ispunjenje OM - detaljno'!Z33+'Ispunjenje OM - detaljno'!AA33)</f>
        <v>15.2</v>
      </c>
      <c r="E30">
        <f>SUM('Ispunjenje OM - detaljno'!AB33+'Ispunjenje OM - detaljno'!AC33+'Ispunjenje OM - detaljno'!AD33+'Ispunjenje OM - detaljno'!AE33+'Ispunjenje OM - detaljno'!AF33+'Ispunjenje OM - detaljno'!AG33+'Ispunjenje OM - detaljno'!AH33+'Ispunjenje OM - detaljno'!AI33+'Ispunjenje OM - detaljno'!AJ33+'Ispunjenje OM - detaljno'!AK33+'Ispunjenje OM - detaljno'!AL33+'Ispunjenje OM - detaljno'!AM33)</f>
        <v>0</v>
      </c>
      <c r="F30">
        <f>SUM('Ispunjenje OM - detaljno'!AN33+'Ispunjenje OM - detaljno'!AO33+'Ispunjenje OM - detaljno'!AP33+'Ispunjenje OM - detaljno'!AQ33+'Ispunjenje OM - detaljno'!AR33+'Ispunjenje OM - detaljno'!AS33+'Ispunjenje OM - detaljno'!AT33+'Ispunjenje OM - detaljno'!AU33)</f>
        <v>0</v>
      </c>
      <c r="G30">
        <f>SUM('Ispunjenje OM - detaljno'!AV33+'Ispunjenje OM - detaljno'!AW33+'Ispunjenje OM - detaljno'!AX33+'Ispunjenje OM - detaljno'!AY33+'Ispunjenje OM - detaljno'!AZ33+'Ispunjenje OM - detaljno'!BA33+'Ispunjenje OM - detaljno'!BB33+'Ispunjenje OM - detaljno'!BC33+'Ispunjenje OM - detaljno'!BD33+'Ispunjenje OM - detaljno'!BE33)</f>
        <v>0</v>
      </c>
      <c r="H30">
        <f>SUM('Ispunjenje OM - detaljno'!BF33+'Ispunjenje OM - detaljno'!BG33)</f>
        <v>7</v>
      </c>
      <c r="I30">
        <f>'Ispunjenje OM - detaljno'!BH33</f>
        <v>84</v>
      </c>
      <c r="J30">
        <f>'Ispunjenje OM - detaljno'!BI33</f>
        <v>87.6</v>
      </c>
      <c r="K30">
        <f>'Ispunjenje OM - detaljno'!BJ33</f>
        <v>100</v>
      </c>
      <c r="L30">
        <f>'Ispunjenje OM - detaljno'!BK33</f>
        <v>213</v>
      </c>
      <c r="M30">
        <f>'Ispunjenje OM - detaljno'!BL33</f>
        <v>22.66</v>
      </c>
      <c r="N30">
        <f>'Ispunjenje OM - detaljno'!BM33</f>
        <v>122.66</v>
      </c>
    </row>
    <row r="31" spans="1:14" x14ac:dyDescent="0.25">
      <c r="A31" t="s">
        <v>116</v>
      </c>
      <c r="B31">
        <f>SUM('Ispunjenje OM - detaljno'!B34+'Ispunjenje OM - detaljno'!C34+'Ispunjenje OM - detaljno'!D34+'Ispunjenje OM - detaljno'!E34+'Ispunjenje OM - detaljno'!F34+'Ispunjenje OM - detaljno'!G34+'Ispunjenje OM - detaljno'!H34+'Ispunjenje OM - detaljno'!I34+'Ispunjenje OM - detaljno'!J34+'Ispunjenje OM - detaljno'!K34+'Ispunjenje OM - detaljno'!L34+'Ispunjenje OM - detaljno'!M34+'Ispunjenje OM - detaljno'!N34+'Ispunjenje OM - detaljno'!O34+'Ispunjenje OM - detaljno'!P34+'Ispunjenje OM - detaljno'!Q34)</f>
        <v>53</v>
      </c>
      <c r="C31">
        <f>SUM('Ispunjenje OM - detaljno'!R34+'Ispunjenje OM - detaljno'!S34+'Ispunjenje OM - detaljno'!T34+'Ispunjenje OM - detaljno'!U34+'Ispunjenje OM - detaljno'!V34+'Ispunjenje OM - detaljno'!W34+'Ispunjenje OM - detaljno'!X34+'Ispunjenje OM - detaljno'!Y34)</f>
        <v>14.6</v>
      </c>
      <c r="D31">
        <f>SUM('Ispunjenje OM - detaljno'!Z34+'Ispunjenje OM - detaljno'!AA34)</f>
        <v>0</v>
      </c>
      <c r="E31">
        <f>SUM('Ispunjenje OM - detaljno'!AB34+'Ispunjenje OM - detaljno'!AC34+'Ispunjenje OM - detaljno'!AD34+'Ispunjenje OM - detaljno'!AE34+'Ispunjenje OM - detaljno'!AF34+'Ispunjenje OM - detaljno'!AG34+'Ispunjenje OM - detaljno'!AH34+'Ispunjenje OM - detaljno'!AI34+'Ispunjenje OM - detaljno'!AJ34+'Ispunjenje OM - detaljno'!AK34+'Ispunjenje OM - detaljno'!AL34+'Ispunjenje OM - detaljno'!AM34)</f>
        <v>2</v>
      </c>
      <c r="F31">
        <f>SUM('Ispunjenje OM - detaljno'!AN34+'Ispunjenje OM - detaljno'!AO34+'Ispunjenje OM - detaljno'!AP34+'Ispunjenje OM - detaljno'!AQ34+'Ispunjenje OM - detaljno'!AR34+'Ispunjenje OM - detaljno'!AS34+'Ispunjenje OM - detaljno'!AT34+'Ispunjenje OM - detaljno'!AU34)</f>
        <v>0</v>
      </c>
      <c r="G31">
        <f>SUM('Ispunjenje OM - detaljno'!AV34+'Ispunjenje OM - detaljno'!AW34+'Ispunjenje OM - detaljno'!AX34+'Ispunjenje OM - detaljno'!AY34+'Ispunjenje OM - detaljno'!AZ34+'Ispunjenje OM - detaljno'!BA34+'Ispunjenje OM - detaljno'!BB34+'Ispunjenje OM - detaljno'!BC34+'Ispunjenje OM - detaljno'!BD34+'Ispunjenje OM - detaljno'!BE34)</f>
        <v>0</v>
      </c>
      <c r="H31">
        <f>SUM('Ispunjenje OM - detaljno'!BF34+'Ispunjenje OM - detaljno'!BG34)</f>
        <v>0</v>
      </c>
      <c r="I31">
        <f>'Ispunjenje OM - detaljno'!BH34</f>
        <v>66</v>
      </c>
      <c r="J31">
        <f>'Ispunjenje OM - detaljno'!BI34</f>
        <v>69.599999999999994</v>
      </c>
      <c r="K31">
        <f>'Ispunjenje OM - detaljno'!BJ34</f>
        <v>35.367122650146484</v>
      </c>
      <c r="L31">
        <f>'Ispunjenje OM - detaljno'!BK34</f>
        <v>219</v>
      </c>
      <c r="M31">
        <f>'Ispunjenje OM - detaljno'!BL34</f>
        <v>27.6</v>
      </c>
      <c r="N31">
        <f>'Ispunjenje OM - detaljno'!BM34</f>
        <v>62.967122650146486</v>
      </c>
    </row>
    <row r="32" spans="1:14" x14ac:dyDescent="0.25">
      <c r="A32" t="s">
        <v>117</v>
      </c>
      <c r="B32">
        <f>SUM('Ispunjenje OM - detaljno'!B35+'Ispunjenje OM - detaljno'!C35+'Ispunjenje OM - detaljno'!D35+'Ispunjenje OM - detaljno'!E35+'Ispunjenje OM - detaljno'!F35+'Ispunjenje OM - detaljno'!G35+'Ispunjenje OM - detaljno'!H35+'Ispunjenje OM - detaljno'!I35+'Ispunjenje OM - detaljno'!J35+'Ispunjenje OM - detaljno'!K35+'Ispunjenje OM - detaljno'!L35+'Ispunjenje OM - detaljno'!M35+'Ispunjenje OM - detaljno'!N35+'Ispunjenje OM - detaljno'!O35+'Ispunjenje OM - detaljno'!P35+'Ispunjenje OM - detaljno'!Q35)</f>
        <v>17</v>
      </c>
      <c r="C32">
        <f>SUM('Ispunjenje OM - detaljno'!R35+'Ispunjenje OM - detaljno'!S35+'Ispunjenje OM - detaljno'!T35+'Ispunjenje OM - detaljno'!U35+'Ispunjenje OM - detaljno'!V35+'Ispunjenje OM - detaljno'!W35+'Ispunjenje OM - detaljno'!X35+'Ispunjenje OM - detaljno'!Y35)</f>
        <v>47</v>
      </c>
      <c r="D32">
        <f>SUM('Ispunjenje OM - detaljno'!Z35+'Ispunjenje OM - detaljno'!AA35)</f>
        <v>14.6</v>
      </c>
      <c r="E32">
        <f>SUM('Ispunjenje OM - detaljno'!AB35+'Ispunjenje OM - detaljno'!AC35+'Ispunjenje OM - detaljno'!AD35+'Ispunjenje OM - detaljno'!AE35+'Ispunjenje OM - detaljno'!AF35+'Ispunjenje OM - detaljno'!AG35+'Ispunjenje OM - detaljno'!AH35+'Ispunjenje OM - detaljno'!AI35+'Ispunjenje OM - detaljno'!AJ35+'Ispunjenje OM - detaljno'!AK35+'Ispunjenje OM - detaljno'!AL35+'Ispunjenje OM - detaljno'!AM35)</f>
        <v>175</v>
      </c>
      <c r="F32">
        <f>SUM('Ispunjenje OM - detaljno'!AN35+'Ispunjenje OM - detaljno'!AO35+'Ispunjenje OM - detaljno'!AP35+'Ispunjenje OM - detaljno'!AQ35+'Ispunjenje OM - detaljno'!AR35+'Ispunjenje OM - detaljno'!AS35+'Ispunjenje OM - detaljno'!AT35+'Ispunjenje OM - detaljno'!AU35)</f>
        <v>0</v>
      </c>
      <c r="G32">
        <f>SUM('Ispunjenje OM - detaljno'!AV35+'Ispunjenje OM - detaljno'!AW35+'Ispunjenje OM - detaljno'!AX35+'Ispunjenje OM - detaljno'!AY35+'Ispunjenje OM - detaljno'!AZ35+'Ispunjenje OM - detaljno'!BA35+'Ispunjenje OM - detaljno'!BB35+'Ispunjenje OM - detaljno'!BC35+'Ispunjenje OM - detaljno'!BD35+'Ispunjenje OM - detaljno'!BE35)</f>
        <v>0</v>
      </c>
      <c r="H32">
        <f>SUM('Ispunjenje OM - detaljno'!BF35+'Ispunjenje OM - detaljno'!BG35)</f>
        <v>31</v>
      </c>
      <c r="I32">
        <f>'Ispunjenje OM - detaljno'!BH35</f>
        <v>281</v>
      </c>
      <c r="J32">
        <f>'Ispunjenje OM - detaljno'!BI35</f>
        <v>284.60000000000002</v>
      </c>
      <c r="K32">
        <f>'Ispunjenje OM - detaljno'!BJ35</f>
        <v>0</v>
      </c>
      <c r="L32">
        <f>'Ispunjenje OM - detaljno'!BK35</f>
        <v>211</v>
      </c>
      <c r="M32">
        <f>'Ispunjenje OM - detaljno'!BL35</f>
        <v>41.02</v>
      </c>
      <c r="N32">
        <f>'Ispunjenje OM - detaljno'!BM35</f>
        <v>41.02</v>
      </c>
    </row>
    <row r="33" spans="1:14" x14ac:dyDescent="0.25">
      <c r="A33" t="s">
        <v>118</v>
      </c>
      <c r="B33">
        <f>SUM('Ispunjenje OM - detaljno'!B36+'Ispunjenje OM - detaljno'!C36+'Ispunjenje OM - detaljno'!D36+'Ispunjenje OM - detaljno'!E36+'Ispunjenje OM - detaljno'!F36+'Ispunjenje OM - detaljno'!G36+'Ispunjenje OM - detaljno'!H36+'Ispunjenje OM - detaljno'!I36+'Ispunjenje OM - detaljno'!J36+'Ispunjenje OM - detaljno'!K36+'Ispunjenje OM - detaljno'!L36+'Ispunjenje OM - detaljno'!M36+'Ispunjenje OM - detaljno'!N36+'Ispunjenje OM - detaljno'!O36+'Ispunjenje OM - detaljno'!P36+'Ispunjenje OM - detaljno'!Q36)</f>
        <v>0</v>
      </c>
      <c r="C33">
        <f>SUM('Ispunjenje OM - detaljno'!R36+'Ispunjenje OM - detaljno'!S36+'Ispunjenje OM - detaljno'!T36+'Ispunjenje OM - detaljno'!U36+'Ispunjenje OM - detaljno'!V36+'Ispunjenje OM - detaljno'!W36+'Ispunjenje OM - detaljno'!X36+'Ispunjenje OM - detaljno'!Y36)</f>
        <v>22</v>
      </c>
      <c r="D33">
        <f>SUM('Ispunjenje OM - detaljno'!Z36+'Ispunjenje OM - detaljno'!AA36)</f>
        <v>9</v>
      </c>
      <c r="E33">
        <f>SUM('Ispunjenje OM - detaljno'!AB36+'Ispunjenje OM - detaljno'!AC36+'Ispunjenje OM - detaljno'!AD36+'Ispunjenje OM - detaljno'!AE36+'Ispunjenje OM - detaljno'!AF36+'Ispunjenje OM - detaljno'!AG36+'Ispunjenje OM - detaljno'!AH36+'Ispunjenje OM - detaljno'!AI36+'Ispunjenje OM - detaljno'!AJ36+'Ispunjenje OM - detaljno'!AK36+'Ispunjenje OM - detaljno'!AL36+'Ispunjenje OM - detaljno'!AM36)</f>
        <v>6</v>
      </c>
      <c r="F33">
        <f>SUM('Ispunjenje OM - detaljno'!AN36+'Ispunjenje OM - detaljno'!AO36+'Ispunjenje OM - detaljno'!AP36+'Ispunjenje OM - detaljno'!AQ36+'Ispunjenje OM - detaljno'!AR36+'Ispunjenje OM - detaljno'!AS36+'Ispunjenje OM - detaljno'!AT36+'Ispunjenje OM - detaljno'!AU36)</f>
        <v>0</v>
      </c>
      <c r="G33">
        <f>SUM('Ispunjenje OM - detaljno'!AV36+'Ispunjenje OM - detaljno'!AW36+'Ispunjenje OM - detaljno'!AX36+'Ispunjenje OM - detaljno'!AY36+'Ispunjenje OM - detaljno'!AZ36+'Ispunjenje OM - detaljno'!BA36+'Ispunjenje OM - detaljno'!BB36+'Ispunjenje OM - detaljno'!BC36+'Ispunjenje OM - detaljno'!BD36+'Ispunjenje OM - detaljno'!BE36)</f>
        <v>0</v>
      </c>
      <c r="H33">
        <f>SUM('Ispunjenje OM - detaljno'!BF36+'Ispunjenje OM - detaljno'!BG36)</f>
        <v>0</v>
      </c>
      <c r="I33">
        <f>'Ispunjenje OM - detaljno'!BH36</f>
        <v>37</v>
      </c>
      <c r="J33">
        <f>'Ispunjenje OM - detaljno'!BI36</f>
        <v>37</v>
      </c>
      <c r="K33">
        <f>'Ispunjenje OM - detaljno'!BJ36</f>
        <v>0</v>
      </c>
      <c r="L33">
        <f>'Ispunjenje OM - detaljno'!BK36</f>
        <v>210</v>
      </c>
      <c r="M33">
        <f>'Ispunjenje OM - detaljno'!BL36</f>
        <v>9.8000000000000007</v>
      </c>
      <c r="N33">
        <f>'Ispunjenje OM - detaljno'!BM36</f>
        <v>9.8000000000000007</v>
      </c>
    </row>
    <row r="34" spans="1:14" x14ac:dyDescent="0.25">
      <c r="A34" t="s">
        <v>119</v>
      </c>
      <c r="B34">
        <f>SUM('Ispunjenje OM - detaljno'!B37+'Ispunjenje OM - detaljno'!C37+'Ispunjenje OM - detaljno'!D37+'Ispunjenje OM - detaljno'!E37+'Ispunjenje OM - detaljno'!F37+'Ispunjenje OM - detaljno'!G37+'Ispunjenje OM - detaljno'!H37+'Ispunjenje OM - detaljno'!I37+'Ispunjenje OM - detaljno'!J37+'Ispunjenje OM - detaljno'!K37+'Ispunjenje OM - detaljno'!L37+'Ispunjenje OM - detaljno'!M37+'Ispunjenje OM - detaljno'!N37+'Ispunjenje OM - detaljno'!O37+'Ispunjenje OM - detaljno'!P37+'Ispunjenje OM - detaljno'!Q37)</f>
        <v>104.19999999999999</v>
      </c>
      <c r="C34">
        <f>SUM('Ispunjenje OM - detaljno'!R37+'Ispunjenje OM - detaljno'!S37+'Ispunjenje OM - detaljno'!T37+'Ispunjenje OM - detaljno'!U37+'Ispunjenje OM - detaljno'!V37+'Ispunjenje OM - detaljno'!W37+'Ispunjenje OM - detaljno'!X37+'Ispunjenje OM - detaljno'!Y37)</f>
        <v>9</v>
      </c>
      <c r="D34">
        <f>SUM('Ispunjenje OM - detaljno'!Z37+'Ispunjenje OM - detaljno'!AA37)</f>
        <v>0</v>
      </c>
      <c r="E34">
        <f>SUM('Ispunjenje OM - detaljno'!AB37+'Ispunjenje OM - detaljno'!AC37+'Ispunjenje OM - detaljno'!AD37+'Ispunjenje OM - detaljno'!AE37+'Ispunjenje OM - detaljno'!AF37+'Ispunjenje OM - detaljno'!AG37+'Ispunjenje OM - detaljno'!AH37+'Ispunjenje OM - detaljno'!AI37+'Ispunjenje OM - detaljno'!AJ37+'Ispunjenje OM - detaljno'!AK37+'Ispunjenje OM - detaljno'!AL37+'Ispunjenje OM - detaljno'!AM37)</f>
        <v>0</v>
      </c>
      <c r="F34">
        <f>SUM('Ispunjenje OM - detaljno'!AN37+'Ispunjenje OM - detaljno'!AO37+'Ispunjenje OM - detaljno'!AP37+'Ispunjenje OM - detaljno'!AQ37+'Ispunjenje OM - detaljno'!AR37+'Ispunjenje OM - detaljno'!AS37+'Ispunjenje OM - detaljno'!AT37+'Ispunjenje OM - detaljno'!AU37)</f>
        <v>0</v>
      </c>
      <c r="G34">
        <f>SUM('Ispunjenje OM - detaljno'!AV37+'Ispunjenje OM - detaljno'!AW37+'Ispunjenje OM - detaljno'!AX37+'Ispunjenje OM - detaljno'!AY37+'Ispunjenje OM - detaljno'!AZ37+'Ispunjenje OM - detaljno'!BA37+'Ispunjenje OM - detaljno'!BB37+'Ispunjenje OM - detaljno'!BC37+'Ispunjenje OM - detaljno'!BD37+'Ispunjenje OM - detaljno'!BE37)</f>
        <v>0</v>
      </c>
      <c r="H34">
        <f>SUM('Ispunjenje OM - detaljno'!BF37+'Ispunjenje OM - detaljno'!BG37)</f>
        <v>0</v>
      </c>
      <c r="I34">
        <f>'Ispunjenje OM - detaljno'!BH37</f>
        <v>112</v>
      </c>
      <c r="J34">
        <f>'Ispunjenje OM - detaljno'!BI37</f>
        <v>113.19999999999999</v>
      </c>
      <c r="K34">
        <f>'Ispunjenje OM - detaljno'!BJ37</f>
        <v>10</v>
      </c>
      <c r="L34">
        <f>'Ispunjenje OM - detaljno'!BK37</f>
        <v>218</v>
      </c>
      <c r="M34">
        <f>'Ispunjenje OM - detaljno'!BL37</f>
        <v>36.54</v>
      </c>
      <c r="N34">
        <f>'Ispunjenje OM - detaljno'!BM37</f>
        <v>46.54</v>
      </c>
    </row>
    <row r="35" spans="1:14" x14ac:dyDescent="0.25">
      <c r="A35" t="s">
        <v>121</v>
      </c>
      <c r="B35">
        <f>SUM('Ispunjenje OM - detaljno'!B38+'Ispunjenje OM - detaljno'!C38+'Ispunjenje OM - detaljno'!D38+'Ispunjenje OM - detaljno'!E38+'Ispunjenje OM - detaljno'!F38+'Ispunjenje OM - detaljno'!G38+'Ispunjenje OM - detaljno'!H38+'Ispunjenje OM - detaljno'!I38+'Ispunjenje OM - detaljno'!J38+'Ispunjenje OM - detaljno'!K38+'Ispunjenje OM - detaljno'!L38+'Ispunjenje OM - detaljno'!M38+'Ispunjenje OM - detaljno'!N38+'Ispunjenje OM - detaljno'!O38+'Ispunjenje OM - detaljno'!P38+'Ispunjenje OM - detaljno'!Q38)</f>
        <v>3</v>
      </c>
      <c r="C35">
        <f>SUM('Ispunjenje OM - detaljno'!R38+'Ispunjenje OM - detaljno'!S38+'Ispunjenje OM - detaljno'!T38+'Ispunjenje OM - detaljno'!U38+'Ispunjenje OM - detaljno'!V38+'Ispunjenje OM - detaljno'!W38+'Ispunjenje OM - detaljno'!X38+'Ispunjenje OM - detaljno'!Y38)</f>
        <v>33</v>
      </c>
      <c r="D35">
        <f>SUM('Ispunjenje OM - detaljno'!Z38+'Ispunjenje OM - detaljno'!AA38)</f>
        <v>0</v>
      </c>
      <c r="E35">
        <f>SUM('Ispunjenje OM - detaljno'!AB38+'Ispunjenje OM - detaljno'!AC38+'Ispunjenje OM - detaljno'!AD38+'Ispunjenje OM - detaljno'!AE38+'Ispunjenje OM - detaljno'!AF38+'Ispunjenje OM - detaljno'!AG38+'Ispunjenje OM - detaljno'!AH38+'Ispunjenje OM - detaljno'!AI38+'Ispunjenje OM - detaljno'!AJ38+'Ispunjenje OM - detaljno'!AK38+'Ispunjenje OM - detaljno'!AL38+'Ispunjenje OM - detaljno'!AM38)</f>
        <v>183</v>
      </c>
      <c r="F35">
        <f>SUM('Ispunjenje OM - detaljno'!AN38+'Ispunjenje OM - detaljno'!AO38+'Ispunjenje OM - detaljno'!AP38+'Ispunjenje OM - detaljno'!AQ38+'Ispunjenje OM - detaljno'!AR38+'Ispunjenje OM - detaljno'!AS38+'Ispunjenje OM - detaljno'!AT38+'Ispunjenje OM - detaljno'!AU38)</f>
        <v>0</v>
      </c>
      <c r="G35">
        <f>SUM('Ispunjenje OM - detaljno'!AV38+'Ispunjenje OM - detaljno'!AW38+'Ispunjenje OM - detaljno'!AX38+'Ispunjenje OM - detaljno'!AY38+'Ispunjenje OM - detaljno'!AZ38+'Ispunjenje OM - detaljno'!BA38+'Ispunjenje OM - detaljno'!BB38+'Ispunjenje OM - detaljno'!BC38+'Ispunjenje OM - detaljno'!BD38+'Ispunjenje OM - detaljno'!BE38)</f>
        <v>0</v>
      </c>
      <c r="H35">
        <f>SUM('Ispunjenje OM - detaljno'!BF38+'Ispunjenje OM - detaljno'!BG38)</f>
        <v>6</v>
      </c>
      <c r="I35">
        <f>'Ispunjenje OM - detaljno'!BH38</f>
        <v>222</v>
      </c>
      <c r="J35">
        <f>'Ispunjenje OM - detaljno'!BI38</f>
        <v>225</v>
      </c>
      <c r="K35">
        <f>'Ispunjenje OM - detaljno'!BJ38</f>
        <v>0</v>
      </c>
      <c r="L35">
        <f>'Ispunjenje OM - detaljno'!BK38</f>
        <v>219</v>
      </c>
      <c r="M35">
        <f>'Ispunjenje OM - detaljno'!BL38</f>
        <v>23.11</v>
      </c>
      <c r="N35">
        <f>'Ispunjenje OM - detaljno'!BM38</f>
        <v>23.11</v>
      </c>
    </row>
    <row r="36" spans="1:14" x14ac:dyDescent="0.25">
      <c r="A36" t="s">
        <v>122</v>
      </c>
      <c r="B36">
        <f>SUM('Ispunjenje OM - detaljno'!B39+'Ispunjenje OM - detaljno'!C39+'Ispunjenje OM - detaljno'!D39+'Ispunjenje OM - detaljno'!E39+'Ispunjenje OM - detaljno'!F39+'Ispunjenje OM - detaljno'!G39+'Ispunjenje OM - detaljno'!H39+'Ispunjenje OM - detaljno'!I39+'Ispunjenje OM - detaljno'!J39+'Ispunjenje OM - detaljno'!K39+'Ispunjenje OM - detaljno'!L39+'Ispunjenje OM - detaljno'!M39+'Ispunjenje OM - detaljno'!N39+'Ispunjenje OM - detaljno'!O39+'Ispunjenje OM - detaljno'!P39+'Ispunjenje OM - detaljno'!Q39)</f>
        <v>86.7</v>
      </c>
      <c r="C36">
        <f>SUM('Ispunjenje OM - detaljno'!R39+'Ispunjenje OM - detaljno'!S39+'Ispunjenje OM - detaljno'!T39+'Ispunjenje OM - detaljno'!U39+'Ispunjenje OM - detaljno'!V39+'Ispunjenje OM - detaljno'!W39+'Ispunjenje OM - detaljno'!X39+'Ispunjenje OM - detaljno'!Y39)</f>
        <v>9.6</v>
      </c>
      <c r="D36">
        <f>SUM('Ispunjenje OM - detaljno'!Z39+'Ispunjenje OM - detaljno'!AA39)</f>
        <v>0</v>
      </c>
      <c r="E36">
        <f>SUM('Ispunjenje OM - detaljno'!AB39+'Ispunjenje OM - detaljno'!AC39+'Ispunjenje OM - detaljno'!AD39+'Ispunjenje OM - detaljno'!AE39+'Ispunjenje OM - detaljno'!AF39+'Ispunjenje OM - detaljno'!AG39+'Ispunjenje OM - detaljno'!AH39+'Ispunjenje OM - detaljno'!AI39+'Ispunjenje OM - detaljno'!AJ39+'Ispunjenje OM - detaljno'!AK39+'Ispunjenje OM - detaljno'!AL39+'Ispunjenje OM - detaljno'!AM39)</f>
        <v>1</v>
      </c>
      <c r="F36">
        <f>SUM('Ispunjenje OM - detaljno'!AN39+'Ispunjenje OM - detaljno'!AO39+'Ispunjenje OM - detaljno'!AP39+'Ispunjenje OM - detaljno'!AQ39+'Ispunjenje OM - detaljno'!AR39+'Ispunjenje OM - detaljno'!AS39+'Ispunjenje OM - detaljno'!AT39+'Ispunjenje OM - detaljno'!AU39)</f>
        <v>0</v>
      </c>
      <c r="G36">
        <f>SUM('Ispunjenje OM - detaljno'!AV39+'Ispunjenje OM - detaljno'!AW39+'Ispunjenje OM - detaljno'!AX39+'Ispunjenje OM - detaljno'!AY39+'Ispunjenje OM - detaljno'!AZ39+'Ispunjenje OM - detaljno'!BA39+'Ispunjenje OM - detaljno'!BB39+'Ispunjenje OM - detaljno'!BC39+'Ispunjenje OM - detaljno'!BD39+'Ispunjenje OM - detaljno'!BE39)</f>
        <v>0</v>
      </c>
      <c r="H36">
        <f>SUM('Ispunjenje OM - detaljno'!BF39+'Ispunjenje OM - detaljno'!BG39)</f>
        <v>0</v>
      </c>
      <c r="I36">
        <f>'Ispunjenje OM - detaljno'!BH39</f>
        <v>95</v>
      </c>
      <c r="J36">
        <f>'Ispunjenje OM - detaljno'!BI39</f>
        <v>97.3</v>
      </c>
      <c r="K36">
        <f>'Ispunjenje OM - detaljno'!BJ39</f>
        <v>22</v>
      </c>
      <c r="L36">
        <f>'Ispunjenje OM - detaljno'!BK39</f>
        <v>214</v>
      </c>
      <c r="M36">
        <f>'Ispunjenje OM - detaljno'!BL39</f>
        <v>40.49</v>
      </c>
      <c r="N36">
        <f>'Ispunjenje OM - detaljno'!BM39</f>
        <v>62.49</v>
      </c>
    </row>
    <row r="37" spans="1:14" x14ac:dyDescent="0.25">
      <c r="A37" t="s">
        <v>123</v>
      </c>
      <c r="B37">
        <f>SUM('Ispunjenje OM - detaljno'!B40+'Ispunjenje OM - detaljno'!C40+'Ispunjenje OM - detaljno'!D40+'Ispunjenje OM - detaljno'!E40+'Ispunjenje OM - detaljno'!F40+'Ispunjenje OM - detaljno'!G40+'Ispunjenje OM - detaljno'!H40+'Ispunjenje OM - detaljno'!I40+'Ispunjenje OM - detaljno'!J40+'Ispunjenje OM - detaljno'!K40+'Ispunjenje OM - detaljno'!L40+'Ispunjenje OM - detaljno'!M40+'Ispunjenje OM - detaljno'!N40+'Ispunjenje OM - detaljno'!O40+'Ispunjenje OM - detaljno'!P40+'Ispunjenje OM - detaljno'!Q40)</f>
        <v>15</v>
      </c>
      <c r="C37">
        <f>SUM('Ispunjenje OM - detaljno'!R40+'Ispunjenje OM - detaljno'!S40+'Ispunjenje OM - detaljno'!T40+'Ispunjenje OM - detaljno'!U40+'Ispunjenje OM - detaljno'!V40+'Ispunjenje OM - detaljno'!W40+'Ispunjenje OM - detaljno'!X40+'Ispunjenje OM - detaljno'!Y40)</f>
        <v>27</v>
      </c>
      <c r="D37">
        <f>SUM('Ispunjenje OM - detaljno'!Z40+'Ispunjenje OM - detaljno'!AA40)</f>
        <v>6</v>
      </c>
      <c r="E37">
        <f>SUM('Ispunjenje OM - detaljno'!AB40+'Ispunjenje OM - detaljno'!AC40+'Ispunjenje OM - detaljno'!AD40+'Ispunjenje OM - detaljno'!AE40+'Ispunjenje OM - detaljno'!AF40+'Ispunjenje OM - detaljno'!AG40+'Ispunjenje OM - detaljno'!AH40+'Ispunjenje OM - detaljno'!AI40+'Ispunjenje OM - detaljno'!AJ40+'Ispunjenje OM - detaljno'!AK40+'Ispunjenje OM - detaljno'!AL40+'Ispunjenje OM - detaljno'!AM40)</f>
        <v>187</v>
      </c>
      <c r="F37">
        <f>SUM('Ispunjenje OM - detaljno'!AN40+'Ispunjenje OM - detaljno'!AO40+'Ispunjenje OM - detaljno'!AP40+'Ispunjenje OM - detaljno'!AQ40+'Ispunjenje OM - detaljno'!AR40+'Ispunjenje OM - detaljno'!AS40+'Ispunjenje OM - detaljno'!AT40+'Ispunjenje OM - detaljno'!AU40)</f>
        <v>0</v>
      </c>
      <c r="G37">
        <f>SUM('Ispunjenje OM - detaljno'!AV40+'Ispunjenje OM - detaljno'!AW40+'Ispunjenje OM - detaljno'!AX40+'Ispunjenje OM - detaljno'!AY40+'Ispunjenje OM - detaljno'!AZ40+'Ispunjenje OM - detaljno'!BA40+'Ispunjenje OM - detaljno'!BB40+'Ispunjenje OM - detaljno'!BC40+'Ispunjenje OM - detaljno'!BD40+'Ispunjenje OM - detaljno'!BE40)</f>
        <v>0</v>
      </c>
      <c r="H37">
        <f>SUM('Ispunjenje OM - detaljno'!BF40+'Ispunjenje OM - detaljno'!BG40)</f>
        <v>18</v>
      </c>
      <c r="I37">
        <f>'Ispunjenje OM - detaljno'!BH40</f>
        <v>250</v>
      </c>
      <c r="J37">
        <f>'Ispunjenje OM - detaljno'!BI40</f>
        <v>253</v>
      </c>
      <c r="K37">
        <f>'Ispunjenje OM - detaljno'!BJ40</f>
        <v>0</v>
      </c>
      <c r="L37">
        <f>'Ispunjenje OM - detaljno'!BK40</f>
        <v>192</v>
      </c>
      <c r="M37">
        <f>'Ispunjenje OM - detaljno'!BL40</f>
        <v>41.99</v>
      </c>
      <c r="N37">
        <f>'Ispunjenje OM - detaljno'!BM40</f>
        <v>41.99</v>
      </c>
    </row>
    <row r="38" spans="1:14" x14ac:dyDescent="0.25">
      <c r="A38" t="s">
        <v>124</v>
      </c>
      <c r="B38">
        <f>SUM('Ispunjenje OM - detaljno'!B41+'Ispunjenje OM - detaljno'!C41+'Ispunjenje OM - detaljno'!D41+'Ispunjenje OM - detaljno'!E41+'Ispunjenje OM - detaljno'!F41+'Ispunjenje OM - detaljno'!G41+'Ispunjenje OM - detaljno'!H41+'Ispunjenje OM - detaljno'!I41+'Ispunjenje OM - detaljno'!J41+'Ispunjenje OM - detaljno'!K41+'Ispunjenje OM - detaljno'!L41+'Ispunjenje OM - detaljno'!M41+'Ispunjenje OM - detaljno'!N41+'Ispunjenje OM - detaljno'!O41+'Ispunjenje OM - detaljno'!P41+'Ispunjenje OM - detaljno'!Q41)</f>
        <v>133.19999999999999</v>
      </c>
      <c r="C38">
        <f>SUM('Ispunjenje OM - detaljno'!R41+'Ispunjenje OM - detaljno'!S41+'Ispunjenje OM - detaljno'!T41+'Ispunjenje OM - detaljno'!U41+'Ispunjenje OM - detaljno'!V41+'Ispunjenje OM - detaljno'!W41+'Ispunjenje OM - detaljno'!X41+'Ispunjenje OM - detaljno'!Y41)</f>
        <v>14</v>
      </c>
      <c r="D38">
        <f>SUM('Ispunjenje OM - detaljno'!Z41+'Ispunjenje OM - detaljno'!AA41)</f>
        <v>0</v>
      </c>
      <c r="E38">
        <f>SUM('Ispunjenje OM - detaljno'!AB41+'Ispunjenje OM - detaljno'!AC41+'Ispunjenje OM - detaljno'!AD41+'Ispunjenje OM - detaljno'!AE41+'Ispunjenje OM - detaljno'!AF41+'Ispunjenje OM - detaljno'!AG41+'Ispunjenje OM - detaljno'!AH41+'Ispunjenje OM - detaljno'!AI41+'Ispunjenje OM - detaljno'!AJ41+'Ispunjenje OM - detaljno'!AK41+'Ispunjenje OM - detaljno'!AL41+'Ispunjenje OM - detaljno'!AM41)</f>
        <v>0</v>
      </c>
      <c r="F38">
        <f>SUM('Ispunjenje OM - detaljno'!AN41+'Ispunjenje OM - detaljno'!AO41+'Ispunjenje OM - detaljno'!AP41+'Ispunjenje OM - detaljno'!AQ41+'Ispunjenje OM - detaljno'!AR41+'Ispunjenje OM - detaljno'!AS41+'Ispunjenje OM - detaljno'!AT41+'Ispunjenje OM - detaljno'!AU41)</f>
        <v>0</v>
      </c>
      <c r="G38">
        <f>SUM('Ispunjenje OM - detaljno'!AV41+'Ispunjenje OM - detaljno'!AW41+'Ispunjenje OM - detaljno'!AX41+'Ispunjenje OM - detaljno'!AY41+'Ispunjenje OM - detaljno'!AZ41+'Ispunjenje OM - detaljno'!BA41+'Ispunjenje OM - detaljno'!BB41+'Ispunjenje OM - detaljno'!BC41+'Ispunjenje OM - detaljno'!BD41+'Ispunjenje OM - detaljno'!BE41)</f>
        <v>0</v>
      </c>
      <c r="H38">
        <f>SUM('Ispunjenje OM - detaljno'!BF41+'Ispunjenje OM - detaljno'!BG41)</f>
        <v>166</v>
      </c>
      <c r="I38">
        <f>'Ispunjenje OM - detaljno'!BH41</f>
        <v>309</v>
      </c>
      <c r="J38">
        <f>'Ispunjenje OM - detaljno'!BI41</f>
        <v>313.2</v>
      </c>
      <c r="K38">
        <f>'Ispunjenje OM - detaljno'!BJ41</f>
        <v>0</v>
      </c>
      <c r="L38">
        <f>'Ispunjenje OM - detaljno'!BK41</f>
        <v>207</v>
      </c>
      <c r="M38">
        <f>'Ispunjenje OM - detaljno'!BL41</f>
        <v>102.6</v>
      </c>
      <c r="N38">
        <f>'Ispunjenje OM - detaljno'!BM41</f>
        <v>102.6</v>
      </c>
    </row>
  </sheetData>
  <sheetProtection selectLockedCells="1" selectUnlockedCells="1"/>
  <mergeCells count="3">
    <mergeCell ref="A2:N2"/>
    <mergeCell ref="D3:E3"/>
    <mergeCell ref="B3:C3"/>
  </mergeCells>
  <pageMargins left="0.7" right="0.7" top="0.75" bottom="0.75" header="0.3" footer="0.3"/>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41"/>
  <sheetViews>
    <sheetView topLeftCell="V8" zoomScaleNormal="100" workbookViewId="0">
      <selection activeCell="BE41" sqref="BE41"/>
    </sheetView>
  </sheetViews>
  <sheetFormatPr defaultColWidth="9.140625" defaultRowHeight="15" x14ac:dyDescent="0.25"/>
  <cols>
    <col min="1" max="1" width="38.85546875" customWidth="1"/>
    <col min="2" max="15" width="6.28515625" customWidth="1"/>
    <col min="16" max="16" width="8.5703125" customWidth="1"/>
    <col min="17" max="18" width="6.28515625" customWidth="1"/>
    <col min="19" max="19" width="8.5703125" customWidth="1"/>
    <col min="20" max="20" width="6.5703125" customWidth="1"/>
    <col min="21" max="21" width="7.140625" customWidth="1"/>
    <col min="22" max="22" width="8" customWidth="1"/>
    <col min="23" max="27" width="6.28515625" customWidth="1"/>
    <col min="28" max="28" width="7.140625" customWidth="1"/>
    <col min="29" max="32" width="6.28515625" customWidth="1"/>
    <col min="33" max="33" width="8.85546875" customWidth="1"/>
    <col min="34" max="34" width="6.28515625" customWidth="1"/>
    <col min="35" max="35" width="8.85546875" customWidth="1"/>
    <col min="36" max="37" width="6.28515625" customWidth="1"/>
    <col min="38" max="38" width="8.28515625" customWidth="1"/>
    <col min="39" max="51" width="6.28515625" customWidth="1"/>
    <col min="52" max="52" width="9.5703125" customWidth="1"/>
    <col min="53" max="55" width="6.28515625" customWidth="1"/>
    <col min="56" max="56" width="8.5703125" customWidth="1"/>
    <col min="57" max="59" width="6.28515625" customWidth="1"/>
    <col min="60" max="65" width="6.42578125" customWidth="1"/>
    <col min="66" max="94" width="9.140625" customWidth="1"/>
    <col min="95" max="16384" width="9.140625" style="1"/>
  </cols>
  <sheetData>
    <row r="1" spans="1:94"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34"/>
      <c r="AW1" s="34"/>
      <c r="AX1" s="34"/>
      <c r="AY1" s="34"/>
      <c r="AZ1" s="34"/>
      <c r="BA1" s="34"/>
      <c r="BB1" s="34"/>
      <c r="BC1" s="34"/>
      <c r="BD1" s="34"/>
      <c r="BE1" s="34"/>
      <c r="BF1" s="15"/>
      <c r="BG1" s="15"/>
      <c r="BH1" s="15"/>
      <c r="BI1" s="15"/>
      <c r="BJ1" s="15"/>
      <c r="BK1" s="15"/>
      <c r="BL1" s="15"/>
      <c r="BM1" s="15"/>
    </row>
    <row r="2" spans="1:94" ht="20.100000000000001" customHeight="1" x14ac:dyDescent="0.25">
      <c r="A2" s="71" t="s">
        <v>0</v>
      </c>
      <c r="B2" s="71"/>
      <c r="C2" s="71"/>
      <c r="D2" s="71"/>
      <c r="E2" s="71"/>
      <c r="F2" s="71"/>
      <c r="G2" s="71"/>
      <c r="H2" s="71"/>
      <c r="I2" s="71"/>
      <c r="J2" s="71"/>
      <c r="K2" s="71"/>
      <c r="L2" s="71"/>
      <c r="M2" s="71"/>
      <c r="N2" s="71"/>
      <c r="O2" s="71"/>
      <c r="P2" s="71"/>
      <c r="Q2" s="71"/>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35"/>
      <c r="AW2" s="35"/>
      <c r="AX2" s="35"/>
      <c r="AY2" s="35"/>
      <c r="AZ2" s="35"/>
      <c r="BA2" s="35"/>
      <c r="BB2" s="35"/>
      <c r="BC2" s="35"/>
      <c r="BD2" s="35"/>
      <c r="BE2" s="35"/>
      <c r="BF2" s="13"/>
      <c r="BG2" s="13"/>
      <c r="BH2" s="13"/>
      <c r="BI2" s="13"/>
      <c r="BJ2" s="13"/>
      <c r="BK2" s="13"/>
      <c r="BL2" s="13"/>
      <c r="BM2" s="13"/>
    </row>
    <row r="3" spans="1:94" ht="14.25" customHeight="1" x14ac:dyDescent="0.25">
      <c r="A3" s="15"/>
      <c r="B3" s="74" t="s">
        <v>1</v>
      </c>
      <c r="C3" s="74"/>
      <c r="D3" s="72" t="s">
        <v>90</v>
      </c>
      <c r="E3" s="73"/>
      <c r="F3" s="4" t="s">
        <v>2</v>
      </c>
      <c r="G3" s="72" t="s">
        <v>91</v>
      </c>
      <c r="H3" s="7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6"/>
      <c r="AW3" s="36"/>
      <c r="AX3" s="36"/>
      <c r="AY3" s="36"/>
      <c r="AZ3" s="36"/>
      <c r="BA3" s="36"/>
      <c r="BB3" s="36"/>
      <c r="BC3" s="36"/>
      <c r="BD3" s="36"/>
      <c r="BE3" s="36"/>
      <c r="BF3" s="3"/>
      <c r="BG3" s="3"/>
      <c r="BH3" s="3"/>
      <c r="BI3" s="3"/>
      <c r="BJ3" s="3"/>
      <c r="BK3" s="3"/>
      <c r="BL3" s="3"/>
      <c r="BM3" s="3"/>
    </row>
    <row r="4" spans="1:94" ht="15" customHeight="1" x14ac:dyDescent="0.25">
      <c r="A4" s="30" t="s">
        <v>40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6"/>
      <c r="AW4" s="36"/>
      <c r="AX4" s="36"/>
      <c r="AY4" s="36"/>
      <c r="AZ4" s="36"/>
      <c r="BA4" s="36"/>
      <c r="BB4" s="36"/>
      <c r="BC4" s="36"/>
      <c r="BD4" s="36"/>
      <c r="BE4" s="36"/>
      <c r="BF4" s="3"/>
      <c r="BG4" s="3"/>
      <c r="BH4" s="3"/>
      <c r="BI4" s="3"/>
      <c r="BJ4" s="3"/>
      <c r="BK4" s="3"/>
      <c r="BL4" s="3"/>
      <c r="BM4" s="3"/>
      <c r="CL4" s="5"/>
      <c r="CM4" s="5"/>
      <c r="CN4" s="5"/>
      <c r="CO4" s="5"/>
      <c r="CP4" s="5"/>
    </row>
    <row r="5" spans="1:94" ht="25.35" customHeight="1" x14ac:dyDescent="0.25">
      <c r="A5" s="80" t="s">
        <v>39</v>
      </c>
      <c r="B5" s="89" t="s">
        <v>4</v>
      </c>
      <c r="C5" s="90"/>
      <c r="D5" s="90"/>
      <c r="E5" s="90"/>
      <c r="F5" s="90"/>
      <c r="G5" s="90"/>
      <c r="H5" s="90"/>
      <c r="I5" s="90"/>
      <c r="J5" s="90"/>
      <c r="K5" s="90"/>
      <c r="L5" s="90"/>
      <c r="M5" s="90"/>
      <c r="N5" s="90"/>
      <c r="O5" s="90"/>
      <c r="P5" s="90"/>
      <c r="Q5" s="90"/>
      <c r="R5" s="91" t="s">
        <v>5</v>
      </c>
      <c r="S5" s="91"/>
      <c r="T5" s="91"/>
      <c r="U5" s="91"/>
      <c r="V5" s="91"/>
      <c r="W5" s="91"/>
      <c r="X5" s="91"/>
      <c r="Y5" s="91"/>
      <c r="Z5" s="90" t="s">
        <v>6</v>
      </c>
      <c r="AA5" s="90"/>
      <c r="AB5" s="86" t="s">
        <v>7</v>
      </c>
      <c r="AC5" s="87"/>
      <c r="AD5" s="87"/>
      <c r="AE5" s="87"/>
      <c r="AF5" s="87"/>
      <c r="AG5" s="87"/>
      <c r="AH5" s="87"/>
      <c r="AI5" s="87"/>
      <c r="AJ5" s="87"/>
      <c r="AK5" s="87"/>
      <c r="AL5" s="87"/>
      <c r="AM5" s="87"/>
      <c r="AN5" s="81" t="s">
        <v>8</v>
      </c>
      <c r="AO5" s="81"/>
      <c r="AP5" s="81"/>
      <c r="AQ5" s="81"/>
      <c r="AR5" s="81"/>
      <c r="AS5" s="81"/>
      <c r="AT5" s="81"/>
      <c r="AU5" s="81"/>
      <c r="AV5" s="86" t="s">
        <v>64</v>
      </c>
      <c r="AW5" s="87"/>
      <c r="AX5" s="87"/>
      <c r="AY5" s="87"/>
      <c r="AZ5" s="87"/>
      <c r="BA5" s="87"/>
      <c r="BB5" s="87"/>
      <c r="BC5" s="87"/>
      <c r="BD5" s="87"/>
      <c r="BE5" s="87"/>
      <c r="BF5" s="77" t="s">
        <v>12</v>
      </c>
      <c r="BG5" s="78"/>
      <c r="BH5" s="79" t="s">
        <v>10</v>
      </c>
      <c r="BI5" s="79" t="s">
        <v>38</v>
      </c>
      <c r="BJ5" s="79" t="s">
        <v>34</v>
      </c>
      <c r="BK5" s="79" t="s">
        <v>37</v>
      </c>
      <c r="BL5" s="79" t="s">
        <v>35</v>
      </c>
      <c r="BM5" s="79" t="s">
        <v>36</v>
      </c>
    </row>
    <row r="6" spans="1:94" ht="47.65" customHeight="1" x14ac:dyDescent="0.25">
      <c r="A6" s="80"/>
      <c r="B6" s="92" t="s">
        <v>49</v>
      </c>
      <c r="C6" s="84" t="s">
        <v>13</v>
      </c>
      <c r="D6" s="84" t="s">
        <v>14</v>
      </c>
      <c r="E6" s="84" t="s">
        <v>71</v>
      </c>
      <c r="F6" s="84" t="s">
        <v>52</v>
      </c>
      <c r="G6" s="84" t="s">
        <v>15</v>
      </c>
      <c r="H6" s="84" t="s">
        <v>16</v>
      </c>
      <c r="I6" s="84" t="s">
        <v>72</v>
      </c>
      <c r="J6" s="84" t="s">
        <v>17</v>
      </c>
      <c r="K6" s="84" t="s">
        <v>73</v>
      </c>
      <c r="L6" s="84" t="s">
        <v>74</v>
      </c>
      <c r="M6" s="84" t="s">
        <v>75</v>
      </c>
      <c r="N6" s="84" t="s">
        <v>76</v>
      </c>
      <c r="O6" s="84" t="s">
        <v>78</v>
      </c>
      <c r="P6" s="84" t="s">
        <v>77</v>
      </c>
      <c r="Q6" s="84" t="s">
        <v>70</v>
      </c>
      <c r="R6" s="82" t="s">
        <v>50</v>
      </c>
      <c r="S6" s="82" t="s">
        <v>18</v>
      </c>
      <c r="T6" s="82" t="s">
        <v>19</v>
      </c>
      <c r="U6" s="82" t="s">
        <v>54</v>
      </c>
      <c r="V6" s="82" t="s">
        <v>55</v>
      </c>
      <c r="W6" s="94" t="s">
        <v>51</v>
      </c>
      <c r="X6" s="95"/>
      <c r="Y6" s="82" t="s">
        <v>69</v>
      </c>
      <c r="Z6" s="88" t="s">
        <v>20</v>
      </c>
      <c r="AA6" s="88" t="s">
        <v>21</v>
      </c>
      <c r="AB6" s="82" t="s">
        <v>56</v>
      </c>
      <c r="AC6" s="82" t="s">
        <v>22</v>
      </c>
      <c r="AD6" s="82" t="s">
        <v>57</v>
      </c>
      <c r="AE6" s="82" t="s">
        <v>23</v>
      </c>
      <c r="AF6" s="82" t="s">
        <v>24</v>
      </c>
      <c r="AG6" s="82" t="s">
        <v>58</v>
      </c>
      <c r="AH6" s="82" t="s">
        <v>25</v>
      </c>
      <c r="AI6" s="82" t="s">
        <v>26</v>
      </c>
      <c r="AJ6" s="82" t="s">
        <v>27</v>
      </c>
      <c r="AK6" s="82" t="s">
        <v>28</v>
      </c>
      <c r="AL6" s="82" t="s">
        <v>59</v>
      </c>
      <c r="AM6" s="82" t="s">
        <v>69</v>
      </c>
      <c r="AN6" s="96" t="s">
        <v>65</v>
      </c>
      <c r="AO6" s="96" t="s">
        <v>66</v>
      </c>
      <c r="AP6" s="96" t="s">
        <v>67</v>
      </c>
      <c r="AQ6" s="96" t="s">
        <v>53</v>
      </c>
      <c r="AR6" s="96" t="s">
        <v>29</v>
      </c>
      <c r="AS6" s="96" t="s">
        <v>68</v>
      </c>
      <c r="AT6" s="96" t="s">
        <v>69</v>
      </c>
      <c r="AU6" s="96" t="s">
        <v>70</v>
      </c>
      <c r="AV6" s="82" t="s">
        <v>79</v>
      </c>
      <c r="AW6" s="82" t="s">
        <v>80</v>
      </c>
      <c r="AX6" s="82" t="s">
        <v>81</v>
      </c>
      <c r="AY6" s="82" t="s">
        <v>82</v>
      </c>
      <c r="AZ6" s="82" t="s">
        <v>83</v>
      </c>
      <c r="BA6" s="82" t="s">
        <v>84</v>
      </c>
      <c r="BB6" s="82" t="s">
        <v>85</v>
      </c>
      <c r="BC6" s="82" t="s">
        <v>86</v>
      </c>
      <c r="BD6" s="82" t="s">
        <v>87</v>
      </c>
      <c r="BE6" s="82" t="s">
        <v>70</v>
      </c>
      <c r="BF6" s="75" t="s">
        <v>60</v>
      </c>
      <c r="BG6" s="75" t="s">
        <v>61</v>
      </c>
      <c r="BH6" s="79"/>
      <c r="BI6" s="79"/>
      <c r="BJ6" s="79"/>
      <c r="BK6" s="79"/>
      <c r="BL6" s="79"/>
      <c r="BM6" s="79"/>
    </row>
    <row r="7" spans="1:94" ht="128.44999999999999" customHeight="1" x14ac:dyDescent="0.25">
      <c r="A7" s="80"/>
      <c r="B7" s="93"/>
      <c r="C7" s="85"/>
      <c r="D7" s="85"/>
      <c r="E7" s="85"/>
      <c r="F7" s="85"/>
      <c r="G7" s="85"/>
      <c r="H7" s="85"/>
      <c r="I7" s="85"/>
      <c r="J7" s="85"/>
      <c r="K7" s="85"/>
      <c r="L7" s="85"/>
      <c r="M7" s="85"/>
      <c r="N7" s="85"/>
      <c r="O7" s="85"/>
      <c r="P7" s="85"/>
      <c r="Q7" s="85"/>
      <c r="R7" s="83"/>
      <c r="S7" s="83"/>
      <c r="T7" s="83"/>
      <c r="U7" s="83"/>
      <c r="V7" s="83"/>
      <c r="W7" s="37" t="s">
        <v>62</v>
      </c>
      <c r="X7" s="37" t="s">
        <v>63</v>
      </c>
      <c r="Y7" s="83"/>
      <c r="Z7" s="84"/>
      <c r="AA7" s="84"/>
      <c r="AB7" s="83"/>
      <c r="AC7" s="83"/>
      <c r="AD7" s="83"/>
      <c r="AE7" s="83"/>
      <c r="AF7" s="83"/>
      <c r="AG7" s="83"/>
      <c r="AH7" s="83"/>
      <c r="AI7" s="83"/>
      <c r="AJ7" s="83"/>
      <c r="AK7" s="83"/>
      <c r="AL7" s="83"/>
      <c r="AM7" s="83"/>
      <c r="AN7" s="97"/>
      <c r="AO7" s="97"/>
      <c r="AP7" s="97"/>
      <c r="AQ7" s="97"/>
      <c r="AR7" s="97"/>
      <c r="AS7" s="97"/>
      <c r="AT7" s="97"/>
      <c r="AU7" s="97"/>
      <c r="AV7" s="83"/>
      <c r="AW7" s="83"/>
      <c r="AX7" s="83"/>
      <c r="AY7" s="83"/>
      <c r="AZ7" s="83"/>
      <c r="BA7" s="83"/>
      <c r="BB7" s="83"/>
      <c r="BC7" s="83"/>
      <c r="BD7" s="83"/>
      <c r="BE7" s="83"/>
      <c r="BF7" s="76"/>
      <c r="BG7" s="76"/>
      <c r="BH7" s="79"/>
      <c r="BI7" s="79"/>
      <c r="BJ7" s="79"/>
      <c r="BK7" s="79"/>
      <c r="BL7" s="79"/>
      <c r="BM7" s="79"/>
    </row>
    <row r="8" spans="1:94" ht="12" customHeight="1" x14ac:dyDescent="0.25">
      <c r="A8" s="80"/>
      <c r="B8" s="23">
        <v>220</v>
      </c>
      <c r="C8" s="18">
        <v>120</v>
      </c>
      <c r="D8" s="18">
        <v>120</v>
      </c>
      <c r="E8" s="18">
        <v>400</v>
      </c>
      <c r="F8" s="18">
        <v>200</v>
      </c>
      <c r="G8" s="18">
        <v>205</v>
      </c>
      <c r="H8" s="18">
        <v>500</v>
      </c>
      <c r="I8" s="18">
        <v>300</v>
      </c>
      <c r="J8" s="18">
        <v>130</v>
      </c>
      <c r="K8" s="18">
        <v>220</v>
      </c>
      <c r="L8" s="18">
        <v>300</v>
      </c>
      <c r="M8" s="18">
        <v>1500</v>
      </c>
      <c r="N8" s="18">
        <v>600</v>
      </c>
      <c r="O8" s="18">
        <v>100</v>
      </c>
      <c r="P8" s="18">
        <v>500</v>
      </c>
      <c r="Q8" s="18">
        <v>90</v>
      </c>
      <c r="R8" s="19">
        <v>240</v>
      </c>
      <c r="S8" s="19">
        <v>200</v>
      </c>
      <c r="T8" s="19">
        <v>1000</v>
      </c>
      <c r="U8" s="19">
        <v>350</v>
      </c>
      <c r="V8" s="19">
        <v>1600</v>
      </c>
      <c r="W8" s="19">
        <v>250</v>
      </c>
      <c r="X8" s="19">
        <v>700</v>
      </c>
      <c r="Y8" s="19">
        <v>1500</v>
      </c>
      <c r="Z8" s="18">
        <v>400</v>
      </c>
      <c r="AA8" s="18">
        <v>650</v>
      </c>
      <c r="AB8" s="19">
        <v>275</v>
      </c>
      <c r="AC8" s="19">
        <v>2000</v>
      </c>
      <c r="AD8" s="19">
        <v>800</v>
      </c>
      <c r="AE8" s="19">
        <v>2100</v>
      </c>
      <c r="AF8" s="19">
        <v>750</v>
      </c>
      <c r="AG8" s="19">
        <v>250</v>
      </c>
      <c r="AH8" s="19">
        <v>2000</v>
      </c>
      <c r="AI8" s="19">
        <v>400</v>
      </c>
      <c r="AJ8" s="19">
        <v>200</v>
      </c>
      <c r="AK8" s="19">
        <v>4000</v>
      </c>
      <c r="AL8" s="19">
        <v>1000</v>
      </c>
      <c r="AM8" s="19">
        <v>1500</v>
      </c>
      <c r="AN8" s="22">
        <v>115</v>
      </c>
      <c r="AO8" s="22">
        <v>300</v>
      </c>
      <c r="AP8" s="22">
        <v>600</v>
      </c>
      <c r="AQ8" s="22">
        <v>250</v>
      </c>
      <c r="AR8" s="22">
        <v>580</v>
      </c>
      <c r="AS8" s="22">
        <v>600</v>
      </c>
      <c r="AT8" s="22">
        <v>1500</v>
      </c>
      <c r="AU8" s="22">
        <v>90</v>
      </c>
      <c r="AV8" s="19">
        <v>700</v>
      </c>
      <c r="AW8" s="19">
        <v>600</v>
      </c>
      <c r="AX8" s="19">
        <v>650</v>
      </c>
      <c r="AY8" s="19">
        <v>300</v>
      </c>
      <c r="AZ8" s="19">
        <v>80</v>
      </c>
      <c r="BA8" s="19">
        <v>1200</v>
      </c>
      <c r="BB8" s="19">
        <v>3200</v>
      </c>
      <c r="BC8" s="19">
        <v>2400</v>
      </c>
      <c r="BD8" s="19">
        <v>450</v>
      </c>
      <c r="BE8" s="19">
        <v>100</v>
      </c>
      <c r="BF8" s="20">
        <v>350</v>
      </c>
      <c r="BG8" s="20">
        <v>4000</v>
      </c>
      <c r="BH8" s="79"/>
      <c r="BI8" s="79"/>
      <c r="BJ8" s="79"/>
      <c r="BK8" s="79"/>
      <c r="BL8" s="79"/>
      <c r="BM8" s="79"/>
    </row>
    <row r="9" spans="1:94" ht="12" customHeight="1" x14ac:dyDescent="0.25">
      <c r="A9" s="80"/>
      <c r="B9" s="24">
        <f t="shared" ref="B9:AG9" si="0">1/B8</f>
        <v>4.5454545454545452E-3</v>
      </c>
      <c r="C9" s="25">
        <f t="shared" si="0"/>
        <v>8.3333333333333332E-3</v>
      </c>
      <c r="D9" s="25">
        <f t="shared" si="0"/>
        <v>8.3333333333333332E-3</v>
      </c>
      <c r="E9" s="25">
        <f t="shared" si="0"/>
        <v>2.5000000000000001E-3</v>
      </c>
      <c r="F9" s="25">
        <f t="shared" si="0"/>
        <v>5.0000000000000001E-3</v>
      </c>
      <c r="G9" s="25">
        <f t="shared" si="0"/>
        <v>4.8780487804878049E-3</v>
      </c>
      <c r="H9" s="25">
        <f t="shared" si="0"/>
        <v>2E-3</v>
      </c>
      <c r="I9" s="25">
        <f t="shared" si="0"/>
        <v>3.3333333333333335E-3</v>
      </c>
      <c r="J9" s="25">
        <f t="shared" si="0"/>
        <v>7.6923076923076927E-3</v>
      </c>
      <c r="K9" s="25">
        <f t="shared" si="0"/>
        <v>4.5454545454545452E-3</v>
      </c>
      <c r="L9" s="25">
        <f t="shared" si="0"/>
        <v>3.3333333333333335E-3</v>
      </c>
      <c r="M9" s="25">
        <f t="shared" si="0"/>
        <v>6.6666666666666664E-4</v>
      </c>
      <c r="N9" s="25">
        <f t="shared" si="0"/>
        <v>1.6666666666666668E-3</v>
      </c>
      <c r="O9" s="25">
        <f t="shared" si="0"/>
        <v>0.01</v>
      </c>
      <c r="P9" s="25">
        <f t="shared" si="0"/>
        <v>2E-3</v>
      </c>
      <c r="Q9" s="25">
        <f t="shared" si="0"/>
        <v>1.1111111111111112E-2</v>
      </c>
      <c r="R9" s="26">
        <f t="shared" si="0"/>
        <v>4.1666666666666666E-3</v>
      </c>
      <c r="S9" s="26">
        <f t="shared" si="0"/>
        <v>5.0000000000000001E-3</v>
      </c>
      <c r="T9" s="26">
        <f t="shared" si="0"/>
        <v>1E-3</v>
      </c>
      <c r="U9" s="26">
        <f t="shared" si="0"/>
        <v>2.8571428571428571E-3</v>
      </c>
      <c r="V9" s="26">
        <f t="shared" si="0"/>
        <v>6.2500000000000001E-4</v>
      </c>
      <c r="W9" s="26">
        <f t="shared" si="0"/>
        <v>4.0000000000000001E-3</v>
      </c>
      <c r="X9" s="26">
        <f t="shared" si="0"/>
        <v>1.4285714285714286E-3</v>
      </c>
      <c r="Y9" s="26">
        <f t="shared" si="0"/>
        <v>6.6666666666666664E-4</v>
      </c>
      <c r="Z9" s="25">
        <f t="shared" si="0"/>
        <v>2.5000000000000001E-3</v>
      </c>
      <c r="AA9" s="25">
        <f t="shared" si="0"/>
        <v>1.5384615384615385E-3</v>
      </c>
      <c r="AB9" s="26">
        <f t="shared" si="0"/>
        <v>3.6363636363636364E-3</v>
      </c>
      <c r="AC9" s="26">
        <f t="shared" si="0"/>
        <v>5.0000000000000001E-4</v>
      </c>
      <c r="AD9" s="26">
        <f t="shared" si="0"/>
        <v>1.25E-3</v>
      </c>
      <c r="AE9" s="26">
        <f t="shared" si="0"/>
        <v>4.7619047619047619E-4</v>
      </c>
      <c r="AF9" s="26">
        <f t="shared" si="0"/>
        <v>1.3333333333333333E-3</v>
      </c>
      <c r="AG9" s="26">
        <f t="shared" si="0"/>
        <v>4.0000000000000001E-3</v>
      </c>
      <c r="AH9" s="26">
        <f t="shared" ref="AH9:BG9" si="1">1/AH8</f>
        <v>5.0000000000000001E-4</v>
      </c>
      <c r="AI9" s="26">
        <f t="shared" si="1"/>
        <v>2.5000000000000001E-3</v>
      </c>
      <c r="AJ9" s="26">
        <f t="shared" si="1"/>
        <v>5.0000000000000001E-3</v>
      </c>
      <c r="AK9" s="26">
        <f t="shared" si="1"/>
        <v>2.5000000000000001E-4</v>
      </c>
      <c r="AL9" s="26">
        <f t="shared" si="1"/>
        <v>1E-3</v>
      </c>
      <c r="AM9" s="26">
        <f t="shared" si="1"/>
        <v>6.6666666666666664E-4</v>
      </c>
      <c r="AN9" s="29">
        <f t="shared" si="1"/>
        <v>8.6956521739130436E-3</v>
      </c>
      <c r="AO9" s="27">
        <f t="shared" si="1"/>
        <v>3.3333333333333335E-3</v>
      </c>
      <c r="AP9" s="27">
        <f t="shared" si="1"/>
        <v>1.6666666666666668E-3</v>
      </c>
      <c r="AQ9" s="27">
        <f t="shared" si="1"/>
        <v>4.0000000000000001E-3</v>
      </c>
      <c r="AR9" s="27">
        <f t="shared" si="1"/>
        <v>1.7241379310344827E-3</v>
      </c>
      <c r="AS9" s="27">
        <f t="shared" si="1"/>
        <v>1.6666666666666668E-3</v>
      </c>
      <c r="AT9" s="27">
        <f t="shared" si="1"/>
        <v>6.6666666666666664E-4</v>
      </c>
      <c r="AU9" s="27">
        <f t="shared" si="1"/>
        <v>1.1111111111111112E-2</v>
      </c>
      <c r="AV9" s="26">
        <f t="shared" si="1"/>
        <v>1.4285714285714286E-3</v>
      </c>
      <c r="AW9" s="26">
        <f t="shared" si="1"/>
        <v>1.6666666666666668E-3</v>
      </c>
      <c r="AX9" s="26">
        <f t="shared" si="1"/>
        <v>1.5384615384615385E-3</v>
      </c>
      <c r="AY9" s="26">
        <f t="shared" si="1"/>
        <v>3.3333333333333335E-3</v>
      </c>
      <c r="AZ9" s="26">
        <f t="shared" si="1"/>
        <v>1.2500000000000001E-2</v>
      </c>
      <c r="BA9" s="26">
        <f t="shared" si="1"/>
        <v>8.3333333333333339E-4</v>
      </c>
      <c r="BB9" s="26">
        <f t="shared" si="1"/>
        <v>3.1250000000000001E-4</v>
      </c>
      <c r="BC9" s="26">
        <f t="shared" si="1"/>
        <v>4.1666666666666669E-4</v>
      </c>
      <c r="BD9" s="26">
        <f t="shared" si="1"/>
        <v>2.2222222222222222E-3</v>
      </c>
      <c r="BE9" s="26">
        <f t="shared" si="1"/>
        <v>0.01</v>
      </c>
      <c r="BF9" s="28">
        <f t="shared" si="1"/>
        <v>2.8571428571428571E-3</v>
      </c>
      <c r="BG9" s="28">
        <f t="shared" si="1"/>
        <v>2.5000000000000001E-4</v>
      </c>
      <c r="BH9" s="79"/>
      <c r="BI9" s="79"/>
      <c r="BJ9" s="79"/>
      <c r="BK9" s="79"/>
      <c r="BL9" s="79"/>
      <c r="BM9" s="79"/>
    </row>
    <row r="10" spans="1:94" x14ac:dyDescent="0.25">
      <c r="A10" t="s">
        <v>92</v>
      </c>
      <c r="F10">
        <v>1</v>
      </c>
      <c r="G10">
        <v>37.9</v>
      </c>
      <c r="H10">
        <v>23</v>
      </c>
      <c r="J10">
        <v>1</v>
      </c>
      <c r="K10">
        <v>1</v>
      </c>
      <c r="L10">
        <v>16.5</v>
      </c>
      <c r="M10">
        <v>4</v>
      </c>
      <c r="N10">
        <v>6</v>
      </c>
      <c r="S10">
        <v>4.5999999999999996</v>
      </c>
      <c r="T10">
        <v>2</v>
      </c>
      <c r="U10">
        <v>2</v>
      </c>
      <c r="AI10">
        <v>1</v>
      </c>
      <c r="BH10">
        <f>SUM(96+SUM(BF10:BG10))</f>
        <v>96</v>
      </c>
      <c r="BI10">
        <f t="shared" ref="BI10:BI41" si="2">SUM(B10:BG10)</f>
        <v>100</v>
      </c>
      <c r="BJ10">
        <v>0</v>
      </c>
      <c r="BK10">
        <v>216</v>
      </c>
      <c r="BL10">
        <f>ROUND((B10/B8+C10/C8+D10/D8+E10/E8+F10/F8+G10/G8+H10/H8+I10/I8+J10/J8+K10/K8+L10/L8+M10/M8+N10/N8+O10/O8+P10/P8+Q10/Q8+R10/R8+S10/S8+T10/T8+U10/U8+V10/V8+W10/W8+X10/X8+Y10/Y8+Z10/Z8+AA10/AA8+AB10/AB8+AC10/AC8+AD10/AD8+AE10/AE8+AF10/AF8+AG10/AG8+AH10/AH8+AI10/AI8+AJ10/AJ8+AK10/AK8+AL10/AL8+AM10/AM8+AN10/AN8+AO10/AO8+AP10/AP8+AQ10/AQ8+AR10/AR8+AS10/AS8+AT10/AT8+AU10/AU8+AV10/AV8+AW10/AW8+AX10/AX8+AY10/AY8+AZ10/AZ8+BA10/BA8+BB10/BB8+BC10/BC8+BD10/BD8+BE10/BE8+BF10/BF8+BG10/BG8)*100+100/220*(4-((0+0+0+0)/100)),2)</f>
        <v>36.72</v>
      </c>
      <c r="BM10">
        <f t="shared" ref="BM10:BM41" si="3">BJ10+BL10</f>
        <v>36.72</v>
      </c>
    </row>
    <row r="11" spans="1:94" x14ac:dyDescent="0.25">
      <c r="A11" t="s">
        <v>93</v>
      </c>
      <c r="F11">
        <v>1</v>
      </c>
      <c r="G11">
        <v>67</v>
      </c>
      <c r="H11">
        <v>61</v>
      </c>
      <c r="I11">
        <v>2</v>
      </c>
      <c r="J11">
        <v>2</v>
      </c>
      <c r="K11">
        <v>3</v>
      </c>
      <c r="L11">
        <v>22.6</v>
      </c>
      <c r="M11">
        <v>5</v>
      </c>
      <c r="N11">
        <v>4</v>
      </c>
      <c r="S11">
        <v>11.6</v>
      </c>
      <c r="T11">
        <v>1</v>
      </c>
      <c r="V11">
        <v>1</v>
      </c>
      <c r="W11">
        <v>2</v>
      </c>
      <c r="AI11">
        <v>1</v>
      </c>
      <c r="BH11">
        <f>SUM(180+SUM(BF11:BG11))</f>
        <v>180</v>
      </c>
      <c r="BI11">
        <f t="shared" si="2"/>
        <v>184.2</v>
      </c>
      <c r="BJ11">
        <v>20</v>
      </c>
      <c r="BK11">
        <v>218</v>
      </c>
      <c r="BL11">
        <f>ROUND((B11/B8+C11/C8+D11/D8+E11/E8+F11/F8+G11/G8+H11/H8+I11/I8+J11/J8+K11/K8+L11/L8+M11/M8+N11/N8+O11/O8+P11/P8+Q11/Q8+R11/R8+S11/S8+T11/T8+U11/U8+V11/V8+W11/W8+X11/X8+Y11/Y8+Z11/Z8+AA11/AA8+AB11/AB8+AC11/AC8+AD11/AD8+AE11/AE8+AF11/AF8+AG11/AG8+AH11/AH8+AI11/AI8+AJ11/AJ8+AK11/AK8+AL11/AL8+AM11/AM8+AN11/AN8+AO11/AO8+AP11/AP8+AQ11/AQ8+AR11/AR8+AS11/AS8+AT11/AT8+AU11/AU8+AV11/AV8+AW11/AW8+AX11/AX8+AY11/AY8+AZ11/AZ8+BA11/BA8+BB11/BB8+BC11/BC8+BD11/BD8+BE11/BE8+BF11/BF8+BG11/BG8)*100+100/220*(2-((20+20)/100)),2)</f>
        <v>65.22</v>
      </c>
      <c r="BM11">
        <f t="shared" si="3"/>
        <v>85.22</v>
      </c>
    </row>
    <row r="12" spans="1:94" x14ac:dyDescent="0.25">
      <c r="A12" t="s">
        <v>94</v>
      </c>
      <c r="AV12">
        <v>81</v>
      </c>
      <c r="AW12">
        <v>102</v>
      </c>
      <c r="AX12">
        <v>17</v>
      </c>
      <c r="AY12">
        <v>2</v>
      </c>
      <c r="BA12">
        <v>4</v>
      </c>
      <c r="BB12">
        <v>3</v>
      </c>
      <c r="BC12">
        <v>3</v>
      </c>
      <c r="BD12">
        <v>5</v>
      </c>
      <c r="BH12">
        <f>SUM(217+SUM(BF12:BG12))</f>
        <v>217</v>
      </c>
      <c r="BI12">
        <f t="shared" si="2"/>
        <v>217</v>
      </c>
      <c r="BJ12">
        <v>0</v>
      </c>
      <c r="BK12">
        <v>203</v>
      </c>
      <c r="BL12">
        <f>ROUND((B12/B8+C12/C8+D12/D8+E12/E8+F12/F8+G12/G8+H12/H8+I12/I8+J12/J8+K12/K8+L12/L8+M12/M8+N12/N8+O12/O8+P12/P8+Q12/Q8+R12/R8+S12/S8+T12/T8+U12/U8+V12/V8+W12/W8+X12/X8+Y12/Y8+Z12/Z8+AA12/AA8+AB12/AB8+AC12/AC8+AD12/AD8+AE12/AE8+AF12/AF8+AG12/AG8+AH12/AH8+AI12/AI8+AJ12/AJ8+AK12/AK8+AL12/AL8+AM12/AM8+AN12/AN8+AO12/AO8+AP12/AP8+AQ12/AQ8+AR12/AR8+AS12/AS8+AT12/AT8+AU12/AU8+AV12/AV8+AW12/AW8+AX12/AX8+AY12/AY8+AZ12/AZ8+BA12/BA8+BB12/BB8+BC12/BC8+BD12/BD8+BE12/BE8+BF12/BF8+BG12/BG8)*100+100/220*(17-((0+0+0+0+0+0+0+0+0+0+0+0+0+0+0+0+0)/100)),2)</f>
        <v>41.24</v>
      </c>
      <c r="BM12">
        <f t="shared" si="3"/>
        <v>41.24</v>
      </c>
    </row>
    <row r="13" spans="1:94" x14ac:dyDescent="0.25">
      <c r="A13" t="s">
        <v>95</v>
      </c>
      <c r="G13">
        <v>4</v>
      </c>
      <c r="L13">
        <v>1</v>
      </c>
      <c r="U13">
        <v>13</v>
      </c>
      <c r="V13">
        <v>13</v>
      </c>
      <c r="X13">
        <v>30</v>
      </c>
      <c r="Z13">
        <v>1</v>
      </c>
      <c r="AA13">
        <v>2</v>
      </c>
      <c r="AB13">
        <v>4</v>
      </c>
      <c r="AC13">
        <v>1</v>
      </c>
      <c r="AE13">
        <v>5</v>
      </c>
      <c r="AI13">
        <v>23</v>
      </c>
      <c r="AK13">
        <v>23</v>
      </c>
      <c r="BF13">
        <v>3</v>
      </c>
      <c r="BH13">
        <f>SUM(120+SUM(BF13:BG13))</f>
        <v>123</v>
      </c>
      <c r="BI13">
        <f t="shared" si="2"/>
        <v>123</v>
      </c>
      <c r="BJ13">
        <v>0</v>
      </c>
      <c r="BK13">
        <v>192</v>
      </c>
      <c r="BL13">
        <f>ROUND((B13/B8+C13/C8+D13/D8+E13/E8+F13/F8+G13/G8+H13/H8+I13/I8+J13/J8+K13/K8+L13/L8+M13/M8+N13/N8+O13/O8+P13/P8+Q13/Q8+R13/R8+S13/S8+T13/T8+U13/U8+V13/V8+W13/W8+X13/X8+Y13/Y8+Z13/Z8+AA13/AA8+AB13/AB8+AC13/AC8+AD13/AD8+AE13/AE8+AF13/AF8+AG13/AG8+AH13/AH8+AI13/AI8+AJ13/AJ8+AK13/AK8+AL13/AL8+AM13/AM8+AN13/AN8+AO13/AO8+AP13/AP8+AQ13/AQ8+AR13/AR8+AS13/AS8+AT13/AT8+AU13/AU8+AV13/AV8+AW13/AW8+AX13/AX8+AY13/AY8+AZ13/AZ8+BA13/BA8+BB13/BB8+BC13/BC8+BD13/BD8+BE13/BE8+BF13/BF8+BG13/BG8)*100+100/220*(28-((0+0+0+0+0+0+0+0+0+0+0+0+0+0+0+0+0+0+0+0+0+0+0+0+0+0+0+0)/100)),2)</f>
        <v>33.31</v>
      </c>
      <c r="BM13">
        <f t="shared" si="3"/>
        <v>33.31</v>
      </c>
    </row>
    <row r="14" spans="1:94" x14ac:dyDescent="0.25">
      <c r="A14" t="s">
        <v>96</v>
      </c>
      <c r="AN14">
        <v>25.6</v>
      </c>
      <c r="AP14">
        <v>53</v>
      </c>
      <c r="AQ14">
        <v>46</v>
      </c>
      <c r="AR14">
        <v>18</v>
      </c>
      <c r="AS14">
        <v>10</v>
      </c>
      <c r="BH14">
        <f>SUM(152+SUM(BF14:BG14))</f>
        <v>152</v>
      </c>
      <c r="BI14">
        <f t="shared" si="2"/>
        <v>152.6</v>
      </c>
      <c r="BJ14">
        <v>0</v>
      </c>
      <c r="BK14">
        <v>207</v>
      </c>
      <c r="BL14">
        <f>ROUND((B14/B8+C14/C8+D14/D8+E14/E8+F14/F8+G14/G8+H14/H8+I14/I8+J14/J8+K14/K8+L14/L8+M14/M8+N14/N8+O14/O8+P14/P8+Q14/Q8+R14/R8+S14/S8+T14/T8+U14/U8+V14/V8+W14/W8+X14/X8+Y14/Y8+Z14/Z8+AA14/AA8+AB14/AB8+AC14/AC8+AD14/AD8+AE14/AE8+AF14/AF8+AG14/AG8+AH14/AH8+AI14/AI8+AJ14/AJ8+AK14/AK8+AL14/AL8+AM14/AM8+AN14/AN8+AO14/AO8+AP14/AP8+AQ14/AQ8+AR14/AR8+AS14/AS8+AT14/AT8+AU14/AU8+AV14/AV8+AW14/AW8+AX14/AX8+AY14/AY8+AZ14/AZ8+BA14/BA8+BB14/BB8+BC14/BC8+BD14/BD8+BE14/BE8+BF14/BF8+BG14/BG8)*100+100/220*(13-((0+0+0+0+0+0+0+0+0+0+0+0+0)/100)),2)</f>
        <v>60.17</v>
      </c>
      <c r="BM14">
        <f t="shared" si="3"/>
        <v>60.17</v>
      </c>
    </row>
    <row r="15" spans="1:94" x14ac:dyDescent="0.25">
      <c r="A15" t="s">
        <v>97</v>
      </c>
      <c r="AV15">
        <v>183</v>
      </c>
      <c r="AW15">
        <v>60</v>
      </c>
      <c r="AX15">
        <v>37</v>
      </c>
      <c r="AY15">
        <v>10</v>
      </c>
      <c r="BB15">
        <v>9</v>
      </c>
      <c r="BC15">
        <v>7</v>
      </c>
      <c r="BD15">
        <v>8</v>
      </c>
      <c r="BH15">
        <f>SUM(314+SUM(BF15:BG15))</f>
        <v>314</v>
      </c>
      <c r="BI15">
        <f t="shared" si="2"/>
        <v>314</v>
      </c>
      <c r="BJ15">
        <v>0</v>
      </c>
      <c r="BK15">
        <v>214</v>
      </c>
      <c r="BL15">
        <f>ROUND((B15/B8+C15/C8+D15/D8+E15/E8+F15/F8+G15/G8+H15/H8+I15/I8+J15/J8+K15/K8+L15/L8+M15/M8+N15/N8+O15/O8+P15/P8+Q15/Q8+R15/R8+S15/S8+T15/T8+U15/U8+V15/V8+W15/W8+X15/X8+Y15/Y8+Z15/Z8+AA15/AA8+AB15/AB8+AC15/AC8+AD15/AD8+AE15/AE8+AF15/AF8+AG15/AG8+AH15/AH8+AI15/AI8+AJ15/AJ8+AK15/AK8+AL15/AL8+AM15/AM8+AN15/AN8+AO15/AO8+AP15/AP8+AQ15/AQ8+AR15/AR8+AS15/AS8+AT15/AT8+AU15/AU8+AV15/AV8+AW15/AW8+AX15/AX8+AY15/AY8+AZ15/AZ8+BA15/BA8+BB15/BB8+BC15/BC8+BD15/BD8+BE15/BE8+BF15/BF8+BG15/BG8)*100+100/220*(6-((0+0+0+0+0+0)/100)),2)</f>
        <v>50.25</v>
      </c>
      <c r="BM15">
        <f t="shared" si="3"/>
        <v>50.25</v>
      </c>
    </row>
    <row r="16" spans="1:94" x14ac:dyDescent="0.25">
      <c r="A16" t="s">
        <v>98</v>
      </c>
      <c r="AV16">
        <v>222</v>
      </c>
      <c r="AW16">
        <v>53</v>
      </c>
      <c r="AX16">
        <v>75</v>
      </c>
      <c r="AY16">
        <v>5</v>
      </c>
      <c r="BB16">
        <v>6</v>
      </c>
      <c r="BC16">
        <v>11</v>
      </c>
      <c r="BD16">
        <v>6</v>
      </c>
      <c r="BH16">
        <f>SUM(378+SUM(BF16:BG16))</f>
        <v>378</v>
      </c>
      <c r="BI16">
        <f t="shared" si="2"/>
        <v>378</v>
      </c>
      <c r="BJ16">
        <v>20</v>
      </c>
      <c r="BK16">
        <v>217</v>
      </c>
      <c r="BL16">
        <f>ROUND((B16/B8+C16/C8+D16/D8+E16/E8+F16/F8+G16/G8+H16/H8+I16/I8+J16/J8+K16/K8+L16/L8+M16/M8+N16/N8+O16/O8+P16/P8+Q16/Q8+R16/R8+S16/S8+T16/T8+U16/U8+V16/V8+W16/W8+X16/X8+Y16/Y8+Z16/Z8+AA16/AA8+AB16/AB8+AC16/AC8+AD16/AD8+AE16/AE8+AF16/AF8+AG16/AG8+AH16/AH8+AI16/AI8+AJ16/AJ8+AK16/AK8+AL16/AL8+AM16/AM8+AN16/AN8+AO16/AO8+AP16/AP8+AQ16/AQ8+AR16/AR8+AS16/AS8+AT16/AT8+AU16/AU8+AV16/AV8+AW16/AW8+AX16/AX8+AY16/AY8+AZ16/AZ8+BA16/BA8+BB16/BB8+BC16/BC8+BD16/BD8+BE16/BE8+BF16/BF8+BG16/BG8)*100+100/220*(3-((20+20+20)/100)),2)</f>
        <v>56.82</v>
      </c>
      <c r="BM16">
        <f t="shared" si="3"/>
        <v>76.819999999999993</v>
      </c>
    </row>
    <row r="17" spans="1:65" x14ac:dyDescent="0.25">
      <c r="A17" t="s">
        <v>99</v>
      </c>
      <c r="E17">
        <v>1</v>
      </c>
      <c r="F17">
        <v>1</v>
      </c>
      <c r="G17">
        <v>18.5</v>
      </c>
      <c r="H17">
        <v>16</v>
      </c>
      <c r="J17">
        <v>5</v>
      </c>
      <c r="K17">
        <v>2</v>
      </c>
      <c r="L17">
        <v>20</v>
      </c>
      <c r="M17">
        <v>2</v>
      </c>
      <c r="N17">
        <v>1</v>
      </c>
      <c r="S17">
        <v>3</v>
      </c>
      <c r="T17">
        <v>1</v>
      </c>
      <c r="Y17">
        <v>1</v>
      </c>
      <c r="AI17">
        <v>1</v>
      </c>
      <c r="BH17">
        <f>SUM(72+SUM(BF17:BG17))</f>
        <v>72</v>
      </c>
      <c r="BI17">
        <f t="shared" si="2"/>
        <v>72.5</v>
      </c>
      <c r="BJ17">
        <v>10</v>
      </c>
      <c r="BK17">
        <v>210</v>
      </c>
      <c r="BL17">
        <f>ROUND((B17/B8+C17/C8+D17/D8+E17/E8+F17/F8+G17/G8+H17/H8+I17/I8+J17/J8+K17/K8+L17/L8+M17/M8+N17/N8+O17/O8+P17/P8+Q17/Q8+R17/R8+S17/S8+T17/T8+U17/U8+V17/V8+W17/W8+X17/X8+Y17/Y8+Z17/Z8+AA17/AA8+AB17/AB8+AC17/AC8+AD17/AD8+AE17/AE8+AF17/AF8+AG17/AG8+AH17/AH8+AI17/AI8+AJ17/AJ8+AK17/AK8+AL17/AL8+AM17/AM8+AN17/AN8+AO17/AO8+AP17/AP8+AQ17/AQ8+AR17/AR8+AS17/AS8+AT17/AT8+AU17/AU8+AV17/AV8+AW17/AW8+AX17/AX8+AY17/AY8+AZ17/AZ8+BA17/BA8+BB17/BB8+BC17/BC8+BD17/BD8+BE17/BE8+BF17/BF8+BG17/BG8)*100+100/220*(10-((10+10+10+10+10+10+10+10+10+10)/100)),2)</f>
        <v>30.7</v>
      </c>
      <c r="BM17">
        <f t="shared" si="3"/>
        <v>40.700000000000003</v>
      </c>
    </row>
    <row r="18" spans="1:65" x14ac:dyDescent="0.25">
      <c r="A18" t="s">
        <v>100</v>
      </c>
      <c r="AN18">
        <v>36.6</v>
      </c>
      <c r="AP18">
        <v>42</v>
      </c>
      <c r="AQ18">
        <v>40</v>
      </c>
      <c r="AR18">
        <v>11</v>
      </c>
      <c r="AS18">
        <v>4</v>
      </c>
      <c r="BH18">
        <f>SUM(133+SUM(BF18:BG18))</f>
        <v>133</v>
      </c>
      <c r="BI18">
        <f t="shared" si="2"/>
        <v>133.6</v>
      </c>
      <c r="BJ18">
        <v>10</v>
      </c>
      <c r="BK18">
        <v>218</v>
      </c>
      <c r="BL18">
        <f>ROUND((B18/B8+C18/C8+D18/D8+E18/E8+F18/F8+G18/G8+H18/H8+I18/I8+J18/J8+K18/K8+L18/L8+M18/M8+N18/N8+O18/O8+P18/P8+Q18/Q8+R18/R8+S18/S8+T18/T8+U18/U8+V18/V8+W18/W8+X18/X8+Y18/Y8+Z18/Z8+AA18/AA8+AB18/AB8+AC18/AC8+AD18/AD8+AE18/AE8+AF18/AF8+AG18/AG8+AH18/AH8+AI18/AI8+AJ18/AJ8+AK18/AK8+AL18/AL8+AM18/AM8+AN18/AN8+AO18/AO8+AP18/AP8+AQ18/AQ8+AR18/AR8+AS18/AS8+AT18/AT8+AU18/AU8+AV18/AV8+AW18/AW8+AX18/AX8+AY18/AY8+AZ18/AZ8+BA18/BA8+BB18/BB8+BC18/BC8+BD18/BD8+BE18/BE8+BF18/BF8+BG18/BG8)*100+100/220*(2-((10+10)/100)),2)</f>
        <v>58.21</v>
      </c>
      <c r="BM18">
        <f t="shared" si="3"/>
        <v>68.210000000000008</v>
      </c>
    </row>
    <row r="19" spans="1:65" x14ac:dyDescent="0.25">
      <c r="A19" t="s">
        <v>101</v>
      </c>
      <c r="AN19">
        <v>21.8</v>
      </c>
      <c r="AP19">
        <v>46</v>
      </c>
      <c r="AQ19">
        <v>68</v>
      </c>
      <c r="AR19">
        <v>25</v>
      </c>
      <c r="AS19">
        <v>4</v>
      </c>
      <c r="BH19">
        <f>SUM(163+SUM(BF19:BG19))</f>
        <v>163</v>
      </c>
      <c r="BI19">
        <f t="shared" si="2"/>
        <v>164.8</v>
      </c>
      <c r="BJ19">
        <v>0</v>
      </c>
      <c r="BK19">
        <v>218</v>
      </c>
      <c r="BL19">
        <f>ROUND((B19/B8+C19/C8+D19/D8+E19/E8+F19/F8+G19/G8+H19/H8+I19/I8+J19/J8+K19/K8+L19/L8+M19/M8+N19/N8+O19/O8+P19/P8+Q19/Q8+R19/R8+S19/S8+T19/T8+U19/U8+V19/V8+W19/W8+X19/X8+Y19/Y8+Z19/Z8+AA19/AA8+AB19/AB8+AC19/AC8+AD19/AD8+AE19/AE8+AF19/AF8+AG19/AG8+AH19/AH8+AI19/AI8+AJ19/AJ8+AK19/AK8+AL19/AL8+AM19/AM8+AN19/AN8+AO19/AO8+AP19/AP8+AQ19/AQ8+AR19/AR8+AS19/AS8+AT19/AT8+AU19/AU8+AV19/AV8+AW19/AW8+AX19/AX8+AY19/AY8+AZ19/AZ8+BA19/BA8+BB19/BB8+BC19/BC8+BD19/BD8+BE19/BE8+BF19/BF8+BG19/BG8)*100+100/220*(2-((0+0)/100)),2)</f>
        <v>59.71</v>
      </c>
      <c r="BM19">
        <f t="shared" si="3"/>
        <v>59.71</v>
      </c>
    </row>
    <row r="20" spans="1:65" x14ac:dyDescent="0.25">
      <c r="A20" t="s">
        <v>102</v>
      </c>
      <c r="AV20">
        <v>34</v>
      </c>
      <c r="AW20">
        <v>21</v>
      </c>
      <c r="AX20">
        <v>23</v>
      </c>
      <c r="AY20">
        <v>9</v>
      </c>
      <c r="BB20">
        <v>3.6</v>
      </c>
      <c r="BC20">
        <v>7</v>
      </c>
      <c r="BH20">
        <f>SUM(97+SUM(BF20:BG20))</f>
        <v>97</v>
      </c>
      <c r="BI20">
        <f t="shared" si="2"/>
        <v>97.6</v>
      </c>
      <c r="BJ20">
        <v>0</v>
      </c>
      <c r="BK20">
        <v>211</v>
      </c>
      <c r="BL20">
        <f>ROUND((B20/B8+C20/C8+D20/D8+E20/E8+F20/F8+G20/G8+H20/H8+I20/I8+J20/J8+K20/K8+L20/L8+M20/M8+N20/N8+O20/O8+P20/P8+Q20/Q8+R20/R8+S20/S8+T20/T8+U20/U8+V20/V8+W20/W8+X20/X8+Y20/Y8+Z20/Z8+AA20/AA8+AB20/AB8+AC20/AC8+AD20/AD8+AE20/AE8+AF20/AF8+AG20/AG8+AH20/AH8+AI20/AI8+AJ20/AJ8+AK20/AK8+AL20/AL8+AM20/AM8+AN20/AN8+AO20/AO8+AP20/AP8+AQ20/AQ8+AR20/AR8+AS20/AS8+AT20/AT8+AU20/AU8+AV20/AV8+AW20/AW8+AX20/AX8+AY20/AY8+AZ20/AZ8+BA20/BA8+BB20/BB8+BC20/BC8+BD20/BD8+BE20/BE8+BF20/BF8+BG20/BG8)*100+100/220*(9-((0+0+0+0+0+0+0+0+0)/100)),2)</f>
        <v>19.39</v>
      </c>
      <c r="BM20">
        <f t="shared" si="3"/>
        <v>19.39</v>
      </c>
    </row>
    <row r="21" spans="1:65" x14ac:dyDescent="0.25">
      <c r="A21" t="s">
        <v>103</v>
      </c>
      <c r="D21">
        <v>1</v>
      </c>
      <c r="G21">
        <v>30.5</v>
      </c>
      <c r="H21">
        <v>16</v>
      </c>
      <c r="J21">
        <v>4</v>
      </c>
      <c r="K21">
        <v>3.6</v>
      </c>
      <c r="L21">
        <v>23</v>
      </c>
      <c r="M21">
        <v>3</v>
      </c>
      <c r="N21">
        <v>2</v>
      </c>
      <c r="S21">
        <v>5</v>
      </c>
      <c r="T21">
        <v>5</v>
      </c>
      <c r="U21">
        <v>1</v>
      </c>
      <c r="AI21">
        <v>2</v>
      </c>
      <c r="BF21">
        <v>12</v>
      </c>
      <c r="BH21">
        <f>SUM(95+SUM(BF21:BG21))</f>
        <v>107</v>
      </c>
      <c r="BI21">
        <f t="shared" si="2"/>
        <v>108.1</v>
      </c>
      <c r="BJ21">
        <v>21.301370620727539</v>
      </c>
      <c r="BK21">
        <v>218</v>
      </c>
      <c r="BL21">
        <f>ROUND((B21/B8+C21/C8+D21/D8+E21/E8+F21/F8+G21/G8+H21/H8+I21/I8+J21/J8+K21/K8+L21/L8+M21/M8+N21/N8+O21/O8+P21/P8+Q21/Q8+R21/R8+S21/S8+T21/T8+U21/U8+V21/V8+W21/W8+X21/X8+Y21/Y8+Z21/Z8+AA21/AA8+AB21/AB8+AC21/AC8+AD21/AD8+AE21/AE8+AF21/AF8+AG21/AG8+AH21/AH8+AI21/AI8+AJ21/AJ8+AK21/AK8+AL21/AL8+AM21/AM8+AN21/AN8+AO21/AO8+AP21/AP8+AQ21/AQ8+AR21/AR8+AS21/AS8+AT21/AT8+AU21/AU8+AV21/AV8+AW21/AW8+AX21/AX8+AY21/AY8+AZ21/AZ8+BA21/BA8+BB21/BB8+BC21/BC8+BD21/BD8+BE21/BE8+BF21/BF8+BG21/BG8)*100+100/220*(2-((25+25)/100)),2)</f>
        <v>39.72</v>
      </c>
      <c r="BM21">
        <f t="shared" si="3"/>
        <v>61.021370620727538</v>
      </c>
    </row>
    <row r="22" spans="1:65" x14ac:dyDescent="0.25">
      <c r="A22" t="s">
        <v>104</v>
      </c>
      <c r="B22">
        <v>1</v>
      </c>
      <c r="G22">
        <v>6</v>
      </c>
      <c r="K22">
        <v>2</v>
      </c>
      <c r="L22">
        <v>35</v>
      </c>
      <c r="N22">
        <v>1</v>
      </c>
      <c r="AI22">
        <v>1</v>
      </c>
      <c r="BH22">
        <f>SUM(46+SUM(BF22:BG22))</f>
        <v>46</v>
      </c>
      <c r="BI22">
        <f t="shared" si="2"/>
        <v>46</v>
      </c>
      <c r="BJ22">
        <v>0</v>
      </c>
      <c r="BK22">
        <v>170</v>
      </c>
      <c r="BL22">
        <f>ROUND((B22/B8+C22/C8+D22/D8+E22/E8+F22/F8+G22/G8+H22/H8+I22/I8+J22/J8+K22/K8+L22/L8+M22/M8+N22/N8+O22/O8+P22/P8+Q22/Q8+R22/R8+S22/S8+T22/T8+U22/U8+V22/V8+W22/W8+X22/X8+Y22/Y8+Z22/Z8+AA22/AA8+AB22/AB8+AC22/AC8+AD22/AD8+AE22/AE8+AF22/AF8+AG22/AG8+AH22/AH8+AI22/AI8+AJ22/AJ8+AK22/AK8+AL22/AL8+AM22/AM8+AN22/AN8+AO22/AO8+AP22/AP8+AQ22/AQ8+AR22/AR8+AS22/AS8+AT22/AT8+AU22/AU8+AV22/AV8+AW22/AW8+AX22/AX8+AY22/AY8+AZ22/AZ8+BA22/BA8+BB22/BB8+BC22/BC8+BD22/BD8+BE22/BE8+BF22/BF8+BG22/BG8)*100+100/220*(50-((0+0+0+0+0+0+0+0+0+0+0+0+0+0+0+0+0+0+0+0+0+0+0+0+0+0+0+0+0+0+0+0+0+0+0+0+0+0+0+0+0+0+0+0+0+0+0+0+0+0)/100)),2)</f>
        <v>39.1</v>
      </c>
      <c r="BM22">
        <f t="shared" si="3"/>
        <v>39.1</v>
      </c>
    </row>
    <row r="23" spans="1:65" x14ac:dyDescent="0.25">
      <c r="A23" t="s">
        <v>105</v>
      </c>
      <c r="G23">
        <v>3</v>
      </c>
      <c r="H23">
        <v>5</v>
      </c>
      <c r="L23">
        <v>1</v>
      </c>
      <c r="N23">
        <v>1</v>
      </c>
      <c r="U23">
        <v>25</v>
      </c>
      <c r="V23">
        <v>7</v>
      </c>
      <c r="X23">
        <v>4</v>
      </c>
      <c r="Z23">
        <v>5</v>
      </c>
      <c r="AA23">
        <v>2</v>
      </c>
      <c r="AB23">
        <v>18.2</v>
      </c>
      <c r="AC23">
        <v>1</v>
      </c>
      <c r="AE23">
        <v>3.6</v>
      </c>
      <c r="AF23">
        <v>1.6</v>
      </c>
      <c r="AG23">
        <v>2.6</v>
      </c>
      <c r="AI23">
        <v>16</v>
      </c>
      <c r="AK23">
        <v>70</v>
      </c>
      <c r="AL23">
        <v>1</v>
      </c>
      <c r="BF23">
        <v>6</v>
      </c>
      <c r="BG23">
        <v>2</v>
      </c>
      <c r="BH23">
        <f>SUM(161+SUM(BF23:BG23))</f>
        <v>169</v>
      </c>
      <c r="BI23">
        <f t="shared" si="2"/>
        <v>175</v>
      </c>
      <c r="BJ23">
        <v>0</v>
      </c>
      <c r="BK23">
        <v>194</v>
      </c>
      <c r="BL23">
        <f>ROUND((B23/B8+C23/C8+D23/D8+E23/E8+F23/F8+G23/G8+H23/H8+I23/I8+J23/J8+K23/K8+L23/L8+M23/M8+N23/N8+O23/O8+P23/P8+Q23/Q8+R23/R8+S23/S8+T23/T8+U23/U8+V23/V8+W23/W8+X23/X8+Y23/Y8+Z23/Z8+AA23/AA8+AB23/AB8+AC23/AC8+AD23/AD8+AE23/AE8+AF23/AF8+AG23/AG8+AH23/AH8+AI23/AI8+AJ23/AJ8+AK23/AK8+AL23/AL8+AM23/AM8+AN23/AN8+AO23/AO8+AP23/AP8+AQ23/AQ8+AR23/AR8+AS23/AS8+AT23/AT8+AU23/AU8+AV23/AV8+AW23/AW8+AX23/AX8+AY23/AY8+AZ23/AZ8+BA23/BA8+BB23/BB8+BC23/BC8+BD23/BD8+BE23/BE8+BF23/BF8+BG23/BG8)*100+100/220*(26-((0+0+0+0+0+0+0+0+0+0+0+0+0+0+0+0+0+0+0+0+0+0+0+0+0+0)/100)),2)</f>
        <v>40.200000000000003</v>
      </c>
      <c r="BM23">
        <f t="shared" si="3"/>
        <v>40.200000000000003</v>
      </c>
    </row>
    <row r="24" spans="1:65" x14ac:dyDescent="0.25">
      <c r="A24" t="s">
        <v>106</v>
      </c>
      <c r="G24">
        <v>1</v>
      </c>
      <c r="N24">
        <v>1</v>
      </c>
      <c r="U24">
        <v>16</v>
      </c>
      <c r="V24">
        <v>6</v>
      </c>
      <c r="AA24">
        <v>1</v>
      </c>
      <c r="AB24">
        <v>2</v>
      </c>
      <c r="AE24">
        <v>1</v>
      </c>
      <c r="AI24">
        <v>8</v>
      </c>
      <c r="AK24">
        <v>33</v>
      </c>
      <c r="AL24">
        <v>2</v>
      </c>
      <c r="BF24">
        <v>5</v>
      </c>
      <c r="BH24">
        <f>SUM(71+SUM(BF24:BG24))</f>
        <v>76</v>
      </c>
      <c r="BI24">
        <f t="shared" si="2"/>
        <v>76</v>
      </c>
      <c r="BJ24">
        <v>0</v>
      </c>
      <c r="BK24">
        <v>199</v>
      </c>
      <c r="BL24">
        <f>ROUND((B24/B8+C24/C8+D24/D8+E24/E8+F24/F8+G24/G8+H24/H8+I24/I8+J24/J8+K24/K8+L24/L8+M24/M8+N24/N8+O24/O8+P24/P8+Q24/Q8+R24/R8+S24/S8+T24/T8+U24/U8+V24/V8+W24/W8+X24/X8+Y24/Y8+Z24/Z8+AA24/AA8+AB24/AB8+AC24/AC8+AD24/AD8+AE24/AE8+AF24/AF8+AG24/AG8+AH24/AH8+AI24/AI8+AJ24/AJ8+AK24/AK8+AL24/AL8+AM24/AM8+AN24/AN8+AO24/AO8+AP24/AP8+AQ24/AQ8+AR24/AR8+AS24/AS8+AT24/AT8+AU24/AU8+AV24/AV8+AW24/AW8+AX24/AX8+AY24/AY8+AZ24/AZ8+BA24/BA8+BB24/BB8+BC24/BC8+BD24/BD8+BE24/BE8+BF24/BF8+BG24/BG8)*100+100/220*(21-((0+0+0+0+0+0+0+0+0+0+0+0+0+0+0+0+0+0+0+0+0)/100)),2)</f>
        <v>20.53</v>
      </c>
      <c r="BM24">
        <f t="shared" si="3"/>
        <v>20.53</v>
      </c>
    </row>
    <row r="25" spans="1:65" x14ac:dyDescent="0.25">
      <c r="A25" t="s">
        <v>107</v>
      </c>
      <c r="F25">
        <v>1</v>
      </c>
      <c r="G25">
        <v>35.5</v>
      </c>
      <c r="H25">
        <v>67</v>
      </c>
      <c r="J25">
        <v>6</v>
      </c>
      <c r="K25">
        <v>2</v>
      </c>
      <c r="L25">
        <v>17.600000000000001</v>
      </c>
      <c r="M25">
        <v>2</v>
      </c>
      <c r="N25">
        <v>1.5</v>
      </c>
      <c r="S25">
        <v>15.2</v>
      </c>
      <c r="T25">
        <v>1</v>
      </c>
      <c r="U25">
        <v>2</v>
      </c>
      <c r="W25">
        <v>1</v>
      </c>
      <c r="BH25">
        <f>SUM(145+SUM(BF25:BG25))</f>
        <v>145</v>
      </c>
      <c r="BI25">
        <f t="shared" si="2"/>
        <v>151.79999999999998</v>
      </c>
      <c r="BJ25">
        <v>10</v>
      </c>
      <c r="BK25">
        <v>218</v>
      </c>
      <c r="BL25">
        <f>ROUND((B25/B8+C25/C8+D25/D8+E25/E8+F25/F8+G25/G8+H25/H8+I25/I8+J25/J8+K25/K8+L25/L8+M25/M8+N25/N8+O25/O8+P25/P8+Q25/Q8+R25/R8+S25/S8+T25/T8+U25/U8+V25/V8+W25/W8+X25/X8+Y25/Y8+Z25/Z8+AA25/AA8+AB25/AB8+AC25/AC8+AD25/AD8+AE25/AE8+AF25/AF8+AG25/AG8+AH25/AH8+AI25/AI8+AJ25/AJ8+AK25/AK8+AL25/AL8+AM25/AM8+AN25/AN8+AO25/AO8+AP25/AP8+AQ25/AQ8+AR25/AR8+AS25/AS8+AT25/AT8+AU25/AU8+AV25/AV8+AW25/AW8+AX25/AX8+AY25/AY8+AZ25/AZ8+BA25/BA8+BB25/BB8+BC25/BC8+BD25/BD8+BE25/BE8+BF25/BF8+BG25/BG8)*100+100/220*(2-((10+10)/100)),2)</f>
        <v>52.48</v>
      </c>
      <c r="BM25">
        <f t="shared" si="3"/>
        <v>62.48</v>
      </c>
    </row>
    <row r="26" spans="1:65" x14ac:dyDescent="0.25">
      <c r="A26" t="s">
        <v>108</v>
      </c>
      <c r="G26">
        <v>19.2</v>
      </c>
      <c r="H26">
        <v>43</v>
      </c>
      <c r="L26">
        <v>17.600000000000001</v>
      </c>
      <c r="M26">
        <v>7</v>
      </c>
      <c r="N26">
        <v>3</v>
      </c>
      <c r="S26">
        <v>5.6</v>
      </c>
      <c r="T26">
        <v>1</v>
      </c>
      <c r="V26">
        <v>2</v>
      </c>
      <c r="BF26">
        <v>9</v>
      </c>
      <c r="BH26">
        <f>SUM(96+SUM(BF26:BG26))</f>
        <v>105</v>
      </c>
      <c r="BI26">
        <f t="shared" si="2"/>
        <v>107.4</v>
      </c>
      <c r="BJ26">
        <v>5.1095890998840332</v>
      </c>
      <c r="BK26">
        <v>218</v>
      </c>
      <c r="BL26">
        <f>ROUND((B26/B8+C26/C8+D26/D8+E26/E8+F26/F8+G26/G8+H26/H8+I26/I8+J26/J8+K26/K8+L26/L8+M26/M8+N26/N8+O26/O8+P26/P8+Q26/Q8+R26/R8+S26/S8+T26/T8+U26/U8+V26/V8+W26/W8+X26/X8+Y26/Y8+Z26/Z8+AA26/AA8+AB26/AB8+AC26/AC8+AD26/AD8+AE26/AE8+AF26/AF8+AG26/AG8+AH26/AH8+AI26/AI8+AJ26/AJ8+AK26/AK8+AL26/AL8+AM26/AM8+AN26/AN8+AO26/AO8+AP26/AP8+AQ26/AQ8+AR26/AR8+AS26/AS8+AT26/AT8+AU26/AU8+AV26/AV8+AW26/AW8+AX26/AX8+AY26/AY8+AZ26/AZ8+BA26/BA8+BB26/BB8+BC26/BC8+BD26/BD8+BE26/BE8+BF26/BF8+BG26/BG8)*100+100/220*(2-((5+5)/100)),2)</f>
        <v>31.26</v>
      </c>
      <c r="BM26">
        <f t="shared" si="3"/>
        <v>36.369589099884038</v>
      </c>
    </row>
    <row r="27" spans="1:65" x14ac:dyDescent="0.25">
      <c r="A27" t="s">
        <v>109</v>
      </c>
      <c r="AV27">
        <v>176</v>
      </c>
      <c r="AW27">
        <v>31</v>
      </c>
      <c r="AX27">
        <v>31</v>
      </c>
      <c r="AY27">
        <v>7</v>
      </c>
      <c r="BB27">
        <v>18</v>
      </c>
      <c r="BC27">
        <v>9</v>
      </c>
      <c r="BH27">
        <f>SUM(272+SUM(BF27:BG27))</f>
        <v>272</v>
      </c>
      <c r="BI27">
        <f t="shared" si="2"/>
        <v>272</v>
      </c>
      <c r="BJ27">
        <v>5</v>
      </c>
      <c r="BK27">
        <v>219</v>
      </c>
      <c r="BL27">
        <f>ROUND((B27/B8+C27/C8+D27/D8+E27/E8+F27/F8+G27/G8+H27/H8+I27/I8+J27/J8+K27/K8+L27/L8+M27/M8+N27/N8+O27/O8+P27/P8+Q27/Q8+R27/R8+S27/S8+T27/T8+U27/U8+V27/V8+W27/W8+X27/X8+Y27/Y8+Z27/Z8+AA27/AA8+AB27/AB8+AC27/AC8+AD27/AD8+AE27/AE8+AF27/AF8+AG27/AG8+AH27/AH8+AI27/AI8+AJ27/AJ8+AK27/AK8+AL27/AL8+AM27/AM8+AN27/AN8+AO27/AO8+AP27/AP8+AQ27/AQ8+AR27/AR8+AS27/AS8+AT27/AT8+AU27/AU8+AV27/AV8+AW27/AW8+AX27/AX8+AY27/AY8+AZ27/AZ8+BA27/BA8+BB27/BB8+BC27/BC8+BD27/BD8+BE27/BE8+BF27/BF8+BG27/BG8)*100+100/220*(1-((5)/100)),2)</f>
        <v>38.78</v>
      </c>
      <c r="BM27">
        <f t="shared" si="3"/>
        <v>43.78</v>
      </c>
    </row>
    <row r="28" spans="1:65" x14ac:dyDescent="0.25">
      <c r="A28" t="s">
        <v>110</v>
      </c>
      <c r="B28">
        <v>1</v>
      </c>
      <c r="F28">
        <v>1</v>
      </c>
      <c r="G28">
        <v>35.4</v>
      </c>
      <c r="H28">
        <v>47</v>
      </c>
      <c r="J28">
        <v>2</v>
      </c>
      <c r="K28">
        <v>1</v>
      </c>
      <c r="L28">
        <v>13.2</v>
      </c>
      <c r="M28">
        <v>4</v>
      </c>
      <c r="N28">
        <v>7</v>
      </c>
      <c r="S28">
        <v>6.6</v>
      </c>
      <c r="AI28">
        <v>1</v>
      </c>
      <c r="BH28">
        <f>SUM(115+SUM(BF28:BG28))</f>
        <v>115</v>
      </c>
      <c r="BI28">
        <f t="shared" si="2"/>
        <v>119.2</v>
      </c>
      <c r="BJ28">
        <v>20</v>
      </c>
      <c r="BK28">
        <v>202</v>
      </c>
      <c r="BL28">
        <f>ROUND((B28/B8+C28/C8+D28/D8+E28/E8+F28/F8+G28/G8+H28/H8+I28/I8+J28/J8+K28/K8+L28/L8+M28/M8+N28/N8+O28/O8+P28/P8+Q28/Q8+R28/R8+S28/S8+T28/T8+U28/U8+V28/V8+W28/W8+X28/X8+Y28/Y8+Z28/Z8+AA28/AA8+AB28/AB8+AC28/AC8+AD28/AD8+AE28/AE8+AF28/AF8+AG28/AG8+AH28/AH8+AI28/AI8+AJ28/AJ8+AK28/AK8+AL28/AL8+AM28/AM8+AN28/AN8+AO28/AO8+AP28/AP8+AQ28/AQ8+AR28/AR8+AS28/AS8+AT28/AT8+AU28/AU8+AV28/AV8+AW28/AW8+AX28/AX8+AY28/AY8+AZ28/AZ8+BA28/BA8+BB28/BB8+BC28/BC8+BD28/BD8+BE28/BE8+BF28/BF8+BG28/BG8)*100+100/220*(18-((20+20+20+20+20+20+20+20+20+20+20+20+20+20+20+20+20+20)/100)),2)</f>
        <v>45.54</v>
      </c>
      <c r="BM28">
        <f t="shared" si="3"/>
        <v>65.539999999999992</v>
      </c>
    </row>
    <row r="29" spans="1:65" x14ac:dyDescent="0.25">
      <c r="A29" t="s">
        <v>111</v>
      </c>
      <c r="AN29">
        <v>29.6</v>
      </c>
      <c r="AP29">
        <v>36</v>
      </c>
      <c r="AQ29">
        <v>41</v>
      </c>
      <c r="AR29">
        <v>15</v>
      </c>
      <c r="AS29">
        <v>10</v>
      </c>
      <c r="BH29">
        <f>SUM(131+SUM(BF29:BG29))</f>
        <v>131</v>
      </c>
      <c r="BI29">
        <f t="shared" si="2"/>
        <v>131.6</v>
      </c>
      <c r="BJ29">
        <v>5</v>
      </c>
      <c r="BK29">
        <v>213</v>
      </c>
      <c r="BL29">
        <f>ROUND((B29/B8+C29/C8+D29/D8+E29/E8+F29/F8+G29/G8+H29/H8+I29/I8+J29/J8+K29/K8+L29/L8+M29/M8+N29/N8+O29/O8+P29/P8+Q29/Q8+R29/R8+S29/S8+T29/T8+U29/U8+V29/V8+W29/W8+X29/X8+Y29/Y8+Z29/Z8+AA29/AA8+AB29/AB8+AC29/AC8+AD29/AD8+AE29/AE8+AF29/AF8+AG29/AG8+AH29/AH8+AI29/AI8+AJ29/AJ8+AK29/AK8+AL29/AL8+AM29/AM8+AN29/AN8+AO29/AO8+AP29/AP8+AQ29/AQ8+AR29/AR8+AS29/AS8+AT29/AT8+AU29/AU8+AV29/AV8+AW29/AW8+AX29/AX8+AY29/AY8+AZ29/AZ8+BA29/BA8+BB29/BB8+BC29/BC8+BD29/BD8+BE29/BE8+BF29/BF8+BG29/BG8)*100+100/220*(7-((5+5+5+5+5+5+5)/100)),2)</f>
        <v>55.41</v>
      </c>
      <c r="BM29">
        <f t="shared" si="3"/>
        <v>60.41</v>
      </c>
    </row>
    <row r="30" spans="1:65" x14ac:dyDescent="0.25">
      <c r="A30" t="s">
        <v>112</v>
      </c>
      <c r="G30">
        <v>2</v>
      </c>
      <c r="J30">
        <v>1</v>
      </c>
      <c r="L30">
        <v>4</v>
      </c>
      <c r="N30">
        <v>2</v>
      </c>
      <c r="U30">
        <v>16</v>
      </c>
      <c r="V30">
        <v>4</v>
      </c>
      <c r="X30">
        <v>8</v>
      </c>
      <c r="Z30">
        <v>1</v>
      </c>
      <c r="AA30">
        <v>1</v>
      </c>
      <c r="AB30">
        <v>7.8</v>
      </c>
      <c r="AC30">
        <v>1</v>
      </c>
      <c r="AE30">
        <v>3</v>
      </c>
      <c r="AI30">
        <v>22</v>
      </c>
      <c r="AK30">
        <v>2</v>
      </c>
      <c r="AM30">
        <v>1</v>
      </c>
      <c r="BF30">
        <v>28</v>
      </c>
      <c r="BG30">
        <v>8</v>
      </c>
      <c r="BH30">
        <f>SUM(74+SUM(BF30:BG30))</f>
        <v>110</v>
      </c>
      <c r="BI30">
        <f t="shared" si="2"/>
        <v>111.8</v>
      </c>
      <c r="BJ30">
        <v>0</v>
      </c>
      <c r="BK30">
        <v>206</v>
      </c>
      <c r="BL30">
        <f>ROUND((B30/B8+C30/C8+D30/D8+E30/E8+F30/F8+G30/G8+H30/H8+I30/I8+J30/J8+K30/K8+L30/L8+M30/M8+N30/N8+O30/O8+P30/P8+Q30/Q8+R30/R8+S30/S8+T30/T8+U30/U8+V30/V8+W30/W8+X30/X8+Y30/Y8+Z30/Z8+AA30/AA8+AB30/AB8+AC30/AC8+AD30/AD8+AE30/AE8+AF30/AF8+AG30/AG8+AH30/AH8+AI30/AI8+AJ30/AJ8+AK30/AK8+AL30/AL8+AM30/AM8+AN30/AN8+AO30/AO8+AP30/AP8+AQ30/AQ8+AR30/AR8+AS30/AS8+AT30/AT8+AU30/AU8+AV30/AV8+AW30/AW8+AX30/AX8+AY30/AY8+AZ30/AZ8+BA30/BA8+BB30/BB8+BC30/BC8+BD30/BD8+BE30/BE8+BF30/BF8+BG30/BG8)*100+100/220*(14-((0+0+0+0+0+0+0+0+0+0+0+0+0+0)/100)),2)</f>
        <v>32.99</v>
      </c>
      <c r="BM30">
        <f t="shared" si="3"/>
        <v>32.99</v>
      </c>
    </row>
    <row r="31" spans="1:65" x14ac:dyDescent="0.25">
      <c r="A31" t="s">
        <v>113</v>
      </c>
      <c r="G31">
        <v>2</v>
      </c>
      <c r="J31">
        <v>1</v>
      </c>
      <c r="L31">
        <v>3</v>
      </c>
      <c r="M31">
        <v>5</v>
      </c>
      <c r="N31">
        <v>4.2</v>
      </c>
      <c r="U31">
        <v>22</v>
      </c>
      <c r="V31">
        <v>12</v>
      </c>
      <c r="X31">
        <v>20</v>
      </c>
      <c r="Z31">
        <v>3.6</v>
      </c>
      <c r="AA31">
        <v>11.2</v>
      </c>
      <c r="AB31">
        <v>10.6</v>
      </c>
      <c r="AC31">
        <v>1</v>
      </c>
      <c r="AI31">
        <v>33</v>
      </c>
      <c r="AK31">
        <v>108</v>
      </c>
      <c r="AL31">
        <v>2</v>
      </c>
      <c r="AM31">
        <v>2</v>
      </c>
      <c r="BF31">
        <v>5</v>
      </c>
      <c r="BH31">
        <f>SUM(237+SUM(BF31:BG31))</f>
        <v>242</v>
      </c>
      <c r="BI31">
        <f t="shared" si="2"/>
        <v>245.6</v>
      </c>
      <c r="BJ31">
        <v>0</v>
      </c>
      <c r="BK31">
        <v>212</v>
      </c>
      <c r="BL31">
        <f>ROUND((B31/B8+C31/C8+D31/D8+E31/E8+F31/F8+G31/G8+H31/H8+I31/I8+J31/J8+K31/K8+L31/L8+M31/M8+N31/N8+O31/O8+P31/P8+Q31/Q8+R31/R8+S31/S8+T31/T8+U31/U8+V31/V8+W31/W8+X31/X8+Y31/Y8+Z31/Z8+AA31/AA8+AB31/AB8+AC31/AC8+AD31/AD8+AE31/AE8+AF31/AF8+AG31/AG8+AH31/AH8+AI31/AI8+AJ31/AJ8+AK31/AK8+AL31/AL8+AM31/AM8+AN31/AN8+AO31/AO8+AP31/AP8+AQ31/AQ8+AR31/AR8+AS31/AS8+AT31/AT8+AU31/AU8+AV31/AV8+AW31/AW8+AX31/AX8+AY31/AY8+AZ31/AZ8+BA31/BA8+BB31/BB8+BC31/BC8+BD31/BD8+BE31/BE8+BF31/BF8+BG31/BG8)*100+100/220*(8-((0+0+0+0+0+0+0+0)/100)),2)</f>
        <v>36.549999999999997</v>
      </c>
      <c r="BM31">
        <f t="shared" si="3"/>
        <v>36.549999999999997</v>
      </c>
    </row>
    <row r="32" spans="1:65" x14ac:dyDescent="0.25">
      <c r="A32" t="s">
        <v>114</v>
      </c>
      <c r="G32">
        <v>1</v>
      </c>
      <c r="L32">
        <v>2</v>
      </c>
      <c r="N32">
        <v>2</v>
      </c>
      <c r="U32">
        <v>14</v>
      </c>
      <c r="V32">
        <v>16</v>
      </c>
      <c r="X32">
        <v>20.6</v>
      </c>
      <c r="Z32">
        <v>3.6</v>
      </c>
      <c r="AB32">
        <v>5.6</v>
      </c>
      <c r="AE32">
        <v>1</v>
      </c>
      <c r="AI32">
        <v>8</v>
      </c>
      <c r="AK32">
        <v>6</v>
      </c>
      <c r="AL32">
        <v>1</v>
      </c>
      <c r="BF32">
        <v>15</v>
      </c>
      <c r="BH32">
        <f>SUM(79+SUM(BF32:BG32))</f>
        <v>94</v>
      </c>
      <c r="BI32">
        <f t="shared" si="2"/>
        <v>95.8</v>
      </c>
      <c r="BJ32">
        <v>0</v>
      </c>
      <c r="BK32">
        <v>220</v>
      </c>
      <c r="BL32">
        <f>ROUND((B32/B8+C32/C8+D32/D8+E32/E8+F32/F8+G32/G8+H32/H8+I32/I8+J32/J8+K32/K8+L32/L8+M32/M8+N32/N8+O32/O8+P32/P8+Q32/Q8+R32/R8+S32/S8+T32/T8+U32/U8+V32/V8+W32/W8+X32/X8+Y32/Y8+Z32/Z8+AA32/AA8+AB32/AB8+AC32/AC8+AD32/AD8+AE32/AE8+AF32/AF8+AG32/AG8+AH32/AH8+AI32/AI8+AJ32/AJ8+AK32/AK8+AL32/AL8+AM32/AM8+AN32/AN8+AO32/AO8+AP32/AP8+AQ32/AQ8+AR32/AR8+AS32/AS8+AT32/AT8+AU32/AU8+AV32/AV8+AW32/AW8+AX32/AX8+AY32/AY8+AZ32/AZ8+BA32/BA8+BB32/BB8+BC32/BC8+BD32/BD8+BE32/BE8+BF32/BF8+BG32/BG8)*100+0,2)</f>
        <v>18.95</v>
      </c>
      <c r="BM32">
        <f t="shared" si="3"/>
        <v>18.95</v>
      </c>
    </row>
    <row r="33" spans="1:65" x14ac:dyDescent="0.25">
      <c r="A33" t="s">
        <v>115</v>
      </c>
      <c r="G33">
        <v>4.5999999999999996</v>
      </c>
      <c r="H33">
        <v>20</v>
      </c>
      <c r="I33">
        <v>1</v>
      </c>
      <c r="L33">
        <v>25.2</v>
      </c>
      <c r="N33">
        <v>1</v>
      </c>
      <c r="U33">
        <v>7.6</v>
      </c>
      <c r="V33">
        <v>6</v>
      </c>
      <c r="Z33">
        <v>6.6</v>
      </c>
      <c r="AA33">
        <v>8.6</v>
      </c>
      <c r="BF33">
        <v>7</v>
      </c>
      <c r="BH33">
        <f>SUM(77+SUM(BF33:BG33))</f>
        <v>84</v>
      </c>
      <c r="BI33">
        <f t="shared" si="2"/>
        <v>87.6</v>
      </c>
      <c r="BJ33">
        <v>100</v>
      </c>
      <c r="BK33">
        <v>213</v>
      </c>
      <c r="BL33">
        <f>ROUND((B33/B8+C33/C8+D33/D8+E33/E8+F33/F8+G33/G8+H33/H8+I33/I8+J33/J8+K33/K8+L33/L8+M33/M8+N33/N8+O33/O8+P33/P8+Q33/Q8+R33/R8+S33/S8+T33/T8+U33/U8+V33/V8+W33/W8+X33/X8+Y33/Y8+Z33/Z8+AA33/AA8+AB33/AB8+AC33/AC8+AD33/AD8+AE33/AE8+AF33/AF8+AG33/AG8+AH33/AH8+AI33/AI8+AJ33/AJ8+AK33/AK8+AL33/AL8+AM33/AM8+AN33/AN8+AO33/AO8+AP33/AP8+AQ33/AQ8+AR33/AR8+AS33/AS8+AT33/AT8+AU33/AU8+AV33/AV8+AW33/AW8+AX33/AX8+AY33/AY8+AZ33/AZ8+BA33/BA8+BB33/BB8+BC33/BC8+BD33/BD8+BE33/BE8+BF33/BF8+BG33/BG8)*100+100/220*(7-((100+100+100+100+100+100+100)/100)),2)</f>
        <v>22.66</v>
      </c>
      <c r="BM33">
        <f t="shared" si="3"/>
        <v>122.66</v>
      </c>
    </row>
    <row r="34" spans="1:65" x14ac:dyDescent="0.25">
      <c r="A34" t="s">
        <v>116</v>
      </c>
      <c r="G34">
        <v>18.600000000000001</v>
      </c>
      <c r="H34">
        <v>17</v>
      </c>
      <c r="I34">
        <v>1</v>
      </c>
      <c r="J34">
        <v>3.6</v>
      </c>
      <c r="L34">
        <v>10.8</v>
      </c>
      <c r="N34">
        <v>2</v>
      </c>
      <c r="S34">
        <v>14.6</v>
      </c>
      <c r="AI34">
        <v>2</v>
      </c>
      <c r="BH34">
        <f>SUM(66+SUM(BF34:BG34))</f>
        <v>66</v>
      </c>
      <c r="BI34">
        <f t="shared" si="2"/>
        <v>69.599999999999994</v>
      </c>
      <c r="BJ34">
        <v>35.367122650146484</v>
      </c>
      <c r="BK34">
        <v>219</v>
      </c>
      <c r="BL34">
        <f>ROUND((B34/B8+C34/C8+D34/D8+E34/E8+F34/F8+G34/G8+H34/H8+I34/I8+J34/J8+K34/K8+L34/L8+M34/M8+N34/N8+O34/O8+P34/P8+Q34/Q8+R34/R8+S34/S8+T34/T8+U34/U8+V34/V8+W34/W8+X34/X8+Y34/Y8+Z34/Z8+AA34/AA8+AB34/AB8+AC34/AC8+AD34/AD8+AE34/AE8+AF34/AF8+AG34/AG8+AH34/AH8+AI34/AI8+AJ34/AJ8+AK34/AK8+AL34/AL8+AM34/AM8+AN34/AN8+AO34/AO8+AP34/AP8+AQ34/AQ8+AR34/AR8+AS34/AS8+AT34/AT8+AU34/AU8+AV34/AV8+AW34/AW8+AX34/AX8+AY34/AY8+AZ34/AZ8+BA34/BA8+BB34/BB8+BC34/BC8+BD34/BD8+BE34/BE8+BF34/BF8+BG34/BG8)*100+100/220*(1-((36)/100)),2)</f>
        <v>27.6</v>
      </c>
      <c r="BM34">
        <f t="shared" si="3"/>
        <v>62.967122650146486</v>
      </c>
    </row>
    <row r="35" spans="1:65" x14ac:dyDescent="0.25">
      <c r="A35" t="s">
        <v>117</v>
      </c>
      <c r="E35">
        <v>1</v>
      </c>
      <c r="G35">
        <v>5</v>
      </c>
      <c r="H35">
        <v>5</v>
      </c>
      <c r="L35">
        <v>2</v>
      </c>
      <c r="M35">
        <v>3</v>
      </c>
      <c r="N35">
        <v>1</v>
      </c>
      <c r="U35">
        <v>26</v>
      </c>
      <c r="V35">
        <v>11</v>
      </c>
      <c r="X35">
        <v>10</v>
      </c>
      <c r="Z35">
        <v>8.6</v>
      </c>
      <c r="AA35">
        <v>6</v>
      </c>
      <c r="AB35">
        <v>13.4</v>
      </c>
      <c r="AD35">
        <v>1</v>
      </c>
      <c r="AE35">
        <v>6.6</v>
      </c>
      <c r="AG35">
        <v>1</v>
      </c>
      <c r="AI35">
        <v>17</v>
      </c>
      <c r="AK35">
        <v>132</v>
      </c>
      <c r="AL35">
        <v>2</v>
      </c>
      <c r="AM35">
        <v>2</v>
      </c>
      <c r="BF35">
        <v>20</v>
      </c>
      <c r="BG35">
        <v>11</v>
      </c>
      <c r="BH35">
        <f>SUM(250+SUM(BF35:BG35))</f>
        <v>281</v>
      </c>
      <c r="BI35">
        <f t="shared" si="2"/>
        <v>284.60000000000002</v>
      </c>
      <c r="BJ35">
        <v>0</v>
      </c>
      <c r="BK35">
        <v>211</v>
      </c>
      <c r="BL35">
        <f>ROUND((B35/B8+C35/C8+D35/D8+E35/E8+F35/F8+G35/G8+H35/H8+I35/I8+J35/J8+K35/K8+L35/L8+M35/M8+N35/N8+O35/O8+P35/P8+Q35/Q8+R35/R8+S35/S8+T35/T8+U35/U8+V35/V8+W35/W8+X35/X8+Y35/Y8+Z35/Z8+AA35/AA8+AB35/AB8+AC35/AC8+AD35/AD8+AE35/AE8+AF35/AF8+AG35/AG8+AH35/AH8+AI35/AI8+AJ35/AJ8+AK35/AK8+AL35/AL8+AM35/AM8+AN35/AN8+AO35/AO8+AP35/AP8+AQ35/AQ8+AR35/AR8+AS35/AS8+AT35/AT8+AU35/AU8+AV35/AV8+AW35/AW8+AX35/AX8+AY35/AY8+AZ35/AZ8+BA35/BA8+BB35/BB8+BC35/BC8+BD35/BD8+BE35/BE8+BF35/BF8+BG35/BG8)*100+100/220*(9-((0+0+0+0+0+0+0+0+0)/100)),2)</f>
        <v>41.02</v>
      </c>
      <c r="BM35">
        <f t="shared" si="3"/>
        <v>41.02</v>
      </c>
    </row>
    <row r="36" spans="1:65" x14ac:dyDescent="0.25">
      <c r="A36" t="s">
        <v>118</v>
      </c>
      <c r="U36">
        <v>8</v>
      </c>
      <c r="V36">
        <v>14</v>
      </c>
      <c r="AA36">
        <v>9</v>
      </c>
      <c r="AB36">
        <v>1</v>
      </c>
      <c r="AI36">
        <v>1</v>
      </c>
      <c r="AK36">
        <v>4</v>
      </c>
      <c r="BH36">
        <f>SUM(37+SUM(BF36:BG36))</f>
        <v>37</v>
      </c>
      <c r="BI36">
        <f t="shared" si="2"/>
        <v>37</v>
      </c>
      <c r="BJ36">
        <v>0</v>
      </c>
      <c r="BK36">
        <v>210</v>
      </c>
      <c r="BL36">
        <f>ROUND((B36/B8+C36/C8+D36/D8+E36/E8+F36/F8+G36/G8+H36/H8+I36/I8+J36/J8+K36/K8+L36/L8+M36/M8+N36/N8+O36/O8+P36/P8+Q36/Q8+R36/R8+S36/S8+T36/T8+U36/U8+V36/V8+W36/W8+X36/X8+Y36/Y8+Z36/Z8+AA36/AA8+AB36/AB8+AC36/AC8+AD36/AD8+AE36/AE8+AF36/AF8+AG36/AG8+AH36/AH8+AI36/AI8+AJ36/AJ8+AK36/AK8+AL36/AL8+AM36/AM8+AN36/AN8+AO36/AO8+AP36/AP8+AQ36/AQ8+AR36/AR8+AS36/AS8+AT36/AT8+AU36/AU8+AV36/AV8+AW36/AW8+AX36/AX8+AY36/AY8+AZ36/AZ8+BA36/BA8+BB36/BB8+BC36/BC8+BD36/BD8+BE36/BE8+BF36/BF8+BG36/BG8)*100+100/220*(10-((0+0+0+0+0+0+0+0+0+0)/100)),2)</f>
        <v>9.8000000000000007</v>
      </c>
      <c r="BM36">
        <f t="shared" si="3"/>
        <v>9.8000000000000007</v>
      </c>
    </row>
    <row r="37" spans="1:65" x14ac:dyDescent="0.25">
      <c r="A37" t="s">
        <v>119</v>
      </c>
      <c r="B37">
        <v>2</v>
      </c>
      <c r="G37">
        <v>30.6</v>
      </c>
      <c r="H37">
        <v>49</v>
      </c>
      <c r="J37">
        <v>1.6</v>
      </c>
      <c r="L37">
        <v>10</v>
      </c>
      <c r="M37">
        <v>6</v>
      </c>
      <c r="N37">
        <v>5</v>
      </c>
      <c r="S37">
        <v>8</v>
      </c>
      <c r="U37">
        <v>1</v>
      </c>
      <c r="BH37">
        <f>SUM(112+SUM(BF37:BG37))</f>
        <v>112</v>
      </c>
      <c r="BI37">
        <f t="shared" si="2"/>
        <v>113.19999999999999</v>
      </c>
      <c r="BJ37">
        <v>10</v>
      </c>
      <c r="BK37">
        <v>218</v>
      </c>
      <c r="BL37">
        <f>ROUND((B37/B8+C37/C8+D37/D8+E37/E8+F37/F8+G37/G8+H37/H8+I37/I8+J37/J8+K37/K8+L37/L8+M37/M8+N37/N8+O37/O8+P37/P8+Q37/Q8+R37/R8+S37/S8+T37/T8+U37/U8+V37/V8+W37/W8+X37/X8+Y37/Y8+Z37/Z8+AA37/AA8+AB37/AB8+AC37/AC8+AD37/AD8+AE37/AE8+AF37/AF8+AG37/AG8+AH37/AH8+AI37/AI8+AJ37/AJ8+AK37/AK8+AL37/AL8+AM37/AM8+AN37/AN8+AO37/AO8+AP37/AP8+AQ37/AQ8+AR37/AR8+AS37/AS8+AT37/AT8+AU37/AU8+AV37/AV8+AW37/AW8+AX37/AX8+AY37/AY8+AZ37/AZ8+BA37/BA8+BB37/BB8+BC37/BC8+BD37/BD8+BE37/BE8+BF37/BF8+BG37/BG8)*100+100/220*(2-((10+10)/100)),2)</f>
        <v>36.54</v>
      </c>
      <c r="BM37">
        <f t="shared" si="3"/>
        <v>46.54</v>
      </c>
    </row>
    <row r="38" spans="1:65" x14ac:dyDescent="0.25">
      <c r="A38" t="s">
        <v>121</v>
      </c>
      <c r="G38">
        <v>2</v>
      </c>
      <c r="L38">
        <v>1</v>
      </c>
      <c r="U38">
        <v>24</v>
      </c>
      <c r="V38">
        <v>9</v>
      </c>
      <c r="AB38">
        <v>3</v>
      </c>
      <c r="AC38">
        <v>3.2</v>
      </c>
      <c r="AE38">
        <v>8.1999999999999993</v>
      </c>
      <c r="AF38">
        <v>1</v>
      </c>
      <c r="AG38">
        <v>1</v>
      </c>
      <c r="AI38">
        <v>25.6</v>
      </c>
      <c r="AK38">
        <v>139</v>
      </c>
      <c r="AL38">
        <v>1</v>
      </c>
      <c r="AM38">
        <v>1</v>
      </c>
      <c r="BF38">
        <v>6</v>
      </c>
      <c r="BH38">
        <f>SUM(216+SUM(BF38:BG38))</f>
        <v>222</v>
      </c>
      <c r="BI38">
        <f t="shared" si="2"/>
        <v>225</v>
      </c>
      <c r="BJ38">
        <v>0</v>
      </c>
      <c r="BK38">
        <v>219</v>
      </c>
      <c r="BL38">
        <f>ROUND((B38/B8+C38/C8+D38/D8+E38/E8+F38/F8+G38/G8+H38/H8+I38/I8+J38/J8+K38/K8+L38/L8+M38/M8+N38/N8+O38/O8+P38/P8+Q38/Q8+R38/R8+S38/S8+T38/T8+U38/U8+V38/V8+W38/W8+X38/X8+Y38/Y8+Z38/Z8+AA38/AA8+AB38/AB8+AC38/AC8+AD38/AD8+AE38/AE8+AF38/AF8+AG38/AG8+AH38/AH8+AI38/AI8+AJ38/AJ8+AK38/AK8+AL38/AL8+AM38/AM8+AN38/AN8+AO38/AO8+AP38/AP8+AQ38/AQ8+AR38/AR8+AS38/AS8+AT38/AT8+AU38/AU8+AV38/AV8+AW38/AW8+AX38/AX8+AY38/AY8+AZ38/AZ8+BA38/BA8+BB38/BB8+BC38/BC8+BD38/BD8+BE38/BE8+BF38/BF8+BG38/BG8)*100+100/220*(1-((0)/100)),2)</f>
        <v>23.11</v>
      </c>
      <c r="BM38">
        <f t="shared" si="3"/>
        <v>23.11</v>
      </c>
    </row>
    <row r="39" spans="1:65" x14ac:dyDescent="0.25">
      <c r="A39" t="s">
        <v>122</v>
      </c>
      <c r="G39">
        <v>27.2</v>
      </c>
      <c r="H39">
        <v>19</v>
      </c>
      <c r="J39">
        <v>9.5</v>
      </c>
      <c r="L39">
        <v>25</v>
      </c>
      <c r="M39">
        <v>4</v>
      </c>
      <c r="N39">
        <v>2</v>
      </c>
      <c r="S39">
        <v>9.6</v>
      </c>
      <c r="AI39">
        <v>1</v>
      </c>
      <c r="BH39">
        <f>SUM(95+SUM(BF39:BG39))</f>
        <v>95</v>
      </c>
      <c r="BI39">
        <f t="shared" si="2"/>
        <v>97.3</v>
      </c>
      <c r="BJ39">
        <v>22</v>
      </c>
      <c r="BK39">
        <v>214</v>
      </c>
      <c r="BL39">
        <f>ROUND((B39/B8+C39/C8+D39/D8+E39/E8+F39/F8+G39/G8+H39/H8+I39/I8+J39/J8+K39/K8+L39/L8+M39/M8+N39/N8+O39/O8+P39/P8+Q39/Q8+R39/R8+S39/S8+T39/T8+U39/U8+V39/V8+W39/W8+X39/X8+Y39/Y8+Z39/Z8+AA39/AA8+AB39/AB8+AC39/AC8+AD39/AD8+AE39/AE8+AF39/AF8+AG39/AG8+AH39/AH8+AI39/AI8+AJ39/AJ8+AK39/AK8+AL39/AL8+AM39/AM8+AN39/AN8+AO39/AO8+AP39/AP8+AQ39/AQ8+AR39/AR8+AS39/AS8+AT39/AT8+AU39/AU8+AV39/AV8+AW39/AW8+AX39/AX8+AY39/AY8+AZ39/AZ8+BA39/BA8+BB39/BB8+BC39/BC8+BD39/BD8+BE39/BE8+BF39/BF8+BG39/BG8)*100+100/220*(6-((22+22+22+22+22+22)/100)),2)</f>
        <v>40.49</v>
      </c>
      <c r="BM39">
        <f t="shared" si="3"/>
        <v>62.49</v>
      </c>
    </row>
    <row r="40" spans="1:65" x14ac:dyDescent="0.25">
      <c r="A40" t="s">
        <v>123</v>
      </c>
      <c r="F40">
        <v>1</v>
      </c>
      <c r="G40">
        <v>8</v>
      </c>
      <c r="H40">
        <v>1</v>
      </c>
      <c r="L40">
        <v>4</v>
      </c>
      <c r="N40">
        <v>1</v>
      </c>
      <c r="U40">
        <v>6</v>
      </c>
      <c r="V40">
        <v>1</v>
      </c>
      <c r="X40">
        <v>20</v>
      </c>
      <c r="Z40">
        <v>2</v>
      </c>
      <c r="AA40">
        <v>4</v>
      </c>
      <c r="AB40">
        <v>5</v>
      </c>
      <c r="AC40">
        <v>2.6</v>
      </c>
      <c r="AE40">
        <v>8.4</v>
      </c>
      <c r="AI40">
        <v>24</v>
      </c>
      <c r="AK40">
        <v>142</v>
      </c>
      <c r="AL40">
        <v>1</v>
      </c>
      <c r="AM40">
        <v>4</v>
      </c>
      <c r="BF40">
        <v>18</v>
      </c>
      <c r="BH40">
        <f>SUM(232+SUM(BF40:BG40))</f>
        <v>250</v>
      </c>
      <c r="BI40">
        <f t="shared" si="2"/>
        <v>253</v>
      </c>
      <c r="BJ40">
        <v>0</v>
      </c>
      <c r="BK40">
        <v>192</v>
      </c>
      <c r="BL40">
        <f>ROUND((B40/B8+C40/C8+D40/D8+E40/E8+F40/F8+G40/G8+H40/H8+I40/I8+J40/J8+K40/K8+L40/L8+M40/M8+N40/N8+O40/O8+P40/P8+Q40/Q8+R40/R8+S40/S8+T40/T8+U40/U8+V40/V8+W40/W8+X40/X8+Y40/Y8+Z40/Z8+AA40/AA8+AB40/AB8+AC40/AC8+AD40/AD8+AE40/AE8+AF40/AF8+AG40/AG8+AH40/AH8+AI40/AI8+AJ40/AJ8+AK40/AK8+AL40/AL8+AM40/AM8+AN40/AN8+AO40/AO8+AP40/AP8+AQ40/AQ8+AR40/AR8+AS40/AS8+AT40/AT8+AU40/AU8+AV40/AV8+AW40/AW8+AX40/AX8+AY40/AY8+AZ40/AZ8+BA40/BA8+BB40/BB8+BC40/BC8+BD40/BD8+BE40/BE8+BF40/BF8+BG40/BG8)*100+100/220*(28-((0+0+0+0+0+0+0+0+0+0+0+0+0+0+0+0+0+0+0+0+0+0+0+0+0+0+0+0)/100)),2)</f>
        <v>41.99</v>
      </c>
      <c r="BM40">
        <f t="shared" si="3"/>
        <v>41.99</v>
      </c>
    </row>
    <row r="41" spans="1:65" x14ac:dyDescent="0.25">
      <c r="A41" t="s">
        <v>124</v>
      </c>
      <c r="G41">
        <v>24.4</v>
      </c>
      <c r="H41">
        <v>33</v>
      </c>
      <c r="J41">
        <v>5.6</v>
      </c>
      <c r="L41">
        <v>62.6</v>
      </c>
      <c r="M41">
        <v>5</v>
      </c>
      <c r="N41">
        <v>2.6</v>
      </c>
      <c r="R41">
        <v>1</v>
      </c>
      <c r="S41">
        <v>8</v>
      </c>
      <c r="T41">
        <v>2</v>
      </c>
      <c r="Y41">
        <v>3</v>
      </c>
      <c r="BF41">
        <v>166</v>
      </c>
      <c r="BH41">
        <f>SUM(143+SUM(BF41:BG41))</f>
        <v>309</v>
      </c>
      <c r="BI41">
        <f t="shared" si="2"/>
        <v>313.2</v>
      </c>
      <c r="BJ41">
        <v>0</v>
      </c>
      <c r="BK41">
        <v>207</v>
      </c>
      <c r="BL41">
        <f>ROUND((B41/B8+C41/C8+D41/D8+E41/E8+F41/F8+G41/G8+H41/H8+I41/I8+J41/J8+K41/K8+L41/L8+M41/M8+N41/N8+O41/O8+P41/P8+Q41/Q8+R41/R8+S41/S8+T41/T8+U41/U8+V41/V8+W41/W8+X41/X8+Y41/Y8+Z41/Z8+AA41/AA8+AB41/AB8+AC41/AC8+AD41/AD8+AE41/AE8+AF41/AF8+AG41/AG8+AH41/AH8+AI41/AI8+AJ41/AJ8+AK41/AK8+AL41/AL8+AM41/AM8+AN41/AN8+AO41/AO8+AP41/AP8+AQ41/AQ8+AR41/AR8+AS41/AS8+AT41/AT8+AU41/AU8+AV41/AV8+AW41/AW8+AX41/AX8+AY41/AY8+AZ41/AZ8+BA41/BA8+BB41/BB8+BC41/BC8+BD41/BD8+BE41/BE8+BF41/BF8+BG41/BG8)*100+100/220*(13-((0+0+0+0+0+0+0+0+0+0+0+0+0)/100)),2)</f>
        <v>102.6</v>
      </c>
      <c r="BM41">
        <f t="shared" si="3"/>
        <v>102.6</v>
      </c>
    </row>
  </sheetData>
  <sheetProtection selectLockedCells="1" selectUnlockedCells="1"/>
  <mergeCells count="75">
    <mergeCell ref="AL6:AL7"/>
    <mergeCell ref="AV5:BE5"/>
    <mergeCell ref="AV6:AV7"/>
    <mergeCell ref="AY6:AY7"/>
    <mergeCell ref="AZ6:AZ7"/>
    <mergeCell ref="BA6:BA7"/>
    <mergeCell ref="BB6:BB7"/>
    <mergeCell ref="BC6:BC7"/>
    <mergeCell ref="BD6:BD7"/>
    <mergeCell ref="BE6:BE7"/>
    <mergeCell ref="AW6:AW7"/>
    <mergeCell ref="AX6:AX7"/>
    <mergeCell ref="AS6:AS7"/>
    <mergeCell ref="AT6:AT7"/>
    <mergeCell ref="AU6:AU7"/>
    <mergeCell ref="AM6:AM7"/>
    <mergeCell ref="W6:X6"/>
    <mergeCell ref="Y6:Y7"/>
    <mergeCell ref="BF6:BF7"/>
    <mergeCell ref="AB6:AB7"/>
    <mergeCell ref="R6:R7"/>
    <mergeCell ref="AN6:AN7"/>
    <mergeCell ref="AP6:AP7"/>
    <mergeCell ref="AQ6:AQ7"/>
    <mergeCell ref="AR6:AR7"/>
    <mergeCell ref="AH6:AH7"/>
    <mergeCell ref="AI6:AI7"/>
    <mergeCell ref="AJ6:AJ7"/>
    <mergeCell ref="AK6:AK7"/>
    <mergeCell ref="AE6:AE7"/>
    <mergeCell ref="AF6:AF7"/>
    <mergeCell ref="AO6:AO7"/>
    <mergeCell ref="B6:B7"/>
    <mergeCell ref="C6:C7"/>
    <mergeCell ref="T6:T7"/>
    <mergeCell ref="U6:U7"/>
    <mergeCell ref="J6:J7"/>
    <mergeCell ref="K6:K7"/>
    <mergeCell ref="L6:L7"/>
    <mergeCell ref="M6:M7"/>
    <mergeCell ref="N6:N7"/>
    <mergeCell ref="O6:O7"/>
    <mergeCell ref="P6:P7"/>
    <mergeCell ref="AB5:AM5"/>
    <mergeCell ref="A2:Q2"/>
    <mergeCell ref="D3:E3"/>
    <mergeCell ref="G3:H3"/>
    <mergeCell ref="AA6:AA7"/>
    <mergeCell ref="D6:D7"/>
    <mergeCell ref="E6:E7"/>
    <mergeCell ref="I6:I7"/>
    <mergeCell ref="Q6:Q7"/>
    <mergeCell ref="S6:S7"/>
    <mergeCell ref="Z6:Z7"/>
    <mergeCell ref="B3:C3"/>
    <mergeCell ref="B5:Q5"/>
    <mergeCell ref="R5:Y5"/>
    <mergeCell ref="Z5:AA5"/>
    <mergeCell ref="V6:V7"/>
    <mergeCell ref="BG6:BG7"/>
    <mergeCell ref="BF5:BG5"/>
    <mergeCell ref="BL5:BL9"/>
    <mergeCell ref="BM5:BM9"/>
    <mergeCell ref="A5:A9"/>
    <mergeCell ref="BH5:BH9"/>
    <mergeCell ref="BI5:BI9"/>
    <mergeCell ref="BJ5:BJ9"/>
    <mergeCell ref="BK5:BK9"/>
    <mergeCell ref="AN5:AU5"/>
    <mergeCell ref="AC6:AC7"/>
    <mergeCell ref="F6:F7"/>
    <mergeCell ref="G6:G7"/>
    <mergeCell ref="H6:H7"/>
    <mergeCell ref="AD6:AD7"/>
    <mergeCell ref="AG6:AG7"/>
  </mergeCell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786"/>
  <sheetViews>
    <sheetView workbookViewId="0">
      <selection activeCell="A2" sqref="A2"/>
    </sheetView>
  </sheetViews>
  <sheetFormatPr defaultRowHeight="15" x14ac:dyDescent="0.25"/>
  <cols>
    <col min="1" max="1" width="18.7109375" customWidth="1"/>
    <col min="2" max="2" width="22.42578125" customWidth="1"/>
    <col min="3" max="3" width="25.28515625" customWidth="1"/>
    <col min="4" max="4" width="18.7109375" customWidth="1"/>
    <col min="5" max="5" width="27.140625" customWidth="1"/>
    <col min="6" max="6" width="38.140625" customWidth="1"/>
    <col min="7" max="7" width="26.140625" customWidth="1"/>
    <col min="8" max="8" width="24.42578125" customWidth="1"/>
    <col min="9" max="9" width="21" customWidth="1"/>
  </cols>
  <sheetData>
    <row r="1" spans="1:9" ht="32.450000000000003" customHeight="1" x14ac:dyDescent="0.25">
      <c r="A1" s="10" t="s">
        <v>30</v>
      </c>
      <c r="B1" s="11" t="s">
        <v>47</v>
      </c>
      <c r="C1" s="10" t="s">
        <v>3</v>
      </c>
      <c r="D1" s="10" t="s">
        <v>31</v>
      </c>
      <c r="E1" s="10" t="s">
        <v>32</v>
      </c>
      <c r="F1" s="11" t="s">
        <v>88</v>
      </c>
      <c r="G1" s="11" t="s">
        <v>33</v>
      </c>
      <c r="H1" s="11" t="s">
        <v>89</v>
      </c>
      <c r="I1" s="11" t="s">
        <v>48</v>
      </c>
    </row>
    <row r="2" spans="1:9" x14ac:dyDescent="0.25">
      <c r="A2" t="s">
        <v>125</v>
      </c>
      <c r="B2" s="70">
        <v>0</v>
      </c>
      <c r="C2" t="s">
        <v>94</v>
      </c>
      <c r="D2" t="s">
        <v>126</v>
      </c>
      <c r="E2" s="69">
        <v>45803</v>
      </c>
      <c r="F2">
        <v>1</v>
      </c>
      <c r="G2">
        <v>1</v>
      </c>
      <c r="H2">
        <v>1</v>
      </c>
      <c r="I2" s="70">
        <f t="shared" ref="I2:I65" si="0">B2*H2</f>
        <v>0</v>
      </c>
    </row>
    <row r="3" spans="1:9" x14ac:dyDescent="0.25">
      <c r="A3" t="s">
        <v>125</v>
      </c>
      <c r="B3" s="70">
        <v>0</v>
      </c>
      <c r="C3" t="s">
        <v>94</v>
      </c>
      <c r="D3" t="s">
        <v>127</v>
      </c>
      <c r="E3" s="69">
        <v>45777</v>
      </c>
      <c r="F3">
        <v>1</v>
      </c>
      <c r="G3">
        <v>1</v>
      </c>
      <c r="H3">
        <v>1</v>
      </c>
      <c r="I3" s="70">
        <f t="shared" si="0"/>
        <v>0</v>
      </c>
    </row>
    <row r="4" spans="1:9" x14ac:dyDescent="0.25">
      <c r="A4" t="s">
        <v>125</v>
      </c>
      <c r="B4" s="70">
        <v>0</v>
      </c>
      <c r="C4" t="s">
        <v>94</v>
      </c>
      <c r="D4" t="s">
        <v>128</v>
      </c>
      <c r="E4" s="69">
        <v>45720</v>
      </c>
      <c r="F4">
        <v>1</v>
      </c>
      <c r="G4">
        <v>1</v>
      </c>
      <c r="H4">
        <v>1</v>
      </c>
      <c r="I4" s="70">
        <f t="shared" si="0"/>
        <v>0</v>
      </c>
    </row>
    <row r="5" spans="1:9" x14ac:dyDescent="0.25">
      <c r="A5" t="s">
        <v>125</v>
      </c>
      <c r="B5" s="70">
        <v>0</v>
      </c>
      <c r="C5" t="s">
        <v>94</v>
      </c>
      <c r="D5" t="s">
        <v>129</v>
      </c>
      <c r="E5" s="69">
        <v>45670</v>
      </c>
      <c r="F5">
        <v>1</v>
      </c>
      <c r="G5">
        <v>1</v>
      </c>
      <c r="H5">
        <v>1</v>
      </c>
      <c r="I5" s="70">
        <f t="shared" si="0"/>
        <v>0</v>
      </c>
    </row>
    <row r="6" spans="1:9" x14ac:dyDescent="0.25">
      <c r="A6" t="s">
        <v>125</v>
      </c>
      <c r="B6" s="70">
        <v>0</v>
      </c>
      <c r="C6" t="s">
        <v>94</v>
      </c>
      <c r="D6" t="s">
        <v>130</v>
      </c>
      <c r="E6" s="69">
        <v>45748</v>
      </c>
      <c r="F6">
        <v>1</v>
      </c>
      <c r="G6">
        <v>1</v>
      </c>
      <c r="H6">
        <v>1</v>
      </c>
      <c r="I6" s="70">
        <f t="shared" si="0"/>
        <v>0</v>
      </c>
    </row>
    <row r="7" spans="1:9" x14ac:dyDescent="0.25">
      <c r="A7" t="s">
        <v>125</v>
      </c>
      <c r="B7" s="70">
        <v>0</v>
      </c>
      <c r="C7" t="s">
        <v>94</v>
      </c>
      <c r="D7" t="s">
        <v>131</v>
      </c>
      <c r="E7" s="69">
        <v>45665</v>
      </c>
      <c r="F7">
        <v>1</v>
      </c>
      <c r="G7">
        <v>1</v>
      </c>
      <c r="H7">
        <v>1</v>
      </c>
      <c r="I7" s="70">
        <f t="shared" si="0"/>
        <v>0</v>
      </c>
    </row>
    <row r="8" spans="1:9" x14ac:dyDescent="0.25">
      <c r="A8" t="s">
        <v>125</v>
      </c>
      <c r="B8" s="70">
        <v>0</v>
      </c>
      <c r="C8" t="s">
        <v>95</v>
      </c>
      <c r="D8" t="s">
        <v>132</v>
      </c>
      <c r="E8" s="69">
        <v>45789</v>
      </c>
      <c r="F8">
        <v>1</v>
      </c>
      <c r="G8">
        <v>1</v>
      </c>
      <c r="H8">
        <v>1</v>
      </c>
      <c r="I8" s="70">
        <f t="shared" si="0"/>
        <v>0</v>
      </c>
    </row>
    <row r="9" spans="1:9" x14ac:dyDescent="0.25">
      <c r="A9" t="s">
        <v>125</v>
      </c>
      <c r="B9" s="70">
        <v>0</v>
      </c>
      <c r="C9" t="s">
        <v>95</v>
      </c>
      <c r="D9" t="s">
        <v>133</v>
      </c>
      <c r="E9" s="69">
        <v>45733</v>
      </c>
      <c r="F9">
        <v>1</v>
      </c>
      <c r="G9">
        <v>1</v>
      </c>
      <c r="H9">
        <v>1</v>
      </c>
      <c r="I9" s="70">
        <f t="shared" si="0"/>
        <v>0</v>
      </c>
    </row>
    <row r="10" spans="1:9" x14ac:dyDescent="0.25">
      <c r="A10" t="s">
        <v>125</v>
      </c>
      <c r="B10" s="70">
        <v>0</v>
      </c>
      <c r="C10" t="s">
        <v>95</v>
      </c>
      <c r="D10" t="s">
        <v>134</v>
      </c>
      <c r="E10" s="69">
        <v>45709</v>
      </c>
      <c r="F10">
        <v>1</v>
      </c>
      <c r="G10">
        <v>1</v>
      </c>
      <c r="H10">
        <v>1</v>
      </c>
      <c r="I10" s="70">
        <f t="shared" si="0"/>
        <v>0</v>
      </c>
    </row>
    <row r="11" spans="1:9" x14ac:dyDescent="0.25">
      <c r="A11" t="s">
        <v>125</v>
      </c>
      <c r="B11" s="70">
        <v>0</v>
      </c>
      <c r="C11" t="s">
        <v>95</v>
      </c>
      <c r="D11" t="s">
        <v>135</v>
      </c>
      <c r="E11" s="69">
        <v>45709</v>
      </c>
      <c r="F11">
        <v>1</v>
      </c>
      <c r="G11">
        <v>1</v>
      </c>
      <c r="H11">
        <v>1</v>
      </c>
      <c r="I11" s="70">
        <f t="shared" si="0"/>
        <v>0</v>
      </c>
    </row>
    <row r="12" spans="1:9" x14ac:dyDescent="0.25">
      <c r="A12" t="s">
        <v>125</v>
      </c>
      <c r="B12" s="70">
        <v>0</v>
      </c>
      <c r="C12" t="s">
        <v>95</v>
      </c>
      <c r="D12" t="s">
        <v>136</v>
      </c>
      <c r="E12" s="69">
        <v>45674</v>
      </c>
      <c r="F12">
        <v>1</v>
      </c>
      <c r="G12">
        <v>1</v>
      </c>
      <c r="H12">
        <v>1</v>
      </c>
      <c r="I12" s="70">
        <f t="shared" si="0"/>
        <v>0</v>
      </c>
    </row>
    <row r="13" spans="1:9" x14ac:dyDescent="0.25">
      <c r="A13" t="s">
        <v>125</v>
      </c>
      <c r="B13" s="70">
        <v>0</v>
      </c>
      <c r="C13" t="s">
        <v>95</v>
      </c>
      <c r="D13" t="s">
        <v>137</v>
      </c>
      <c r="E13" s="69">
        <v>45665</v>
      </c>
      <c r="F13">
        <v>1</v>
      </c>
      <c r="G13">
        <v>1</v>
      </c>
      <c r="H13">
        <v>1</v>
      </c>
      <c r="I13" s="70">
        <f t="shared" si="0"/>
        <v>0</v>
      </c>
    </row>
    <row r="14" spans="1:9" x14ac:dyDescent="0.25">
      <c r="A14" t="s">
        <v>125</v>
      </c>
      <c r="B14" s="70">
        <v>0</v>
      </c>
      <c r="C14" t="s">
        <v>98</v>
      </c>
      <c r="D14" t="s">
        <v>138</v>
      </c>
      <c r="E14" s="69">
        <v>45666</v>
      </c>
      <c r="F14">
        <v>1</v>
      </c>
      <c r="G14">
        <v>1</v>
      </c>
      <c r="H14">
        <v>1</v>
      </c>
      <c r="I14" s="70">
        <f t="shared" si="0"/>
        <v>0</v>
      </c>
    </row>
    <row r="15" spans="1:9" x14ac:dyDescent="0.25">
      <c r="A15" t="s">
        <v>125</v>
      </c>
      <c r="B15" s="70">
        <v>0</v>
      </c>
      <c r="C15" t="s">
        <v>98</v>
      </c>
      <c r="D15" t="s">
        <v>139</v>
      </c>
      <c r="E15" s="69">
        <v>45784</v>
      </c>
      <c r="F15">
        <v>1</v>
      </c>
      <c r="G15">
        <v>1</v>
      </c>
      <c r="H15">
        <v>1</v>
      </c>
      <c r="I15" s="70">
        <f t="shared" si="0"/>
        <v>0</v>
      </c>
    </row>
    <row r="16" spans="1:9" x14ac:dyDescent="0.25">
      <c r="A16" t="s">
        <v>125</v>
      </c>
      <c r="B16" s="70">
        <v>0</v>
      </c>
      <c r="C16" t="s">
        <v>98</v>
      </c>
      <c r="D16" t="s">
        <v>140</v>
      </c>
      <c r="E16" s="69">
        <v>45719</v>
      </c>
      <c r="F16">
        <v>1</v>
      </c>
      <c r="G16">
        <v>1</v>
      </c>
      <c r="H16">
        <v>1</v>
      </c>
      <c r="I16" s="70">
        <f t="shared" si="0"/>
        <v>0</v>
      </c>
    </row>
    <row r="17" spans="1:9" x14ac:dyDescent="0.25">
      <c r="A17" t="s">
        <v>125</v>
      </c>
      <c r="B17" s="70">
        <v>0</v>
      </c>
      <c r="C17" t="s">
        <v>98</v>
      </c>
      <c r="D17" t="s">
        <v>141</v>
      </c>
      <c r="E17" s="69">
        <v>45716</v>
      </c>
      <c r="F17">
        <v>1</v>
      </c>
      <c r="G17">
        <v>1</v>
      </c>
      <c r="H17">
        <v>1</v>
      </c>
      <c r="I17" s="70">
        <f t="shared" si="0"/>
        <v>0</v>
      </c>
    </row>
    <row r="18" spans="1:9" x14ac:dyDescent="0.25">
      <c r="A18" t="s">
        <v>125</v>
      </c>
      <c r="B18" s="70">
        <v>0</v>
      </c>
      <c r="C18" t="s">
        <v>98</v>
      </c>
      <c r="D18" t="s">
        <v>142</v>
      </c>
      <c r="E18" s="69">
        <v>45789</v>
      </c>
      <c r="F18">
        <v>1</v>
      </c>
      <c r="G18">
        <v>1</v>
      </c>
      <c r="H18">
        <v>1</v>
      </c>
      <c r="I18" s="70">
        <f t="shared" si="0"/>
        <v>0</v>
      </c>
    </row>
    <row r="19" spans="1:9" x14ac:dyDescent="0.25">
      <c r="A19" t="s">
        <v>125</v>
      </c>
      <c r="B19" s="70">
        <v>0</v>
      </c>
      <c r="C19" t="s">
        <v>98</v>
      </c>
      <c r="D19" t="s">
        <v>143</v>
      </c>
      <c r="E19" s="69">
        <v>45720</v>
      </c>
      <c r="F19">
        <v>1</v>
      </c>
      <c r="G19">
        <v>1</v>
      </c>
      <c r="H19">
        <v>1</v>
      </c>
      <c r="I19" s="70">
        <f t="shared" si="0"/>
        <v>0</v>
      </c>
    </row>
    <row r="20" spans="1:9" x14ac:dyDescent="0.25">
      <c r="A20" t="s">
        <v>125</v>
      </c>
      <c r="B20" s="70">
        <v>0</v>
      </c>
      <c r="C20" t="s">
        <v>98</v>
      </c>
      <c r="D20" t="s">
        <v>144</v>
      </c>
      <c r="E20" s="69">
        <v>45728</v>
      </c>
      <c r="F20">
        <v>1</v>
      </c>
      <c r="G20">
        <v>1</v>
      </c>
      <c r="H20">
        <v>1</v>
      </c>
      <c r="I20" s="70">
        <f t="shared" si="0"/>
        <v>0</v>
      </c>
    </row>
    <row r="21" spans="1:9" x14ac:dyDescent="0.25">
      <c r="A21" t="s">
        <v>125</v>
      </c>
      <c r="B21" s="70">
        <v>0</v>
      </c>
      <c r="C21" t="s">
        <v>99</v>
      </c>
      <c r="D21" t="s">
        <v>145</v>
      </c>
      <c r="E21" s="69">
        <v>45806</v>
      </c>
      <c r="F21">
        <v>1</v>
      </c>
      <c r="G21">
        <v>1</v>
      </c>
      <c r="H21">
        <v>1</v>
      </c>
      <c r="I21" s="70">
        <f t="shared" si="0"/>
        <v>0</v>
      </c>
    </row>
    <row r="22" spans="1:9" x14ac:dyDescent="0.25">
      <c r="A22" t="s">
        <v>125</v>
      </c>
      <c r="B22" s="70">
        <v>0</v>
      </c>
      <c r="C22" t="s">
        <v>102</v>
      </c>
      <c r="D22" t="s">
        <v>146</v>
      </c>
      <c r="E22" s="69">
        <v>45664</v>
      </c>
      <c r="F22">
        <v>1</v>
      </c>
      <c r="G22">
        <v>1</v>
      </c>
      <c r="H22">
        <v>1</v>
      </c>
      <c r="I22" s="70">
        <f t="shared" si="0"/>
        <v>0</v>
      </c>
    </row>
    <row r="23" spans="1:9" x14ac:dyDescent="0.25">
      <c r="A23" t="s">
        <v>125</v>
      </c>
      <c r="B23" s="70">
        <v>0</v>
      </c>
      <c r="C23" t="s">
        <v>102</v>
      </c>
      <c r="D23" t="s">
        <v>147</v>
      </c>
      <c r="E23" s="69">
        <v>45719</v>
      </c>
      <c r="F23">
        <v>1</v>
      </c>
      <c r="G23">
        <v>1</v>
      </c>
      <c r="H23">
        <v>1</v>
      </c>
      <c r="I23" s="70">
        <f t="shared" si="0"/>
        <v>0</v>
      </c>
    </row>
    <row r="24" spans="1:9" x14ac:dyDescent="0.25">
      <c r="A24" t="s">
        <v>125</v>
      </c>
      <c r="B24" s="70">
        <v>0</v>
      </c>
      <c r="C24" t="s">
        <v>102</v>
      </c>
      <c r="D24" t="s">
        <v>148</v>
      </c>
      <c r="E24" s="69">
        <v>45789</v>
      </c>
      <c r="F24">
        <v>1</v>
      </c>
      <c r="G24">
        <v>1</v>
      </c>
      <c r="H24">
        <v>1</v>
      </c>
      <c r="I24" s="70">
        <f t="shared" si="0"/>
        <v>0</v>
      </c>
    </row>
    <row r="25" spans="1:9" x14ac:dyDescent="0.25">
      <c r="A25" t="s">
        <v>125</v>
      </c>
      <c r="B25" s="70">
        <v>0</v>
      </c>
      <c r="C25" t="s">
        <v>102</v>
      </c>
      <c r="D25" t="s">
        <v>149</v>
      </c>
      <c r="E25" s="69">
        <v>45784</v>
      </c>
      <c r="F25">
        <v>1</v>
      </c>
      <c r="G25">
        <v>1</v>
      </c>
      <c r="H25">
        <v>1</v>
      </c>
      <c r="I25" s="70">
        <f t="shared" si="0"/>
        <v>0</v>
      </c>
    </row>
    <row r="26" spans="1:9" x14ac:dyDescent="0.25">
      <c r="A26" t="s">
        <v>125</v>
      </c>
      <c r="B26" s="70">
        <v>0</v>
      </c>
      <c r="C26" t="s">
        <v>102</v>
      </c>
      <c r="D26" t="s">
        <v>150</v>
      </c>
      <c r="E26" s="69">
        <v>45735</v>
      </c>
      <c r="F26">
        <v>1</v>
      </c>
      <c r="G26">
        <v>1</v>
      </c>
      <c r="H26">
        <v>1</v>
      </c>
      <c r="I26" s="70">
        <f t="shared" si="0"/>
        <v>0</v>
      </c>
    </row>
    <row r="27" spans="1:9" x14ac:dyDescent="0.25">
      <c r="A27" t="s">
        <v>125</v>
      </c>
      <c r="B27" s="70">
        <v>0</v>
      </c>
      <c r="C27" t="s">
        <v>102</v>
      </c>
      <c r="D27" t="s">
        <v>151</v>
      </c>
      <c r="E27" s="69">
        <v>45659</v>
      </c>
      <c r="F27">
        <v>1</v>
      </c>
      <c r="G27">
        <v>1</v>
      </c>
      <c r="H27">
        <v>1</v>
      </c>
      <c r="I27" s="70">
        <f t="shared" si="0"/>
        <v>0</v>
      </c>
    </row>
    <row r="28" spans="1:9" x14ac:dyDescent="0.25">
      <c r="A28" t="s">
        <v>125</v>
      </c>
      <c r="B28" s="70">
        <v>0</v>
      </c>
      <c r="C28" t="s">
        <v>105</v>
      </c>
      <c r="D28" t="s">
        <v>152</v>
      </c>
      <c r="E28" s="69">
        <v>45665</v>
      </c>
      <c r="F28">
        <v>1</v>
      </c>
      <c r="G28">
        <v>1</v>
      </c>
      <c r="H28">
        <v>1</v>
      </c>
      <c r="I28" s="70">
        <f t="shared" si="0"/>
        <v>0</v>
      </c>
    </row>
    <row r="29" spans="1:9" x14ac:dyDescent="0.25">
      <c r="A29" t="s">
        <v>125</v>
      </c>
      <c r="B29" s="70">
        <v>0</v>
      </c>
      <c r="C29" t="s">
        <v>105</v>
      </c>
      <c r="D29" t="s">
        <v>153</v>
      </c>
      <c r="E29" s="69">
        <v>45659</v>
      </c>
      <c r="F29">
        <v>1</v>
      </c>
      <c r="G29">
        <v>1</v>
      </c>
      <c r="H29">
        <v>1</v>
      </c>
      <c r="I29" s="70">
        <f t="shared" si="0"/>
        <v>0</v>
      </c>
    </row>
    <row r="30" spans="1:9" x14ac:dyDescent="0.25">
      <c r="A30" t="s">
        <v>125</v>
      </c>
      <c r="B30" s="70">
        <v>0</v>
      </c>
      <c r="C30" t="s">
        <v>106</v>
      </c>
      <c r="D30" t="s">
        <v>154</v>
      </c>
      <c r="E30" s="69">
        <v>45747</v>
      </c>
      <c r="F30">
        <v>1</v>
      </c>
      <c r="G30">
        <v>1</v>
      </c>
      <c r="H30">
        <v>1</v>
      </c>
      <c r="I30" s="70">
        <f t="shared" si="0"/>
        <v>0</v>
      </c>
    </row>
    <row r="31" spans="1:9" x14ac:dyDescent="0.25">
      <c r="A31" t="s">
        <v>125</v>
      </c>
      <c r="B31" s="70">
        <v>0</v>
      </c>
      <c r="C31" t="s">
        <v>106</v>
      </c>
      <c r="D31" t="s">
        <v>155</v>
      </c>
      <c r="E31" s="69">
        <v>45763</v>
      </c>
      <c r="F31">
        <v>1</v>
      </c>
      <c r="G31">
        <v>1</v>
      </c>
      <c r="H31">
        <v>1</v>
      </c>
      <c r="I31" s="70">
        <f t="shared" si="0"/>
        <v>0</v>
      </c>
    </row>
    <row r="32" spans="1:9" x14ac:dyDescent="0.25">
      <c r="A32" t="s">
        <v>125</v>
      </c>
      <c r="B32" s="70">
        <v>0</v>
      </c>
      <c r="C32" t="s">
        <v>106</v>
      </c>
      <c r="D32" t="s">
        <v>156</v>
      </c>
      <c r="E32" s="69">
        <v>45790</v>
      </c>
      <c r="F32">
        <v>1</v>
      </c>
      <c r="G32">
        <v>1</v>
      </c>
      <c r="H32">
        <v>1</v>
      </c>
      <c r="I32" s="70">
        <f t="shared" si="0"/>
        <v>0</v>
      </c>
    </row>
    <row r="33" spans="1:9" x14ac:dyDescent="0.25">
      <c r="A33" t="s">
        <v>125</v>
      </c>
      <c r="B33" s="70">
        <v>0</v>
      </c>
      <c r="C33" t="s">
        <v>106</v>
      </c>
      <c r="D33" t="s">
        <v>157</v>
      </c>
      <c r="E33" s="69">
        <v>45737</v>
      </c>
      <c r="F33">
        <v>1</v>
      </c>
      <c r="G33">
        <v>1</v>
      </c>
      <c r="H33">
        <v>1</v>
      </c>
      <c r="I33" s="70">
        <f t="shared" si="0"/>
        <v>0</v>
      </c>
    </row>
    <row r="34" spans="1:9" x14ac:dyDescent="0.25">
      <c r="A34" t="s">
        <v>125</v>
      </c>
      <c r="B34" s="70">
        <v>0</v>
      </c>
      <c r="C34" t="s">
        <v>108</v>
      </c>
      <c r="D34" t="s">
        <v>158</v>
      </c>
      <c r="E34" s="69">
        <v>45803</v>
      </c>
      <c r="F34">
        <v>1</v>
      </c>
      <c r="G34">
        <v>1</v>
      </c>
      <c r="H34">
        <v>1</v>
      </c>
      <c r="I34" s="70">
        <f t="shared" si="0"/>
        <v>0</v>
      </c>
    </row>
    <row r="35" spans="1:9" x14ac:dyDescent="0.25">
      <c r="A35" t="s">
        <v>125</v>
      </c>
      <c r="B35" s="70">
        <v>0</v>
      </c>
      <c r="C35" t="s">
        <v>108</v>
      </c>
      <c r="D35" t="s">
        <v>159</v>
      </c>
      <c r="E35" s="69">
        <v>45712</v>
      </c>
      <c r="F35">
        <v>1</v>
      </c>
      <c r="G35">
        <v>1</v>
      </c>
      <c r="H35">
        <v>1</v>
      </c>
      <c r="I35" s="70">
        <f t="shared" si="0"/>
        <v>0</v>
      </c>
    </row>
    <row r="36" spans="1:9" x14ac:dyDescent="0.25">
      <c r="A36" t="s">
        <v>125</v>
      </c>
      <c r="B36" s="70">
        <v>0</v>
      </c>
      <c r="C36" t="s">
        <v>108</v>
      </c>
      <c r="D36" t="s">
        <v>160</v>
      </c>
      <c r="E36" s="69">
        <v>45712</v>
      </c>
      <c r="F36">
        <v>1</v>
      </c>
      <c r="G36">
        <v>1</v>
      </c>
      <c r="H36">
        <v>1</v>
      </c>
      <c r="I36" s="70">
        <f t="shared" si="0"/>
        <v>0</v>
      </c>
    </row>
    <row r="37" spans="1:9" x14ac:dyDescent="0.25">
      <c r="A37" t="s">
        <v>125</v>
      </c>
      <c r="B37" s="70">
        <v>0</v>
      </c>
      <c r="C37" t="s">
        <v>112</v>
      </c>
      <c r="D37" t="s">
        <v>161</v>
      </c>
      <c r="E37" s="69">
        <v>45750</v>
      </c>
      <c r="F37">
        <v>1</v>
      </c>
      <c r="G37">
        <v>1</v>
      </c>
      <c r="H37">
        <v>1</v>
      </c>
      <c r="I37" s="70">
        <f t="shared" si="0"/>
        <v>0</v>
      </c>
    </row>
    <row r="38" spans="1:9" x14ac:dyDescent="0.25">
      <c r="A38" t="s">
        <v>125</v>
      </c>
      <c r="B38" s="70">
        <v>0</v>
      </c>
      <c r="C38" t="s">
        <v>112</v>
      </c>
      <c r="D38" t="s">
        <v>162</v>
      </c>
      <c r="E38" s="69">
        <v>45755</v>
      </c>
      <c r="F38">
        <v>1</v>
      </c>
      <c r="G38">
        <v>1</v>
      </c>
      <c r="H38">
        <v>1</v>
      </c>
      <c r="I38" s="70">
        <f t="shared" si="0"/>
        <v>0</v>
      </c>
    </row>
    <row r="39" spans="1:9" x14ac:dyDescent="0.25">
      <c r="A39" t="s">
        <v>125</v>
      </c>
      <c r="B39" s="70">
        <v>0</v>
      </c>
      <c r="C39" t="s">
        <v>113</v>
      </c>
      <c r="D39" t="s">
        <v>163</v>
      </c>
      <c r="E39" s="69">
        <v>45748</v>
      </c>
      <c r="F39">
        <v>1</v>
      </c>
      <c r="G39">
        <v>1</v>
      </c>
      <c r="H39">
        <v>1</v>
      </c>
      <c r="I39" s="70">
        <f t="shared" si="0"/>
        <v>0</v>
      </c>
    </row>
    <row r="40" spans="1:9" x14ac:dyDescent="0.25">
      <c r="A40" t="s">
        <v>125</v>
      </c>
      <c r="B40" s="70">
        <v>0</v>
      </c>
      <c r="C40" t="s">
        <v>113</v>
      </c>
      <c r="D40" t="s">
        <v>164</v>
      </c>
      <c r="E40" s="69">
        <v>45765</v>
      </c>
      <c r="F40">
        <v>1</v>
      </c>
      <c r="G40">
        <v>1</v>
      </c>
      <c r="H40">
        <v>1</v>
      </c>
      <c r="I40" s="70">
        <f t="shared" si="0"/>
        <v>0</v>
      </c>
    </row>
    <row r="41" spans="1:9" x14ac:dyDescent="0.25">
      <c r="A41" t="s">
        <v>125</v>
      </c>
      <c r="B41" s="70">
        <v>0</v>
      </c>
      <c r="C41" t="s">
        <v>113</v>
      </c>
      <c r="D41" t="s">
        <v>165</v>
      </c>
      <c r="E41" s="69">
        <v>45729</v>
      </c>
      <c r="F41">
        <v>1</v>
      </c>
      <c r="G41">
        <v>1</v>
      </c>
      <c r="H41">
        <v>1</v>
      </c>
      <c r="I41" s="70">
        <f t="shared" si="0"/>
        <v>0</v>
      </c>
    </row>
    <row r="42" spans="1:9" x14ac:dyDescent="0.25">
      <c r="A42" t="s">
        <v>125</v>
      </c>
      <c r="B42" s="70">
        <v>0</v>
      </c>
      <c r="C42" t="s">
        <v>114</v>
      </c>
      <c r="D42" t="s">
        <v>166</v>
      </c>
      <c r="E42" s="69">
        <v>45674</v>
      </c>
      <c r="F42">
        <v>1</v>
      </c>
      <c r="G42">
        <v>1</v>
      </c>
      <c r="H42">
        <v>1</v>
      </c>
      <c r="I42" s="70">
        <f t="shared" si="0"/>
        <v>0</v>
      </c>
    </row>
    <row r="43" spans="1:9" x14ac:dyDescent="0.25">
      <c r="A43" t="s">
        <v>125</v>
      </c>
      <c r="B43" s="70">
        <v>0</v>
      </c>
      <c r="C43" t="s">
        <v>114</v>
      </c>
      <c r="D43" t="s">
        <v>167</v>
      </c>
      <c r="E43" s="69">
        <v>45674</v>
      </c>
      <c r="F43">
        <v>1</v>
      </c>
      <c r="G43">
        <v>1</v>
      </c>
      <c r="H43">
        <v>1</v>
      </c>
      <c r="I43" s="70">
        <f t="shared" si="0"/>
        <v>0</v>
      </c>
    </row>
    <row r="44" spans="1:9" x14ac:dyDescent="0.25">
      <c r="A44" t="s">
        <v>125</v>
      </c>
      <c r="B44" s="70">
        <v>0</v>
      </c>
      <c r="C44" t="s">
        <v>114</v>
      </c>
      <c r="D44" t="s">
        <v>168</v>
      </c>
      <c r="E44" s="69">
        <v>45674</v>
      </c>
      <c r="F44">
        <v>1</v>
      </c>
      <c r="G44">
        <v>1</v>
      </c>
      <c r="H44">
        <v>1</v>
      </c>
      <c r="I44" s="70">
        <f t="shared" si="0"/>
        <v>0</v>
      </c>
    </row>
    <row r="45" spans="1:9" x14ac:dyDescent="0.25">
      <c r="A45" t="s">
        <v>125</v>
      </c>
      <c r="B45" s="70">
        <v>0</v>
      </c>
      <c r="C45" t="s">
        <v>114</v>
      </c>
      <c r="D45" t="s">
        <v>169</v>
      </c>
      <c r="E45" s="69">
        <v>45706</v>
      </c>
      <c r="F45">
        <v>1</v>
      </c>
      <c r="G45">
        <v>1.6</v>
      </c>
      <c r="H45">
        <v>1.6</v>
      </c>
      <c r="I45" s="70">
        <f t="shared" si="0"/>
        <v>0</v>
      </c>
    </row>
    <row r="46" spans="1:9" x14ac:dyDescent="0.25">
      <c r="A46" t="s">
        <v>125</v>
      </c>
      <c r="B46" s="70">
        <v>0</v>
      </c>
      <c r="C46" t="s">
        <v>114</v>
      </c>
      <c r="D46" t="s">
        <v>170</v>
      </c>
      <c r="E46" s="69">
        <v>45737</v>
      </c>
      <c r="F46">
        <v>1</v>
      </c>
      <c r="G46">
        <v>1</v>
      </c>
      <c r="H46">
        <v>1</v>
      </c>
      <c r="I46" s="70">
        <f t="shared" si="0"/>
        <v>0</v>
      </c>
    </row>
    <row r="47" spans="1:9" x14ac:dyDescent="0.25">
      <c r="A47" t="s">
        <v>125</v>
      </c>
      <c r="B47" s="70">
        <v>0</v>
      </c>
      <c r="C47" t="s">
        <v>115</v>
      </c>
      <c r="D47" t="s">
        <v>171</v>
      </c>
      <c r="E47" s="69">
        <v>45723</v>
      </c>
      <c r="F47">
        <v>1</v>
      </c>
      <c r="G47">
        <v>1</v>
      </c>
      <c r="H47">
        <v>1</v>
      </c>
      <c r="I47" s="70">
        <f t="shared" si="0"/>
        <v>0</v>
      </c>
    </row>
    <row r="48" spans="1:9" x14ac:dyDescent="0.25">
      <c r="A48" t="s">
        <v>125</v>
      </c>
      <c r="B48" s="70">
        <v>0</v>
      </c>
      <c r="C48" t="s">
        <v>115</v>
      </c>
      <c r="D48" t="s">
        <v>172</v>
      </c>
      <c r="E48" s="69">
        <v>45708</v>
      </c>
      <c r="F48">
        <v>1</v>
      </c>
      <c r="G48">
        <v>1</v>
      </c>
      <c r="H48">
        <v>1</v>
      </c>
      <c r="I48" s="70">
        <f t="shared" si="0"/>
        <v>0</v>
      </c>
    </row>
    <row r="49" spans="1:9" x14ac:dyDescent="0.25">
      <c r="A49" t="s">
        <v>125</v>
      </c>
      <c r="B49" s="70">
        <v>0</v>
      </c>
      <c r="C49" t="s">
        <v>118</v>
      </c>
      <c r="D49" t="s">
        <v>173</v>
      </c>
      <c r="E49" s="69">
        <v>45790</v>
      </c>
      <c r="F49">
        <v>1</v>
      </c>
      <c r="G49">
        <v>1</v>
      </c>
      <c r="H49">
        <v>1</v>
      </c>
      <c r="I49" s="70">
        <f t="shared" si="0"/>
        <v>0</v>
      </c>
    </row>
    <row r="50" spans="1:9" x14ac:dyDescent="0.25">
      <c r="A50" t="s">
        <v>125</v>
      </c>
      <c r="B50" s="70">
        <v>0</v>
      </c>
      <c r="C50" t="s">
        <v>118</v>
      </c>
      <c r="D50" t="s">
        <v>174</v>
      </c>
      <c r="E50" s="69">
        <v>45783</v>
      </c>
      <c r="F50">
        <v>1</v>
      </c>
      <c r="G50">
        <v>1</v>
      </c>
      <c r="H50">
        <v>1</v>
      </c>
      <c r="I50" s="70">
        <f t="shared" si="0"/>
        <v>0</v>
      </c>
    </row>
    <row r="51" spans="1:9" x14ac:dyDescent="0.25">
      <c r="A51" t="s">
        <v>125</v>
      </c>
      <c r="B51" s="70">
        <v>0</v>
      </c>
      <c r="C51" t="s">
        <v>120</v>
      </c>
      <c r="D51" t="s">
        <v>175</v>
      </c>
      <c r="E51" s="69">
        <v>45774</v>
      </c>
      <c r="F51">
        <v>1</v>
      </c>
      <c r="G51">
        <v>1</v>
      </c>
      <c r="H51">
        <v>1</v>
      </c>
      <c r="I51" s="70">
        <f t="shared" si="0"/>
        <v>0</v>
      </c>
    </row>
    <row r="52" spans="1:9" x14ac:dyDescent="0.25">
      <c r="A52" t="s">
        <v>125</v>
      </c>
      <c r="B52" s="70">
        <v>0</v>
      </c>
      <c r="C52" t="s">
        <v>120</v>
      </c>
      <c r="D52" t="s">
        <v>176</v>
      </c>
      <c r="E52" s="69">
        <v>45727</v>
      </c>
      <c r="F52">
        <v>1</v>
      </c>
      <c r="G52">
        <v>1</v>
      </c>
      <c r="H52">
        <v>1</v>
      </c>
      <c r="I52" s="70">
        <f t="shared" si="0"/>
        <v>0</v>
      </c>
    </row>
    <row r="53" spans="1:9" x14ac:dyDescent="0.25">
      <c r="A53" t="s">
        <v>125</v>
      </c>
      <c r="B53" s="70">
        <v>0</v>
      </c>
      <c r="C53" t="s">
        <v>120</v>
      </c>
      <c r="D53" t="s">
        <v>177</v>
      </c>
      <c r="E53" s="69">
        <v>45774</v>
      </c>
      <c r="F53">
        <v>1</v>
      </c>
      <c r="G53">
        <v>1</v>
      </c>
      <c r="H53">
        <v>1</v>
      </c>
      <c r="I53" s="70">
        <f t="shared" si="0"/>
        <v>0</v>
      </c>
    </row>
    <row r="54" spans="1:9" x14ac:dyDescent="0.25">
      <c r="A54" t="s">
        <v>125</v>
      </c>
      <c r="B54" s="70">
        <v>0</v>
      </c>
      <c r="C54" t="s">
        <v>120</v>
      </c>
      <c r="D54" t="s">
        <v>178</v>
      </c>
      <c r="E54" s="69">
        <v>45774</v>
      </c>
      <c r="F54">
        <v>1</v>
      </c>
      <c r="G54">
        <v>1</v>
      </c>
      <c r="H54">
        <v>1</v>
      </c>
      <c r="I54" s="70">
        <f t="shared" si="0"/>
        <v>0</v>
      </c>
    </row>
    <row r="55" spans="1:9" x14ac:dyDescent="0.25">
      <c r="A55" t="s">
        <v>125</v>
      </c>
      <c r="B55" s="70">
        <v>0</v>
      </c>
      <c r="C55" t="s">
        <v>120</v>
      </c>
      <c r="D55" t="s">
        <v>179</v>
      </c>
      <c r="E55" s="69">
        <v>45774</v>
      </c>
      <c r="F55">
        <v>1</v>
      </c>
      <c r="G55">
        <v>1</v>
      </c>
      <c r="H55">
        <v>1</v>
      </c>
      <c r="I55" s="70">
        <f t="shared" si="0"/>
        <v>0</v>
      </c>
    </row>
    <row r="56" spans="1:9" x14ac:dyDescent="0.25">
      <c r="A56" t="s">
        <v>125</v>
      </c>
      <c r="B56" s="70">
        <v>0</v>
      </c>
      <c r="C56" t="s">
        <v>120</v>
      </c>
      <c r="D56" t="s">
        <v>180</v>
      </c>
      <c r="E56" s="69">
        <v>45774</v>
      </c>
      <c r="F56">
        <v>1</v>
      </c>
      <c r="G56">
        <v>1</v>
      </c>
      <c r="H56">
        <v>1</v>
      </c>
      <c r="I56" s="70">
        <f t="shared" si="0"/>
        <v>0</v>
      </c>
    </row>
    <row r="57" spans="1:9" x14ac:dyDescent="0.25">
      <c r="A57" t="s">
        <v>125</v>
      </c>
      <c r="B57" s="70">
        <v>0</v>
      </c>
      <c r="C57" t="s">
        <v>120</v>
      </c>
      <c r="D57" t="s">
        <v>181</v>
      </c>
      <c r="E57" s="69">
        <v>45774</v>
      </c>
      <c r="F57">
        <v>1</v>
      </c>
      <c r="G57">
        <v>1</v>
      </c>
      <c r="H57">
        <v>1</v>
      </c>
      <c r="I57" s="70">
        <f t="shared" si="0"/>
        <v>0</v>
      </c>
    </row>
    <row r="58" spans="1:9" x14ac:dyDescent="0.25">
      <c r="A58" t="s">
        <v>125</v>
      </c>
      <c r="B58" s="70">
        <v>0</v>
      </c>
      <c r="C58" t="s">
        <v>120</v>
      </c>
      <c r="D58" t="s">
        <v>182</v>
      </c>
      <c r="E58" s="69">
        <v>45774</v>
      </c>
      <c r="F58">
        <v>1</v>
      </c>
      <c r="G58">
        <v>1</v>
      </c>
      <c r="H58">
        <v>1</v>
      </c>
      <c r="I58" s="70">
        <f t="shared" si="0"/>
        <v>0</v>
      </c>
    </row>
    <row r="59" spans="1:9" x14ac:dyDescent="0.25">
      <c r="A59" t="s">
        <v>125</v>
      </c>
      <c r="B59" s="70">
        <v>0</v>
      </c>
      <c r="C59" t="s">
        <v>120</v>
      </c>
      <c r="D59" t="s">
        <v>183</v>
      </c>
      <c r="E59" s="69">
        <v>45774</v>
      </c>
      <c r="F59">
        <v>1</v>
      </c>
      <c r="G59">
        <v>1</v>
      </c>
      <c r="H59">
        <v>1</v>
      </c>
      <c r="I59" s="70">
        <f t="shared" si="0"/>
        <v>0</v>
      </c>
    </row>
    <row r="60" spans="1:9" x14ac:dyDescent="0.25">
      <c r="A60" t="s">
        <v>125</v>
      </c>
      <c r="B60" s="70">
        <v>0</v>
      </c>
      <c r="C60" t="s">
        <v>120</v>
      </c>
      <c r="D60" t="s">
        <v>184</v>
      </c>
      <c r="E60" s="69">
        <v>45774</v>
      </c>
      <c r="F60">
        <v>1</v>
      </c>
      <c r="G60">
        <v>1</v>
      </c>
      <c r="H60">
        <v>1</v>
      </c>
      <c r="I60" s="70">
        <f t="shared" si="0"/>
        <v>0</v>
      </c>
    </row>
    <row r="61" spans="1:9" x14ac:dyDescent="0.25">
      <c r="A61" t="s">
        <v>125</v>
      </c>
      <c r="B61" s="70">
        <v>0</v>
      </c>
      <c r="C61" t="s">
        <v>120</v>
      </c>
      <c r="D61" t="s">
        <v>185</v>
      </c>
      <c r="E61" s="69">
        <v>45774</v>
      </c>
      <c r="F61">
        <v>1</v>
      </c>
      <c r="G61">
        <v>1</v>
      </c>
      <c r="H61">
        <v>1</v>
      </c>
      <c r="I61" s="70">
        <f t="shared" si="0"/>
        <v>0</v>
      </c>
    </row>
    <row r="62" spans="1:9" x14ac:dyDescent="0.25">
      <c r="A62" t="s">
        <v>125</v>
      </c>
      <c r="B62" s="70">
        <v>0</v>
      </c>
      <c r="C62" t="s">
        <v>120</v>
      </c>
      <c r="D62" t="s">
        <v>186</v>
      </c>
      <c r="E62" s="69">
        <v>45774</v>
      </c>
      <c r="F62">
        <v>1</v>
      </c>
      <c r="G62">
        <v>1</v>
      </c>
      <c r="H62">
        <v>1</v>
      </c>
      <c r="I62" s="70">
        <f t="shared" si="0"/>
        <v>0</v>
      </c>
    </row>
    <row r="63" spans="1:9" x14ac:dyDescent="0.25">
      <c r="A63" t="s">
        <v>125</v>
      </c>
      <c r="B63" s="70">
        <v>0</v>
      </c>
      <c r="C63" t="s">
        <v>120</v>
      </c>
      <c r="D63" t="s">
        <v>187</v>
      </c>
      <c r="E63" s="69">
        <v>45774</v>
      </c>
      <c r="F63">
        <v>1</v>
      </c>
      <c r="G63">
        <v>1</v>
      </c>
      <c r="H63">
        <v>1</v>
      </c>
      <c r="I63" s="70">
        <f t="shared" si="0"/>
        <v>0</v>
      </c>
    </row>
    <row r="64" spans="1:9" x14ac:dyDescent="0.25">
      <c r="A64" t="s">
        <v>125</v>
      </c>
      <c r="B64" s="70">
        <v>0</v>
      </c>
      <c r="C64" t="s">
        <v>120</v>
      </c>
      <c r="D64" t="s">
        <v>188</v>
      </c>
      <c r="E64" s="69">
        <v>45774</v>
      </c>
      <c r="F64">
        <v>1</v>
      </c>
      <c r="G64">
        <v>1</v>
      </c>
      <c r="H64">
        <v>1</v>
      </c>
      <c r="I64" s="70">
        <f t="shared" si="0"/>
        <v>0</v>
      </c>
    </row>
    <row r="65" spans="1:9" x14ac:dyDescent="0.25">
      <c r="A65" t="s">
        <v>125</v>
      </c>
      <c r="B65" s="70">
        <v>0</v>
      </c>
      <c r="C65" t="s">
        <v>120</v>
      </c>
      <c r="D65" t="s">
        <v>189</v>
      </c>
      <c r="E65" s="69">
        <v>45774</v>
      </c>
      <c r="F65">
        <v>1</v>
      </c>
      <c r="G65">
        <v>1</v>
      </c>
      <c r="H65">
        <v>1</v>
      </c>
      <c r="I65" s="70">
        <f t="shared" si="0"/>
        <v>0</v>
      </c>
    </row>
    <row r="66" spans="1:9" x14ac:dyDescent="0.25">
      <c r="A66" t="s">
        <v>125</v>
      </c>
      <c r="B66" s="70">
        <v>0</v>
      </c>
      <c r="C66" t="s">
        <v>120</v>
      </c>
      <c r="D66" t="s">
        <v>190</v>
      </c>
      <c r="E66" s="69">
        <v>45774</v>
      </c>
      <c r="F66">
        <v>1</v>
      </c>
      <c r="G66">
        <v>1</v>
      </c>
      <c r="H66">
        <v>1</v>
      </c>
      <c r="I66" s="70">
        <f t="shared" ref="I66:I129" si="1">B66*H66</f>
        <v>0</v>
      </c>
    </row>
    <row r="67" spans="1:9" x14ac:dyDescent="0.25">
      <c r="A67" t="s">
        <v>125</v>
      </c>
      <c r="B67" s="70">
        <v>0</v>
      </c>
      <c r="C67" t="s">
        <v>120</v>
      </c>
      <c r="D67" t="s">
        <v>191</v>
      </c>
      <c r="E67" s="69">
        <v>45774</v>
      </c>
      <c r="F67">
        <v>1</v>
      </c>
      <c r="G67">
        <v>1</v>
      </c>
      <c r="H67">
        <v>1</v>
      </c>
      <c r="I67" s="70">
        <f t="shared" si="1"/>
        <v>0</v>
      </c>
    </row>
    <row r="68" spans="1:9" x14ac:dyDescent="0.25">
      <c r="A68" t="s">
        <v>125</v>
      </c>
      <c r="B68" s="70">
        <v>0</v>
      </c>
      <c r="C68" t="s">
        <v>120</v>
      </c>
      <c r="D68" t="s">
        <v>192</v>
      </c>
      <c r="E68" s="69">
        <v>45774</v>
      </c>
      <c r="F68">
        <v>1</v>
      </c>
      <c r="G68">
        <v>1</v>
      </c>
      <c r="H68">
        <v>1</v>
      </c>
      <c r="I68" s="70">
        <f t="shared" si="1"/>
        <v>0</v>
      </c>
    </row>
    <row r="69" spans="1:9" x14ac:dyDescent="0.25">
      <c r="A69" t="s">
        <v>125</v>
      </c>
      <c r="B69" s="70">
        <v>0</v>
      </c>
      <c r="C69" t="s">
        <v>120</v>
      </c>
      <c r="D69" t="s">
        <v>193</v>
      </c>
      <c r="E69" s="69">
        <v>45774</v>
      </c>
      <c r="F69">
        <v>1</v>
      </c>
      <c r="G69">
        <v>1</v>
      </c>
      <c r="H69">
        <v>1</v>
      </c>
      <c r="I69" s="70">
        <f t="shared" si="1"/>
        <v>0</v>
      </c>
    </row>
    <row r="70" spans="1:9" x14ac:dyDescent="0.25">
      <c r="A70" t="s">
        <v>125</v>
      </c>
      <c r="B70" s="70">
        <v>0</v>
      </c>
      <c r="C70" t="s">
        <v>120</v>
      </c>
      <c r="D70" t="s">
        <v>194</v>
      </c>
      <c r="E70" s="69">
        <v>45774</v>
      </c>
      <c r="F70">
        <v>1</v>
      </c>
      <c r="G70">
        <v>1</v>
      </c>
      <c r="H70">
        <v>1</v>
      </c>
      <c r="I70" s="70">
        <f t="shared" si="1"/>
        <v>0</v>
      </c>
    </row>
    <row r="71" spans="1:9" x14ac:dyDescent="0.25">
      <c r="A71" t="s">
        <v>125</v>
      </c>
      <c r="B71" s="70">
        <v>0</v>
      </c>
      <c r="C71" t="s">
        <v>120</v>
      </c>
      <c r="D71" t="s">
        <v>195</v>
      </c>
      <c r="E71" s="69">
        <v>45774</v>
      </c>
      <c r="F71">
        <v>1</v>
      </c>
      <c r="G71">
        <v>1</v>
      </c>
      <c r="H71">
        <v>1</v>
      </c>
      <c r="I71" s="70">
        <f t="shared" si="1"/>
        <v>0</v>
      </c>
    </row>
    <row r="72" spans="1:9" x14ac:dyDescent="0.25">
      <c r="A72" t="s">
        <v>125</v>
      </c>
      <c r="B72" s="70">
        <v>0</v>
      </c>
      <c r="C72" t="s">
        <v>120</v>
      </c>
      <c r="D72" t="s">
        <v>196</v>
      </c>
      <c r="E72" s="69">
        <v>45774</v>
      </c>
      <c r="F72">
        <v>1</v>
      </c>
      <c r="G72">
        <v>1</v>
      </c>
      <c r="H72">
        <v>1</v>
      </c>
      <c r="I72" s="70">
        <f t="shared" si="1"/>
        <v>0</v>
      </c>
    </row>
    <row r="73" spans="1:9" x14ac:dyDescent="0.25">
      <c r="A73" t="s">
        <v>125</v>
      </c>
      <c r="B73" s="70">
        <v>0</v>
      </c>
      <c r="C73" t="s">
        <v>120</v>
      </c>
      <c r="D73" t="s">
        <v>197</v>
      </c>
      <c r="E73" s="69">
        <v>45774</v>
      </c>
      <c r="F73">
        <v>1</v>
      </c>
      <c r="G73">
        <v>1</v>
      </c>
      <c r="H73">
        <v>1</v>
      </c>
      <c r="I73" s="70">
        <f t="shared" si="1"/>
        <v>0</v>
      </c>
    </row>
    <row r="74" spans="1:9" x14ac:dyDescent="0.25">
      <c r="A74" t="s">
        <v>125</v>
      </c>
      <c r="B74" s="70">
        <v>0</v>
      </c>
      <c r="C74" t="s">
        <v>120</v>
      </c>
      <c r="D74" t="s">
        <v>198</v>
      </c>
      <c r="E74" s="69">
        <v>45774</v>
      </c>
      <c r="F74">
        <v>1</v>
      </c>
      <c r="G74">
        <v>1</v>
      </c>
      <c r="H74">
        <v>1</v>
      </c>
      <c r="I74" s="70">
        <f t="shared" si="1"/>
        <v>0</v>
      </c>
    </row>
    <row r="75" spans="1:9" x14ac:dyDescent="0.25">
      <c r="A75" t="s">
        <v>125</v>
      </c>
      <c r="B75" s="70">
        <v>0</v>
      </c>
      <c r="C75" t="s">
        <v>120</v>
      </c>
      <c r="D75" t="s">
        <v>199</v>
      </c>
      <c r="E75" s="69">
        <v>45774</v>
      </c>
      <c r="F75">
        <v>1</v>
      </c>
      <c r="G75">
        <v>1</v>
      </c>
      <c r="H75">
        <v>1</v>
      </c>
      <c r="I75" s="70">
        <f t="shared" si="1"/>
        <v>0</v>
      </c>
    </row>
    <row r="76" spans="1:9" x14ac:dyDescent="0.25">
      <c r="A76" t="s">
        <v>125</v>
      </c>
      <c r="B76" s="70">
        <v>0</v>
      </c>
      <c r="C76" t="s">
        <v>120</v>
      </c>
      <c r="D76" t="s">
        <v>200</v>
      </c>
      <c r="E76" s="69">
        <v>45774</v>
      </c>
      <c r="F76">
        <v>1</v>
      </c>
      <c r="G76">
        <v>1</v>
      </c>
      <c r="H76">
        <v>1</v>
      </c>
      <c r="I76" s="70">
        <f t="shared" si="1"/>
        <v>0</v>
      </c>
    </row>
    <row r="77" spans="1:9" x14ac:dyDescent="0.25">
      <c r="A77" t="s">
        <v>125</v>
      </c>
      <c r="B77" s="70">
        <v>0</v>
      </c>
      <c r="C77" t="s">
        <v>120</v>
      </c>
      <c r="D77" t="s">
        <v>201</v>
      </c>
      <c r="E77" s="69">
        <v>45792</v>
      </c>
      <c r="F77">
        <v>1</v>
      </c>
      <c r="G77">
        <v>1</v>
      </c>
      <c r="H77">
        <v>1</v>
      </c>
      <c r="I77" s="70">
        <f t="shared" si="1"/>
        <v>0</v>
      </c>
    </row>
    <row r="78" spans="1:9" x14ac:dyDescent="0.25">
      <c r="A78" t="s">
        <v>125</v>
      </c>
      <c r="B78" s="70">
        <v>0</v>
      </c>
      <c r="C78" t="s">
        <v>120</v>
      </c>
      <c r="D78" t="s">
        <v>202</v>
      </c>
      <c r="E78" s="69">
        <v>45792</v>
      </c>
      <c r="F78">
        <v>1</v>
      </c>
      <c r="G78">
        <v>1</v>
      </c>
      <c r="H78">
        <v>1</v>
      </c>
      <c r="I78" s="70">
        <f t="shared" si="1"/>
        <v>0</v>
      </c>
    </row>
    <row r="79" spans="1:9" x14ac:dyDescent="0.25">
      <c r="A79" t="s">
        <v>125</v>
      </c>
      <c r="B79" s="70">
        <v>0</v>
      </c>
      <c r="C79" t="s">
        <v>120</v>
      </c>
      <c r="D79" t="s">
        <v>203</v>
      </c>
      <c r="E79" s="69">
        <v>45687</v>
      </c>
      <c r="F79">
        <v>1</v>
      </c>
      <c r="G79">
        <v>1</v>
      </c>
      <c r="H79">
        <v>1</v>
      </c>
      <c r="I79" s="70">
        <f t="shared" si="1"/>
        <v>0</v>
      </c>
    </row>
    <row r="80" spans="1:9" x14ac:dyDescent="0.25">
      <c r="A80" t="s">
        <v>125</v>
      </c>
      <c r="B80" s="70">
        <v>0</v>
      </c>
      <c r="C80" t="s">
        <v>120</v>
      </c>
      <c r="D80" t="s">
        <v>204</v>
      </c>
      <c r="E80" s="69">
        <v>45687</v>
      </c>
      <c r="F80">
        <v>1</v>
      </c>
      <c r="G80">
        <v>1</v>
      </c>
      <c r="H80">
        <v>1</v>
      </c>
      <c r="I80" s="70">
        <f t="shared" si="1"/>
        <v>0</v>
      </c>
    </row>
    <row r="81" spans="1:9" x14ac:dyDescent="0.25">
      <c r="A81" t="s">
        <v>125</v>
      </c>
      <c r="B81" s="70">
        <v>0</v>
      </c>
      <c r="C81" t="s">
        <v>120</v>
      </c>
      <c r="D81" t="s">
        <v>205</v>
      </c>
      <c r="E81" s="69">
        <v>45687</v>
      </c>
      <c r="F81">
        <v>1</v>
      </c>
      <c r="G81">
        <v>1</v>
      </c>
      <c r="H81">
        <v>1</v>
      </c>
      <c r="I81" s="70">
        <f t="shared" si="1"/>
        <v>0</v>
      </c>
    </row>
    <row r="82" spans="1:9" x14ac:dyDescent="0.25">
      <c r="A82" t="s">
        <v>125</v>
      </c>
      <c r="B82" s="70">
        <v>0</v>
      </c>
      <c r="C82" t="s">
        <v>120</v>
      </c>
      <c r="D82" t="s">
        <v>206</v>
      </c>
      <c r="E82" s="69">
        <v>45687</v>
      </c>
      <c r="F82">
        <v>1</v>
      </c>
      <c r="G82">
        <v>1</v>
      </c>
      <c r="H82">
        <v>1</v>
      </c>
      <c r="I82" s="70">
        <f t="shared" si="1"/>
        <v>0</v>
      </c>
    </row>
    <row r="83" spans="1:9" x14ac:dyDescent="0.25">
      <c r="A83" t="s">
        <v>125</v>
      </c>
      <c r="B83" s="70">
        <v>0</v>
      </c>
      <c r="C83" t="s">
        <v>120</v>
      </c>
      <c r="D83" t="s">
        <v>207</v>
      </c>
      <c r="E83" s="69">
        <v>45687</v>
      </c>
      <c r="F83">
        <v>1</v>
      </c>
      <c r="G83">
        <v>1</v>
      </c>
      <c r="H83">
        <v>1</v>
      </c>
      <c r="I83" s="70">
        <f t="shared" si="1"/>
        <v>0</v>
      </c>
    </row>
    <row r="84" spans="1:9" x14ac:dyDescent="0.25">
      <c r="A84" t="s">
        <v>125</v>
      </c>
      <c r="B84" s="70">
        <v>0</v>
      </c>
      <c r="C84" t="s">
        <v>120</v>
      </c>
      <c r="D84" t="s">
        <v>208</v>
      </c>
      <c r="E84" s="69">
        <v>45687</v>
      </c>
      <c r="F84">
        <v>1</v>
      </c>
      <c r="G84">
        <v>1</v>
      </c>
      <c r="H84">
        <v>1</v>
      </c>
      <c r="I84" s="70">
        <f t="shared" si="1"/>
        <v>0</v>
      </c>
    </row>
    <row r="85" spans="1:9" x14ac:dyDescent="0.25">
      <c r="A85" t="s">
        <v>125</v>
      </c>
      <c r="B85" s="70">
        <v>0</v>
      </c>
      <c r="C85" t="s">
        <v>120</v>
      </c>
      <c r="D85" t="s">
        <v>209</v>
      </c>
      <c r="E85" s="69">
        <v>45687</v>
      </c>
      <c r="F85">
        <v>1</v>
      </c>
      <c r="G85">
        <v>1</v>
      </c>
      <c r="H85">
        <v>1</v>
      </c>
      <c r="I85" s="70">
        <f t="shared" si="1"/>
        <v>0</v>
      </c>
    </row>
    <row r="86" spans="1:9" x14ac:dyDescent="0.25">
      <c r="A86" t="s">
        <v>125</v>
      </c>
      <c r="B86" s="70">
        <v>0</v>
      </c>
      <c r="C86" t="s">
        <v>120</v>
      </c>
      <c r="D86" t="s">
        <v>210</v>
      </c>
      <c r="E86" s="69">
        <v>45688</v>
      </c>
      <c r="F86">
        <v>1</v>
      </c>
      <c r="G86">
        <v>1</v>
      </c>
      <c r="H86">
        <v>1</v>
      </c>
      <c r="I86" s="70">
        <f t="shared" si="1"/>
        <v>0</v>
      </c>
    </row>
    <row r="87" spans="1:9" x14ac:dyDescent="0.25">
      <c r="A87" t="s">
        <v>125</v>
      </c>
      <c r="B87" s="70">
        <v>0</v>
      </c>
      <c r="C87" t="s">
        <v>120</v>
      </c>
      <c r="D87" t="s">
        <v>211</v>
      </c>
      <c r="E87" s="69">
        <v>45688</v>
      </c>
      <c r="F87">
        <v>1</v>
      </c>
      <c r="G87">
        <v>1</v>
      </c>
      <c r="H87">
        <v>1</v>
      </c>
      <c r="I87" s="70">
        <f t="shared" si="1"/>
        <v>0</v>
      </c>
    </row>
    <row r="88" spans="1:9" x14ac:dyDescent="0.25">
      <c r="A88" t="s">
        <v>125</v>
      </c>
      <c r="B88" s="70">
        <v>0</v>
      </c>
      <c r="C88" t="s">
        <v>120</v>
      </c>
      <c r="D88" t="s">
        <v>212</v>
      </c>
      <c r="E88" s="69">
        <v>45688</v>
      </c>
      <c r="F88">
        <v>1</v>
      </c>
      <c r="G88">
        <v>1</v>
      </c>
      <c r="H88">
        <v>1</v>
      </c>
      <c r="I88" s="70">
        <f t="shared" si="1"/>
        <v>0</v>
      </c>
    </row>
    <row r="89" spans="1:9" x14ac:dyDescent="0.25">
      <c r="A89" t="s">
        <v>125</v>
      </c>
      <c r="B89" s="70">
        <v>0</v>
      </c>
      <c r="C89" t="s">
        <v>120</v>
      </c>
      <c r="D89" t="s">
        <v>213</v>
      </c>
      <c r="E89" s="69">
        <v>45688</v>
      </c>
      <c r="F89">
        <v>1</v>
      </c>
      <c r="G89">
        <v>1</v>
      </c>
      <c r="H89">
        <v>1</v>
      </c>
      <c r="I89" s="70">
        <f t="shared" si="1"/>
        <v>0</v>
      </c>
    </row>
    <row r="90" spans="1:9" x14ac:dyDescent="0.25">
      <c r="A90" t="s">
        <v>125</v>
      </c>
      <c r="B90" s="70">
        <v>0</v>
      </c>
      <c r="C90" t="s">
        <v>120</v>
      </c>
      <c r="D90" t="s">
        <v>214</v>
      </c>
      <c r="E90" s="69">
        <v>45688</v>
      </c>
      <c r="F90">
        <v>1</v>
      </c>
      <c r="G90">
        <v>1</v>
      </c>
      <c r="H90">
        <v>1</v>
      </c>
      <c r="I90" s="70">
        <f t="shared" si="1"/>
        <v>0</v>
      </c>
    </row>
    <row r="91" spans="1:9" x14ac:dyDescent="0.25">
      <c r="A91" t="s">
        <v>125</v>
      </c>
      <c r="B91" s="70">
        <v>0</v>
      </c>
      <c r="C91" t="s">
        <v>120</v>
      </c>
      <c r="D91" t="s">
        <v>215</v>
      </c>
      <c r="E91" s="69">
        <v>45688</v>
      </c>
      <c r="F91">
        <v>1</v>
      </c>
      <c r="G91">
        <v>1</v>
      </c>
      <c r="H91">
        <v>1</v>
      </c>
      <c r="I91" s="70">
        <f t="shared" si="1"/>
        <v>0</v>
      </c>
    </row>
    <row r="92" spans="1:9" x14ac:dyDescent="0.25">
      <c r="A92" t="s">
        <v>125</v>
      </c>
      <c r="B92" s="70">
        <v>0</v>
      </c>
      <c r="C92" t="s">
        <v>120</v>
      </c>
      <c r="D92" t="s">
        <v>216</v>
      </c>
      <c r="E92" s="69">
        <v>45688</v>
      </c>
      <c r="F92">
        <v>1</v>
      </c>
      <c r="G92">
        <v>1</v>
      </c>
      <c r="H92">
        <v>1</v>
      </c>
      <c r="I92" s="70">
        <f t="shared" si="1"/>
        <v>0</v>
      </c>
    </row>
    <row r="93" spans="1:9" x14ac:dyDescent="0.25">
      <c r="A93" t="s">
        <v>125</v>
      </c>
      <c r="B93" s="70">
        <v>0</v>
      </c>
      <c r="C93" t="s">
        <v>120</v>
      </c>
      <c r="D93" t="s">
        <v>217</v>
      </c>
      <c r="E93" s="69">
        <v>45688</v>
      </c>
      <c r="F93">
        <v>1</v>
      </c>
      <c r="G93">
        <v>1</v>
      </c>
      <c r="H93">
        <v>1</v>
      </c>
      <c r="I93" s="70">
        <f t="shared" si="1"/>
        <v>0</v>
      </c>
    </row>
    <row r="94" spans="1:9" x14ac:dyDescent="0.25">
      <c r="A94" t="s">
        <v>125</v>
      </c>
      <c r="B94" s="70">
        <v>0</v>
      </c>
      <c r="C94" t="s">
        <v>120</v>
      </c>
      <c r="D94" t="s">
        <v>218</v>
      </c>
      <c r="E94" s="69">
        <v>45688</v>
      </c>
      <c r="F94">
        <v>1</v>
      </c>
      <c r="G94">
        <v>1</v>
      </c>
      <c r="H94">
        <v>1</v>
      </c>
      <c r="I94" s="70">
        <f t="shared" si="1"/>
        <v>0</v>
      </c>
    </row>
    <row r="95" spans="1:9" x14ac:dyDescent="0.25">
      <c r="A95" t="s">
        <v>125</v>
      </c>
      <c r="B95" s="70">
        <v>0</v>
      </c>
      <c r="C95" t="s">
        <v>120</v>
      </c>
      <c r="D95" t="s">
        <v>219</v>
      </c>
      <c r="E95" s="69">
        <v>45688</v>
      </c>
      <c r="F95">
        <v>1</v>
      </c>
      <c r="G95">
        <v>1</v>
      </c>
      <c r="H95">
        <v>1</v>
      </c>
      <c r="I95" s="70">
        <f t="shared" si="1"/>
        <v>0</v>
      </c>
    </row>
    <row r="96" spans="1:9" x14ac:dyDescent="0.25">
      <c r="A96" t="s">
        <v>125</v>
      </c>
      <c r="B96" s="70">
        <v>0</v>
      </c>
      <c r="C96" t="s">
        <v>120</v>
      </c>
      <c r="D96" t="s">
        <v>220</v>
      </c>
      <c r="E96" s="69">
        <v>45688</v>
      </c>
      <c r="F96">
        <v>1</v>
      </c>
      <c r="G96">
        <v>1</v>
      </c>
      <c r="H96">
        <v>1</v>
      </c>
      <c r="I96" s="70">
        <f t="shared" si="1"/>
        <v>0</v>
      </c>
    </row>
    <row r="97" spans="1:9" x14ac:dyDescent="0.25">
      <c r="A97" t="s">
        <v>125</v>
      </c>
      <c r="B97" s="70">
        <v>0</v>
      </c>
      <c r="C97" t="s">
        <v>120</v>
      </c>
      <c r="D97" t="s">
        <v>221</v>
      </c>
      <c r="E97" s="69">
        <v>45688</v>
      </c>
      <c r="F97">
        <v>1</v>
      </c>
      <c r="G97">
        <v>1</v>
      </c>
      <c r="H97">
        <v>1</v>
      </c>
      <c r="I97" s="70">
        <f t="shared" si="1"/>
        <v>0</v>
      </c>
    </row>
    <row r="98" spans="1:9" x14ac:dyDescent="0.25">
      <c r="A98" t="s">
        <v>125</v>
      </c>
      <c r="B98" s="70">
        <v>0</v>
      </c>
      <c r="C98" t="s">
        <v>120</v>
      </c>
      <c r="D98" t="s">
        <v>222</v>
      </c>
      <c r="E98" s="69">
        <v>45688</v>
      </c>
      <c r="F98">
        <v>1</v>
      </c>
      <c r="G98">
        <v>1</v>
      </c>
      <c r="H98">
        <v>1</v>
      </c>
      <c r="I98" s="70">
        <f t="shared" si="1"/>
        <v>0</v>
      </c>
    </row>
    <row r="99" spans="1:9" x14ac:dyDescent="0.25">
      <c r="A99" t="s">
        <v>125</v>
      </c>
      <c r="B99" s="70">
        <v>0</v>
      </c>
      <c r="C99" t="s">
        <v>120</v>
      </c>
      <c r="D99" t="s">
        <v>223</v>
      </c>
      <c r="E99" s="69">
        <v>45688</v>
      </c>
      <c r="F99">
        <v>1</v>
      </c>
      <c r="G99">
        <v>1</v>
      </c>
      <c r="H99">
        <v>1</v>
      </c>
      <c r="I99" s="70">
        <f t="shared" si="1"/>
        <v>0</v>
      </c>
    </row>
    <row r="100" spans="1:9" x14ac:dyDescent="0.25">
      <c r="A100" t="s">
        <v>125</v>
      </c>
      <c r="B100" s="70">
        <v>0</v>
      </c>
      <c r="C100" t="s">
        <v>120</v>
      </c>
      <c r="D100" t="s">
        <v>224</v>
      </c>
      <c r="E100" s="69">
        <v>45727</v>
      </c>
      <c r="F100">
        <v>1</v>
      </c>
      <c r="G100">
        <v>1</v>
      </c>
      <c r="H100">
        <v>1</v>
      </c>
      <c r="I100" s="70">
        <f t="shared" si="1"/>
        <v>0</v>
      </c>
    </row>
    <row r="101" spans="1:9" x14ac:dyDescent="0.25">
      <c r="A101" t="s">
        <v>125</v>
      </c>
      <c r="B101" s="70">
        <v>0</v>
      </c>
      <c r="C101" t="s">
        <v>120</v>
      </c>
      <c r="D101" t="s">
        <v>225</v>
      </c>
      <c r="E101" s="69">
        <v>45727</v>
      </c>
      <c r="F101">
        <v>1</v>
      </c>
      <c r="G101">
        <v>1</v>
      </c>
      <c r="H101">
        <v>1</v>
      </c>
      <c r="I101" s="70">
        <f t="shared" si="1"/>
        <v>0</v>
      </c>
    </row>
    <row r="102" spans="1:9" x14ac:dyDescent="0.25">
      <c r="A102" t="s">
        <v>125</v>
      </c>
      <c r="B102" s="70">
        <v>0</v>
      </c>
      <c r="C102" t="s">
        <v>120</v>
      </c>
      <c r="D102" t="s">
        <v>226</v>
      </c>
      <c r="E102" s="69">
        <v>45727</v>
      </c>
      <c r="F102">
        <v>1</v>
      </c>
      <c r="G102">
        <v>1</v>
      </c>
      <c r="H102">
        <v>1</v>
      </c>
      <c r="I102" s="70">
        <f t="shared" si="1"/>
        <v>0</v>
      </c>
    </row>
    <row r="103" spans="1:9" x14ac:dyDescent="0.25">
      <c r="A103" t="s">
        <v>125</v>
      </c>
      <c r="B103" s="70">
        <v>0</v>
      </c>
      <c r="C103" t="s">
        <v>120</v>
      </c>
      <c r="D103" t="s">
        <v>227</v>
      </c>
      <c r="E103" s="69">
        <v>45727</v>
      </c>
      <c r="F103">
        <v>1</v>
      </c>
      <c r="G103">
        <v>1</v>
      </c>
      <c r="H103">
        <v>1</v>
      </c>
      <c r="I103" s="70">
        <f t="shared" si="1"/>
        <v>0</v>
      </c>
    </row>
    <row r="104" spans="1:9" x14ac:dyDescent="0.25">
      <c r="A104" t="s">
        <v>125</v>
      </c>
      <c r="B104" s="70">
        <v>0</v>
      </c>
      <c r="C104" t="s">
        <v>120</v>
      </c>
      <c r="D104" t="s">
        <v>228</v>
      </c>
      <c r="E104" s="69">
        <v>45727</v>
      </c>
      <c r="F104">
        <v>1</v>
      </c>
      <c r="G104">
        <v>1</v>
      </c>
      <c r="H104">
        <v>1</v>
      </c>
      <c r="I104" s="70">
        <f t="shared" si="1"/>
        <v>0</v>
      </c>
    </row>
    <row r="105" spans="1:9" x14ac:dyDescent="0.25">
      <c r="A105" t="s">
        <v>125</v>
      </c>
      <c r="B105" s="70">
        <v>0</v>
      </c>
      <c r="C105" t="s">
        <v>120</v>
      </c>
      <c r="D105" t="s">
        <v>229</v>
      </c>
      <c r="E105" s="69">
        <v>45727</v>
      </c>
      <c r="F105">
        <v>1</v>
      </c>
      <c r="G105">
        <v>1</v>
      </c>
      <c r="H105">
        <v>1</v>
      </c>
      <c r="I105" s="70">
        <f t="shared" si="1"/>
        <v>0</v>
      </c>
    </row>
    <row r="106" spans="1:9" x14ac:dyDescent="0.25">
      <c r="A106" t="s">
        <v>125</v>
      </c>
      <c r="B106" s="70">
        <v>0</v>
      </c>
      <c r="C106" t="s">
        <v>120</v>
      </c>
      <c r="D106" t="s">
        <v>230</v>
      </c>
      <c r="E106" s="69">
        <v>45727</v>
      </c>
      <c r="F106">
        <v>1</v>
      </c>
      <c r="G106">
        <v>1</v>
      </c>
      <c r="H106">
        <v>1</v>
      </c>
      <c r="I106" s="70">
        <f t="shared" si="1"/>
        <v>0</v>
      </c>
    </row>
    <row r="107" spans="1:9" x14ac:dyDescent="0.25">
      <c r="A107" t="s">
        <v>125</v>
      </c>
      <c r="B107" s="70">
        <v>0</v>
      </c>
      <c r="C107" t="s">
        <v>120</v>
      </c>
      <c r="D107" t="s">
        <v>231</v>
      </c>
      <c r="E107" s="69">
        <v>45727</v>
      </c>
      <c r="F107">
        <v>1</v>
      </c>
      <c r="G107">
        <v>1</v>
      </c>
      <c r="H107">
        <v>1</v>
      </c>
      <c r="I107" s="70">
        <f t="shared" si="1"/>
        <v>0</v>
      </c>
    </row>
    <row r="108" spans="1:9" x14ac:dyDescent="0.25">
      <c r="A108" t="s">
        <v>125</v>
      </c>
      <c r="B108" s="70">
        <v>0</v>
      </c>
      <c r="C108" t="s">
        <v>120</v>
      </c>
      <c r="D108" t="s">
        <v>232</v>
      </c>
      <c r="E108" s="69">
        <v>45727</v>
      </c>
      <c r="F108">
        <v>1</v>
      </c>
      <c r="G108">
        <v>1</v>
      </c>
      <c r="H108">
        <v>1</v>
      </c>
      <c r="I108" s="70">
        <f t="shared" si="1"/>
        <v>0</v>
      </c>
    </row>
    <row r="109" spans="1:9" x14ac:dyDescent="0.25">
      <c r="A109" t="s">
        <v>125</v>
      </c>
      <c r="B109" s="70">
        <v>0</v>
      </c>
      <c r="C109" t="s">
        <v>120</v>
      </c>
      <c r="D109" t="s">
        <v>233</v>
      </c>
      <c r="E109" s="69">
        <v>45727</v>
      </c>
      <c r="F109">
        <v>1</v>
      </c>
      <c r="G109">
        <v>1</v>
      </c>
      <c r="H109">
        <v>1</v>
      </c>
      <c r="I109" s="70">
        <f t="shared" si="1"/>
        <v>0</v>
      </c>
    </row>
    <row r="110" spans="1:9" x14ac:dyDescent="0.25">
      <c r="A110" t="s">
        <v>125</v>
      </c>
      <c r="B110" s="70">
        <v>0</v>
      </c>
      <c r="C110" t="s">
        <v>120</v>
      </c>
      <c r="D110" t="s">
        <v>234</v>
      </c>
      <c r="E110" s="69">
        <v>45727</v>
      </c>
      <c r="F110">
        <v>1</v>
      </c>
      <c r="G110">
        <v>1</v>
      </c>
      <c r="H110">
        <v>1</v>
      </c>
      <c r="I110" s="70">
        <f t="shared" si="1"/>
        <v>0</v>
      </c>
    </row>
    <row r="111" spans="1:9" x14ac:dyDescent="0.25">
      <c r="A111" t="s">
        <v>125</v>
      </c>
      <c r="B111" s="70">
        <v>0</v>
      </c>
      <c r="C111" t="s">
        <v>120</v>
      </c>
      <c r="D111" t="s">
        <v>235</v>
      </c>
      <c r="E111" s="69">
        <v>45774</v>
      </c>
      <c r="F111">
        <v>1</v>
      </c>
      <c r="G111">
        <v>1</v>
      </c>
      <c r="H111">
        <v>1</v>
      </c>
      <c r="I111" s="70">
        <f t="shared" si="1"/>
        <v>0</v>
      </c>
    </row>
    <row r="112" spans="1:9" x14ac:dyDescent="0.25">
      <c r="A112" t="s">
        <v>125</v>
      </c>
      <c r="B112" s="70">
        <v>0</v>
      </c>
      <c r="C112" t="s">
        <v>123</v>
      </c>
      <c r="D112" t="s">
        <v>236</v>
      </c>
      <c r="E112" s="69">
        <v>45673</v>
      </c>
      <c r="F112">
        <v>1</v>
      </c>
      <c r="G112">
        <v>1</v>
      </c>
      <c r="H112">
        <v>1</v>
      </c>
      <c r="I112" s="70">
        <f t="shared" si="1"/>
        <v>0</v>
      </c>
    </row>
    <row r="113" spans="1:9" x14ac:dyDescent="0.25">
      <c r="A113" t="s">
        <v>125</v>
      </c>
      <c r="B113" s="70">
        <v>0</v>
      </c>
      <c r="C113" t="s">
        <v>124</v>
      </c>
      <c r="D113" t="s">
        <v>237</v>
      </c>
      <c r="E113" s="69">
        <v>45734</v>
      </c>
      <c r="F113">
        <v>1</v>
      </c>
      <c r="G113">
        <v>1</v>
      </c>
      <c r="H113">
        <v>1</v>
      </c>
      <c r="I113" s="70">
        <f t="shared" si="1"/>
        <v>0</v>
      </c>
    </row>
    <row r="114" spans="1:9" x14ac:dyDescent="0.25">
      <c r="A114" t="s">
        <v>125</v>
      </c>
      <c r="B114" s="70">
        <v>0</v>
      </c>
      <c r="C114" t="s">
        <v>124</v>
      </c>
      <c r="D114" t="s">
        <v>238</v>
      </c>
      <c r="E114" s="69">
        <v>45763</v>
      </c>
      <c r="F114">
        <v>1</v>
      </c>
      <c r="G114">
        <v>1</v>
      </c>
      <c r="H114">
        <v>1</v>
      </c>
      <c r="I114" s="70">
        <f t="shared" si="1"/>
        <v>0</v>
      </c>
    </row>
    <row r="115" spans="1:9" x14ac:dyDescent="0.25">
      <c r="A115" t="s">
        <v>239</v>
      </c>
      <c r="B115" s="70">
        <f t="shared" ref="B115:B146" si="2">(1/115)*100</f>
        <v>0.86956521739130432</v>
      </c>
      <c r="C115" t="s">
        <v>96</v>
      </c>
      <c r="D115" t="s">
        <v>240</v>
      </c>
      <c r="E115" s="69">
        <v>45700</v>
      </c>
      <c r="F115">
        <v>1</v>
      </c>
      <c r="G115">
        <v>1</v>
      </c>
      <c r="H115">
        <v>1</v>
      </c>
      <c r="I115" s="70">
        <f t="shared" si="1"/>
        <v>0.86956521739130432</v>
      </c>
    </row>
    <row r="116" spans="1:9" x14ac:dyDescent="0.25">
      <c r="A116" t="s">
        <v>239</v>
      </c>
      <c r="B116" s="70">
        <f t="shared" si="2"/>
        <v>0.86956521739130432</v>
      </c>
      <c r="C116" t="s">
        <v>96</v>
      </c>
      <c r="D116" t="s">
        <v>241</v>
      </c>
      <c r="E116" s="69">
        <v>45723</v>
      </c>
      <c r="F116">
        <v>1</v>
      </c>
      <c r="G116">
        <v>1</v>
      </c>
      <c r="H116">
        <v>1</v>
      </c>
      <c r="I116" s="70">
        <f t="shared" si="1"/>
        <v>0.86956521739130432</v>
      </c>
    </row>
    <row r="117" spans="1:9" x14ac:dyDescent="0.25">
      <c r="A117" t="s">
        <v>239</v>
      </c>
      <c r="B117" s="70">
        <f t="shared" si="2"/>
        <v>0.86956521739130432</v>
      </c>
      <c r="C117" t="s">
        <v>96</v>
      </c>
      <c r="D117" t="s">
        <v>242</v>
      </c>
      <c r="E117" s="69">
        <v>45701</v>
      </c>
      <c r="F117">
        <v>1</v>
      </c>
      <c r="G117">
        <v>1</v>
      </c>
      <c r="H117">
        <v>1</v>
      </c>
      <c r="I117" s="70">
        <f t="shared" si="1"/>
        <v>0.86956521739130432</v>
      </c>
    </row>
    <row r="118" spans="1:9" x14ac:dyDescent="0.25">
      <c r="A118" t="s">
        <v>239</v>
      </c>
      <c r="B118" s="70">
        <f t="shared" si="2"/>
        <v>0.86956521739130432</v>
      </c>
      <c r="C118" t="s">
        <v>96</v>
      </c>
      <c r="D118" t="s">
        <v>243</v>
      </c>
      <c r="E118" s="69">
        <v>45692</v>
      </c>
      <c r="F118">
        <v>1</v>
      </c>
      <c r="G118">
        <v>1</v>
      </c>
      <c r="H118">
        <v>1</v>
      </c>
      <c r="I118" s="70">
        <f t="shared" si="1"/>
        <v>0.86956521739130432</v>
      </c>
    </row>
    <row r="119" spans="1:9" x14ac:dyDescent="0.25">
      <c r="A119" t="s">
        <v>239</v>
      </c>
      <c r="B119" s="70">
        <f t="shared" si="2"/>
        <v>0.86956521739130432</v>
      </c>
      <c r="C119" t="s">
        <v>96</v>
      </c>
      <c r="D119" t="s">
        <v>244</v>
      </c>
      <c r="E119" s="69">
        <v>45686</v>
      </c>
      <c r="F119">
        <v>1</v>
      </c>
      <c r="G119">
        <v>1</v>
      </c>
      <c r="H119">
        <v>1</v>
      </c>
      <c r="I119" s="70">
        <f t="shared" si="1"/>
        <v>0.86956521739130432</v>
      </c>
    </row>
    <row r="120" spans="1:9" x14ac:dyDescent="0.25">
      <c r="A120" t="s">
        <v>239</v>
      </c>
      <c r="B120" s="70">
        <f t="shared" si="2"/>
        <v>0.86956521739130432</v>
      </c>
      <c r="C120" t="s">
        <v>96</v>
      </c>
      <c r="D120" t="s">
        <v>245</v>
      </c>
      <c r="E120" s="69">
        <v>45681</v>
      </c>
      <c r="F120">
        <v>1</v>
      </c>
      <c r="G120">
        <v>1</v>
      </c>
      <c r="H120">
        <v>1</v>
      </c>
      <c r="I120" s="70">
        <f t="shared" si="1"/>
        <v>0.86956521739130432</v>
      </c>
    </row>
    <row r="121" spans="1:9" x14ac:dyDescent="0.25">
      <c r="A121" t="s">
        <v>239</v>
      </c>
      <c r="B121" s="70">
        <f t="shared" si="2"/>
        <v>0.86956521739130432</v>
      </c>
      <c r="C121" t="s">
        <v>96</v>
      </c>
      <c r="D121" t="s">
        <v>246</v>
      </c>
      <c r="E121" s="69">
        <v>45666</v>
      </c>
      <c r="F121">
        <v>1</v>
      </c>
      <c r="G121">
        <v>1.6</v>
      </c>
      <c r="H121">
        <v>1.6</v>
      </c>
      <c r="I121" s="70">
        <f t="shared" si="1"/>
        <v>1.3913043478260869</v>
      </c>
    </row>
    <row r="122" spans="1:9" x14ac:dyDescent="0.25">
      <c r="A122" t="s">
        <v>239</v>
      </c>
      <c r="B122" s="70">
        <f t="shared" si="2"/>
        <v>0.86956521739130432</v>
      </c>
      <c r="C122" t="s">
        <v>96</v>
      </c>
      <c r="D122" t="s">
        <v>247</v>
      </c>
      <c r="E122" s="69">
        <v>45665</v>
      </c>
      <c r="F122">
        <v>1</v>
      </c>
      <c r="G122">
        <v>1</v>
      </c>
      <c r="H122">
        <v>1</v>
      </c>
      <c r="I122" s="70">
        <f t="shared" si="1"/>
        <v>0.86956521739130432</v>
      </c>
    </row>
    <row r="123" spans="1:9" x14ac:dyDescent="0.25">
      <c r="A123" t="s">
        <v>239</v>
      </c>
      <c r="B123" s="70">
        <f t="shared" si="2"/>
        <v>0.86956521739130432</v>
      </c>
      <c r="C123" t="s">
        <v>96</v>
      </c>
      <c r="D123" t="s">
        <v>248</v>
      </c>
      <c r="E123" s="69">
        <v>45798</v>
      </c>
      <c r="F123">
        <v>1</v>
      </c>
      <c r="G123">
        <v>1</v>
      </c>
      <c r="H123">
        <v>1</v>
      </c>
      <c r="I123" s="70">
        <f t="shared" si="1"/>
        <v>0.86956521739130432</v>
      </c>
    </row>
    <row r="124" spans="1:9" x14ac:dyDescent="0.25">
      <c r="A124" t="s">
        <v>239</v>
      </c>
      <c r="B124" s="70">
        <f t="shared" si="2"/>
        <v>0.86956521739130432</v>
      </c>
      <c r="C124" t="s">
        <v>96</v>
      </c>
      <c r="D124" t="s">
        <v>249</v>
      </c>
      <c r="E124" s="69">
        <v>45797</v>
      </c>
      <c r="F124">
        <v>1</v>
      </c>
      <c r="G124">
        <v>1</v>
      </c>
      <c r="H124">
        <v>1</v>
      </c>
      <c r="I124" s="70">
        <f t="shared" si="1"/>
        <v>0.86956521739130432</v>
      </c>
    </row>
    <row r="125" spans="1:9" x14ac:dyDescent="0.25">
      <c r="A125" t="s">
        <v>239</v>
      </c>
      <c r="B125" s="70">
        <f t="shared" si="2"/>
        <v>0.86956521739130432</v>
      </c>
      <c r="C125" t="s">
        <v>96</v>
      </c>
      <c r="D125" t="s">
        <v>250</v>
      </c>
      <c r="E125" s="69">
        <v>45791</v>
      </c>
      <c r="F125">
        <v>1</v>
      </c>
      <c r="G125">
        <v>1</v>
      </c>
      <c r="H125">
        <v>1</v>
      </c>
      <c r="I125" s="70">
        <f t="shared" si="1"/>
        <v>0.86956521739130432</v>
      </c>
    </row>
    <row r="126" spans="1:9" x14ac:dyDescent="0.25">
      <c r="A126" t="s">
        <v>239</v>
      </c>
      <c r="B126" s="70">
        <f t="shared" si="2"/>
        <v>0.86956521739130432</v>
      </c>
      <c r="C126" t="s">
        <v>96</v>
      </c>
      <c r="D126" t="s">
        <v>251</v>
      </c>
      <c r="E126" s="69">
        <v>45786</v>
      </c>
      <c r="F126">
        <v>1</v>
      </c>
      <c r="G126">
        <v>1</v>
      </c>
      <c r="H126">
        <v>1</v>
      </c>
      <c r="I126" s="70">
        <f t="shared" si="1"/>
        <v>0.86956521739130432</v>
      </c>
    </row>
    <row r="127" spans="1:9" x14ac:dyDescent="0.25">
      <c r="A127" t="s">
        <v>239</v>
      </c>
      <c r="B127" s="70">
        <f t="shared" si="2"/>
        <v>0.86956521739130432</v>
      </c>
      <c r="C127" t="s">
        <v>96</v>
      </c>
      <c r="D127" t="s">
        <v>252</v>
      </c>
      <c r="E127" s="69">
        <v>45789</v>
      </c>
      <c r="F127">
        <v>1</v>
      </c>
      <c r="G127">
        <v>1</v>
      </c>
      <c r="H127">
        <v>1</v>
      </c>
      <c r="I127" s="70">
        <f t="shared" si="1"/>
        <v>0.86956521739130432</v>
      </c>
    </row>
    <row r="128" spans="1:9" x14ac:dyDescent="0.25">
      <c r="A128" t="s">
        <v>239</v>
      </c>
      <c r="B128" s="70">
        <f t="shared" si="2"/>
        <v>0.86956521739130432</v>
      </c>
      <c r="C128" t="s">
        <v>96</v>
      </c>
      <c r="D128" t="s">
        <v>253</v>
      </c>
      <c r="E128" s="69">
        <v>45789</v>
      </c>
      <c r="F128">
        <v>1</v>
      </c>
      <c r="G128">
        <v>1</v>
      </c>
      <c r="H128">
        <v>1</v>
      </c>
      <c r="I128" s="70">
        <f t="shared" si="1"/>
        <v>0.86956521739130432</v>
      </c>
    </row>
    <row r="129" spans="1:9" x14ac:dyDescent="0.25">
      <c r="A129" t="s">
        <v>239</v>
      </c>
      <c r="B129" s="70">
        <f t="shared" si="2"/>
        <v>0.86956521739130432</v>
      </c>
      <c r="C129" t="s">
        <v>96</v>
      </c>
      <c r="D129" t="s">
        <v>254</v>
      </c>
      <c r="E129" s="69">
        <v>45772</v>
      </c>
      <c r="F129">
        <v>1</v>
      </c>
      <c r="G129">
        <v>1</v>
      </c>
      <c r="H129">
        <v>1</v>
      </c>
      <c r="I129" s="70">
        <f t="shared" si="1"/>
        <v>0.86956521739130432</v>
      </c>
    </row>
    <row r="130" spans="1:9" x14ac:dyDescent="0.25">
      <c r="A130" t="s">
        <v>239</v>
      </c>
      <c r="B130" s="70">
        <f t="shared" si="2"/>
        <v>0.86956521739130432</v>
      </c>
      <c r="C130" t="s">
        <v>96</v>
      </c>
      <c r="D130" t="s">
        <v>255</v>
      </c>
      <c r="E130" s="69">
        <v>45772</v>
      </c>
      <c r="F130">
        <v>1</v>
      </c>
      <c r="G130">
        <v>1</v>
      </c>
      <c r="H130">
        <v>1</v>
      </c>
      <c r="I130" s="70">
        <f t="shared" ref="I130:I193" si="3">B130*H130</f>
        <v>0.86956521739130432</v>
      </c>
    </row>
    <row r="131" spans="1:9" x14ac:dyDescent="0.25">
      <c r="A131" t="s">
        <v>239</v>
      </c>
      <c r="B131" s="70">
        <f t="shared" si="2"/>
        <v>0.86956521739130432</v>
      </c>
      <c r="C131" t="s">
        <v>96</v>
      </c>
      <c r="D131" t="s">
        <v>256</v>
      </c>
      <c r="E131" s="69">
        <v>45775</v>
      </c>
      <c r="F131">
        <v>1</v>
      </c>
      <c r="G131">
        <v>1</v>
      </c>
      <c r="H131">
        <v>1</v>
      </c>
      <c r="I131" s="70">
        <f t="shared" si="3"/>
        <v>0.86956521739130432</v>
      </c>
    </row>
    <row r="132" spans="1:9" x14ac:dyDescent="0.25">
      <c r="A132" t="s">
        <v>239</v>
      </c>
      <c r="B132" s="70">
        <f t="shared" si="2"/>
        <v>0.86956521739130432</v>
      </c>
      <c r="C132" t="s">
        <v>96</v>
      </c>
      <c r="D132" t="s">
        <v>257</v>
      </c>
      <c r="E132" s="69">
        <v>45769</v>
      </c>
      <c r="F132">
        <v>1</v>
      </c>
      <c r="G132">
        <v>1</v>
      </c>
      <c r="H132">
        <v>1</v>
      </c>
      <c r="I132" s="70">
        <f t="shared" si="3"/>
        <v>0.86956521739130432</v>
      </c>
    </row>
    <row r="133" spans="1:9" x14ac:dyDescent="0.25">
      <c r="A133" t="s">
        <v>239</v>
      </c>
      <c r="B133" s="70">
        <f t="shared" si="2"/>
        <v>0.86956521739130432</v>
      </c>
      <c r="C133" t="s">
        <v>96</v>
      </c>
      <c r="D133" t="s">
        <v>258</v>
      </c>
      <c r="E133" s="69">
        <v>45758</v>
      </c>
      <c r="F133">
        <v>1</v>
      </c>
      <c r="G133">
        <v>1</v>
      </c>
      <c r="H133">
        <v>1</v>
      </c>
      <c r="I133" s="70">
        <f t="shared" si="3"/>
        <v>0.86956521739130432</v>
      </c>
    </row>
    <row r="134" spans="1:9" x14ac:dyDescent="0.25">
      <c r="A134" t="s">
        <v>239</v>
      </c>
      <c r="B134" s="70">
        <f t="shared" si="2"/>
        <v>0.86956521739130432</v>
      </c>
      <c r="C134" t="s">
        <v>96</v>
      </c>
      <c r="D134" t="s">
        <v>259</v>
      </c>
      <c r="E134" s="69">
        <v>45761</v>
      </c>
      <c r="F134">
        <v>1</v>
      </c>
      <c r="G134">
        <v>1</v>
      </c>
      <c r="H134">
        <v>1</v>
      </c>
      <c r="I134" s="70">
        <f t="shared" si="3"/>
        <v>0.86956521739130432</v>
      </c>
    </row>
    <row r="135" spans="1:9" x14ac:dyDescent="0.25">
      <c r="A135" t="s">
        <v>239</v>
      </c>
      <c r="B135" s="70">
        <f t="shared" si="2"/>
        <v>0.86956521739130432</v>
      </c>
      <c r="C135" t="s">
        <v>96</v>
      </c>
      <c r="D135" t="s">
        <v>260</v>
      </c>
      <c r="E135" s="69">
        <v>45737</v>
      </c>
      <c r="F135">
        <v>1</v>
      </c>
      <c r="G135">
        <v>1</v>
      </c>
      <c r="H135">
        <v>1</v>
      </c>
      <c r="I135" s="70">
        <f t="shared" si="3"/>
        <v>0.86956521739130432</v>
      </c>
    </row>
    <row r="136" spans="1:9" x14ac:dyDescent="0.25">
      <c r="A136" t="s">
        <v>239</v>
      </c>
      <c r="B136" s="70">
        <f t="shared" si="2"/>
        <v>0.86956521739130432</v>
      </c>
      <c r="C136" t="s">
        <v>96</v>
      </c>
      <c r="D136" t="s">
        <v>261</v>
      </c>
      <c r="E136" s="69">
        <v>45730</v>
      </c>
      <c r="F136">
        <v>1</v>
      </c>
      <c r="G136">
        <v>1</v>
      </c>
      <c r="H136">
        <v>1</v>
      </c>
      <c r="I136" s="70">
        <f t="shared" si="3"/>
        <v>0.86956521739130432</v>
      </c>
    </row>
    <row r="137" spans="1:9" x14ac:dyDescent="0.25">
      <c r="A137" t="s">
        <v>239</v>
      </c>
      <c r="B137" s="70">
        <f t="shared" si="2"/>
        <v>0.86956521739130432</v>
      </c>
      <c r="C137" t="s">
        <v>96</v>
      </c>
      <c r="D137" t="s">
        <v>262</v>
      </c>
      <c r="E137" s="69">
        <v>45727</v>
      </c>
      <c r="F137">
        <v>1</v>
      </c>
      <c r="G137">
        <v>1</v>
      </c>
      <c r="H137">
        <v>1</v>
      </c>
      <c r="I137" s="70">
        <f t="shared" si="3"/>
        <v>0.86956521739130432</v>
      </c>
    </row>
    <row r="138" spans="1:9" x14ac:dyDescent="0.25">
      <c r="A138" t="s">
        <v>239</v>
      </c>
      <c r="B138" s="70">
        <f t="shared" si="2"/>
        <v>0.86956521739130432</v>
      </c>
      <c r="C138" t="s">
        <v>96</v>
      </c>
      <c r="D138" t="s">
        <v>263</v>
      </c>
      <c r="E138" s="69">
        <v>45722</v>
      </c>
      <c r="F138">
        <v>1</v>
      </c>
      <c r="G138">
        <v>1</v>
      </c>
      <c r="H138">
        <v>1</v>
      </c>
      <c r="I138" s="70">
        <f t="shared" si="3"/>
        <v>0.86956521739130432</v>
      </c>
    </row>
    <row r="139" spans="1:9" x14ac:dyDescent="0.25">
      <c r="A139" t="s">
        <v>239</v>
      </c>
      <c r="B139" s="70">
        <f t="shared" si="2"/>
        <v>0.86956521739130432</v>
      </c>
      <c r="C139" t="s">
        <v>96</v>
      </c>
      <c r="D139" t="s">
        <v>264</v>
      </c>
      <c r="E139" s="69">
        <v>45701</v>
      </c>
      <c r="F139">
        <v>1</v>
      </c>
      <c r="G139">
        <v>1</v>
      </c>
      <c r="H139">
        <v>1</v>
      </c>
      <c r="I139" s="70">
        <f t="shared" si="3"/>
        <v>0.86956521739130432</v>
      </c>
    </row>
    <row r="140" spans="1:9" x14ac:dyDescent="0.25">
      <c r="A140" t="s">
        <v>239</v>
      </c>
      <c r="B140" s="70">
        <f t="shared" si="2"/>
        <v>0.86956521739130432</v>
      </c>
      <c r="C140" t="s">
        <v>100</v>
      </c>
      <c r="D140" t="s">
        <v>265</v>
      </c>
      <c r="E140" s="69">
        <v>45719</v>
      </c>
      <c r="F140">
        <v>1</v>
      </c>
      <c r="G140">
        <v>1</v>
      </c>
      <c r="H140">
        <v>1</v>
      </c>
      <c r="I140" s="70">
        <f t="shared" si="3"/>
        <v>0.86956521739130432</v>
      </c>
    </row>
    <row r="141" spans="1:9" x14ac:dyDescent="0.25">
      <c r="A141" t="s">
        <v>239</v>
      </c>
      <c r="B141" s="70">
        <f t="shared" si="2"/>
        <v>0.86956521739130432</v>
      </c>
      <c r="C141" t="s">
        <v>100</v>
      </c>
      <c r="D141" t="s">
        <v>266</v>
      </c>
      <c r="E141" s="69">
        <v>45719</v>
      </c>
      <c r="F141">
        <v>1</v>
      </c>
      <c r="G141">
        <v>1</v>
      </c>
      <c r="H141">
        <v>1</v>
      </c>
      <c r="I141" s="70">
        <f t="shared" si="3"/>
        <v>0.86956521739130432</v>
      </c>
    </row>
    <row r="142" spans="1:9" x14ac:dyDescent="0.25">
      <c r="A142" t="s">
        <v>239</v>
      </c>
      <c r="B142" s="70">
        <f t="shared" si="2"/>
        <v>0.86956521739130432</v>
      </c>
      <c r="C142" t="s">
        <v>100</v>
      </c>
      <c r="D142" t="s">
        <v>267</v>
      </c>
      <c r="E142" s="69">
        <v>45719</v>
      </c>
      <c r="F142">
        <v>1</v>
      </c>
      <c r="G142">
        <v>1</v>
      </c>
      <c r="H142">
        <v>1</v>
      </c>
      <c r="I142" s="70">
        <f t="shared" si="3"/>
        <v>0.86956521739130432</v>
      </c>
    </row>
    <row r="143" spans="1:9" x14ac:dyDescent="0.25">
      <c r="A143" t="s">
        <v>239</v>
      </c>
      <c r="B143" s="70">
        <f t="shared" si="2"/>
        <v>0.86956521739130432</v>
      </c>
      <c r="C143" t="s">
        <v>100</v>
      </c>
      <c r="D143" t="s">
        <v>268</v>
      </c>
      <c r="E143" s="69">
        <v>45719</v>
      </c>
      <c r="F143">
        <v>1</v>
      </c>
      <c r="G143">
        <v>1</v>
      </c>
      <c r="H143">
        <v>1</v>
      </c>
      <c r="I143" s="70">
        <f t="shared" si="3"/>
        <v>0.86956521739130432</v>
      </c>
    </row>
    <row r="144" spans="1:9" x14ac:dyDescent="0.25">
      <c r="A144" t="s">
        <v>239</v>
      </c>
      <c r="B144" s="70">
        <f t="shared" si="2"/>
        <v>0.86956521739130432</v>
      </c>
      <c r="C144" t="s">
        <v>100</v>
      </c>
      <c r="D144" t="s">
        <v>269</v>
      </c>
      <c r="E144" s="69">
        <v>45720</v>
      </c>
      <c r="F144">
        <v>1</v>
      </c>
      <c r="G144">
        <v>1</v>
      </c>
      <c r="H144">
        <v>1</v>
      </c>
      <c r="I144" s="70">
        <f t="shared" si="3"/>
        <v>0.86956521739130432</v>
      </c>
    </row>
    <row r="145" spans="1:9" x14ac:dyDescent="0.25">
      <c r="A145" t="s">
        <v>239</v>
      </c>
      <c r="B145" s="70">
        <f t="shared" si="2"/>
        <v>0.86956521739130432</v>
      </c>
      <c r="C145" t="s">
        <v>100</v>
      </c>
      <c r="D145" t="s">
        <v>270</v>
      </c>
      <c r="E145" s="69">
        <v>45706</v>
      </c>
      <c r="F145">
        <v>1</v>
      </c>
      <c r="G145">
        <v>1</v>
      </c>
      <c r="H145">
        <v>1</v>
      </c>
      <c r="I145" s="70">
        <f t="shared" si="3"/>
        <v>0.86956521739130432</v>
      </c>
    </row>
    <row r="146" spans="1:9" x14ac:dyDescent="0.25">
      <c r="A146" t="s">
        <v>239</v>
      </c>
      <c r="B146" s="70">
        <f t="shared" si="2"/>
        <v>0.86956521739130432</v>
      </c>
      <c r="C146" t="s">
        <v>100</v>
      </c>
      <c r="D146" t="s">
        <v>271</v>
      </c>
      <c r="E146" s="69">
        <v>45706</v>
      </c>
      <c r="F146">
        <v>1</v>
      </c>
      <c r="G146">
        <v>1</v>
      </c>
      <c r="H146">
        <v>1</v>
      </c>
      <c r="I146" s="70">
        <f t="shared" si="3"/>
        <v>0.86956521739130432</v>
      </c>
    </row>
    <row r="147" spans="1:9" x14ac:dyDescent="0.25">
      <c r="A147" t="s">
        <v>239</v>
      </c>
      <c r="B147" s="70">
        <f t="shared" ref="B147:B178" si="4">(1/115)*100</f>
        <v>0.86956521739130432</v>
      </c>
      <c r="C147" t="s">
        <v>100</v>
      </c>
      <c r="D147" t="s">
        <v>272</v>
      </c>
      <c r="E147" s="69">
        <v>45707</v>
      </c>
      <c r="F147">
        <v>1</v>
      </c>
      <c r="G147">
        <v>1</v>
      </c>
      <c r="H147">
        <v>1</v>
      </c>
      <c r="I147" s="70">
        <f t="shared" si="3"/>
        <v>0.86956521739130432</v>
      </c>
    </row>
    <row r="148" spans="1:9" x14ac:dyDescent="0.25">
      <c r="A148" t="s">
        <v>239</v>
      </c>
      <c r="B148" s="70">
        <f t="shared" si="4"/>
        <v>0.86956521739130432</v>
      </c>
      <c r="C148" t="s">
        <v>100</v>
      </c>
      <c r="D148" t="s">
        <v>273</v>
      </c>
      <c r="E148" s="69">
        <v>45707</v>
      </c>
      <c r="F148">
        <v>1</v>
      </c>
      <c r="G148">
        <v>1</v>
      </c>
      <c r="H148">
        <v>1</v>
      </c>
      <c r="I148" s="70">
        <f t="shared" si="3"/>
        <v>0.86956521739130432</v>
      </c>
    </row>
    <row r="149" spans="1:9" x14ac:dyDescent="0.25">
      <c r="A149" t="s">
        <v>239</v>
      </c>
      <c r="B149" s="70">
        <f t="shared" si="4"/>
        <v>0.86956521739130432</v>
      </c>
      <c r="C149" t="s">
        <v>100</v>
      </c>
      <c r="D149" t="s">
        <v>274</v>
      </c>
      <c r="E149" s="69">
        <v>45705</v>
      </c>
      <c r="F149">
        <v>1</v>
      </c>
      <c r="G149">
        <v>1</v>
      </c>
      <c r="H149">
        <v>1</v>
      </c>
      <c r="I149" s="70">
        <f t="shared" si="3"/>
        <v>0.86956521739130432</v>
      </c>
    </row>
    <row r="150" spans="1:9" x14ac:dyDescent="0.25">
      <c r="A150" t="s">
        <v>239</v>
      </c>
      <c r="B150" s="70">
        <f t="shared" si="4"/>
        <v>0.86956521739130432</v>
      </c>
      <c r="C150" t="s">
        <v>100</v>
      </c>
      <c r="D150" t="s">
        <v>275</v>
      </c>
      <c r="E150" s="69">
        <v>45700</v>
      </c>
      <c r="F150">
        <v>1</v>
      </c>
      <c r="G150">
        <v>1</v>
      </c>
      <c r="H150">
        <v>1</v>
      </c>
      <c r="I150" s="70">
        <f t="shared" si="3"/>
        <v>0.86956521739130432</v>
      </c>
    </row>
    <row r="151" spans="1:9" x14ac:dyDescent="0.25">
      <c r="A151" t="s">
        <v>239</v>
      </c>
      <c r="B151" s="70">
        <f t="shared" si="4"/>
        <v>0.86956521739130432</v>
      </c>
      <c r="C151" t="s">
        <v>100</v>
      </c>
      <c r="D151" t="s">
        <v>276</v>
      </c>
      <c r="E151" s="69">
        <v>45693</v>
      </c>
      <c r="F151">
        <v>1</v>
      </c>
      <c r="G151">
        <v>1</v>
      </c>
      <c r="H151">
        <v>1</v>
      </c>
      <c r="I151" s="70">
        <f t="shared" si="3"/>
        <v>0.86956521739130432</v>
      </c>
    </row>
    <row r="152" spans="1:9" x14ac:dyDescent="0.25">
      <c r="A152" t="s">
        <v>239</v>
      </c>
      <c r="B152" s="70">
        <f t="shared" si="4"/>
        <v>0.86956521739130432</v>
      </c>
      <c r="C152" t="s">
        <v>100</v>
      </c>
      <c r="D152" t="s">
        <v>277</v>
      </c>
      <c r="E152" s="69">
        <v>45693</v>
      </c>
      <c r="F152">
        <v>1</v>
      </c>
      <c r="G152">
        <v>1</v>
      </c>
      <c r="H152">
        <v>1</v>
      </c>
      <c r="I152" s="70">
        <f t="shared" si="3"/>
        <v>0.86956521739130432</v>
      </c>
    </row>
    <row r="153" spans="1:9" x14ac:dyDescent="0.25">
      <c r="A153" t="s">
        <v>239</v>
      </c>
      <c r="B153" s="70">
        <f t="shared" si="4"/>
        <v>0.86956521739130432</v>
      </c>
      <c r="C153" t="s">
        <v>100</v>
      </c>
      <c r="D153" t="s">
        <v>278</v>
      </c>
      <c r="E153" s="69">
        <v>45670</v>
      </c>
      <c r="F153">
        <v>1</v>
      </c>
      <c r="G153">
        <v>1</v>
      </c>
      <c r="H153">
        <v>1</v>
      </c>
      <c r="I153" s="70">
        <f t="shared" si="3"/>
        <v>0.86956521739130432</v>
      </c>
    </row>
    <row r="154" spans="1:9" x14ac:dyDescent="0.25">
      <c r="A154" t="s">
        <v>239</v>
      </c>
      <c r="B154" s="70">
        <f t="shared" si="4"/>
        <v>0.86956521739130432</v>
      </c>
      <c r="C154" t="s">
        <v>100</v>
      </c>
      <c r="D154" t="s">
        <v>279</v>
      </c>
      <c r="E154" s="69">
        <v>45659</v>
      </c>
      <c r="F154">
        <v>1</v>
      </c>
      <c r="G154">
        <v>1</v>
      </c>
      <c r="H154">
        <v>1</v>
      </c>
      <c r="I154" s="70">
        <f t="shared" si="3"/>
        <v>0.86956521739130432</v>
      </c>
    </row>
    <row r="155" spans="1:9" x14ac:dyDescent="0.25">
      <c r="A155" t="s">
        <v>239</v>
      </c>
      <c r="B155" s="70">
        <f t="shared" si="4"/>
        <v>0.86956521739130432</v>
      </c>
      <c r="C155" t="s">
        <v>100</v>
      </c>
      <c r="D155" t="s">
        <v>280</v>
      </c>
      <c r="E155" s="69">
        <v>45805</v>
      </c>
      <c r="F155">
        <v>1</v>
      </c>
      <c r="G155">
        <v>1</v>
      </c>
      <c r="H155">
        <v>1</v>
      </c>
      <c r="I155" s="70">
        <f t="shared" si="3"/>
        <v>0.86956521739130432</v>
      </c>
    </row>
    <row r="156" spans="1:9" x14ac:dyDescent="0.25">
      <c r="A156" t="s">
        <v>239</v>
      </c>
      <c r="B156" s="70">
        <f t="shared" si="4"/>
        <v>0.86956521739130432</v>
      </c>
      <c r="C156" t="s">
        <v>100</v>
      </c>
      <c r="D156" t="s">
        <v>281</v>
      </c>
      <c r="E156" s="69">
        <v>45799</v>
      </c>
      <c r="F156">
        <v>1</v>
      </c>
      <c r="G156">
        <v>1</v>
      </c>
      <c r="H156">
        <v>1</v>
      </c>
      <c r="I156" s="70">
        <f t="shared" si="3"/>
        <v>0.86956521739130432</v>
      </c>
    </row>
    <row r="157" spans="1:9" x14ac:dyDescent="0.25">
      <c r="A157" t="s">
        <v>239</v>
      </c>
      <c r="B157" s="70">
        <f t="shared" si="4"/>
        <v>0.86956521739130432</v>
      </c>
      <c r="C157" t="s">
        <v>100</v>
      </c>
      <c r="D157" t="s">
        <v>282</v>
      </c>
      <c r="E157" s="69">
        <v>45791</v>
      </c>
      <c r="F157">
        <v>1</v>
      </c>
      <c r="G157">
        <v>1</v>
      </c>
      <c r="H157">
        <v>1</v>
      </c>
      <c r="I157" s="70">
        <f t="shared" si="3"/>
        <v>0.86956521739130432</v>
      </c>
    </row>
    <row r="158" spans="1:9" x14ac:dyDescent="0.25">
      <c r="A158" t="s">
        <v>239</v>
      </c>
      <c r="B158" s="70">
        <f t="shared" si="4"/>
        <v>0.86956521739130432</v>
      </c>
      <c r="C158" t="s">
        <v>100</v>
      </c>
      <c r="D158" t="s">
        <v>283</v>
      </c>
      <c r="E158" s="69">
        <v>45789</v>
      </c>
      <c r="F158">
        <v>1</v>
      </c>
      <c r="G158">
        <v>1</v>
      </c>
      <c r="H158">
        <v>1</v>
      </c>
      <c r="I158" s="70">
        <f t="shared" si="3"/>
        <v>0.86956521739130432</v>
      </c>
    </row>
    <row r="159" spans="1:9" x14ac:dyDescent="0.25">
      <c r="A159" t="s">
        <v>239</v>
      </c>
      <c r="B159" s="70">
        <f t="shared" si="4"/>
        <v>0.86956521739130432</v>
      </c>
      <c r="C159" t="s">
        <v>100</v>
      </c>
      <c r="D159" t="s">
        <v>284</v>
      </c>
      <c r="E159" s="69">
        <v>45783</v>
      </c>
      <c r="F159">
        <v>1</v>
      </c>
      <c r="G159">
        <v>1</v>
      </c>
      <c r="H159">
        <v>1</v>
      </c>
      <c r="I159" s="70">
        <f t="shared" si="3"/>
        <v>0.86956521739130432</v>
      </c>
    </row>
    <row r="160" spans="1:9" x14ac:dyDescent="0.25">
      <c r="A160" t="s">
        <v>239</v>
      </c>
      <c r="B160" s="70">
        <f t="shared" si="4"/>
        <v>0.86956521739130432</v>
      </c>
      <c r="C160" t="s">
        <v>100</v>
      </c>
      <c r="D160" t="s">
        <v>285</v>
      </c>
      <c r="E160" s="69">
        <v>45785</v>
      </c>
      <c r="F160">
        <v>1</v>
      </c>
      <c r="G160">
        <v>1</v>
      </c>
      <c r="H160">
        <v>1</v>
      </c>
      <c r="I160" s="70">
        <f t="shared" si="3"/>
        <v>0.86956521739130432</v>
      </c>
    </row>
    <row r="161" spans="1:9" x14ac:dyDescent="0.25">
      <c r="A161" t="s">
        <v>239</v>
      </c>
      <c r="B161" s="70">
        <f t="shared" si="4"/>
        <v>0.86956521739130432</v>
      </c>
      <c r="C161" t="s">
        <v>100</v>
      </c>
      <c r="D161" t="s">
        <v>286</v>
      </c>
      <c r="E161" s="69">
        <v>45777</v>
      </c>
      <c r="F161">
        <v>1</v>
      </c>
      <c r="G161">
        <v>1</v>
      </c>
      <c r="H161">
        <v>1</v>
      </c>
      <c r="I161" s="70">
        <f t="shared" si="3"/>
        <v>0.86956521739130432</v>
      </c>
    </row>
    <row r="162" spans="1:9" x14ac:dyDescent="0.25">
      <c r="A162" t="s">
        <v>239</v>
      </c>
      <c r="B162" s="70">
        <f t="shared" si="4"/>
        <v>0.86956521739130432</v>
      </c>
      <c r="C162" t="s">
        <v>100</v>
      </c>
      <c r="D162" t="s">
        <v>287</v>
      </c>
      <c r="E162" s="69">
        <v>45777</v>
      </c>
      <c r="F162">
        <v>1</v>
      </c>
      <c r="G162">
        <v>1.6</v>
      </c>
      <c r="H162">
        <v>1.6</v>
      </c>
      <c r="I162" s="70">
        <f t="shared" si="3"/>
        <v>1.3913043478260869</v>
      </c>
    </row>
    <row r="163" spans="1:9" x14ac:dyDescent="0.25">
      <c r="A163" t="s">
        <v>239</v>
      </c>
      <c r="B163" s="70">
        <f t="shared" si="4"/>
        <v>0.86956521739130432</v>
      </c>
      <c r="C163" t="s">
        <v>100</v>
      </c>
      <c r="D163" t="s">
        <v>288</v>
      </c>
      <c r="E163" s="69">
        <v>45779</v>
      </c>
      <c r="F163">
        <v>1</v>
      </c>
      <c r="G163">
        <v>1</v>
      </c>
      <c r="H163">
        <v>1</v>
      </c>
      <c r="I163" s="70">
        <f t="shared" si="3"/>
        <v>0.86956521739130432</v>
      </c>
    </row>
    <row r="164" spans="1:9" x14ac:dyDescent="0.25">
      <c r="A164" t="s">
        <v>239</v>
      </c>
      <c r="B164" s="70">
        <f t="shared" si="4"/>
        <v>0.86956521739130432</v>
      </c>
      <c r="C164" t="s">
        <v>100</v>
      </c>
      <c r="D164" t="s">
        <v>289</v>
      </c>
      <c r="E164" s="69">
        <v>45765</v>
      </c>
      <c r="F164">
        <v>1</v>
      </c>
      <c r="G164">
        <v>1</v>
      </c>
      <c r="H164">
        <v>1</v>
      </c>
      <c r="I164" s="70">
        <f t="shared" si="3"/>
        <v>0.86956521739130432</v>
      </c>
    </row>
    <row r="165" spans="1:9" x14ac:dyDescent="0.25">
      <c r="A165" t="s">
        <v>239</v>
      </c>
      <c r="B165" s="70">
        <f t="shared" si="4"/>
        <v>0.86956521739130432</v>
      </c>
      <c r="C165" t="s">
        <v>100</v>
      </c>
      <c r="D165" t="s">
        <v>290</v>
      </c>
      <c r="E165" s="69">
        <v>45761</v>
      </c>
      <c r="F165">
        <v>1</v>
      </c>
      <c r="G165">
        <v>1</v>
      </c>
      <c r="H165">
        <v>1</v>
      </c>
      <c r="I165" s="70">
        <f t="shared" si="3"/>
        <v>0.86956521739130432</v>
      </c>
    </row>
    <row r="166" spans="1:9" x14ac:dyDescent="0.25">
      <c r="A166" t="s">
        <v>239</v>
      </c>
      <c r="B166" s="70">
        <f t="shared" si="4"/>
        <v>0.86956521739130432</v>
      </c>
      <c r="C166" t="s">
        <v>100</v>
      </c>
      <c r="D166" t="s">
        <v>291</v>
      </c>
      <c r="E166" s="69">
        <v>45756</v>
      </c>
      <c r="F166">
        <v>1</v>
      </c>
      <c r="G166">
        <v>1</v>
      </c>
      <c r="H166">
        <v>1</v>
      </c>
      <c r="I166" s="70">
        <f t="shared" si="3"/>
        <v>0.86956521739130432</v>
      </c>
    </row>
    <row r="167" spans="1:9" x14ac:dyDescent="0.25">
      <c r="A167" t="s">
        <v>239</v>
      </c>
      <c r="B167" s="70">
        <f t="shared" si="4"/>
        <v>0.86956521739130432</v>
      </c>
      <c r="C167" t="s">
        <v>100</v>
      </c>
      <c r="D167" t="s">
        <v>292</v>
      </c>
      <c r="E167" s="69">
        <v>45757</v>
      </c>
      <c r="F167">
        <v>1</v>
      </c>
      <c r="G167">
        <v>1</v>
      </c>
      <c r="H167">
        <v>1</v>
      </c>
      <c r="I167" s="70">
        <f t="shared" si="3"/>
        <v>0.86956521739130432</v>
      </c>
    </row>
    <row r="168" spans="1:9" x14ac:dyDescent="0.25">
      <c r="A168" t="s">
        <v>239</v>
      </c>
      <c r="B168" s="70">
        <f t="shared" si="4"/>
        <v>0.86956521739130432</v>
      </c>
      <c r="C168" t="s">
        <v>100</v>
      </c>
      <c r="D168" t="s">
        <v>293</v>
      </c>
      <c r="E168" s="69">
        <v>45750</v>
      </c>
      <c r="F168">
        <v>1</v>
      </c>
      <c r="G168">
        <v>1</v>
      </c>
      <c r="H168">
        <v>1</v>
      </c>
      <c r="I168" s="70">
        <f t="shared" si="3"/>
        <v>0.86956521739130432</v>
      </c>
    </row>
    <row r="169" spans="1:9" x14ac:dyDescent="0.25">
      <c r="A169" t="s">
        <v>239</v>
      </c>
      <c r="B169" s="70">
        <f t="shared" si="4"/>
        <v>0.86956521739130432</v>
      </c>
      <c r="C169" t="s">
        <v>100</v>
      </c>
      <c r="D169" t="s">
        <v>294</v>
      </c>
      <c r="E169" s="69">
        <v>45736</v>
      </c>
      <c r="F169">
        <v>1</v>
      </c>
      <c r="G169">
        <v>1</v>
      </c>
      <c r="H169">
        <v>1</v>
      </c>
      <c r="I169" s="70">
        <f t="shared" si="3"/>
        <v>0.86956521739130432</v>
      </c>
    </row>
    <row r="170" spans="1:9" x14ac:dyDescent="0.25">
      <c r="A170" t="s">
        <v>239</v>
      </c>
      <c r="B170" s="70">
        <f t="shared" si="4"/>
        <v>0.86956521739130432</v>
      </c>
      <c r="C170" t="s">
        <v>100</v>
      </c>
      <c r="D170" t="s">
        <v>295</v>
      </c>
      <c r="E170" s="69">
        <v>45729</v>
      </c>
      <c r="F170">
        <v>1</v>
      </c>
      <c r="G170">
        <v>1</v>
      </c>
      <c r="H170">
        <v>1</v>
      </c>
      <c r="I170" s="70">
        <f t="shared" si="3"/>
        <v>0.86956521739130432</v>
      </c>
    </row>
    <row r="171" spans="1:9" x14ac:dyDescent="0.25">
      <c r="A171" t="s">
        <v>239</v>
      </c>
      <c r="B171" s="70">
        <f t="shared" si="4"/>
        <v>0.86956521739130432</v>
      </c>
      <c r="C171" t="s">
        <v>100</v>
      </c>
      <c r="D171" t="s">
        <v>296</v>
      </c>
      <c r="E171" s="69">
        <v>45730</v>
      </c>
      <c r="F171">
        <v>1</v>
      </c>
      <c r="G171">
        <v>1</v>
      </c>
      <c r="H171">
        <v>1</v>
      </c>
      <c r="I171" s="70">
        <f t="shared" si="3"/>
        <v>0.86956521739130432</v>
      </c>
    </row>
    <row r="172" spans="1:9" x14ac:dyDescent="0.25">
      <c r="A172" t="s">
        <v>239</v>
      </c>
      <c r="B172" s="70">
        <f t="shared" si="4"/>
        <v>0.86956521739130432</v>
      </c>
      <c r="C172" t="s">
        <v>100</v>
      </c>
      <c r="D172" t="s">
        <v>297</v>
      </c>
      <c r="E172" s="69">
        <v>45719</v>
      </c>
      <c r="F172">
        <v>1</v>
      </c>
      <c r="G172">
        <v>1</v>
      </c>
      <c r="H172">
        <v>1</v>
      </c>
      <c r="I172" s="70">
        <f t="shared" si="3"/>
        <v>0.86956521739130432</v>
      </c>
    </row>
    <row r="173" spans="1:9" x14ac:dyDescent="0.25">
      <c r="A173" t="s">
        <v>239</v>
      </c>
      <c r="B173" s="70">
        <f t="shared" si="4"/>
        <v>0.86956521739130432</v>
      </c>
      <c r="C173" t="s">
        <v>100</v>
      </c>
      <c r="D173" t="s">
        <v>298</v>
      </c>
      <c r="E173" s="69">
        <v>45719</v>
      </c>
      <c r="F173">
        <v>1</v>
      </c>
      <c r="G173">
        <v>1</v>
      </c>
      <c r="H173">
        <v>1</v>
      </c>
      <c r="I173" s="70">
        <f t="shared" si="3"/>
        <v>0.86956521739130432</v>
      </c>
    </row>
    <row r="174" spans="1:9" x14ac:dyDescent="0.25">
      <c r="A174" t="s">
        <v>239</v>
      </c>
      <c r="B174" s="70">
        <f t="shared" si="4"/>
        <v>0.86956521739130432</v>
      </c>
      <c r="C174" t="s">
        <v>100</v>
      </c>
      <c r="D174" t="s">
        <v>299</v>
      </c>
      <c r="E174" s="69">
        <v>45719</v>
      </c>
      <c r="F174">
        <v>1</v>
      </c>
      <c r="G174">
        <v>1</v>
      </c>
      <c r="H174">
        <v>1</v>
      </c>
      <c r="I174" s="70">
        <f t="shared" si="3"/>
        <v>0.86956521739130432</v>
      </c>
    </row>
    <row r="175" spans="1:9" x14ac:dyDescent="0.25">
      <c r="A175" t="s">
        <v>239</v>
      </c>
      <c r="B175" s="70">
        <f t="shared" si="4"/>
        <v>0.86956521739130432</v>
      </c>
      <c r="C175" t="s">
        <v>100</v>
      </c>
      <c r="D175" t="s">
        <v>300</v>
      </c>
      <c r="E175" s="69">
        <v>45719</v>
      </c>
      <c r="F175">
        <v>1</v>
      </c>
      <c r="G175">
        <v>1</v>
      </c>
      <c r="H175">
        <v>1</v>
      </c>
      <c r="I175" s="70">
        <f t="shared" si="3"/>
        <v>0.86956521739130432</v>
      </c>
    </row>
    <row r="176" spans="1:9" x14ac:dyDescent="0.25">
      <c r="A176" t="s">
        <v>239</v>
      </c>
      <c r="B176" s="70">
        <f t="shared" si="4"/>
        <v>0.86956521739130432</v>
      </c>
      <c r="C176" t="s">
        <v>101</v>
      </c>
      <c r="D176" t="s">
        <v>301</v>
      </c>
      <c r="E176" s="69">
        <v>45793</v>
      </c>
      <c r="F176">
        <v>1</v>
      </c>
      <c r="G176">
        <v>1.6</v>
      </c>
      <c r="H176">
        <v>1.6</v>
      </c>
      <c r="I176" s="70">
        <f t="shared" si="3"/>
        <v>1.3913043478260869</v>
      </c>
    </row>
    <row r="177" spans="1:9" x14ac:dyDescent="0.25">
      <c r="A177" t="s">
        <v>239</v>
      </c>
      <c r="B177" s="70">
        <f t="shared" si="4"/>
        <v>0.86956521739130432</v>
      </c>
      <c r="C177" t="s">
        <v>101</v>
      </c>
      <c r="D177" t="s">
        <v>302</v>
      </c>
      <c r="E177" s="69">
        <v>45793</v>
      </c>
      <c r="F177">
        <v>1</v>
      </c>
      <c r="G177">
        <v>1</v>
      </c>
      <c r="H177">
        <v>1</v>
      </c>
      <c r="I177" s="70">
        <f t="shared" si="3"/>
        <v>0.86956521739130432</v>
      </c>
    </row>
    <row r="178" spans="1:9" x14ac:dyDescent="0.25">
      <c r="A178" t="s">
        <v>239</v>
      </c>
      <c r="B178" s="70">
        <f t="shared" si="4"/>
        <v>0.86956521739130432</v>
      </c>
      <c r="C178" t="s">
        <v>101</v>
      </c>
      <c r="D178" t="s">
        <v>303</v>
      </c>
      <c r="E178" s="69">
        <v>45706</v>
      </c>
      <c r="F178">
        <v>1</v>
      </c>
      <c r="G178">
        <v>1</v>
      </c>
      <c r="H178">
        <v>1</v>
      </c>
      <c r="I178" s="70">
        <f t="shared" si="3"/>
        <v>0.86956521739130432</v>
      </c>
    </row>
    <row r="179" spans="1:9" x14ac:dyDescent="0.25">
      <c r="A179" t="s">
        <v>239</v>
      </c>
      <c r="B179" s="70">
        <f t="shared" ref="B179:B210" si="5">(1/115)*100</f>
        <v>0.86956521739130432</v>
      </c>
      <c r="C179" t="s">
        <v>101</v>
      </c>
      <c r="D179" t="s">
        <v>304</v>
      </c>
      <c r="E179" s="69">
        <v>45797</v>
      </c>
      <c r="F179">
        <v>1</v>
      </c>
      <c r="G179">
        <v>1</v>
      </c>
      <c r="H179">
        <v>1</v>
      </c>
      <c r="I179" s="70">
        <f t="shared" si="3"/>
        <v>0.86956521739130432</v>
      </c>
    </row>
    <row r="180" spans="1:9" x14ac:dyDescent="0.25">
      <c r="A180" t="s">
        <v>239</v>
      </c>
      <c r="B180" s="70">
        <f t="shared" si="5"/>
        <v>0.86956521739130432</v>
      </c>
      <c r="C180" t="s">
        <v>101</v>
      </c>
      <c r="D180" t="s">
        <v>305</v>
      </c>
      <c r="E180" s="69">
        <v>45701</v>
      </c>
      <c r="F180">
        <v>1</v>
      </c>
      <c r="G180">
        <v>1</v>
      </c>
      <c r="H180">
        <v>1</v>
      </c>
      <c r="I180" s="70">
        <f t="shared" si="3"/>
        <v>0.86956521739130432</v>
      </c>
    </row>
    <row r="181" spans="1:9" x14ac:dyDescent="0.25">
      <c r="A181" t="s">
        <v>239</v>
      </c>
      <c r="B181" s="70">
        <f t="shared" si="5"/>
        <v>0.86956521739130432</v>
      </c>
      <c r="C181" t="s">
        <v>101</v>
      </c>
      <c r="D181" t="s">
        <v>306</v>
      </c>
      <c r="E181" s="69">
        <v>45659</v>
      </c>
      <c r="F181">
        <v>1</v>
      </c>
      <c r="G181">
        <v>1</v>
      </c>
      <c r="H181">
        <v>1</v>
      </c>
      <c r="I181" s="70">
        <f t="shared" si="3"/>
        <v>0.86956521739130432</v>
      </c>
    </row>
    <row r="182" spans="1:9" x14ac:dyDescent="0.25">
      <c r="A182" t="s">
        <v>239</v>
      </c>
      <c r="B182" s="70">
        <f t="shared" si="5"/>
        <v>0.86956521739130432</v>
      </c>
      <c r="C182" t="s">
        <v>101</v>
      </c>
      <c r="D182" t="s">
        <v>307</v>
      </c>
      <c r="E182" s="69">
        <v>45747</v>
      </c>
      <c r="F182">
        <v>1</v>
      </c>
      <c r="G182">
        <v>1</v>
      </c>
      <c r="H182">
        <v>1</v>
      </c>
      <c r="I182" s="70">
        <f t="shared" si="3"/>
        <v>0.86956521739130432</v>
      </c>
    </row>
    <row r="183" spans="1:9" x14ac:dyDescent="0.25">
      <c r="A183" t="s">
        <v>239</v>
      </c>
      <c r="B183" s="70">
        <f t="shared" si="5"/>
        <v>0.86956521739130432</v>
      </c>
      <c r="C183" t="s">
        <v>101</v>
      </c>
      <c r="D183" t="s">
        <v>308</v>
      </c>
      <c r="E183" s="69">
        <v>45659</v>
      </c>
      <c r="F183">
        <v>1</v>
      </c>
      <c r="G183">
        <v>1</v>
      </c>
      <c r="H183">
        <v>1</v>
      </c>
      <c r="I183" s="70">
        <f t="shared" si="3"/>
        <v>0.86956521739130432</v>
      </c>
    </row>
    <row r="184" spans="1:9" x14ac:dyDescent="0.25">
      <c r="A184" t="s">
        <v>239</v>
      </c>
      <c r="B184" s="70">
        <f t="shared" si="5"/>
        <v>0.86956521739130432</v>
      </c>
      <c r="C184" t="s">
        <v>101</v>
      </c>
      <c r="D184" t="s">
        <v>309</v>
      </c>
      <c r="E184" s="69">
        <v>45699</v>
      </c>
      <c r="F184">
        <v>1</v>
      </c>
      <c r="G184">
        <v>1</v>
      </c>
      <c r="H184">
        <v>1</v>
      </c>
      <c r="I184" s="70">
        <f t="shared" si="3"/>
        <v>0.86956521739130432</v>
      </c>
    </row>
    <row r="185" spans="1:9" x14ac:dyDescent="0.25">
      <c r="A185" t="s">
        <v>239</v>
      </c>
      <c r="B185" s="70">
        <f t="shared" si="5"/>
        <v>0.86956521739130432</v>
      </c>
      <c r="C185" t="s">
        <v>101</v>
      </c>
      <c r="D185" t="s">
        <v>310</v>
      </c>
      <c r="E185" s="69">
        <v>45671</v>
      </c>
      <c r="F185">
        <v>1</v>
      </c>
      <c r="G185">
        <v>1.6</v>
      </c>
      <c r="H185">
        <v>1.6</v>
      </c>
      <c r="I185" s="70">
        <f t="shared" si="3"/>
        <v>1.3913043478260869</v>
      </c>
    </row>
    <row r="186" spans="1:9" x14ac:dyDescent="0.25">
      <c r="A186" t="s">
        <v>239</v>
      </c>
      <c r="B186" s="70">
        <f t="shared" si="5"/>
        <v>0.86956521739130432</v>
      </c>
      <c r="C186" t="s">
        <v>101</v>
      </c>
      <c r="D186" t="s">
        <v>311</v>
      </c>
      <c r="E186" s="69">
        <v>45678</v>
      </c>
      <c r="F186">
        <v>1</v>
      </c>
      <c r="G186">
        <v>1</v>
      </c>
      <c r="H186">
        <v>1</v>
      </c>
      <c r="I186" s="70">
        <f t="shared" si="3"/>
        <v>0.86956521739130432</v>
      </c>
    </row>
    <row r="187" spans="1:9" x14ac:dyDescent="0.25">
      <c r="A187" t="s">
        <v>239</v>
      </c>
      <c r="B187" s="70">
        <f t="shared" si="5"/>
        <v>0.86956521739130432</v>
      </c>
      <c r="C187" t="s">
        <v>101</v>
      </c>
      <c r="D187" t="s">
        <v>312</v>
      </c>
      <c r="E187" s="69">
        <v>45709</v>
      </c>
      <c r="F187">
        <v>1</v>
      </c>
      <c r="G187">
        <v>1</v>
      </c>
      <c r="H187">
        <v>1</v>
      </c>
      <c r="I187" s="70">
        <f t="shared" si="3"/>
        <v>0.86956521739130432</v>
      </c>
    </row>
    <row r="188" spans="1:9" x14ac:dyDescent="0.25">
      <c r="A188" t="s">
        <v>239</v>
      </c>
      <c r="B188" s="70">
        <f t="shared" si="5"/>
        <v>0.86956521739130432</v>
      </c>
      <c r="C188" t="s">
        <v>101</v>
      </c>
      <c r="D188" t="s">
        <v>313</v>
      </c>
      <c r="E188" s="69">
        <v>45727</v>
      </c>
      <c r="F188">
        <v>1</v>
      </c>
      <c r="G188">
        <v>1</v>
      </c>
      <c r="H188">
        <v>1</v>
      </c>
      <c r="I188" s="70">
        <f t="shared" si="3"/>
        <v>0.86956521739130432</v>
      </c>
    </row>
    <row r="189" spans="1:9" x14ac:dyDescent="0.25">
      <c r="A189" t="s">
        <v>239</v>
      </c>
      <c r="B189" s="70">
        <f t="shared" si="5"/>
        <v>0.86956521739130432</v>
      </c>
      <c r="C189" t="s">
        <v>101</v>
      </c>
      <c r="D189" t="s">
        <v>314</v>
      </c>
      <c r="E189" s="69">
        <v>45782</v>
      </c>
      <c r="F189">
        <v>1</v>
      </c>
      <c r="G189">
        <v>1</v>
      </c>
      <c r="H189">
        <v>1</v>
      </c>
      <c r="I189" s="70">
        <f t="shared" si="3"/>
        <v>0.86956521739130432</v>
      </c>
    </row>
    <row r="190" spans="1:9" x14ac:dyDescent="0.25">
      <c r="A190" t="s">
        <v>239</v>
      </c>
      <c r="B190" s="70">
        <f t="shared" si="5"/>
        <v>0.86956521739130432</v>
      </c>
      <c r="C190" t="s">
        <v>101</v>
      </c>
      <c r="D190" t="s">
        <v>315</v>
      </c>
      <c r="E190" s="69">
        <v>45684</v>
      </c>
      <c r="F190">
        <v>1</v>
      </c>
      <c r="G190">
        <v>1.6</v>
      </c>
      <c r="H190">
        <v>1.6</v>
      </c>
      <c r="I190" s="70">
        <f t="shared" si="3"/>
        <v>1.3913043478260869</v>
      </c>
    </row>
    <row r="191" spans="1:9" x14ac:dyDescent="0.25">
      <c r="A191" t="s">
        <v>239</v>
      </c>
      <c r="B191" s="70">
        <f t="shared" si="5"/>
        <v>0.86956521739130432</v>
      </c>
      <c r="C191" t="s">
        <v>101</v>
      </c>
      <c r="D191" t="s">
        <v>316</v>
      </c>
      <c r="E191" s="69">
        <v>45686</v>
      </c>
      <c r="F191">
        <v>1</v>
      </c>
      <c r="G191">
        <v>1</v>
      </c>
      <c r="H191">
        <v>1</v>
      </c>
      <c r="I191" s="70">
        <f t="shared" si="3"/>
        <v>0.86956521739130432</v>
      </c>
    </row>
    <row r="192" spans="1:9" x14ac:dyDescent="0.25">
      <c r="A192" t="s">
        <v>239</v>
      </c>
      <c r="B192" s="70">
        <f t="shared" si="5"/>
        <v>0.86956521739130432</v>
      </c>
      <c r="C192" t="s">
        <v>101</v>
      </c>
      <c r="D192" t="s">
        <v>317</v>
      </c>
      <c r="E192" s="69">
        <v>45783</v>
      </c>
      <c r="F192">
        <v>1</v>
      </c>
      <c r="G192">
        <v>1</v>
      </c>
      <c r="H192">
        <v>1</v>
      </c>
      <c r="I192" s="70">
        <f t="shared" si="3"/>
        <v>0.86956521739130432</v>
      </c>
    </row>
    <row r="193" spans="1:9" x14ac:dyDescent="0.25">
      <c r="A193" t="s">
        <v>239</v>
      </c>
      <c r="B193" s="70">
        <f t="shared" si="5"/>
        <v>0.86956521739130432</v>
      </c>
      <c r="C193" t="s">
        <v>101</v>
      </c>
      <c r="D193" t="s">
        <v>318</v>
      </c>
      <c r="E193" s="69">
        <v>45685</v>
      </c>
      <c r="F193">
        <v>1</v>
      </c>
      <c r="G193">
        <v>1</v>
      </c>
      <c r="H193">
        <v>1</v>
      </c>
      <c r="I193" s="70">
        <f t="shared" si="3"/>
        <v>0.86956521739130432</v>
      </c>
    </row>
    <row r="194" spans="1:9" x14ac:dyDescent="0.25">
      <c r="A194" t="s">
        <v>239</v>
      </c>
      <c r="B194" s="70">
        <f t="shared" si="5"/>
        <v>0.86956521739130432</v>
      </c>
      <c r="C194" t="s">
        <v>101</v>
      </c>
      <c r="D194" t="s">
        <v>319</v>
      </c>
      <c r="E194" s="69">
        <v>45694</v>
      </c>
      <c r="F194">
        <v>1</v>
      </c>
      <c r="G194">
        <v>1</v>
      </c>
      <c r="H194">
        <v>1</v>
      </c>
      <c r="I194" s="70">
        <f t="shared" ref="I194:I257" si="6">B194*H194</f>
        <v>0.86956521739130432</v>
      </c>
    </row>
    <row r="195" spans="1:9" x14ac:dyDescent="0.25">
      <c r="A195" t="s">
        <v>239</v>
      </c>
      <c r="B195" s="70">
        <f t="shared" si="5"/>
        <v>0.86956521739130432</v>
      </c>
      <c r="C195" t="s">
        <v>101</v>
      </c>
      <c r="D195" t="s">
        <v>320</v>
      </c>
      <c r="E195" s="69">
        <v>45693</v>
      </c>
      <c r="F195">
        <v>1</v>
      </c>
      <c r="G195">
        <v>1</v>
      </c>
      <c r="H195">
        <v>1</v>
      </c>
      <c r="I195" s="70">
        <f t="shared" si="6"/>
        <v>0.86956521739130432</v>
      </c>
    </row>
    <row r="196" spans="1:9" x14ac:dyDescent="0.25">
      <c r="A196" t="s">
        <v>239</v>
      </c>
      <c r="B196" s="70">
        <f t="shared" si="5"/>
        <v>0.86956521739130432</v>
      </c>
      <c r="C196" t="s">
        <v>111</v>
      </c>
      <c r="D196" t="s">
        <v>321</v>
      </c>
      <c r="E196" s="69">
        <v>45757</v>
      </c>
      <c r="F196">
        <v>1</v>
      </c>
      <c r="G196">
        <v>1</v>
      </c>
      <c r="H196">
        <v>1</v>
      </c>
      <c r="I196" s="70">
        <f t="shared" si="6"/>
        <v>0.86956521739130432</v>
      </c>
    </row>
    <row r="197" spans="1:9" x14ac:dyDescent="0.25">
      <c r="A197" t="s">
        <v>239</v>
      </c>
      <c r="B197" s="70">
        <f t="shared" si="5"/>
        <v>0.86956521739130432</v>
      </c>
      <c r="C197" t="s">
        <v>111</v>
      </c>
      <c r="D197" t="s">
        <v>322</v>
      </c>
      <c r="E197" s="69">
        <v>45750</v>
      </c>
      <c r="F197">
        <v>1</v>
      </c>
      <c r="G197">
        <v>1</v>
      </c>
      <c r="H197">
        <v>1</v>
      </c>
      <c r="I197" s="70">
        <f t="shared" si="6"/>
        <v>0.86956521739130432</v>
      </c>
    </row>
    <row r="198" spans="1:9" x14ac:dyDescent="0.25">
      <c r="A198" t="s">
        <v>239</v>
      </c>
      <c r="B198" s="70">
        <f t="shared" si="5"/>
        <v>0.86956521739130432</v>
      </c>
      <c r="C198" t="s">
        <v>111</v>
      </c>
      <c r="D198" t="s">
        <v>323</v>
      </c>
      <c r="E198" s="69">
        <v>45740</v>
      </c>
      <c r="F198">
        <v>1</v>
      </c>
      <c r="G198">
        <v>1</v>
      </c>
      <c r="H198">
        <v>1</v>
      </c>
      <c r="I198" s="70">
        <f t="shared" si="6"/>
        <v>0.86956521739130432</v>
      </c>
    </row>
    <row r="199" spans="1:9" x14ac:dyDescent="0.25">
      <c r="A199" t="s">
        <v>239</v>
      </c>
      <c r="B199" s="70">
        <f t="shared" si="5"/>
        <v>0.86956521739130432</v>
      </c>
      <c r="C199" t="s">
        <v>111</v>
      </c>
      <c r="D199" t="s">
        <v>324</v>
      </c>
      <c r="E199" s="69">
        <v>45740</v>
      </c>
      <c r="F199">
        <v>1</v>
      </c>
      <c r="G199">
        <v>1</v>
      </c>
      <c r="H199">
        <v>1</v>
      </c>
      <c r="I199" s="70">
        <f t="shared" si="6"/>
        <v>0.86956521739130432</v>
      </c>
    </row>
    <row r="200" spans="1:9" x14ac:dyDescent="0.25">
      <c r="A200" t="s">
        <v>239</v>
      </c>
      <c r="B200" s="70">
        <f t="shared" si="5"/>
        <v>0.86956521739130432</v>
      </c>
      <c r="C200" t="s">
        <v>111</v>
      </c>
      <c r="D200" t="s">
        <v>325</v>
      </c>
      <c r="E200" s="69">
        <v>45740</v>
      </c>
      <c r="F200">
        <v>1</v>
      </c>
      <c r="G200">
        <v>1</v>
      </c>
      <c r="H200">
        <v>1</v>
      </c>
      <c r="I200" s="70">
        <f t="shared" si="6"/>
        <v>0.86956521739130432</v>
      </c>
    </row>
    <row r="201" spans="1:9" x14ac:dyDescent="0.25">
      <c r="A201" t="s">
        <v>239</v>
      </c>
      <c r="B201" s="70">
        <f t="shared" si="5"/>
        <v>0.86956521739130432</v>
      </c>
      <c r="C201" t="s">
        <v>111</v>
      </c>
      <c r="D201" t="s">
        <v>326</v>
      </c>
      <c r="E201" s="69">
        <v>45736</v>
      </c>
      <c r="F201">
        <v>1</v>
      </c>
      <c r="G201">
        <v>1</v>
      </c>
      <c r="H201">
        <v>1</v>
      </c>
      <c r="I201" s="70">
        <f t="shared" si="6"/>
        <v>0.86956521739130432</v>
      </c>
    </row>
    <row r="202" spans="1:9" x14ac:dyDescent="0.25">
      <c r="A202" t="s">
        <v>239</v>
      </c>
      <c r="B202" s="70">
        <f t="shared" si="5"/>
        <v>0.86956521739130432</v>
      </c>
      <c r="C202" t="s">
        <v>111</v>
      </c>
      <c r="D202" t="s">
        <v>327</v>
      </c>
      <c r="E202" s="69">
        <v>45733</v>
      </c>
      <c r="F202">
        <v>1</v>
      </c>
      <c r="G202">
        <v>1</v>
      </c>
      <c r="H202">
        <v>1</v>
      </c>
      <c r="I202" s="70">
        <f t="shared" si="6"/>
        <v>0.86956521739130432</v>
      </c>
    </row>
    <row r="203" spans="1:9" x14ac:dyDescent="0.25">
      <c r="A203" t="s">
        <v>239</v>
      </c>
      <c r="B203" s="70">
        <f t="shared" si="5"/>
        <v>0.86956521739130432</v>
      </c>
      <c r="C203" t="s">
        <v>111</v>
      </c>
      <c r="D203" t="s">
        <v>328</v>
      </c>
      <c r="E203" s="69">
        <v>45730</v>
      </c>
      <c r="F203">
        <v>1</v>
      </c>
      <c r="G203">
        <v>1</v>
      </c>
      <c r="H203">
        <v>1</v>
      </c>
      <c r="I203" s="70">
        <f t="shared" si="6"/>
        <v>0.86956521739130432</v>
      </c>
    </row>
    <row r="204" spans="1:9" x14ac:dyDescent="0.25">
      <c r="A204" t="s">
        <v>239</v>
      </c>
      <c r="B204" s="70">
        <f t="shared" si="5"/>
        <v>0.86956521739130432</v>
      </c>
      <c r="C204" t="s">
        <v>111</v>
      </c>
      <c r="D204" t="s">
        <v>329</v>
      </c>
      <c r="E204" s="69">
        <v>45756</v>
      </c>
      <c r="F204">
        <v>1</v>
      </c>
      <c r="G204">
        <v>1</v>
      </c>
      <c r="H204">
        <v>1</v>
      </c>
      <c r="I204" s="70">
        <f t="shared" si="6"/>
        <v>0.86956521739130432</v>
      </c>
    </row>
    <row r="205" spans="1:9" x14ac:dyDescent="0.25">
      <c r="A205" t="s">
        <v>239</v>
      </c>
      <c r="B205" s="70">
        <f t="shared" si="5"/>
        <v>0.86956521739130432</v>
      </c>
      <c r="C205" t="s">
        <v>111</v>
      </c>
      <c r="D205" t="s">
        <v>330</v>
      </c>
      <c r="E205" s="69">
        <v>45756</v>
      </c>
      <c r="F205">
        <v>1</v>
      </c>
      <c r="G205">
        <v>1</v>
      </c>
      <c r="H205">
        <v>1</v>
      </c>
      <c r="I205" s="70">
        <f t="shared" si="6"/>
        <v>0.86956521739130432</v>
      </c>
    </row>
    <row r="206" spans="1:9" x14ac:dyDescent="0.25">
      <c r="A206" t="s">
        <v>239</v>
      </c>
      <c r="B206" s="70">
        <f t="shared" si="5"/>
        <v>0.86956521739130432</v>
      </c>
      <c r="C206" t="s">
        <v>111</v>
      </c>
      <c r="D206" t="s">
        <v>331</v>
      </c>
      <c r="E206" s="69">
        <v>45761</v>
      </c>
      <c r="F206">
        <v>1</v>
      </c>
      <c r="G206">
        <v>1</v>
      </c>
      <c r="H206">
        <v>1</v>
      </c>
      <c r="I206" s="70">
        <f t="shared" si="6"/>
        <v>0.86956521739130432</v>
      </c>
    </row>
    <row r="207" spans="1:9" x14ac:dyDescent="0.25">
      <c r="A207" t="s">
        <v>239</v>
      </c>
      <c r="B207" s="70">
        <f t="shared" si="5"/>
        <v>0.86956521739130432</v>
      </c>
      <c r="C207" t="s">
        <v>111</v>
      </c>
      <c r="D207" t="s">
        <v>332</v>
      </c>
      <c r="E207" s="69">
        <v>45775</v>
      </c>
      <c r="F207">
        <v>1</v>
      </c>
      <c r="G207">
        <v>1</v>
      </c>
      <c r="H207">
        <v>1</v>
      </c>
      <c r="I207" s="70">
        <f t="shared" si="6"/>
        <v>0.86956521739130432</v>
      </c>
    </row>
    <row r="208" spans="1:9" x14ac:dyDescent="0.25">
      <c r="A208" t="s">
        <v>239</v>
      </c>
      <c r="B208" s="70">
        <f t="shared" si="5"/>
        <v>0.86956521739130432</v>
      </c>
      <c r="C208" t="s">
        <v>111</v>
      </c>
      <c r="D208" t="s">
        <v>333</v>
      </c>
      <c r="E208" s="69">
        <v>45777</v>
      </c>
      <c r="F208">
        <v>1</v>
      </c>
      <c r="G208">
        <v>1</v>
      </c>
      <c r="H208">
        <v>1</v>
      </c>
      <c r="I208" s="70">
        <f t="shared" si="6"/>
        <v>0.86956521739130432</v>
      </c>
    </row>
    <row r="209" spans="1:9" x14ac:dyDescent="0.25">
      <c r="A209" t="s">
        <v>239</v>
      </c>
      <c r="B209" s="70">
        <f t="shared" si="5"/>
        <v>0.86956521739130432</v>
      </c>
      <c r="C209" t="s">
        <v>111</v>
      </c>
      <c r="D209" t="s">
        <v>334</v>
      </c>
      <c r="E209" s="69">
        <v>45784</v>
      </c>
      <c r="F209">
        <v>1</v>
      </c>
      <c r="G209">
        <v>1</v>
      </c>
      <c r="H209">
        <v>1</v>
      </c>
      <c r="I209" s="70">
        <f t="shared" si="6"/>
        <v>0.86956521739130432</v>
      </c>
    </row>
    <row r="210" spans="1:9" x14ac:dyDescent="0.25">
      <c r="A210" t="s">
        <v>239</v>
      </c>
      <c r="B210" s="70">
        <f t="shared" si="5"/>
        <v>0.86956521739130432</v>
      </c>
      <c r="C210" t="s">
        <v>111</v>
      </c>
      <c r="D210" t="s">
        <v>335</v>
      </c>
      <c r="E210" s="69">
        <v>45786</v>
      </c>
      <c r="F210">
        <v>1</v>
      </c>
      <c r="G210">
        <v>1</v>
      </c>
      <c r="H210">
        <v>1</v>
      </c>
      <c r="I210" s="70">
        <f t="shared" si="6"/>
        <v>0.86956521739130432</v>
      </c>
    </row>
    <row r="211" spans="1:9" x14ac:dyDescent="0.25">
      <c r="A211" t="s">
        <v>239</v>
      </c>
      <c r="B211" s="70">
        <f t="shared" ref="B211:B224" si="7">(1/115)*100</f>
        <v>0.86956521739130432</v>
      </c>
      <c r="C211" t="s">
        <v>111</v>
      </c>
      <c r="D211" t="s">
        <v>336</v>
      </c>
      <c r="E211" s="69">
        <v>45793</v>
      </c>
      <c r="F211">
        <v>1</v>
      </c>
      <c r="G211">
        <v>1</v>
      </c>
      <c r="H211">
        <v>1</v>
      </c>
      <c r="I211" s="70">
        <f t="shared" si="6"/>
        <v>0.86956521739130432</v>
      </c>
    </row>
    <row r="212" spans="1:9" x14ac:dyDescent="0.25">
      <c r="A212" t="s">
        <v>239</v>
      </c>
      <c r="B212" s="70">
        <f t="shared" si="7"/>
        <v>0.86956521739130432</v>
      </c>
      <c r="C212" t="s">
        <v>111</v>
      </c>
      <c r="D212" t="s">
        <v>337</v>
      </c>
      <c r="E212" s="69">
        <v>45793</v>
      </c>
      <c r="F212">
        <v>1</v>
      </c>
      <c r="G212">
        <v>1</v>
      </c>
      <c r="H212">
        <v>1</v>
      </c>
      <c r="I212" s="70">
        <f t="shared" si="6"/>
        <v>0.86956521739130432</v>
      </c>
    </row>
    <row r="213" spans="1:9" x14ac:dyDescent="0.25">
      <c r="A213" t="s">
        <v>239</v>
      </c>
      <c r="B213" s="70">
        <f t="shared" si="7"/>
        <v>0.86956521739130432</v>
      </c>
      <c r="C213" t="s">
        <v>111</v>
      </c>
      <c r="D213" t="s">
        <v>338</v>
      </c>
      <c r="E213" s="69">
        <v>45799</v>
      </c>
      <c r="F213">
        <v>1</v>
      </c>
      <c r="G213">
        <v>1</v>
      </c>
      <c r="H213">
        <v>1</v>
      </c>
      <c r="I213" s="70">
        <f t="shared" si="6"/>
        <v>0.86956521739130432</v>
      </c>
    </row>
    <row r="214" spans="1:9" x14ac:dyDescent="0.25">
      <c r="A214" t="s">
        <v>239</v>
      </c>
      <c r="B214" s="70">
        <f t="shared" si="7"/>
        <v>0.86956521739130432</v>
      </c>
      <c r="C214" t="s">
        <v>111</v>
      </c>
      <c r="D214" t="s">
        <v>339</v>
      </c>
      <c r="E214" s="69">
        <v>45804</v>
      </c>
      <c r="F214">
        <v>1</v>
      </c>
      <c r="G214">
        <v>1</v>
      </c>
      <c r="H214">
        <v>1</v>
      </c>
      <c r="I214" s="70">
        <f t="shared" si="6"/>
        <v>0.86956521739130432</v>
      </c>
    </row>
    <row r="215" spans="1:9" x14ac:dyDescent="0.25">
      <c r="A215" t="s">
        <v>239</v>
      </c>
      <c r="B215" s="70">
        <f t="shared" si="7"/>
        <v>0.86956521739130432</v>
      </c>
      <c r="C215" t="s">
        <v>111</v>
      </c>
      <c r="D215" t="s">
        <v>340</v>
      </c>
      <c r="E215" s="69">
        <v>45665</v>
      </c>
      <c r="F215">
        <v>1</v>
      </c>
      <c r="G215">
        <v>1</v>
      </c>
      <c r="H215">
        <v>1</v>
      </c>
      <c r="I215" s="70">
        <f t="shared" si="6"/>
        <v>0.86956521739130432</v>
      </c>
    </row>
    <row r="216" spans="1:9" x14ac:dyDescent="0.25">
      <c r="A216" t="s">
        <v>239</v>
      </c>
      <c r="B216" s="70">
        <f t="shared" si="7"/>
        <v>0.86956521739130432</v>
      </c>
      <c r="C216" t="s">
        <v>111</v>
      </c>
      <c r="D216" t="s">
        <v>341</v>
      </c>
      <c r="E216" s="69">
        <v>45678</v>
      </c>
      <c r="F216">
        <v>1</v>
      </c>
      <c r="G216">
        <v>1</v>
      </c>
      <c r="H216">
        <v>1</v>
      </c>
      <c r="I216" s="70">
        <f t="shared" si="6"/>
        <v>0.86956521739130432</v>
      </c>
    </row>
    <row r="217" spans="1:9" x14ac:dyDescent="0.25">
      <c r="A217" t="s">
        <v>239</v>
      </c>
      <c r="B217" s="70">
        <f t="shared" si="7"/>
        <v>0.86956521739130432</v>
      </c>
      <c r="C217" t="s">
        <v>111</v>
      </c>
      <c r="D217" t="s">
        <v>342</v>
      </c>
      <c r="E217" s="69">
        <v>45678</v>
      </c>
      <c r="F217">
        <v>1</v>
      </c>
      <c r="G217">
        <v>1</v>
      </c>
      <c r="H217">
        <v>1</v>
      </c>
      <c r="I217" s="70">
        <f t="shared" si="6"/>
        <v>0.86956521739130432</v>
      </c>
    </row>
    <row r="218" spans="1:9" x14ac:dyDescent="0.25">
      <c r="A218" t="s">
        <v>239</v>
      </c>
      <c r="B218" s="70">
        <f t="shared" si="7"/>
        <v>0.86956521739130432</v>
      </c>
      <c r="C218" t="s">
        <v>111</v>
      </c>
      <c r="D218" t="s">
        <v>343</v>
      </c>
      <c r="E218" s="69">
        <v>45699</v>
      </c>
      <c r="F218">
        <v>1</v>
      </c>
      <c r="G218">
        <v>1</v>
      </c>
      <c r="H218">
        <v>1</v>
      </c>
      <c r="I218" s="70">
        <f t="shared" si="6"/>
        <v>0.86956521739130432</v>
      </c>
    </row>
    <row r="219" spans="1:9" x14ac:dyDescent="0.25">
      <c r="A219" t="s">
        <v>239</v>
      </c>
      <c r="B219" s="70">
        <f t="shared" si="7"/>
        <v>0.86956521739130432</v>
      </c>
      <c r="C219" t="s">
        <v>111</v>
      </c>
      <c r="D219" t="s">
        <v>344</v>
      </c>
      <c r="E219" s="69">
        <v>45705</v>
      </c>
      <c r="F219">
        <v>1</v>
      </c>
      <c r="G219">
        <v>1.6</v>
      </c>
      <c r="H219">
        <v>1.6</v>
      </c>
      <c r="I219" s="70">
        <f t="shared" si="6"/>
        <v>1.3913043478260869</v>
      </c>
    </row>
    <row r="220" spans="1:9" x14ac:dyDescent="0.25">
      <c r="A220" t="s">
        <v>239</v>
      </c>
      <c r="B220" s="70">
        <f t="shared" si="7"/>
        <v>0.86956521739130432</v>
      </c>
      <c r="C220" t="s">
        <v>111</v>
      </c>
      <c r="D220" t="s">
        <v>345</v>
      </c>
      <c r="E220" s="69">
        <v>45708</v>
      </c>
      <c r="F220">
        <v>1</v>
      </c>
      <c r="G220">
        <v>1</v>
      </c>
      <c r="H220">
        <v>1</v>
      </c>
      <c r="I220" s="70">
        <f t="shared" si="6"/>
        <v>0.86956521739130432</v>
      </c>
    </row>
    <row r="221" spans="1:9" x14ac:dyDescent="0.25">
      <c r="A221" t="s">
        <v>239</v>
      </c>
      <c r="B221" s="70">
        <f t="shared" si="7"/>
        <v>0.86956521739130432</v>
      </c>
      <c r="C221" t="s">
        <v>111</v>
      </c>
      <c r="D221" t="s">
        <v>346</v>
      </c>
      <c r="E221" s="69">
        <v>45712</v>
      </c>
      <c r="F221">
        <v>1</v>
      </c>
      <c r="G221">
        <v>1</v>
      </c>
      <c r="H221">
        <v>1</v>
      </c>
      <c r="I221" s="70">
        <f t="shared" si="6"/>
        <v>0.86956521739130432</v>
      </c>
    </row>
    <row r="222" spans="1:9" x14ac:dyDescent="0.25">
      <c r="A222" t="s">
        <v>239</v>
      </c>
      <c r="B222" s="70">
        <f t="shared" si="7"/>
        <v>0.86956521739130432</v>
      </c>
      <c r="C222" t="s">
        <v>111</v>
      </c>
      <c r="D222" t="s">
        <v>347</v>
      </c>
      <c r="E222" s="69">
        <v>45712</v>
      </c>
      <c r="F222">
        <v>1</v>
      </c>
      <c r="G222">
        <v>1</v>
      </c>
      <c r="H222">
        <v>1</v>
      </c>
      <c r="I222" s="70">
        <f t="shared" si="6"/>
        <v>0.86956521739130432</v>
      </c>
    </row>
    <row r="223" spans="1:9" x14ac:dyDescent="0.25">
      <c r="A223" t="s">
        <v>239</v>
      </c>
      <c r="B223" s="70">
        <f t="shared" si="7"/>
        <v>0.86956521739130432</v>
      </c>
      <c r="C223" t="s">
        <v>111</v>
      </c>
      <c r="D223" t="s">
        <v>348</v>
      </c>
      <c r="E223" s="69">
        <v>45714</v>
      </c>
      <c r="F223">
        <v>1</v>
      </c>
      <c r="G223">
        <v>1</v>
      </c>
      <c r="H223">
        <v>1</v>
      </c>
      <c r="I223" s="70">
        <f t="shared" si="6"/>
        <v>0.86956521739130432</v>
      </c>
    </row>
    <row r="224" spans="1:9" x14ac:dyDescent="0.25">
      <c r="A224" t="s">
        <v>239</v>
      </c>
      <c r="B224" s="70">
        <f t="shared" si="7"/>
        <v>0.86956521739130432</v>
      </c>
      <c r="C224" t="s">
        <v>111</v>
      </c>
      <c r="D224" t="s">
        <v>349</v>
      </c>
      <c r="E224" s="69">
        <v>45708</v>
      </c>
      <c r="F224">
        <v>1</v>
      </c>
      <c r="G224">
        <v>1</v>
      </c>
      <c r="H224">
        <v>1</v>
      </c>
      <c r="I224" s="70">
        <f t="shared" si="6"/>
        <v>0.86956521739130432</v>
      </c>
    </row>
    <row r="225" spans="1:9" x14ac:dyDescent="0.25">
      <c r="A225" t="s">
        <v>350</v>
      </c>
      <c r="B225" s="70">
        <f t="shared" ref="B225:B256" si="8">(1/600)*100</f>
        <v>0.16666666666666669</v>
      </c>
      <c r="C225" t="s">
        <v>96</v>
      </c>
      <c r="D225" t="s">
        <v>351</v>
      </c>
      <c r="E225" s="69">
        <v>45702</v>
      </c>
      <c r="F225">
        <v>1</v>
      </c>
      <c r="G225">
        <v>1</v>
      </c>
      <c r="H225">
        <v>1</v>
      </c>
      <c r="I225" s="70">
        <f t="shared" si="6"/>
        <v>0.16666666666666669</v>
      </c>
    </row>
    <row r="226" spans="1:9" x14ac:dyDescent="0.25">
      <c r="A226" t="s">
        <v>350</v>
      </c>
      <c r="B226" s="70">
        <f t="shared" si="8"/>
        <v>0.16666666666666669</v>
      </c>
      <c r="C226" t="s">
        <v>96</v>
      </c>
      <c r="D226" t="s">
        <v>352</v>
      </c>
      <c r="E226" s="69">
        <v>45757</v>
      </c>
      <c r="F226">
        <v>1</v>
      </c>
      <c r="G226">
        <v>1</v>
      </c>
      <c r="H226">
        <v>1</v>
      </c>
      <c r="I226" s="70">
        <f t="shared" si="6"/>
        <v>0.16666666666666669</v>
      </c>
    </row>
    <row r="227" spans="1:9" x14ac:dyDescent="0.25">
      <c r="A227" t="s">
        <v>350</v>
      </c>
      <c r="B227" s="70">
        <f t="shared" si="8"/>
        <v>0.16666666666666669</v>
      </c>
      <c r="C227" t="s">
        <v>96</v>
      </c>
      <c r="D227" t="s">
        <v>353</v>
      </c>
      <c r="E227" s="69">
        <v>45688</v>
      </c>
      <c r="F227">
        <v>1</v>
      </c>
      <c r="G227">
        <v>1</v>
      </c>
      <c r="H227">
        <v>1</v>
      </c>
      <c r="I227" s="70">
        <f t="shared" si="6"/>
        <v>0.16666666666666669</v>
      </c>
    </row>
    <row r="228" spans="1:9" x14ac:dyDescent="0.25">
      <c r="A228" t="s">
        <v>350</v>
      </c>
      <c r="B228" s="70">
        <f t="shared" si="8"/>
        <v>0.16666666666666669</v>
      </c>
      <c r="C228" t="s">
        <v>96</v>
      </c>
      <c r="D228" t="s">
        <v>354</v>
      </c>
      <c r="E228" s="69">
        <v>45688</v>
      </c>
      <c r="F228">
        <v>1</v>
      </c>
      <c r="G228">
        <v>1</v>
      </c>
      <c r="H228">
        <v>1</v>
      </c>
      <c r="I228" s="70">
        <f t="shared" si="6"/>
        <v>0.16666666666666669</v>
      </c>
    </row>
    <row r="229" spans="1:9" x14ac:dyDescent="0.25">
      <c r="A229" t="s">
        <v>350</v>
      </c>
      <c r="B229" s="70">
        <f t="shared" si="8"/>
        <v>0.16666666666666669</v>
      </c>
      <c r="C229" t="s">
        <v>96</v>
      </c>
      <c r="D229" t="s">
        <v>355</v>
      </c>
      <c r="E229" s="69">
        <v>45680</v>
      </c>
      <c r="F229">
        <v>1</v>
      </c>
      <c r="G229">
        <v>1</v>
      </c>
      <c r="H229">
        <v>1</v>
      </c>
      <c r="I229" s="70">
        <f t="shared" si="6"/>
        <v>0.16666666666666669</v>
      </c>
    </row>
    <row r="230" spans="1:9" x14ac:dyDescent="0.25">
      <c r="A230" t="s">
        <v>350</v>
      </c>
      <c r="B230" s="70">
        <f t="shared" si="8"/>
        <v>0.16666666666666669</v>
      </c>
      <c r="C230" t="s">
        <v>96</v>
      </c>
      <c r="D230" t="s">
        <v>356</v>
      </c>
      <c r="E230" s="69">
        <v>45680</v>
      </c>
      <c r="F230">
        <v>1</v>
      </c>
      <c r="G230">
        <v>1</v>
      </c>
      <c r="H230">
        <v>1</v>
      </c>
      <c r="I230" s="70">
        <f t="shared" si="6"/>
        <v>0.16666666666666669</v>
      </c>
    </row>
    <row r="231" spans="1:9" x14ac:dyDescent="0.25">
      <c r="A231" t="s">
        <v>350</v>
      </c>
      <c r="B231" s="70">
        <f t="shared" si="8"/>
        <v>0.16666666666666669</v>
      </c>
      <c r="C231" t="s">
        <v>96</v>
      </c>
      <c r="D231" t="s">
        <v>357</v>
      </c>
      <c r="E231" s="69">
        <v>45674</v>
      </c>
      <c r="F231">
        <v>1</v>
      </c>
      <c r="G231">
        <v>1</v>
      </c>
      <c r="H231">
        <v>1</v>
      </c>
      <c r="I231" s="70">
        <f t="shared" si="6"/>
        <v>0.16666666666666669</v>
      </c>
    </row>
    <row r="232" spans="1:9" x14ac:dyDescent="0.25">
      <c r="A232" t="s">
        <v>350</v>
      </c>
      <c r="B232" s="70">
        <f t="shared" si="8"/>
        <v>0.16666666666666669</v>
      </c>
      <c r="C232" t="s">
        <v>96</v>
      </c>
      <c r="D232" t="s">
        <v>358</v>
      </c>
      <c r="E232" s="69">
        <v>45670</v>
      </c>
      <c r="F232">
        <v>1</v>
      </c>
      <c r="G232">
        <v>1</v>
      </c>
      <c r="H232">
        <v>1</v>
      </c>
      <c r="I232" s="70">
        <f t="shared" si="6"/>
        <v>0.16666666666666669</v>
      </c>
    </row>
    <row r="233" spans="1:9" x14ac:dyDescent="0.25">
      <c r="A233" t="s">
        <v>350</v>
      </c>
      <c r="B233" s="70">
        <f t="shared" si="8"/>
        <v>0.16666666666666669</v>
      </c>
      <c r="C233" t="s">
        <v>96</v>
      </c>
      <c r="D233" t="s">
        <v>359</v>
      </c>
      <c r="E233" s="69">
        <v>45670</v>
      </c>
      <c r="F233">
        <v>1</v>
      </c>
      <c r="G233">
        <v>1</v>
      </c>
      <c r="H233">
        <v>1</v>
      </c>
      <c r="I233" s="70">
        <f t="shared" si="6"/>
        <v>0.16666666666666669</v>
      </c>
    </row>
    <row r="234" spans="1:9" x14ac:dyDescent="0.25">
      <c r="A234" t="s">
        <v>350</v>
      </c>
      <c r="B234" s="70">
        <f t="shared" si="8"/>
        <v>0.16666666666666669</v>
      </c>
      <c r="C234" t="s">
        <v>96</v>
      </c>
      <c r="D234" t="s">
        <v>360</v>
      </c>
      <c r="E234" s="69">
        <v>45670</v>
      </c>
      <c r="F234">
        <v>1</v>
      </c>
      <c r="G234">
        <v>1</v>
      </c>
      <c r="H234">
        <v>1</v>
      </c>
      <c r="I234" s="70">
        <f t="shared" si="6"/>
        <v>0.16666666666666669</v>
      </c>
    </row>
    <row r="235" spans="1:9" x14ac:dyDescent="0.25">
      <c r="A235" t="s">
        <v>350</v>
      </c>
      <c r="B235" s="70">
        <f t="shared" si="8"/>
        <v>0.16666666666666669</v>
      </c>
      <c r="C235" t="s">
        <v>96</v>
      </c>
      <c r="D235" t="s">
        <v>361</v>
      </c>
      <c r="E235" s="69">
        <v>45670</v>
      </c>
      <c r="F235">
        <v>1</v>
      </c>
      <c r="G235">
        <v>1</v>
      </c>
      <c r="H235">
        <v>1</v>
      </c>
      <c r="I235" s="70">
        <f t="shared" si="6"/>
        <v>0.16666666666666669</v>
      </c>
    </row>
    <row r="236" spans="1:9" x14ac:dyDescent="0.25">
      <c r="A236" t="s">
        <v>350</v>
      </c>
      <c r="B236" s="70">
        <f t="shared" si="8"/>
        <v>0.16666666666666669</v>
      </c>
      <c r="C236" t="s">
        <v>96</v>
      </c>
      <c r="D236" t="s">
        <v>362</v>
      </c>
      <c r="E236" s="69">
        <v>45670</v>
      </c>
      <c r="F236">
        <v>1</v>
      </c>
      <c r="G236">
        <v>1</v>
      </c>
      <c r="H236">
        <v>1</v>
      </c>
      <c r="I236" s="70">
        <f t="shared" si="6"/>
        <v>0.16666666666666669</v>
      </c>
    </row>
    <row r="237" spans="1:9" x14ac:dyDescent="0.25">
      <c r="A237" t="s">
        <v>350</v>
      </c>
      <c r="B237" s="70">
        <f t="shared" si="8"/>
        <v>0.16666666666666669</v>
      </c>
      <c r="C237" t="s">
        <v>96</v>
      </c>
      <c r="D237" t="s">
        <v>363</v>
      </c>
      <c r="E237" s="69">
        <v>45670</v>
      </c>
      <c r="F237">
        <v>1</v>
      </c>
      <c r="G237">
        <v>1</v>
      </c>
      <c r="H237">
        <v>1</v>
      </c>
      <c r="I237" s="70">
        <f t="shared" si="6"/>
        <v>0.16666666666666669</v>
      </c>
    </row>
    <row r="238" spans="1:9" x14ac:dyDescent="0.25">
      <c r="A238" t="s">
        <v>350</v>
      </c>
      <c r="B238" s="70">
        <f t="shared" si="8"/>
        <v>0.16666666666666669</v>
      </c>
      <c r="C238" t="s">
        <v>96</v>
      </c>
      <c r="D238" t="s">
        <v>364</v>
      </c>
      <c r="E238" s="69">
        <v>45667</v>
      </c>
      <c r="F238">
        <v>1</v>
      </c>
      <c r="G238">
        <v>1</v>
      </c>
      <c r="H238">
        <v>1</v>
      </c>
      <c r="I238" s="70">
        <f t="shared" si="6"/>
        <v>0.16666666666666669</v>
      </c>
    </row>
    <row r="239" spans="1:9" x14ac:dyDescent="0.25">
      <c r="A239" t="s">
        <v>350</v>
      </c>
      <c r="B239" s="70">
        <f t="shared" si="8"/>
        <v>0.16666666666666669</v>
      </c>
      <c r="C239" t="s">
        <v>96</v>
      </c>
      <c r="D239" t="s">
        <v>365</v>
      </c>
      <c r="E239" s="69">
        <v>45667</v>
      </c>
      <c r="F239">
        <v>1</v>
      </c>
      <c r="G239">
        <v>1</v>
      </c>
      <c r="H239">
        <v>1</v>
      </c>
      <c r="I239" s="70">
        <f t="shared" si="6"/>
        <v>0.16666666666666669</v>
      </c>
    </row>
    <row r="240" spans="1:9" x14ac:dyDescent="0.25">
      <c r="A240" t="s">
        <v>350</v>
      </c>
      <c r="B240" s="70">
        <f t="shared" si="8"/>
        <v>0.16666666666666669</v>
      </c>
      <c r="C240" t="s">
        <v>96</v>
      </c>
      <c r="D240" t="s">
        <v>366</v>
      </c>
      <c r="E240" s="69">
        <v>45670</v>
      </c>
      <c r="F240">
        <v>1</v>
      </c>
      <c r="G240">
        <v>1</v>
      </c>
      <c r="H240">
        <v>1</v>
      </c>
      <c r="I240" s="70">
        <f t="shared" si="6"/>
        <v>0.16666666666666669</v>
      </c>
    </row>
    <row r="241" spans="1:9" x14ac:dyDescent="0.25">
      <c r="A241" t="s">
        <v>350</v>
      </c>
      <c r="B241" s="70">
        <f t="shared" si="8"/>
        <v>0.16666666666666669</v>
      </c>
      <c r="C241" t="s">
        <v>96</v>
      </c>
      <c r="D241" t="s">
        <v>367</v>
      </c>
      <c r="E241" s="69">
        <v>45665</v>
      </c>
      <c r="F241">
        <v>1</v>
      </c>
      <c r="G241">
        <v>1</v>
      </c>
      <c r="H241">
        <v>1</v>
      </c>
      <c r="I241" s="70">
        <f t="shared" si="6"/>
        <v>0.16666666666666669</v>
      </c>
    </row>
    <row r="242" spans="1:9" x14ac:dyDescent="0.25">
      <c r="A242" t="s">
        <v>350</v>
      </c>
      <c r="B242" s="70">
        <f t="shared" si="8"/>
        <v>0.16666666666666669</v>
      </c>
      <c r="C242" t="s">
        <v>96</v>
      </c>
      <c r="D242" t="s">
        <v>368</v>
      </c>
      <c r="E242" s="69">
        <v>45755</v>
      </c>
      <c r="F242">
        <v>1</v>
      </c>
      <c r="G242">
        <v>1</v>
      </c>
      <c r="H242">
        <v>1</v>
      </c>
      <c r="I242" s="70">
        <f t="shared" si="6"/>
        <v>0.16666666666666669</v>
      </c>
    </row>
    <row r="243" spans="1:9" x14ac:dyDescent="0.25">
      <c r="A243" t="s">
        <v>350</v>
      </c>
      <c r="B243" s="70">
        <f t="shared" si="8"/>
        <v>0.16666666666666669</v>
      </c>
      <c r="C243" t="s">
        <v>96</v>
      </c>
      <c r="D243" t="s">
        <v>369</v>
      </c>
      <c r="E243" s="69">
        <v>45750</v>
      </c>
      <c r="F243">
        <v>1</v>
      </c>
      <c r="G243">
        <v>1</v>
      </c>
      <c r="H243">
        <v>1</v>
      </c>
      <c r="I243" s="70">
        <f t="shared" si="6"/>
        <v>0.16666666666666669</v>
      </c>
    </row>
    <row r="244" spans="1:9" x14ac:dyDescent="0.25">
      <c r="A244" t="s">
        <v>350</v>
      </c>
      <c r="B244" s="70">
        <f t="shared" si="8"/>
        <v>0.16666666666666669</v>
      </c>
      <c r="C244" t="s">
        <v>96</v>
      </c>
      <c r="D244" t="s">
        <v>370</v>
      </c>
      <c r="E244" s="69">
        <v>45741</v>
      </c>
      <c r="F244">
        <v>1</v>
      </c>
      <c r="G244">
        <v>1</v>
      </c>
      <c r="H244">
        <v>1</v>
      </c>
      <c r="I244" s="70">
        <f t="shared" si="6"/>
        <v>0.16666666666666669</v>
      </c>
    </row>
    <row r="245" spans="1:9" x14ac:dyDescent="0.25">
      <c r="A245" t="s">
        <v>350</v>
      </c>
      <c r="B245" s="70">
        <f t="shared" si="8"/>
        <v>0.16666666666666669</v>
      </c>
      <c r="C245" t="s">
        <v>96</v>
      </c>
      <c r="D245" t="s">
        <v>371</v>
      </c>
      <c r="E245" s="69">
        <v>45734</v>
      </c>
      <c r="F245">
        <v>1</v>
      </c>
      <c r="G245">
        <v>1</v>
      </c>
      <c r="H245">
        <v>1</v>
      </c>
      <c r="I245" s="70">
        <f t="shared" si="6"/>
        <v>0.16666666666666669</v>
      </c>
    </row>
    <row r="246" spans="1:9" x14ac:dyDescent="0.25">
      <c r="A246" t="s">
        <v>350</v>
      </c>
      <c r="B246" s="70">
        <f t="shared" si="8"/>
        <v>0.16666666666666669</v>
      </c>
      <c r="C246" t="s">
        <v>96</v>
      </c>
      <c r="D246" t="s">
        <v>372</v>
      </c>
      <c r="E246" s="69">
        <v>45729</v>
      </c>
      <c r="F246">
        <v>1</v>
      </c>
      <c r="G246">
        <v>1</v>
      </c>
      <c r="H246">
        <v>1</v>
      </c>
      <c r="I246" s="70">
        <f t="shared" si="6"/>
        <v>0.16666666666666669</v>
      </c>
    </row>
    <row r="247" spans="1:9" x14ac:dyDescent="0.25">
      <c r="A247" t="s">
        <v>350</v>
      </c>
      <c r="B247" s="70">
        <f t="shared" si="8"/>
        <v>0.16666666666666669</v>
      </c>
      <c r="C247" t="s">
        <v>96</v>
      </c>
      <c r="D247" t="s">
        <v>373</v>
      </c>
      <c r="E247" s="69">
        <v>45730</v>
      </c>
      <c r="F247">
        <v>1</v>
      </c>
      <c r="G247">
        <v>1</v>
      </c>
      <c r="H247">
        <v>1</v>
      </c>
      <c r="I247" s="70">
        <f t="shared" si="6"/>
        <v>0.16666666666666669</v>
      </c>
    </row>
    <row r="248" spans="1:9" x14ac:dyDescent="0.25">
      <c r="A248" t="s">
        <v>350</v>
      </c>
      <c r="B248" s="70">
        <f t="shared" si="8"/>
        <v>0.16666666666666669</v>
      </c>
      <c r="C248" t="s">
        <v>96</v>
      </c>
      <c r="D248" t="s">
        <v>374</v>
      </c>
      <c r="E248" s="69">
        <v>45730</v>
      </c>
      <c r="F248">
        <v>1</v>
      </c>
      <c r="G248">
        <v>1</v>
      </c>
      <c r="H248">
        <v>1</v>
      </c>
      <c r="I248" s="70">
        <f t="shared" si="6"/>
        <v>0.16666666666666669</v>
      </c>
    </row>
    <row r="249" spans="1:9" x14ac:dyDescent="0.25">
      <c r="A249" t="s">
        <v>350</v>
      </c>
      <c r="B249" s="70">
        <f t="shared" si="8"/>
        <v>0.16666666666666669</v>
      </c>
      <c r="C249" t="s">
        <v>96</v>
      </c>
      <c r="D249" t="s">
        <v>375</v>
      </c>
      <c r="E249" s="69">
        <v>45727</v>
      </c>
      <c r="F249">
        <v>1</v>
      </c>
      <c r="G249">
        <v>1</v>
      </c>
      <c r="H249">
        <v>1</v>
      </c>
      <c r="I249" s="70">
        <f t="shared" si="6"/>
        <v>0.16666666666666669</v>
      </c>
    </row>
    <row r="250" spans="1:9" x14ac:dyDescent="0.25">
      <c r="A250" t="s">
        <v>350</v>
      </c>
      <c r="B250" s="70">
        <f t="shared" si="8"/>
        <v>0.16666666666666669</v>
      </c>
      <c r="C250" t="s">
        <v>96</v>
      </c>
      <c r="D250" t="s">
        <v>376</v>
      </c>
      <c r="E250" s="69">
        <v>45727</v>
      </c>
      <c r="F250">
        <v>1</v>
      </c>
      <c r="G250">
        <v>1</v>
      </c>
      <c r="H250">
        <v>1</v>
      </c>
      <c r="I250" s="70">
        <f t="shared" si="6"/>
        <v>0.16666666666666669</v>
      </c>
    </row>
    <row r="251" spans="1:9" x14ac:dyDescent="0.25">
      <c r="A251" t="s">
        <v>350</v>
      </c>
      <c r="B251" s="70">
        <f t="shared" si="8"/>
        <v>0.16666666666666669</v>
      </c>
      <c r="C251" t="s">
        <v>96</v>
      </c>
      <c r="D251" t="s">
        <v>377</v>
      </c>
      <c r="E251" s="69">
        <v>45727</v>
      </c>
      <c r="F251">
        <v>1</v>
      </c>
      <c r="G251">
        <v>1</v>
      </c>
      <c r="H251">
        <v>1</v>
      </c>
      <c r="I251" s="70">
        <f t="shared" si="6"/>
        <v>0.16666666666666669</v>
      </c>
    </row>
    <row r="252" spans="1:9" x14ac:dyDescent="0.25">
      <c r="A252" t="s">
        <v>350</v>
      </c>
      <c r="B252" s="70">
        <f t="shared" si="8"/>
        <v>0.16666666666666669</v>
      </c>
      <c r="C252" t="s">
        <v>96</v>
      </c>
      <c r="D252" t="s">
        <v>378</v>
      </c>
      <c r="E252" s="69">
        <v>45727</v>
      </c>
      <c r="F252">
        <v>1</v>
      </c>
      <c r="G252">
        <v>1</v>
      </c>
      <c r="H252">
        <v>1</v>
      </c>
      <c r="I252" s="70">
        <f t="shared" si="6"/>
        <v>0.16666666666666669</v>
      </c>
    </row>
    <row r="253" spans="1:9" x14ac:dyDescent="0.25">
      <c r="A253" t="s">
        <v>350</v>
      </c>
      <c r="B253" s="70">
        <f t="shared" si="8"/>
        <v>0.16666666666666669</v>
      </c>
      <c r="C253" t="s">
        <v>96</v>
      </c>
      <c r="D253" t="s">
        <v>379</v>
      </c>
      <c r="E253" s="69">
        <v>45707</v>
      </c>
      <c r="F253">
        <v>1</v>
      </c>
      <c r="G253">
        <v>1</v>
      </c>
      <c r="H253">
        <v>1</v>
      </c>
      <c r="I253" s="70">
        <f t="shared" si="6"/>
        <v>0.16666666666666669</v>
      </c>
    </row>
    <row r="254" spans="1:9" x14ac:dyDescent="0.25">
      <c r="A254" t="s">
        <v>350</v>
      </c>
      <c r="B254" s="70">
        <f t="shared" si="8"/>
        <v>0.16666666666666669</v>
      </c>
      <c r="C254" t="s">
        <v>96</v>
      </c>
      <c r="D254" t="s">
        <v>380</v>
      </c>
      <c r="E254" s="69">
        <v>45702</v>
      </c>
      <c r="F254">
        <v>1</v>
      </c>
      <c r="G254">
        <v>1</v>
      </c>
      <c r="H254">
        <v>1</v>
      </c>
      <c r="I254" s="70">
        <f t="shared" si="6"/>
        <v>0.16666666666666669</v>
      </c>
    </row>
    <row r="255" spans="1:9" x14ac:dyDescent="0.25">
      <c r="A255" t="s">
        <v>350</v>
      </c>
      <c r="B255" s="70">
        <f t="shared" si="8"/>
        <v>0.16666666666666669</v>
      </c>
      <c r="C255" t="s">
        <v>96</v>
      </c>
      <c r="D255" t="s">
        <v>381</v>
      </c>
      <c r="E255" s="69">
        <v>45806</v>
      </c>
      <c r="F255">
        <v>1</v>
      </c>
      <c r="G255">
        <v>1</v>
      </c>
      <c r="H255">
        <v>1</v>
      </c>
      <c r="I255" s="70">
        <f t="shared" si="6"/>
        <v>0.16666666666666669</v>
      </c>
    </row>
    <row r="256" spans="1:9" x14ac:dyDescent="0.25">
      <c r="A256" t="s">
        <v>350</v>
      </c>
      <c r="B256" s="70">
        <f t="shared" si="8"/>
        <v>0.16666666666666669</v>
      </c>
      <c r="C256" t="s">
        <v>96</v>
      </c>
      <c r="D256" t="s">
        <v>382</v>
      </c>
      <c r="E256" s="69">
        <v>45806</v>
      </c>
      <c r="F256">
        <v>1</v>
      </c>
      <c r="G256">
        <v>1</v>
      </c>
      <c r="H256">
        <v>1</v>
      </c>
      <c r="I256" s="70">
        <f t="shared" si="6"/>
        <v>0.16666666666666669</v>
      </c>
    </row>
    <row r="257" spans="1:9" x14ac:dyDescent="0.25">
      <c r="A257" t="s">
        <v>350</v>
      </c>
      <c r="B257" s="70">
        <f t="shared" ref="B257:B288" si="9">(1/600)*100</f>
        <v>0.16666666666666669</v>
      </c>
      <c r="C257" t="s">
        <v>96</v>
      </c>
      <c r="D257" t="s">
        <v>383</v>
      </c>
      <c r="E257" s="69">
        <v>45800</v>
      </c>
      <c r="F257">
        <v>1</v>
      </c>
      <c r="G257">
        <v>1</v>
      </c>
      <c r="H257">
        <v>1</v>
      </c>
      <c r="I257" s="70">
        <f t="shared" si="6"/>
        <v>0.16666666666666669</v>
      </c>
    </row>
    <row r="258" spans="1:9" x14ac:dyDescent="0.25">
      <c r="A258" t="s">
        <v>350</v>
      </c>
      <c r="B258" s="70">
        <f t="shared" si="9"/>
        <v>0.16666666666666669</v>
      </c>
      <c r="C258" t="s">
        <v>96</v>
      </c>
      <c r="D258" t="s">
        <v>384</v>
      </c>
      <c r="E258" s="69">
        <v>45798</v>
      </c>
      <c r="F258">
        <v>1</v>
      </c>
      <c r="G258">
        <v>1</v>
      </c>
      <c r="H258">
        <v>1</v>
      </c>
      <c r="I258" s="70">
        <f t="shared" ref="I258:I321" si="10">B258*H258</f>
        <v>0.16666666666666669</v>
      </c>
    </row>
    <row r="259" spans="1:9" x14ac:dyDescent="0.25">
      <c r="A259" t="s">
        <v>350</v>
      </c>
      <c r="B259" s="70">
        <f t="shared" si="9"/>
        <v>0.16666666666666669</v>
      </c>
      <c r="C259" t="s">
        <v>96</v>
      </c>
      <c r="D259" t="s">
        <v>385</v>
      </c>
      <c r="E259" s="69">
        <v>45798</v>
      </c>
      <c r="F259">
        <v>1</v>
      </c>
      <c r="G259">
        <v>1</v>
      </c>
      <c r="H259">
        <v>1</v>
      </c>
      <c r="I259" s="70">
        <f t="shared" si="10"/>
        <v>0.16666666666666669</v>
      </c>
    </row>
    <row r="260" spans="1:9" x14ac:dyDescent="0.25">
      <c r="A260" t="s">
        <v>350</v>
      </c>
      <c r="B260" s="70">
        <f t="shared" si="9"/>
        <v>0.16666666666666669</v>
      </c>
      <c r="C260" t="s">
        <v>96</v>
      </c>
      <c r="D260" t="s">
        <v>386</v>
      </c>
      <c r="E260" s="69">
        <v>45793</v>
      </c>
      <c r="F260">
        <v>1</v>
      </c>
      <c r="G260">
        <v>1</v>
      </c>
      <c r="H260">
        <v>1</v>
      </c>
      <c r="I260" s="70">
        <f t="shared" si="10"/>
        <v>0.16666666666666669</v>
      </c>
    </row>
    <row r="261" spans="1:9" x14ac:dyDescent="0.25">
      <c r="A261" t="s">
        <v>350</v>
      </c>
      <c r="B261" s="70">
        <f t="shared" si="9"/>
        <v>0.16666666666666669</v>
      </c>
      <c r="C261" t="s">
        <v>96</v>
      </c>
      <c r="D261" t="s">
        <v>387</v>
      </c>
      <c r="E261" s="69">
        <v>45793</v>
      </c>
      <c r="F261">
        <v>1</v>
      </c>
      <c r="G261">
        <v>1</v>
      </c>
      <c r="H261">
        <v>1</v>
      </c>
      <c r="I261" s="70">
        <f t="shared" si="10"/>
        <v>0.16666666666666669</v>
      </c>
    </row>
    <row r="262" spans="1:9" x14ac:dyDescent="0.25">
      <c r="A262" t="s">
        <v>350</v>
      </c>
      <c r="B262" s="70">
        <f t="shared" si="9"/>
        <v>0.16666666666666669</v>
      </c>
      <c r="C262" t="s">
        <v>96</v>
      </c>
      <c r="D262" t="s">
        <v>388</v>
      </c>
      <c r="E262" s="69">
        <v>45797</v>
      </c>
      <c r="F262">
        <v>1</v>
      </c>
      <c r="G262">
        <v>1</v>
      </c>
      <c r="H262">
        <v>1</v>
      </c>
      <c r="I262" s="70">
        <f t="shared" si="10"/>
        <v>0.16666666666666669</v>
      </c>
    </row>
    <row r="263" spans="1:9" x14ac:dyDescent="0.25">
      <c r="A263" t="s">
        <v>350</v>
      </c>
      <c r="B263" s="70">
        <f t="shared" si="9"/>
        <v>0.16666666666666669</v>
      </c>
      <c r="C263" t="s">
        <v>96</v>
      </c>
      <c r="D263" t="s">
        <v>389</v>
      </c>
      <c r="E263" s="69">
        <v>45791</v>
      </c>
      <c r="F263">
        <v>1</v>
      </c>
      <c r="G263">
        <v>1</v>
      </c>
      <c r="H263">
        <v>1</v>
      </c>
      <c r="I263" s="70">
        <f t="shared" si="10"/>
        <v>0.16666666666666669</v>
      </c>
    </row>
    <row r="264" spans="1:9" x14ac:dyDescent="0.25">
      <c r="A264" t="s">
        <v>350</v>
      </c>
      <c r="B264" s="70">
        <f t="shared" si="9"/>
        <v>0.16666666666666669</v>
      </c>
      <c r="C264" t="s">
        <v>96</v>
      </c>
      <c r="D264" t="s">
        <v>390</v>
      </c>
      <c r="E264" s="69">
        <v>45792</v>
      </c>
      <c r="F264">
        <v>1</v>
      </c>
      <c r="G264">
        <v>1</v>
      </c>
      <c r="H264">
        <v>1</v>
      </c>
      <c r="I264" s="70">
        <f t="shared" si="10"/>
        <v>0.16666666666666669</v>
      </c>
    </row>
    <row r="265" spans="1:9" x14ac:dyDescent="0.25">
      <c r="A265" t="s">
        <v>350</v>
      </c>
      <c r="B265" s="70">
        <f t="shared" si="9"/>
        <v>0.16666666666666669</v>
      </c>
      <c r="C265" t="s">
        <v>96</v>
      </c>
      <c r="D265" t="s">
        <v>391</v>
      </c>
      <c r="E265" s="69">
        <v>45792</v>
      </c>
      <c r="F265">
        <v>1</v>
      </c>
      <c r="G265">
        <v>1</v>
      </c>
      <c r="H265">
        <v>1</v>
      </c>
      <c r="I265" s="70">
        <f t="shared" si="10"/>
        <v>0.16666666666666669</v>
      </c>
    </row>
    <row r="266" spans="1:9" x14ac:dyDescent="0.25">
      <c r="A266" t="s">
        <v>350</v>
      </c>
      <c r="B266" s="70">
        <f t="shared" si="9"/>
        <v>0.16666666666666669</v>
      </c>
      <c r="C266" t="s">
        <v>96</v>
      </c>
      <c r="D266" t="s">
        <v>392</v>
      </c>
      <c r="E266" s="69">
        <v>45793</v>
      </c>
      <c r="F266">
        <v>1</v>
      </c>
      <c r="G266">
        <v>1</v>
      </c>
      <c r="H266">
        <v>1</v>
      </c>
      <c r="I266" s="70">
        <f t="shared" si="10"/>
        <v>0.16666666666666669</v>
      </c>
    </row>
    <row r="267" spans="1:9" x14ac:dyDescent="0.25">
      <c r="A267" t="s">
        <v>350</v>
      </c>
      <c r="B267" s="70">
        <f t="shared" si="9"/>
        <v>0.16666666666666669</v>
      </c>
      <c r="C267" t="s">
        <v>96</v>
      </c>
      <c r="D267" t="s">
        <v>393</v>
      </c>
      <c r="E267" s="69">
        <v>45784</v>
      </c>
      <c r="F267">
        <v>1</v>
      </c>
      <c r="G267">
        <v>1</v>
      </c>
      <c r="H267">
        <v>1</v>
      </c>
      <c r="I267" s="70">
        <f t="shared" si="10"/>
        <v>0.16666666666666669</v>
      </c>
    </row>
    <row r="268" spans="1:9" x14ac:dyDescent="0.25">
      <c r="A268" t="s">
        <v>350</v>
      </c>
      <c r="B268" s="70">
        <f t="shared" si="9"/>
        <v>0.16666666666666669</v>
      </c>
      <c r="C268" t="s">
        <v>96</v>
      </c>
      <c r="D268" t="s">
        <v>394</v>
      </c>
      <c r="E268" s="69">
        <v>45784</v>
      </c>
      <c r="F268">
        <v>1</v>
      </c>
      <c r="G268">
        <v>1</v>
      </c>
      <c r="H268">
        <v>1</v>
      </c>
      <c r="I268" s="70">
        <f t="shared" si="10"/>
        <v>0.16666666666666669</v>
      </c>
    </row>
    <row r="269" spans="1:9" x14ac:dyDescent="0.25">
      <c r="A269" t="s">
        <v>350</v>
      </c>
      <c r="B269" s="70">
        <f t="shared" si="9"/>
        <v>0.16666666666666669</v>
      </c>
      <c r="C269" t="s">
        <v>96</v>
      </c>
      <c r="D269" t="s">
        <v>395</v>
      </c>
      <c r="E269" s="69">
        <v>45784</v>
      </c>
      <c r="F269">
        <v>1</v>
      </c>
      <c r="G269">
        <v>1</v>
      </c>
      <c r="H269">
        <v>1</v>
      </c>
      <c r="I269" s="70">
        <f t="shared" si="10"/>
        <v>0.16666666666666669</v>
      </c>
    </row>
    <row r="270" spans="1:9" x14ac:dyDescent="0.25">
      <c r="A270" t="s">
        <v>350</v>
      </c>
      <c r="B270" s="70">
        <f t="shared" si="9"/>
        <v>0.16666666666666669</v>
      </c>
      <c r="C270" t="s">
        <v>96</v>
      </c>
      <c r="D270" t="s">
        <v>396</v>
      </c>
      <c r="E270" s="69">
        <v>45776</v>
      </c>
      <c r="F270">
        <v>1</v>
      </c>
      <c r="G270">
        <v>1</v>
      </c>
      <c r="H270">
        <v>1</v>
      </c>
      <c r="I270" s="70">
        <f t="shared" si="10"/>
        <v>0.16666666666666669</v>
      </c>
    </row>
    <row r="271" spans="1:9" x14ac:dyDescent="0.25">
      <c r="A271" t="s">
        <v>350</v>
      </c>
      <c r="B271" s="70">
        <f t="shared" si="9"/>
        <v>0.16666666666666669</v>
      </c>
      <c r="C271" t="s">
        <v>96</v>
      </c>
      <c r="D271" t="s">
        <v>397</v>
      </c>
      <c r="E271" s="69">
        <v>45776</v>
      </c>
      <c r="F271">
        <v>1</v>
      </c>
      <c r="G271">
        <v>1</v>
      </c>
      <c r="H271">
        <v>1</v>
      </c>
      <c r="I271" s="70">
        <f t="shared" si="10"/>
        <v>0.16666666666666669</v>
      </c>
    </row>
    <row r="272" spans="1:9" x14ac:dyDescent="0.25">
      <c r="A272" t="s">
        <v>350</v>
      </c>
      <c r="B272" s="70">
        <f t="shared" si="9"/>
        <v>0.16666666666666669</v>
      </c>
      <c r="C272" t="s">
        <v>96</v>
      </c>
      <c r="D272" t="s">
        <v>398</v>
      </c>
      <c r="E272" s="69">
        <v>45782</v>
      </c>
      <c r="F272">
        <v>1</v>
      </c>
      <c r="G272">
        <v>1</v>
      </c>
      <c r="H272">
        <v>1</v>
      </c>
      <c r="I272" s="70">
        <f t="shared" si="10"/>
        <v>0.16666666666666669</v>
      </c>
    </row>
    <row r="273" spans="1:9" x14ac:dyDescent="0.25">
      <c r="A273" t="s">
        <v>350</v>
      </c>
      <c r="B273" s="70">
        <f t="shared" si="9"/>
        <v>0.16666666666666669</v>
      </c>
      <c r="C273" t="s">
        <v>96</v>
      </c>
      <c r="D273" t="s">
        <v>399</v>
      </c>
      <c r="E273" s="69">
        <v>45776</v>
      </c>
      <c r="F273">
        <v>1</v>
      </c>
      <c r="G273">
        <v>1</v>
      </c>
      <c r="H273">
        <v>1</v>
      </c>
      <c r="I273" s="70">
        <f t="shared" si="10"/>
        <v>0.16666666666666669</v>
      </c>
    </row>
    <row r="274" spans="1:9" x14ac:dyDescent="0.25">
      <c r="A274" t="s">
        <v>350</v>
      </c>
      <c r="B274" s="70">
        <f t="shared" si="9"/>
        <v>0.16666666666666669</v>
      </c>
      <c r="C274" t="s">
        <v>96</v>
      </c>
      <c r="D274" t="s">
        <v>400</v>
      </c>
      <c r="E274" s="69">
        <v>45771</v>
      </c>
      <c r="F274">
        <v>1</v>
      </c>
      <c r="G274">
        <v>1</v>
      </c>
      <c r="H274">
        <v>1</v>
      </c>
      <c r="I274" s="70">
        <f t="shared" si="10"/>
        <v>0.16666666666666669</v>
      </c>
    </row>
    <row r="275" spans="1:9" x14ac:dyDescent="0.25">
      <c r="A275" t="s">
        <v>350</v>
      </c>
      <c r="B275" s="70">
        <f t="shared" si="9"/>
        <v>0.16666666666666669</v>
      </c>
      <c r="C275" t="s">
        <v>96</v>
      </c>
      <c r="D275" t="s">
        <v>401</v>
      </c>
      <c r="E275" s="69">
        <v>45761</v>
      </c>
      <c r="F275">
        <v>1</v>
      </c>
      <c r="G275">
        <v>1</v>
      </c>
      <c r="H275">
        <v>1</v>
      </c>
      <c r="I275" s="70">
        <f t="shared" si="10"/>
        <v>0.16666666666666669</v>
      </c>
    </row>
    <row r="276" spans="1:9" x14ac:dyDescent="0.25">
      <c r="A276" t="s">
        <v>350</v>
      </c>
      <c r="B276" s="70">
        <f t="shared" si="9"/>
        <v>0.16666666666666669</v>
      </c>
      <c r="C276" t="s">
        <v>96</v>
      </c>
      <c r="D276" t="s">
        <v>402</v>
      </c>
      <c r="E276" s="69">
        <v>45756</v>
      </c>
      <c r="F276">
        <v>1</v>
      </c>
      <c r="G276">
        <v>1</v>
      </c>
      <c r="H276">
        <v>1</v>
      </c>
      <c r="I276" s="70">
        <f t="shared" si="10"/>
        <v>0.16666666666666669</v>
      </c>
    </row>
    <row r="277" spans="1:9" x14ac:dyDescent="0.25">
      <c r="A277" t="s">
        <v>350</v>
      </c>
      <c r="B277" s="70">
        <f t="shared" si="9"/>
        <v>0.16666666666666669</v>
      </c>
      <c r="C277" t="s">
        <v>96</v>
      </c>
      <c r="D277" t="s">
        <v>403</v>
      </c>
      <c r="E277" s="69">
        <v>45698</v>
      </c>
      <c r="F277">
        <v>1</v>
      </c>
      <c r="G277">
        <v>1</v>
      </c>
      <c r="H277">
        <v>1</v>
      </c>
      <c r="I277" s="70">
        <f t="shared" si="10"/>
        <v>0.16666666666666669</v>
      </c>
    </row>
    <row r="278" spans="1:9" x14ac:dyDescent="0.25">
      <c r="A278" t="s">
        <v>350</v>
      </c>
      <c r="B278" s="70">
        <f t="shared" si="9"/>
        <v>0.16666666666666669</v>
      </c>
      <c r="C278" t="s">
        <v>100</v>
      </c>
      <c r="D278" t="s">
        <v>404</v>
      </c>
      <c r="E278" s="69">
        <v>45694</v>
      </c>
      <c r="F278">
        <v>1</v>
      </c>
      <c r="G278">
        <v>1</v>
      </c>
      <c r="H278">
        <v>1</v>
      </c>
      <c r="I278" s="70">
        <f t="shared" si="10"/>
        <v>0.16666666666666669</v>
      </c>
    </row>
    <row r="279" spans="1:9" x14ac:dyDescent="0.25">
      <c r="A279" t="s">
        <v>350</v>
      </c>
      <c r="B279" s="70">
        <f t="shared" si="9"/>
        <v>0.16666666666666669</v>
      </c>
      <c r="C279" t="s">
        <v>100</v>
      </c>
      <c r="D279" t="s">
        <v>405</v>
      </c>
      <c r="E279" s="69">
        <v>45679</v>
      </c>
      <c r="F279">
        <v>1</v>
      </c>
      <c r="G279">
        <v>1</v>
      </c>
      <c r="H279">
        <v>1</v>
      </c>
      <c r="I279" s="70">
        <f t="shared" si="10"/>
        <v>0.16666666666666669</v>
      </c>
    </row>
    <row r="280" spans="1:9" x14ac:dyDescent="0.25">
      <c r="A280" t="s">
        <v>350</v>
      </c>
      <c r="B280" s="70">
        <f t="shared" si="9"/>
        <v>0.16666666666666669</v>
      </c>
      <c r="C280" t="s">
        <v>100</v>
      </c>
      <c r="D280" t="s">
        <v>406</v>
      </c>
      <c r="E280" s="69">
        <v>45671</v>
      </c>
      <c r="F280">
        <v>1</v>
      </c>
      <c r="G280">
        <v>1</v>
      </c>
      <c r="H280">
        <v>1</v>
      </c>
      <c r="I280" s="70">
        <f t="shared" si="10"/>
        <v>0.16666666666666669</v>
      </c>
    </row>
    <row r="281" spans="1:9" x14ac:dyDescent="0.25">
      <c r="A281" t="s">
        <v>350</v>
      </c>
      <c r="B281" s="70">
        <f t="shared" si="9"/>
        <v>0.16666666666666669</v>
      </c>
      <c r="C281" t="s">
        <v>100</v>
      </c>
      <c r="D281" t="s">
        <v>407</v>
      </c>
      <c r="E281" s="69">
        <v>45670</v>
      </c>
      <c r="F281">
        <v>1</v>
      </c>
      <c r="G281">
        <v>1</v>
      </c>
      <c r="H281">
        <v>1</v>
      </c>
      <c r="I281" s="70">
        <f t="shared" si="10"/>
        <v>0.16666666666666669</v>
      </c>
    </row>
    <row r="282" spans="1:9" x14ac:dyDescent="0.25">
      <c r="A282" t="s">
        <v>350</v>
      </c>
      <c r="B282" s="70">
        <f t="shared" si="9"/>
        <v>0.16666666666666669</v>
      </c>
      <c r="C282" t="s">
        <v>100</v>
      </c>
      <c r="D282" t="s">
        <v>408</v>
      </c>
      <c r="E282" s="69">
        <v>45670</v>
      </c>
      <c r="F282">
        <v>1</v>
      </c>
      <c r="G282">
        <v>1</v>
      </c>
      <c r="H282">
        <v>1</v>
      </c>
      <c r="I282" s="70">
        <f t="shared" si="10"/>
        <v>0.16666666666666669</v>
      </c>
    </row>
    <row r="283" spans="1:9" x14ac:dyDescent="0.25">
      <c r="A283" t="s">
        <v>350</v>
      </c>
      <c r="B283" s="70">
        <f t="shared" si="9"/>
        <v>0.16666666666666669</v>
      </c>
      <c r="C283" t="s">
        <v>100</v>
      </c>
      <c r="D283" t="s">
        <v>409</v>
      </c>
      <c r="E283" s="69">
        <v>45670</v>
      </c>
      <c r="F283">
        <v>1</v>
      </c>
      <c r="G283">
        <v>1</v>
      </c>
      <c r="H283">
        <v>1</v>
      </c>
      <c r="I283" s="70">
        <f t="shared" si="10"/>
        <v>0.16666666666666669</v>
      </c>
    </row>
    <row r="284" spans="1:9" x14ac:dyDescent="0.25">
      <c r="A284" t="s">
        <v>350</v>
      </c>
      <c r="B284" s="70">
        <f t="shared" si="9"/>
        <v>0.16666666666666669</v>
      </c>
      <c r="C284" t="s">
        <v>100</v>
      </c>
      <c r="D284" t="s">
        <v>410</v>
      </c>
      <c r="E284" s="69">
        <v>45671</v>
      </c>
      <c r="F284">
        <v>1</v>
      </c>
      <c r="G284">
        <v>1</v>
      </c>
      <c r="H284">
        <v>1</v>
      </c>
      <c r="I284" s="70">
        <f t="shared" si="10"/>
        <v>0.16666666666666669</v>
      </c>
    </row>
    <row r="285" spans="1:9" x14ac:dyDescent="0.25">
      <c r="A285" t="s">
        <v>350</v>
      </c>
      <c r="B285" s="70">
        <f t="shared" si="9"/>
        <v>0.16666666666666669</v>
      </c>
      <c r="C285" t="s">
        <v>100</v>
      </c>
      <c r="D285" t="s">
        <v>411</v>
      </c>
      <c r="E285" s="69">
        <v>45670</v>
      </c>
      <c r="F285">
        <v>1</v>
      </c>
      <c r="G285">
        <v>1</v>
      </c>
      <c r="H285">
        <v>1</v>
      </c>
      <c r="I285" s="70">
        <f t="shared" si="10"/>
        <v>0.16666666666666669</v>
      </c>
    </row>
    <row r="286" spans="1:9" x14ac:dyDescent="0.25">
      <c r="A286" t="s">
        <v>350</v>
      </c>
      <c r="B286" s="70">
        <f t="shared" si="9"/>
        <v>0.16666666666666669</v>
      </c>
      <c r="C286" t="s">
        <v>100</v>
      </c>
      <c r="D286" t="s">
        <v>412</v>
      </c>
      <c r="E286" s="69">
        <v>45756</v>
      </c>
      <c r="F286">
        <v>1</v>
      </c>
      <c r="G286">
        <v>1</v>
      </c>
      <c r="H286">
        <v>1</v>
      </c>
      <c r="I286" s="70">
        <f t="shared" si="10"/>
        <v>0.16666666666666669</v>
      </c>
    </row>
    <row r="287" spans="1:9" x14ac:dyDescent="0.25">
      <c r="A287" t="s">
        <v>350</v>
      </c>
      <c r="B287" s="70">
        <f t="shared" si="9"/>
        <v>0.16666666666666669</v>
      </c>
      <c r="C287" t="s">
        <v>100</v>
      </c>
      <c r="D287" t="s">
        <v>413</v>
      </c>
      <c r="E287" s="69">
        <v>45748</v>
      </c>
      <c r="F287">
        <v>1</v>
      </c>
      <c r="G287">
        <v>1</v>
      </c>
      <c r="H287">
        <v>1</v>
      </c>
      <c r="I287" s="70">
        <f t="shared" si="10"/>
        <v>0.16666666666666669</v>
      </c>
    </row>
    <row r="288" spans="1:9" x14ac:dyDescent="0.25">
      <c r="A288" t="s">
        <v>350</v>
      </c>
      <c r="B288" s="70">
        <f t="shared" si="9"/>
        <v>0.16666666666666669</v>
      </c>
      <c r="C288" t="s">
        <v>100</v>
      </c>
      <c r="D288" t="s">
        <v>414</v>
      </c>
      <c r="E288" s="69">
        <v>45748</v>
      </c>
      <c r="F288">
        <v>1</v>
      </c>
      <c r="G288">
        <v>1</v>
      </c>
      <c r="H288">
        <v>1</v>
      </c>
      <c r="I288" s="70">
        <f t="shared" si="10"/>
        <v>0.16666666666666669</v>
      </c>
    </row>
    <row r="289" spans="1:9" x14ac:dyDescent="0.25">
      <c r="A289" t="s">
        <v>350</v>
      </c>
      <c r="B289" s="70">
        <f t="shared" ref="B289:B320" si="11">(1/600)*100</f>
        <v>0.16666666666666669</v>
      </c>
      <c r="C289" t="s">
        <v>100</v>
      </c>
      <c r="D289" t="s">
        <v>415</v>
      </c>
      <c r="E289" s="69">
        <v>45750</v>
      </c>
      <c r="F289">
        <v>1</v>
      </c>
      <c r="G289">
        <v>1</v>
      </c>
      <c r="H289">
        <v>1</v>
      </c>
      <c r="I289" s="70">
        <f t="shared" si="10"/>
        <v>0.16666666666666669</v>
      </c>
    </row>
    <row r="290" spans="1:9" x14ac:dyDescent="0.25">
      <c r="A290" t="s">
        <v>350</v>
      </c>
      <c r="B290" s="70">
        <f t="shared" si="11"/>
        <v>0.16666666666666669</v>
      </c>
      <c r="C290" t="s">
        <v>100</v>
      </c>
      <c r="D290" t="s">
        <v>416</v>
      </c>
      <c r="E290" s="69">
        <v>45750</v>
      </c>
      <c r="F290">
        <v>1</v>
      </c>
      <c r="G290">
        <v>1</v>
      </c>
      <c r="H290">
        <v>1</v>
      </c>
      <c r="I290" s="70">
        <f t="shared" si="10"/>
        <v>0.16666666666666669</v>
      </c>
    </row>
    <row r="291" spans="1:9" x14ac:dyDescent="0.25">
      <c r="A291" t="s">
        <v>350</v>
      </c>
      <c r="B291" s="70">
        <f t="shared" si="11"/>
        <v>0.16666666666666669</v>
      </c>
      <c r="C291" t="s">
        <v>100</v>
      </c>
      <c r="D291" t="s">
        <v>417</v>
      </c>
      <c r="E291" s="69">
        <v>45743</v>
      </c>
      <c r="F291">
        <v>1</v>
      </c>
      <c r="G291">
        <v>1</v>
      </c>
      <c r="H291">
        <v>1</v>
      </c>
      <c r="I291" s="70">
        <f t="shared" si="10"/>
        <v>0.16666666666666669</v>
      </c>
    </row>
    <row r="292" spans="1:9" x14ac:dyDescent="0.25">
      <c r="A292" t="s">
        <v>350</v>
      </c>
      <c r="B292" s="70">
        <f t="shared" si="11"/>
        <v>0.16666666666666669</v>
      </c>
      <c r="C292" t="s">
        <v>100</v>
      </c>
      <c r="D292" t="s">
        <v>418</v>
      </c>
      <c r="E292" s="69">
        <v>45744</v>
      </c>
      <c r="F292">
        <v>1</v>
      </c>
      <c r="G292">
        <v>1</v>
      </c>
      <c r="H292">
        <v>1</v>
      </c>
      <c r="I292" s="70">
        <f t="shared" si="10"/>
        <v>0.16666666666666669</v>
      </c>
    </row>
    <row r="293" spans="1:9" x14ac:dyDescent="0.25">
      <c r="A293" t="s">
        <v>350</v>
      </c>
      <c r="B293" s="70">
        <f t="shared" si="11"/>
        <v>0.16666666666666669</v>
      </c>
      <c r="C293" t="s">
        <v>100</v>
      </c>
      <c r="D293" t="s">
        <v>419</v>
      </c>
      <c r="E293" s="69">
        <v>45744</v>
      </c>
      <c r="F293">
        <v>1</v>
      </c>
      <c r="G293">
        <v>1</v>
      </c>
      <c r="H293">
        <v>1</v>
      </c>
      <c r="I293" s="70">
        <f t="shared" si="10"/>
        <v>0.16666666666666669</v>
      </c>
    </row>
    <row r="294" spans="1:9" x14ac:dyDescent="0.25">
      <c r="A294" t="s">
        <v>350</v>
      </c>
      <c r="B294" s="70">
        <f t="shared" si="11"/>
        <v>0.16666666666666669</v>
      </c>
      <c r="C294" t="s">
        <v>100</v>
      </c>
      <c r="D294" t="s">
        <v>420</v>
      </c>
      <c r="E294" s="69">
        <v>45741</v>
      </c>
      <c r="F294">
        <v>1</v>
      </c>
      <c r="G294">
        <v>1</v>
      </c>
      <c r="H294">
        <v>1</v>
      </c>
      <c r="I294" s="70">
        <f t="shared" si="10"/>
        <v>0.16666666666666669</v>
      </c>
    </row>
    <row r="295" spans="1:9" x14ac:dyDescent="0.25">
      <c r="A295" t="s">
        <v>350</v>
      </c>
      <c r="B295" s="70">
        <f t="shared" si="11"/>
        <v>0.16666666666666669</v>
      </c>
      <c r="C295" t="s">
        <v>100</v>
      </c>
      <c r="D295" t="s">
        <v>421</v>
      </c>
      <c r="E295" s="69">
        <v>45742</v>
      </c>
      <c r="F295">
        <v>1</v>
      </c>
      <c r="G295">
        <v>1</v>
      </c>
      <c r="H295">
        <v>1</v>
      </c>
      <c r="I295" s="70">
        <f t="shared" si="10"/>
        <v>0.16666666666666669</v>
      </c>
    </row>
    <row r="296" spans="1:9" x14ac:dyDescent="0.25">
      <c r="A296" t="s">
        <v>350</v>
      </c>
      <c r="B296" s="70">
        <f t="shared" si="11"/>
        <v>0.16666666666666669</v>
      </c>
      <c r="C296" t="s">
        <v>100</v>
      </c>
      <c r="D296" t="s">
        <v>422</v>
      </c>
      <c r="E296" s="69">
        <v>45736</v>
      </c>
      <c r="F296">
        <v>1</v>
      </c>
      <c r="G296">
        <v>1</v>
      </c>
      <c r="H296">
        <v>1</v>
      </c>
      <c r="I296" s="70">
        <f t="shared" si="10"/>
        <v>0.16666666666666669</v>
      </c>
    </row>
    <row r="297" spans="1:9" x14ac:dyDescent="0.25">
      <c r="A297" t="s">
        <v>350</v>
      </c>
      <c r="B297" s="70">
        <f t="shared" si="11"/>
        <v>0.16666666666666669</v>
      </c>
      <c r="C297" t="s">
        <v>100</v>
      </c>
      <c r="D297" t="s">
        <v>423</v>
      </c>
      <c r="E297" s="69">
        <v>45736</v>
      </c>
      <c r="F297">
        <v>1</v>
      </c>
      <c r="G297">
        <v>1</v>
      </c>
      <c r="H297">
        <v>1</v>
      </c>
      <c r="I297" s="70">
        <f t="shared" si="10"/>
        <v>0.16666666666666669</v>
      </c>
    </row>
    <row r="298" spans="1:9" x14ac:dyDescent="0.25">
      <c r="A298" t="s">
        <v>350</v>
      </c>
      <c r="B298" s="70">
        <f t="shared" si="11"/>
        <v>0.16666666666666669</v>
      </c>
      <c r="C298" t="s">
        <v>100</v>
      </c>
      <c r="D298" t="s">
        <v>424</v>
      </c>
      <c r="E298" s="69">
        <v>45730</v>
      </c>
      <c r="F298">
        <v>1</v>
      </c>
      <c r="G298">
        <v>1</v>
      </c>
      <c r="H298">
        <v>1</v>
      </c>
      <c r="I298" s="70">
        <f t="shared" si="10"/>
        <v>0.16666666666666669</v>
      </c>
    </row>
    <row r="299" spans="1:9" x14ac:dyDescent="0.25">
      <c r="A299" t="s">
        <v>350</v>
      </c>
      <c r="B299" s="70">
        <f t="shared" si="11"/>
        <v>0.16666666666666669</v>
      </c>
      <c r="C299" t="s">
        <v>100</v>
      </c>
      <c r="D299" t="s">
        <v>425</v>
      </c>
      <c r="E299" s="69">
        <v>45721</v>
      </c>
      <c r="F299">
        <v>1</v>
      </c>
      <c r="G299">
        <v>1</v>
      </c>
      <c r="H299">
        <v>1</v>
      </c>
      <c r="I299" s="70">
        <f t="shared" si="10"/>
        <v>0.16666666666666669</v>
      </c>
    </row>
    <row r="300" spans="1:9" x14ac:dyDescent="0.25">
      <c r="A300" t="s">
        <v>350</v>
      </c>
      <c r="B300" s="70">
        <f t="shared" si="11"/>
        <v>0.16666666666666669</v>
      </c>
      <c r="C300" t="s">
        <v>100</v>
      </c>
      <c r="D300" t="s">
        <v>426</v>
      </c>
      <c r="E300" s="69">
        <v>45723</v>
      </c>
      <c r="F300">
        <v>1</v>
      </c>
      <c r="G300">
        <v>1</v>
      </c>
      <c r="H300">
        <v>1</v>
      </c>
      <c r="I300" s="70">
        <f t="shared" si="10"/>
        <v>0.16666666666666669</v>
      </c>
    </row>
    <row r="301" spans="1:9" x14ac:dyDescent="0.25">
      <c r="A301" t="s">
        <v>350</v>
      </c>
      <c r="B301" s="70">
        <f t="shared" si="11"/>
        <v>0.16666666666666669</v>
      </c>
      <c r="C301" t="s">
        <v>100</v>
      </c>
      <c r="D301" t="s">
        <v>427</v>
      </c>
      <c r="E301" s="69">
        <v>45723</v>
      </c>
      <c r="F301">
        <v>1</v>
      </c>
      <c r="G301">
        <v>1</v>
      </c>
      <c r="H301">
        <v>1</v>
      </c>
      <c r="I301" s="70">
        <f t="shared" si="10"/>
        <v>0.16666666666666669</v>
      </c>
    </row>
    <row r="302" spans="1:9" x14ac:dyDescent="0.25">
      <c r="A302" t="s">
        <v>350</v>
      </c>
      <c r="B302" s="70">
        <f t="shared" si="11"/>
        <v>0.16666666666666669</v>
      </c>
      <c r="C302" t="s">
        <v>100</v>
      </c>
      <c r="D302" t="s">
        <v>428</v>
      </c>
      <c r="E302" s="69">
        <v>45716</v>
      </c>
      <c r="F302">
        <v>1</v>
      </c>
      <c r="G302">
        <v>1</v>
      </c>
      <c r="H302">
        <v>1</v>
      </c>
      <c r="I302" s="70">
        <f t="shared" si="10"/>
        <v>0.16666666666666669</v>
      </c>
    </row>
    <row r="303" spans="1:9" x14ac:dyDescent="0.25">
      <c r="A303" t="s">
        <v>350</v>
      </c>
      <c r="B303" s="70">
        <f t="shared" si="11"/>
        <v>0.16666666666666669</v>
      </c>
      <c r="C303" t="s">
        <v>100</v>
      </c>
      <c r="D303" t="s">
        <v>429</v>
      </c>
      <c r="E303" s="69">
        <v>45712</v>
      </c>
      <c r="F303">
        <v>1</v>
      </c>
      <c r="G303">
        <v>1</v>
      </c>
      <c r="H303">
        <v>1</v>
      </c>
      <c r="I303" s="70">
        <f t="shared" si="10"/>
        <v>0.16666666666666669</v>
      </c>
    </row>
    <row r="304" spans="1:9" x14ac:dyDescent="0.25">
      <c r="A304" t="s">
        <v>350</v>
      </c>
      <c r="B304" s="70">
        <f t="shared" si="11"/>
        <v>0.16666666666666669</v>
      </c>
      <c r="C304" t="s">
        <v>100</v>
      </c>
      <c r="D304" t="s">
        <v>430</v>
      </c>
      <c r="E304" s="69">
        <v>45707</v>
      </c>
      <c r="F304">
        <v>1</v>
      </c>
      <c r="G304">
        <v>1</v>
      </c>
      <c r="H304">
        <v>1</v>
      </c>
      <c r="I304" s="70">
        <f t="shared" si="10"/>
        <v>0.16666666666666669</v>
      </c>
    </row>
    <row r="305" spans="1:9" x14ac:dyDescent="0.25">
      <c r="A305" t="s">
        <v>350</v>
      </c>
      <c r="B305" s="70">
        <f t="shared" si="11"/>
        <v>0.16666666666666669</v>
      </c>
      <c r="C305" t="s">
        <v>100</v>
      </c>
      <c r="D305" t="s">
        <v>431</v>
      </c>
      <c r="E305" s="69">
        <v>45701</v>
      </c>
      <c r="F305">
        <v>1</v>
      </c>
      <c r="G305">
        <v>1</v>
      </c>
      <c r="H305">
        <v>1</v>
      </c>
      <c r="I305" s="70">
        <f t="shared" si="10"/>
        <v>0.16666666666666669</v>
      </c>
    </row>
    <row r="306" spans="1:9" x14ac:dyDescent="0.25">
      <c r="A306" t="s">
        <v>350</v>
      </c>
      <c r="B306" s="70">
        <f t="shared" si="11"/>
        <v>0.16666666666666669</v>
      </c>
      <c r="C306" t="s">
        <v>100</v>
      </c>
      <c r="D306" t="s">
        <v>432</v>
      </c>
      <c r="E306" s="69">
        <v>45805</v>
      </c>
      <c r="F306">
        <v>1</v>
      </c>
      <c r="G306">
        <v>1</v>
      </c>
      <c r="H306">
        <v>1</v>
      </c>
      <c r="I306" s="70">
        <f t="shared" si="10"/>
        <v>0.16666666666666669</v>
      </c>
    </row>
    <row r="307" spans="1:9" x14ac:dyDescent="0.25">
      <c r="A307" t="s">
        <v>350</v>
      </c>
      <c r="B307" s="70">
        <f t="shared" si="11"/>
        <v>0.16666666666666669</v>
      </c>
      <c r="C307" t="s">
        <v>100</v>
      </c>
      <c r="D307" t="s">
        <v>433</v>
      </c>
      <c r="E307" s="69">
        <v>45805</v>
      </c>
      <c r="F307">
        <v>1</v>
      </c>
      <c r="G307">
        <v>1</v>
      </c>
      <c r="H307">
        <v>1</v>
      </c>
      <c r="I307" s="70">
        <f t="shared" si="10"/>
        <v>0.16666666666666669</v>
      </c>
    </row>
    <row r="308" spans="1:9" x14ac:dyDescent="0.25">
      <c r="A308" t="s">
        <v>350</v>
      </c>
      <c r="B308" s="70">
        <f t="shared" si="11"/>
        <v>0.16666666666666669</v>
      </c>
      <c r="C308" t="s">
        <v>100</v>
      </c>
      <c r="D308" t="s">
        <v>434</v>
      </c>
      <c r="E308" s="69">
        <v>45797</v>
      </c>
      <c r="F308">
        <v>1</v>
      </c>
      <c r="G308">
        <v>1</v>
      </c>
      <c r="H308">
        <v>1</v>
      </c>
      <c r="I308" s="70">
        <f t="shared" si="10"/>
        <v>0.16666666666666669</v>
      </c>
    </row>
    <row r="309" spans="1:9" x14ac:dyDescent="0.25">
      <c r="A309" t="s">
        <v>350</v>
      </c>
      <c r="B309" s="70">
        <f t="shared" si="11"/>
        <v>0.16666666666666669</v>
      </c>
      <c r="C309" t="s">
        <v>100</v>
      </c>
      <c r="D309" t="s">
        <v>435</v>
      </c>
      <c r="E309" s="69">
        <v>45796</v>
      </c>
      <c r="F309">
        <v>1</v>
      </c>
      <c r="G309">
        <v>1</v>
      </c>
      <c r="H309">
        <v>1</v>
      </c>
      <c r="I309" s="70">
        <f t="shared" si="10"/>
        <v>0.16666666666666669</v>
      </c>
    </row>
    <row r="310" spans="1:9" x14ac:dyDescent="0.25">
      <c r="A310" t="s">
        <v>350</v>
      </c>
      <c r="B310" s="70">
        <f t="shared" si="11"/>
        <v>0.16666666666666669</v>
      </c>
      <c r="C310" t="s">
        <v>100</v>
      </c>
      <c r="D310" t="s">
        <v>436</v>
      </c>
      <c r="E310" s="69">
        <v>45797</v>
      </c>
      <c r="F310">
        <v>1</v>
      </c>
      <c r="G310">
        <v>1</v>
      </c>
      <c r="H310">
        <v>1</v>
      </c>
      <c r="I310" s="70">
        <f t="shared" si="10"/>
        <v>0.16666666666666669</v>
      </c>
    </row>
    <row r="311" spans="1:9" x14ac:dyDescent="0.25">
      <c r="A311" t="s">
        <v>350</v>
      </c>
      <c r="B311" s="70">
        <f t="shared" si="11"/>
        <v>0.16666666666666669</v>
      </c>
      <c r="C311" t="s">
        <v>100</v>
      </c>
      <c r="D311" t="s">
        <v>437</v>
      </c>
      <c r="E311" s="69">
        <v>45790</v>
      </c>
      <c r="F311">
        <v>1</v>
      </c>
      <c r="G311">
        <v>1</v>
      </c>
      <c r="H311">
        <v>1</v>
      </c>
      <c r="I311" s="70">
        <f t="shared" si="10"/>
        <v>0.16666666666666669</v>
      </c>
    </row>
    <row r="312" spans="1:9" x14ac:dyDescent="0.25">
      <c r="A312" t="s">
        <v>350</v>
      </c>
      <c r="B312" s="70">
        <f t="shared" si="11"/>
        <v>0.16666666666666669</v>
      </c>
      <c r="C312" t="s">
        <v>100</v>
      </c>
      <c r="D312" t="s">
        <v>438</v>
      </c>
      <c r="E312" s="69">
        <v>45785</v>
      </c>
      <c r="F312">
        <v>1</v>
      </c>
      <c r="G312">
        <v>1</v>
      </c>
      <c r="H312">
        <v>1</v>
      </c>
      <c r="I312" s="70">
        <f t="shared" si="10"/>
        <v>0.16666666666666669</v>
      </c>
    </row>
    <row r="313" spans="1:9" x14ac:dyDescent="0.25">
      <c r="A313" t="s">
        <v>350</v>
      </c>
      <c r="B313" s="70">
        <f t="shared" si="11"/>
        <v>0.16666666666666669</v>
      </c>
      <c r="C313" t="s">
        <v>100</v>
      </c>
      <c r="D313" t="s">
        <v>439</v>
      </c>
      <c r="E313" s="69">
        <v>45783</v>
      </c>
      <c r="F313">
        <v>1</v>
      </c>
      <c r="G313">
        <v>1</v>
      </c>
      <c r="H313">
        <v>1</v>
      </c>
      <c r="I313" s="70">
        <f t="shared" si="10"/>
        <v>0.16666666666666669</v>
      </c>
    </row>
    <row r="314" spans="1:9" x14ac:dyDescent="0.25">
      <c r="A314" t="s">
        <v>350</v>
      </c>
      <c r="B314" s="70">
        <f t="shared" si="11"/>
        <v>0.16666666666666669</v>
      </c>
      <c r="C314" t="s">
        <v>100</v>
      </c>
      <c r="D314" t="s">
        <v>440</v>
      </c>
      <c r="E314" s="69">
        <v>45785</v>
      </c>
      <c r="F314">
        <v>1</v>
      </c>
      <c r="G314">
        <v>1</v>
      </c>
      <c r="H314">
        <v>1</v>
      </c>
      <c r="I314" s="70">
        <f t="shared" si="10"/>
        <v>0.16666666666666669</v>
      </c>
    </row>
    <row r="315" spans="1:9" x14ac:dyDescent="0.25">
      <c r="A315" t="s">
        <v>350</v>
      </c>
      <c r="B315" s="70">
        <f t="shared" si="11"/>
        <v>0.16666666666666669</v>
      </c>
      <c r="C315" t="s">
        <v>100</v>
      </c>
      <c r="D315" t="s">
        <v>441</v>
      </c>
      <c r="E315" s="69">
        <v>45776</v>
      </c>
      <c r="F315">
        <v>1</v>
      </c>
      <c r="G315">
        <v>1</v>
      </c>
      <c r="H315">
        <v>1</v>
      </c>
      <c r="I315" s="70">
        <f t="shared" si="10"/>
        <v>0.16666666666666669</v>
      </c>
    </row>
    <row r="316" spans="1:9" x14ac:dyDescent="0.25">
      <c r="A316" t="s">
        <v>350</v>
      </c>
      <c r="B316" s="70">
        <f t="shared" si="11"/>
        <v>0.16666666666666669</v>
      </c>
      <c r="C316" t="s">
        <v>100</v>
      </c>
      <c r="D316" t="s">
        <v>442</v>
      </c>
      <c r="E316" s="69">
        <v>45776</v>
      </c>
      <c r="F316">
        <v>1</v>
      </c>
      <c r="G316">
        <v>1</v>
      </c>
      <c r="H316">
        <v>1</v>
      </c>
      <c r="I316" s="70">
        <f t="shared" si="10"/>
        <v>0.16666666666666669</v>
      </c>
    </row>
    <row r="317" spans="1:9" x14ac:dyDescent="0.25">
      <c r="A317" t="s">
        <v>350</v>
      </c>
      <c r="B317" s="70">
        <f t="shared" si="11"/>
        <v>0.16666666666666669</v>
      </c>
      <c r="C317" t="s">
        <v>100</v>
      </c>
      <c r="D317" t="s">
        <v>443</v>
      </c>
      <c r="E317" s="69">
        <v>45769</v>
      </c>
      <c r="F317">
        <v>1</v>
      </c>
      <c r="G317">
        <v>1</v>
      </c>
      <c r="H317">
        <v>1</v>
      </c>
      <c r="I317" s="70">
        <f t="shared" si="10"/>
        <v>0.16666666666666669</v>
      </c>
    </row>
    <row r="318" spans="1:9" x14ac:dyDescent="0.25">
      <c r="A318" t="s">
        <v>350</v>
      </c>
      <c r="B318" s="70">
        <f t="shared" si="11"/>
        <v>0.16666666666666669</v>
      </c>
      <c r="C318" t="s">
        <v>100</v>
      </c>
      <c r="D318" t="s">
        <v>444</v>
      </c>
      <c r="E318" s="69">
        <v>45750</v>
      </c>
      <c r="F318">
        <v>1</v>
      </c>
      <c r="G318">
        <v>1</v>
      </c>
      <c r="H318">
        <v>1</v>
      </c>
      <c r="I318" s="70">
        <f t="shared" si="10"/>
        <v>0.16666666666666669</v>
      </c>
    </row>
    <row r="319" spans="1:9" x14ac:dyDescent="0.25">
      <c r="A319" t="s">
        <v>350</v>
      </c>
      <c r="B319" s="70">
        <f t="shared" si="11"/>
        <v>0.16666666666666669</v>
      </c>
      <c r="C319" t="s">
        <v>100</v>
      </c>
      <c r="D319" t="s">
        <v>445</v>
      </c>
      <c r="E319" s="69">
        <v>45755</v>
      </c>
      <c r="F319">
        <v>1</v>
      </c>
      <c r="G319">
        <v>1</v>
      </c>
      <c r="H319">
        <v>1</v>
      </c>
      <c r="I319" s="70">
        <f t="shared" si="10"/>
        <v>0.16666666666666669</v>
      </c>
    </row>
    <row r="320" spans="1:9" x14ac:dyDescent="0.25">
      <c r="A320" t="s">
        <v>350</v>
      </c>
      <c r="B320" s="70">
        <f t="shared" si="11"/>
        <v>0.16666666666666669</v>
      </c>
      <c r="C320" t="s">
        <v>101</v>
      </c>
      <c r="D320" t="s">
        <v>446</v>
      </c>
      <c r="E320" s="69">
        <v>45684</v>
      </c>
      <c r="F320">
        <v>1</v>
      </c>
      <c r="G320">
        <v>1</v>
      </c>
      <c r="H320">
        <v>1</v>
      </c>
      <c r="I320" s="70">
        <f t="shared" si="10"/>
        <v>0.16666666666666669</v>
      </c>
    </row>
    <row r="321" spans="1:9" x14ac:dyDescent="0.25">
      <c r="A321" t="s">
        <v>350</v>
      </c>
      <c r="B321" s="70">
        <f t="shared" ref="B321:B352" si="12">(1/600)*100</f>
        <v>0.16666666666666669</v>
      </c>
      <c r="C321" t="s">
        <v>101</v>
      </c>
      <c r="D321" t="s">
        <v>447</v>
      </c>
      <c r="E321" s="69">
        <v>45757</v>
      </c>
      <c r="F321">
        <v>1</v>
      </c>
      <c r="G321">
        <v>1</v>
      </c>
      <c r="H321">
        <v>1</v>
      </c>
      <c r="I321" s="70">
        <f t="shared" si="10"/>
        <v>0.16666666666666669</v>
      </c>
    </row>
    <row r="322" spans="1:9" x14ac:dyDescent="0.25">
      <c r="A322" t="s">
        <v>350</v>
      </c>
      <c r="B322" s="70">
        <f t="shared" si="12"/>
        <v>0.16666666666666669</v>
      </c>
      <c r="C322" t="s">
        <v>101</v>
      </c>
      <c r="D322" t="s">
        <v>448</v>
      </c>
      <c r="E322" s="69">
        <v>45680</v>
      </c>
      <c r="F322">
        <v>1</v>
      </c>
      <c r="G322">
        <v>1</v>
      </c>
      <c r="H322">
        <v>1</v>
      </c>
      <c r="I322" s="70">
        <f t="shared" ref="I322:I385" si="13">B322*H322</f>
        <v>0.16666666666666669</v>
      </c>
    </row>
    <row r="323" spans="1:9" x14ac:dyDescent="0.25">
      <c r="A323" t="s">
        <v>350</v>
      </c>
      <c r="B323" s="70">
        <f t="shared" si="12"/>
        <v>0.16666666666666669</v>
      </c>
      <c r="C323" t="s">
        <v>101</v>
      </c>
      <c r="D323" t="s">
        <v>449</v>
      </c>
      <c r="E323" s="69">
        <v>45680</v>
      </c>
      <c r="F323">
        <v>1</v>
      </c>
      <c r="G323">
        <v>1</v>
      </c>
      <c r="H323">
        <v>1</v>
      </c>
      <c r="I323" s="70">
        <f t="shared" si="13"/>
        <v>0.16666666666666669</v>
      </c>
    </row>
    <row r="324" spans="1:9" x14ac:dyDescent="0.25">
      <c r="A324" t="s">
        <v>350</v>
      </c>
      <c r="B324" s="70">
        <f t="shared" si="12"/>
        <v>0.16666666666666669</v>
      </c>
      <c r="C324" t="s">
        <v>101</v>
      </c>
      <c r="D324" t="s">
        <v>450</v>
      </c>
      <c r="E324" s="69">
        <v>45674</v>
      </c>
      <c r="F324">
        <v>1</v>
      </c>
      <c r="G324">
        <v>1</v>
      </c>
      <c r="H324">
        <v>1</v>
      </c>
      <c r="I324" s="70">
        <f t="shared" si="13"/>
        <v>0.16666666666666669</v>
      </c>
    </row>
    <row r="325" spans="1:9" x14ac:dyDescent="0.25">
      <c r="A325" t="s">
        <v>350</v>
      </c>
      <c r="B325" s="70">
        <f t="shared" si="12"/>
        <v>0.16666666666666669</v>
      </c>
      <c r="C325" t="s">
        <v>101</v>
      </c>
      <c r="D325" t="s">
        <v>451</v>
      </c>
      <c r="E325" s="69">
        <v>45678</v>
      </c>
      <c r="F325">
        <v>1</v>
      </c>
      <c r="G325">
        <v>1</v>
      </c>
      <c r="H325">
        <v>1</v>
      </c>
      <c r="I325" s="70">
        <f t="shared" si="13"/>
        <v>0.16666666666666669</v>
      </c>
    </row>
    <row r="326" spans="1:9" x14ac:dyDescent="0.25">
      <c r="A326" t="s">
        <v>350</v>
      </c>
      <c r="B326" s="70">
        <f t="shared" si="12"/>
        <v>0.16666666666666669</v>
      </c>
      <c r="C326" t="s">
        <v>101</v>
      </c>
      <c r="D326" t="s">
        <v>452</v>
      </c>
      <c r="E326" s="69">
        <v>45673</v>
      </c>
      <c r="F326">
        <v>1</v>
      </c>
      <c r="G326">
        <v>1</v>
      </c>
      <c r="H326">
        <v>1</v>
      </c>
      <c r="I326" s="70">
        <f t="shared" si="13"/>
        <v>0.16666666666666669</v>
      </c>
    </row>
    <row r="327" spans="1:9" x14ac:dyDescent="0.25">
      <c r="A327" t="s">
        <v>350</v>
      </c>
      <c r="B327" s="70">
        <f t="shared" si="12"/>
        <v>0.16666666666666669</v>
      </c>
      <c r="C327" t="s">
        <v>101</v>
      </c>
      <c r="D327" t="s">
        <v>453</v>
      </c>
      <c r="E327" s="69">
        <v>45666</v>
      </c>
      <c r="F327">
        <v>1</v>
      </c>
      <c r="G327">
        <v>1</v>
      </c>
      <c r="H327">
        <v>1</v>
      </c>
      <c r="I327" s="70">
        <f t="shared" si="13"/>
        <v>0.16666666666666669</v>
      </c>
    </row>
    <row r="328" spans="1:9" x14ac:dyDescent="0.25">
      <c r="A328" t="s">
        <v>350</v>
      </c>
      <c r="B328" s="70">
        <f t="shared" si="12"/>
        <v>0.16666666666666669</v>
      </c>
      <c r="C328" t="s">
        <v>101</v>
      </c>
      <c r="D328" t="s">
        <v>454</v>
      </c>
      <c r="E328" s="69">
        <v>45748</v>
      </c>
      <c r="F328">
        <v>1</v>
      </c>
      <c r="G328">
        <v>1</v>
      </c>
      <c r="H328">
        <v>1</v>
      </c>
      <c r="I328" s="70">
        <f t="shared" si="13"/>
        <v>0.16666666666666669</v>
      </c>
    </row>
    <row r="329" spans="1:9" x14ac:dyDescent="0.25">
      <c r="A329" t="s">
        <v>350</v>
      </c>
      <c r="B329" s="70">
        <f t="shared" si="12"/>
        <v>0.16666666666666669</v>
      </c>
      <c r="C329" t="s">
        <v>101</v>
      </c>
      <c r="D329" t="s">
        <v>455</v>
      </c>
      <c r="E329" s="69">
        <v>45749</v>
      </c>
      <c r="F329">
        <v>1</v>
      </c>
      <c r="G329">
        <v>1</v>
      </c>
      <c r="H329">
        <v>1</v>
      </c>
      <c r="I329" s="70">
        <f t="shared" si="13"/>
        <v>0.16666666666666669</v>
      </c>
    </row>
    <row r="330" spans="1:9" x14ac:dyDescent="0.25">
      <c r="A330" t="s">
        <v>350</v>
      </c>
      <c r="B330" s="70">
        <f t="shared" si="12"/>
        <v>0.16666666666666669</v>
      </c>
      <c r="C330" t="s">
        <v>101</v>
      </c>
      <c r="D330" t="s">
        <v>456</v>
      </c>
      <c r="E330" s="69">
        <v>45749</v>
      </c>
      <c r="F330">
        <v>1</v>
      </c>
      <c r="G330">
        <v>1</v>
      </c>
      <c r="H330">
        <v>1</v>
      </c>
      <c r="I330" s="70">
        <f t="shared" si="13"/>
        <v>0.16666666666666669</v>
      </c>
    </row>
    <row r="331" spans="1:9" x14ac:dyDescent="0.25">
      <c r="A331" t="s">
        <v>350</v>
      </c>
      <c r="B331" s="70">
        <f t="shared" si="12"/>
        <v>0.16666666666666669</v>
      </c>
      <c r="C331" t="s">
        <v>101</v>
      </c>
      <c r="D331" t="s">
        <v>457</v>
      </c>
      <c r="E331" s="69">
        <v>45747</v>
      </c>
      <c r="F331">
        <v>1</v>
      </c>
      <c r="G331">
        <v>1</v>
      </c>
      <c r="H331">
        <v>1</v>
      </c>
      <c r="I331" s="70">
        <f t="shared" si="13"/>
        <v>0.16666666666666669</v>
      </c>
    </row>
    <row r="332" spans="1:9" x14ac:dyDescent="0.25">
      <c r="A332" t="s">
        <v>350</v>
      </c>
      <c r="B332" s="70">
        <f t="shared" si="12"/>
        <v>0.16666666666666669</v>
      </c>
      <c r="C332" t="s">
        <v>101</v>
      </c>
      <c r="D332" t="s">
        <v>458</v>
      </c>
      <c r="E332" s="69">
        <v>45747</v>
      </c>
      <c r="F332">
        <v>1</v>
      </c>
      <c r="G332">
        <v>1</v>
      </c>
      <c r="H332">
        <v>1</v>
      </c>
      <c r="I332" s="70">
        <f t="shared" si="13"/>
        <v>0.16666666666666669</v>
      </c>
    </row>
    <row r="333" spans="1:9" x14ac:dyDescent="0.25">
      <c r="A333" t="s">
        <v>350</v>
      </c>
      <c r="B333" s="70">
        <f t="shared" si="12"/>
        <v>0.16666666666666669</v>
      </c>
      <c r="C333" t="s">
        <v>101</v>
      </c>
      <c r="D333" t="s">
        <v>459</v>
      </c>
      <c r="E333" s="69">
        <v>45742</v>
      </c>
      <c r="F333">
        <v>1</v>
      </c>
      <c r="G333">
        <v>1</v>
      </c>
      <c r="H333">
        <v>1</v>
      </c>
      <c r="I333" s="70">
        <f t="shared" si="13"/>
        <v>0.16666666666666669</v>
      </c>
    </row>
    <row r="334" spans="1:9" x14ac:dyDescent="0.25">
      <c r="A334" t="s">
        <v>350</v>
      </c>
      <c r="B334" s="70">
        <f t="shared" si="12"/>
        <v>0.16666666666666669</v>
      </c>
      <c r="C334" t="s">
        <v>101</v>
      </c>
      <c r="D334" t="s">
        <v>460</v>
      </c>
      <c r="E334" s="69">
        <v>45740</v>
      </c>
      <c r="F334">
        <v>1</v>
      </c>
      <c r="G334">
        <v>1</v>
      </c>
      <c r="H334">
        <v>1</v>
      </c>
      <c r="I334" s="70">
        <f t="shared" si="13"/>
        <v>0.16666666666666669</v>
      </c>
    </row>
    <row r="335" spans="1:9" x14ac:dyDescent="0.25">
      <c r="A335" t="s">
        <v>350</v>
      </c>
      <c r="B335" s="70">
        <f t="shared" si="12"/>
        <v>0.16666666666666669</v>
      </c>
      <c r="C335" t="s">
        <v>101</v>
      </c>
      <c r="D335" t="s">
        <v>461</v>
      </c>
      <c r="E335" s="69">
        <v>45733</v>
      </c>
      <c r="F335">
        <v>1</v>
      </c>
      <c r="G335">
        <v>1</v>
      </c>
      <c r="H335">
        <v>1</v>
      </c>
      <c r="I335" s="70">
        <f t="shared" si="13"/>
        <v>0.16666666666666669</v>
      </c>
    </row>
    <row r="336" spans="1:9" x14ac:dyDescent="0.25">
      <c r="A336" t="s">
        <v>350</v>
      </c>
      <c r="B336" s="70">
        <f t="shared" si="12"/>
        <v>0.16666666666666669</v>
      </c>
      <c r="C336" t="s">
        <v>101</v>
      </c>
      <c r="D336" t="s">
        <v>462</v>
      </c>
      <c r="E336" s="69">
        <v>45733</v>
      </c>
      <c r="F336">
        <v>1</v>
      </c>
      <c r="G336">
        <v>1</v>
      </c>
      <c r="H336">
        <v>1</v>
      </c>
      <c r="I336" s="70">
        <f t="shared" si="13"/>
        <v>0.16666666666666669</v>
      </c>
    </row>
    <row r="337" spans="1:9" x14ac:dyDescent="0.25">
      <c r="A337" t="s">
        <v>350</v>
      </c>
      <c r="B337" s="70">
        <f t="shared" si="12"/>
        <v>0.16666666666666669</v>
      </c>
      <c r="C337" t="s">
        <v>101</v>
      </c>
      <c r="D337" t="s">
        <v>463</v>
      </c>
      <c r="E337" s="69">
        <v>45733</v>
      </c>
      <c r="F337">
        <v>1</v>
      </c>
      <c r="G337">
        <v>1</v>
      </c>
      <c r="H337">
        <v>1</v>
      </c>
      <c r="I337" s="70">
        <f t="shared" si="13"/>
        <v>0.16666666666666669</v>
      </c>
    </row>
    <row r="338" spans="1:9" x14ac:dyDescent="0.25">
      <c r="A338" t="s">
        <v>350</v>
      </c>
      <c r="B338" s="70">
        <f t="shared" si="12"/>
        <v>0.16666666666666669</v>
      </c>
      <c r="C338" t="s">
        <v>101</v>
      </c>
      <c r="D338" t="s">
        <v>464</v>
      </c>
      <c r="E338" s="69">
        <v>45730</v>
      </c>
      <c r="F338">
        <v>1</v>
      </c>
      <c r="G338">
        <v>1</v>
      </c>
      <c r="H338">
        <v>1</v>
      </c>
      <c r="I338" s="70">
        <f t="shared" si="13"/>
        <v>0.16666666666666669</v>
      </c>
    </row>
    <row r="339" spans="1:9" x14ac:dyDescent="0.25">
      <c r="A339" t="s">
        <v>350</v>
      </c>
      <c r="B339" s="70">
        <f t="shared" si="12"/>
        <v>0.16666666666666669</v>
      </c>
      <c r="C339" t="s">
        <v>101</v>
      </c>
      <c r="D339" t="s">
        <v>465</v>
      </c>
      <c r="E339" s="69">
        <v>45727</v>
      </c>
      <c r="F339">
        <v>1</v>
      </c>
      <c r="G339">
        <v>1</v>
      </c>
      <c r="H339">
        <v>1</v>
      </c>
      <c r="I339" s="70">
        <f t="shared" si="13"/>
        <v>0.16666666666666669</v>
      </c>
    </row>
    <row r="340" spans="1:9" x14ac:dyDescent="0.25">
      <c r="A340" t="s">
        <v>350</v>
      </c>
      <c r="B340" s="70">
        <f t="shared" si="12"/>
        <v>0.16666666666666669</v>
      </c>
      <c r="C340" t="s">
        <v>101</v>
      </c>
      <c r="D340" t="s">
        <v>466</v>
      </c>
      <c r="E340" s="69">
        <v>45727</v>
      </c>
      <c r="F340">
        <v>1</v>
      </c>
      <c r="G340">
        <v>1</v>
      </c>
      <c r="H340">
        <v>1</v>
      </c>
      <c r="I340" s="70">
        <f t="shared" si="13"/>
        <v>0.16666666666666669</v>
      </c>
    </row>
    <row r="341" spans="1:9" x14ac:dyDescent="0.25">
      <c r="A341" t="s">
        <v>350</v>
      </c>
      <c r="B341" s="70">
        <f t="shared" si="12"/>
        <v>0.16666666666666669</v>
      </c>
      <c r="C341" t="s">
        <v>101</v>
      </c>
      <c r="D341" t="s">
        <v>467</v>
      </c>
      <c r="E341" s="69">
        <v>45719</v>
      </c>
      <c r="F341">
        <v>1</v>
      </c>
      <c r="G341">
        <v>1</v>
      </c>
      <c r="H341">
        <v>1</v>
      </c>
      <c r="I341" s="70">
        <f t="shared" si="13"/>
        <v>0.16666666666666669</v>
      </c>
    </row>
    <row r="342" spans="1:9" x14ac:dyDescent="0.25">
      <c r="A342" t="s">
        <v>350</v>
      </c>
      <c r="B342" s="70">
        <f t="shared" si="12"/>
        <v>0.16666666666666669</v>
      </c>
      <c r="C342" t="s">
        <v>101</v>
      </c>
      <c r="D342" t="s">
        <v>468</v>
      </c>
      <c r="E342" s="69">
        <v>45713</v>
      </c>
      <c r="F342">
        <v>1</v>
      </c>
      <c r="G342">
        <v>1</v>
      </c>
      <c r="H342">
        <v>1</v>
      </c>
      <c r="I342" s="70">
        <f t="shared" si="13"/>
        <v>0.16666666666666669</v>
      </c>
    </row>
    <row r="343" spans="1:9" x14ac:dyDescent="0.25">
      <c r="A343" t="s">
        <v>350</v>
      </c>
      <c r="B343" s="70">
        <f t="shared" si="12"/>
        <v>0.16666666666666669</v>
      </c>
      <c r="C343" t="s">
        <v>101</v>
      </c>
      <c r="D343" t="s">
        <v>469</v>
      </c>
      <c r="E343" s="69">
        <v>45712</v>
      </c>
      <c r="F343">
        <v>1</v>
      </c>
      <c r="G343">
        <v>1</v>
      </c>
      <c r="H343">
        <v>1</v>
      </c>
      <c r="I343" s="70">
        <f t="shared" si="13"/>
        <v>0.16666666666666669</v>
      </c>
    </row>
    <row r="344" spans="1:9" x14ac:dyDescent="0.25">
      <c r="A344" t="s">
        <v>350</v>
      </c>
      <c r="B344" s="70">
        <f t="shared" si="12"/>
        <v>0.16666666666666669</v>
      </c>
      <c r="C344" t="s">
        <v>101</v>
      </c>
      <c r="D344" t="s">
        <v>470</v>
      </c>
      <c r="E344" s="69">
        <v>45708</v>
      </c>
      <c r="F344">
        <v>1</v>
      </c>
      <c r="G344">
        <v>1</v>
      </c>
      <c r="H344">
        <v>1</v>
      </c>
      <c r="I344" s="70">
        <f t="shared" si="13"/>
        <v>0.16666666666666669</v>
      </c>
    </row>
    <row r="345" spans="1:9" x14ac:dyDescent="0.25">
      <c r="A345" t="s">
        <v>350</v>
      </c>
      <c r="B345" s="70">
        <f t="shared" si="12"/>
        <v>0.16666666666666669</v>
      </c>
      <c r="C345" t="s">
        <v>101</v>
      </c>
      <c r="D345" t="s">
        <v>471</v>
      </c>
      <c r="E345" s="69">
        <v>45701</v>
      </c>
      <c r="F345">
        <v>1</v>
      </c>
      <c r="G345">
        <v>1</v>
      </c>
      <c r="H345">
        <v>1</v>
      </c>
      <c r="I345" s="70">
        <f t="shared" si="13"/>
        <v>0.16666666666666669</v>
      </c>
    </row>
    <row r="346" spans="1:9" x14ac:dyDescent="0.25">
      <c r="A346" t="s">
        <v>350</v>
      </c>
      <c r="B346" s="70">
        <f t="shared" si="12"/>
        <v>0.16666666666666669</v>
      </c>
      <c r="C346" t="s">
        <v>101</v>
      </c>
      <c r="D346" t="s">
        <v>472</v>
      </c>
      <c r="E346" s="69">
        <v>45805</v>
      </c>
      <c r="F346">
        <v>1</v>
      </c>
      <c r="G346">
        <v>1</v>
      </c>
      <c r="H346">
        <v>1</v>
      </c>
      <c r="I346" s="70">
        <f t="shared" si="13"/>
        <v>0.16666666666666669</v>
      </c>
    </row>
    <row r="347" spans="1:9" x14ac:dyDescent="0.25">
      <c r="A347" t="s">
        <v>350</v>
      </c>
      <c r="B347" s="70">
        <f t="shared" si="12"/>
        <v>0.16666666666666669</v>
      </c>
      <c r="C347" t="s">
        <v>101</v>
      </c>
      <c r="D347" t="s">
        <v>473</v>
      </c>
      <c r="E347" s="69">
        <v>45797</v>
      </c>
      <c r="F347">
        <v>1</v>
      </c>
      <c r="G347">
        <v>1</v>
      </c>
      <c r="H347">
        <v>1</v>
      </c>
      <c r="I347" s="70">
        <f t="shared" si="13"/>
        <v>0.16666666666666669</v>
      </c>
    </row>
    <row r="348" spans="1:9" x14ac:dyDescent="0.25">
      <c r="A348" t="s">
        <v>350</v>
      </c>
      <c r="B348" s="70">
        <f t="shared" si="12"/>
        <v>0.16666666666666669</v>
      </c>
      <c r="C348" t="s">
        <v>101</v>
      </c>
      <c r="D348" t="s">
        <v>474</v>
      </c>
      <c r="E348" s="69">
        <v>45797</v>
      </c>
      <c r="F348">
        <v>1</v>
      </c>
      <c r="G348">
        <v>1</v>
      </c>
      <c r="H348">
        <v>1</v>
      </c>
      <c r="I348" s="70">
        <f t="shared" si="13"/>
        <v>0.16666666666666669</v>
      </c>
    </row>
    <row r="349" spans="1:9" x14ac:dyDescent="0.25">
      <c r="A349" t="s">
        <v>350</v>
      </c>
      <c r="B349" s="70">
        <f t="shared" si="12"/>
        <v>0.16666666666666669</v>
      </c>
      <c r="C349" t="s">
        <v>101</v>
      </c>
      <c r="D349" t="s">
        <v>475</v>
      </c>
      <c r="E349" s="69">
        <v>45792</v>
      </c>
      <c r="F349">
        <v>1</v>
      </c>
      <c r="G349">
        <v>1</v>
      </c>
      <c r="H349">
        <v>1</v>
      </c>
      <c r="I349" s="70">
        <f t="shared" si="13"/>
        <v>0.16666666666666669</v>
      </c>
    </row>
    <row r="350" spans="1:9" x14ac:dyDescent="0.25">
      <c r="A350" t="s">
        <v>350</v>
      </c>
      <c r="B350" s="70">
        <f t="shared" si="12"/>
        <v>0.16666666666666669</v>
      </c>
      <c r="C350" t="s">
        <v>101</v>
      </c>
      <c r="D350" t="s">
        <v>476</v>
      </c>
      <c r="E350" s="69">
        <v>45792</v>
      </c>
      <c r="F350">
        <v>1</v>
      </c>
      <c r="G350">
        <v>1</v>
      </c>
      <c r="H350">
        <v>1</v>
      </c>
      <c r="I350" s="70">
        <f t="shared" si="13"/>
        <v>0.16666666666666669</v>
      </c>
    </row>
    <row r="351" spans="1:9" x14ac:dyDescent="0.25">
      <c r="A351" t="s">
        <v>350</v>
      </c>
      <c r="B351" s="70">
        <f t="shared" si="12"/>
        <v>0.16666666666666669</v>
      </c>
      <c r="C351" t="s">
        <v>101</v>
      </c>
      <c r="D351" t="s">
        <v>477</v>
      </c>
      <c r="E351" s="69">
        <v>45786</v>
      </c>
      <c r="F351">
        <v>1</v>
      </c>
      <c r="G351">
        <v>1</v>
      </c>
      <c r="H351">
        <v>1</v>
      </c>
      <c r="I351" s="70">
        <f t="shared" si="13"/>
        <v>0.16666666666666669</v>
      </c>
    </row>
    <row r="352" spans="1:9" x14ac:dyDescent="0.25">
      <c r="A352" t="s">
        <v>350</v>
      </c>
      <c r="B352" s="70">
        <f t="shared" si="12"/>
        <v>0.16666666666666669</v>
      </c>
      <c r="C352" t="s">
        <v>101</v>
      </c>
      <c r="D352" t="s">
        <v>478</v>
      </c>
      <c r="E352" s="69">
        <v>45782</v>
      </c>
      <c r="F352">
        <v>1</v>
      </c>
      <c r="G352">
        <v>1</v>
      </c>
      <c r="H352">
        <v>1</v>
      </c>
      <c r="I352" s="70">
        <f t="shared" si="13"/>
        <v>0.16666666666666669</v>
      </c>
    </row>
    <row r="353" spans="1:9" x14ac:dyDescent="0.25">
      <c r="A353" t="s">
        <v>350</v>
      </c>
      <c r="B353" s="70">
        <f t="shared" ref="B353:B384" si="14">(1/600)*100</f>
        <v>0.16666666666666669</v>
      </c>
      <c r="C353" t="s">
        <v>101</v>
      </c>
      <c r="D353" t="s">
        <v>479</v>
      </c>
      <c r="E353" s="69">
        <v>45784</v>
      </c>
      <c r="F353">
        <v>1</v>
      </c>
      <c r="G353">
        <v>1</v>
      </c>
      <c r="H353">
        <v>1</v>
      </c>
      <c r="I353" s="70">
        <f t="shared" si="13"/>
        <v>0.16666666666666669</v>
      </c>
    </row>
    <row r="354" spans="1:9" x14ac:dyDescent="0.25">
      <c r="A354" t="s">
        <v>350</v>
      </c>
      <c r="B354" s="70">
        <f t="shared" si="14"/>
        <v>0.16666666666666669</v>
      </c>
      <c r="C354" t="s">
        <v>101</v>
      </c>
      <c r="D354" t="s">
        <v>480</v>
      </c>
      <c r="E354" s="69">
        <v>45784</v>
      </c>
      <c r="F354">
        <v>1</v>
      </c>
      <c r="G354">
        <v>1</v>
      </c>
      <c r="H354">
        <v>1</v>
      </c>
      <c r="I354" s="70">
        <f t="shared" si="13"/>
        <v>0.16666666666666669</v>
      </c>
    </row>
    <row r="355" spans="1:9" x14ac:dyDescent="0.25">
      <c r="A355" t="s">
        <v>350</v>
      </c>
      <c r="B355" s="70">
        <f t="shared" si="14"/>
        <v>0.16666666666666669</v>
      </c>
      <c r="C355" t="s">
        <v>101</v>
      </c>
      <c r="D355" t="s">
        <v>481</v>
      </c>
      <c r="E355" s="69">
        <v>45784</v>
      </c>
      <c r="F355">
        <v>1</v>
      </c>
      <c r="G355">
        <v>1</v>
      </c>
      <c r="H355">
        <v>1</v>
      </c>
      <c r="I355" s="70">
        <f t="shared" si="13"/>
        <v>0.16666666666666669</v>
      </c>
    </row>
    <row r="356" spans="1:9" x14ac:dyDescent="0.25">
      <c r="A356" t="s">
        <v>350</v>
      </c>
      <c r="B356" s="70">
        <f t="shared" si="14"/>
        <v>0.16666666666666669</v>
      </c>
      <c r="C356" t="s">
        <v>101</v>
      </c>
      <c r="D356" t="s">
        <v>482</v>
      </c>
      <c r="E356" s="69">
        <v>45784</v>
      </c>
      <c r="F356">
        <v>1</v>
      </c>
      <c r="G356">
        <v>1</v>
      </c>
      <c r="H356">
        <v>1</v>
      </c>
      <c r="I356" s="70">
        <f t="shared" si="13"/>
        <v>0.16666666666666669</v>
      </c>
    </row>
    <row r="357" spans="1:9" x14ac:dyDescent="0.25">
      <c r="A357" t="s">
        <v>350</v>
      </c>
      <c r="B357" s="70">
        <f t="shared" si="14"/>
        <v>0.16666666666666669</v>
      </c>
      <c r="C357" t="s">
        <v>101</v>
      </c>
      <c r="D357" t="s">
        <v>483</v>
      </c>
      <c r="E357" s="69">
        <v>45777</v>
      </c>
      <c r="F357">
        <v>1</v>
      </c>
      <c r="G357">
        <v>1</v>
      </c>
      <c r="H357">
        <v>1</v>
      </c>
      <c r="I357" s="70">
        <f t="shared" si="13"/>
        <v>0.16666666666666669</v>
      </c>
    </row>
    <row r="358" spans="1:9" x14ac:dyDescent="0.25">
      <c r="A358" t="s">
        <v>350</v>
      </c>
      <c r="B358" s="70">
        <f t="shared" si="14"/>
        <v>0.16666666666666669</v>
      </c>
      <c r="C358" t="s">
        <v>101</v>
      </c>
      <c r="D358" t="s">
        <v>484</v>
      </c>
      <c r="E358" s="69">
        <v>45777</v>
      </c>
      <c r="F358">
        <v>1</v>
      </c>
      <c r="G358">
        <v>1</v>
      </c>
      <c r="H358">
        <v>1</v>
      </c>
      <c r="I358" s="70">
        <f t="shared" si="13"/>
        <v>0.16666666666666669</v>
      </c>
    </row>
    <row r="359" spans="1:9" x14ac:dyDescent="0.25">
      <c r="A359" t="s">
        <v>350</v>
      </c>
      <c r="B359" s="70">
        <f t="shared" si="14"/>
        <v>0.16666666666666669</v>
      </c>
      <c r="C359" t="s">
        <v>101</v>
      </c>
      <c r="D359" t="s">
        <v>485</v>
      </c>
      <c r="E359" s="69">
        <v>45782</v>
      </c>
      <c r="F359">
        <v>1</v>
      </c>
      <c r="G359">
        <v>1</v>
      </c>
      <c r="H359">
        <v>1</v>
      </c>
      <c r="I359" s="70">
        <f t="shared" si="13"/>
        <v>0.16666666666666669</v>
      </c>
    </row>
    <row r="360" spans="1:9" x14ac:dyDescent="0.25">
      <c r="A360" t="s">
        <v>350</v>
      </c>
      <c r="B360" s="70">
        <f t="shared" si="14"/>
        <v>0.16666666666666669</v>
      </c>
      <c r="C360" t="s">
        <v>101</v>
      </c>
      <c r="D360" t="s">
        <v>486</v>
      </c>
      <c r="E360" s="69">
        <v>45782</v>
      </c>
      <c r="F360">
        <v>1</v>
      </c>
      <c r="G360">
        <v>1</v>
      </c>
      <c r="H360">
        <v>1</v>
      </c>
      <c r="I360" s="70">
        <f t="shared" si="13"/>
        <v>0.16666666666666669</v>
      </c>
    </row>
    <row r="361" spans="1:9" x14ac:dyDescent="0.25">
      <c r="A361" t="s">
        <v>350</v>
      </c>
      <c r="B361" s="70">
        <f t="shared" si="14"/>
        <v>0.16666666666666669</v>
      </c>
      <c r="C361" t="s">
        <v>101</v>
      </c>
      <c r="D361" t="s">
        <v>487</v>
      </c>
      <c r="E361" s="69">
        <v>45765</v>
      </c>
      <c r="F361">
        <v>1</v>
      </c>
      <c r="G361">
        <v>1</v>
      </c>
      <c r="H361">
        <v>1</v>
      </c>
      <c r="I361" s="70">
        <f t="shared" si="13"/>
        <v>0.16666666666666669</v>
      </c>
    </row>
    <row r="362" spans="1:9" x14ac:dyDescent="0.25">
      <c r="A362" t="s">
        <v>350</v>
      </c>
      <c r="B362" s="70">
        <f t="shared" si="14"/>
        <v>0.16666666666666669</v>
      </c>
      <c r="C362" t="s">
        <v>101</v>
      </c>
      <c r="D362" t="s">
        <v>488</v>
      </c>
      <c r="E362" s="69">
        <v>45762</v>
      </c>
      <c r="F362">
        <v>1</v>
      </c>
      <c r="G362">
        <v>1</v>
      </c>
      <c r="H362">
        <v>1</v>
      </c>
      <c r="I362" s="70">
        <f t="shared" si="13"/>
        <v>0.16666666666666669</v>
      </c>
    </row>
    <row r="363" spans="1:9" x14ac:dyDescent="0.25">
      <c r="A363" t="s">
        <v>350</v>
      </c>
      <c r="B363" s="70">
        <f t="shared" si="14"/>
        <v>0.16666666666666669</v>
      </c>
      <c r="C363" t="s">
        <v>101</v>
      </c>
      <c r="D363" t="s">
        <v>489</v>
      </c>
      <c r="E363" s="69">
        <v>45762</v>
      </c>
      <c r="F363">
        <v>1</v>
      </c>
      <c r="G363">
        <v>1</v>
      </c>
      <c r="H363">
        <v>1</v>
      </c>
      <c r="I363" s="70">
        <f t="shared" si="13"/>
        <v>0.16666666666666669</v>
      </c>
    </row>
    <row r="364" spans="1:9" x14ac:dyDescent="0.25">
      <c r="A364" t="s">
        <v>350</v>
      </c>
      <c r="B364" s="70">
        <f t="shared" si="14"/>
        <v>0.16666666666666669</v>
      </c>
      <c r="C364" t="s">
        <v>101</v>
      </c>
      <c r="D364" t="s">
        <v>490</v>
      </c>
      <c r="E364" s="69">
        <v>45756</v>
      </c>
      <c r="F364">
        <v>1</v>
      </c>
      <c r="G364">
        <v>1</v>
      </c>
      <c r="H364">
        <v>1</v>
      </c>
      <c r="I364" s="70">
        <f t="shared" si="13"/>
        <v>0.16666666666666669</v>
      </c>
    </row>
    <row r="365" spans="1:9" x14ac:dyDescent="0.25">
      <c r="A365" t="s">
        <v>350</v>
      </c>
      <c r="B365" s="70">
        <f t="shared" si="14"/>
        <v>0.16666666666666669</v>
      </c>
      <c r="C365" t="s">
        <v>101</v>
      </c>
      <c r="D365" t="s">
        <v>491</v>
      </c>
      <c r="E365" s="69">
        <v>45680</v>
      </c>
      <c r="F365">
        <v>1</v>
      </c>
      <c r="G365">
        <v>1</v>
      </c>
      <c r="H365">
        <v>1</v>
      </c>
      <c r="I365" s="70">
        <f t="shared" si="13"/>
        <v>0.16666666666666669</v>
      </c>
    </row>
    <row r="366" spans="1:9" x14ac:dyDescent="0.25">
      <c r="A366" t="s">
        <v>350</v>
      </c>
      <c r="B366" s="70">
        <f t="shared" si="14"/>
        <v>0.16666666666666669</v>
      </c>
      <c r="C366" t="s">
        <v>111</v>
      </c>
      <c r="D366" t="s">
        <v>492</v>
      </c>
      <c r="E366" s="69">
        <v>45699</v>
      </c>
      <c r="F366">
        <v>1</v>
      </c>
      <c r="G366">
        <v>1</v>
      </c>
      <c r="H366">
        <v>1</v>
      </c>
      <c r="I366" s="70">
        <f t="shared" si="13"/>
        <v>0.16666666666666669</v>
      </c>
    </row>
    <row r="367" spans="1:9" x14ac:dyDescent="0.25">
      <c r="A367" t="s">
        <v>350</v>
      </c>
      <c r="B367" s="70">
        <f t="shared" si="14"/>
        <v>0.16666666666666669</v>
      </c>
      <c r="C367" t="s">
        <v>111</v>
      </c>
      <c r="D367" t="s">
        <v>493</v>
      </c>
      <c r="E367" s="69">
        <v>45751</v>
      </c>
      <c r="F367">
        <v>1</v>
      </c>
      <c r="G367">
        <v>1</v>
      </c>
      <c r="H367">
        <v>1</v>
      </c>
      <c r="I367" s="70">
        <f t="shared" si="13"/>
        <v>0.16666666666666669</v>
      </c>
    </row>
    <row r="368" spans="1:9" x14ac:dyDescent="0.25">
      <c r="A368" t="s">
        <v>350</v>
      </c>
      <c r="B368" s="70">
        <f t="shared" si="14"/>
        <v>0.16666666666666669</v>
      </c>
      <c r="C368" t="s">
        <v>111</v>
      </c>
      <c r="D368" t="s">
        <v>494</v>
      </c>
      <c r="E368" s="69">
        <v>45691</v>
      </c>
      <c r="F368">
        <v>1</v>
      </c>
      <c r="G368">
        <v>1</v>
      </c>
      <c r="H368">
        <v>1</v>
      </c>
      <c r="I368" s="70">
        <f t="shared" si="13"/>
        <v>0.16666666666666669</v>
      </c>
    </row>
    <row r="369" spans="1:9" x14ac:dyDescent="0.25">
      <c r="A369" t="s">
        <v>350</v>
      </c>
      <c r="B369" s="70">
        <f t="shared" si="14"/>
        <v>0.16666666666666669</v>
      </c>
      <c r="C369" t="s">
        <v>111</v>
      </c>
      <c r="D369" t="s">
        <v>495</v>
      </c>
      <c r="E369" s="69">
        <v>45671</v>
      </c>
      <c r="F369">
        <v>1</v>
      </c>
      <c r="G369">
        <v>1</v>
      </c>
      <c r="H369">
        <v>1</v>
      </c>
      <c r="I369" s="70">
        <f t="shared" si="13"/>
        <v>0.16666666666666669</v>
      </c>
    </row>
    <row r="370" spans="1:9" x14ac:dyDescent="0.25">
      <c r="A370" t="s">
        <v>350</v>
      </c>
      <c r="B370" s="70">
        <f t="shared" si="14"/>
        <v>0.16666666666666669</v>
      </c>
      <c r="C370" t="s">
        <v>111</v>
      </c>
      <c r="D370" t="s">
        <v>496</v>
      </c>
      <c r="E370" s="69">
        <v>45670</v>
      </c>
      <c r="F370">
        <v>1</v>
      </c>
      <c r="G370">
        <v>1</v>
      </c>
      <c r="H370">
        <v>1</v>
      </c>
      <c r="I370" s="70">
        <f t="shared" si="13"/>
        <v>0.16666666666666669</v>
      </c>
    </row>
    <row r="371" spans="1:9" x14ac:dyDescent="0.25">
      <c r="A371" t="s">
        <v>350</v>
      </c>
      <c r="B371" s="70">
        <f t="shared" si="14"/>
        <v>0.16666666666666669</v>
      </c>
      <c r="C371" t="s">
        <v>111</v>
      </c>
      <c r="D371" t="s">
        <v>497</v>
      </c>
      <c r="E371" s="69">
        <v>45667</v>
      </c>
      <c r="F371">
        <v>1</v>
      </c>
      <c r="G371">
        <v>1</v>
      </c>
      <c r="H371">
        <v>1</v>
      </c>
      <c r="I371" s="70">
        <f t="shared" si="13"/>
        <v>0.16666666666666669</v>
      </c>
    </row>
    <row r="372" spans="1:9" x14ac:dyDescent="0.25">
      <c r="A372" t="s">
        <v>350</v>
      </c>
      <c r="B372" s="70">
        <f t="shared" si="14"/>
        <v>0.16666666666666669</v>
      </c>
      <c r="C372" t="s">
        <v>111</v>
      </c>
      <c r="D372" t="s">
        <v>498</v>
      </c>
      <c r="E372" s="69">
        <v>45667</v>
      </c>
      <c r="F372">
        <v>1</v>
      </c>
      <c r="G372">
        <v>1</v>
      </c>
      <c r="H372">
        <v>1</v>
      </c>
      <c r="I372" s="70">
        <f t="shared" si="13"/>
        <v>0.16666666666666669</v>
      </c>
    </row>
    <row r="373" spans="1:9" x14ac:dyDescent="0.25">
      <c r="A373" t="s">
        <v>350</v>
      </c>
      <c r="B373" s="70">
        <f t="shared" si="14"/>
        <v>0.16666666666666669</v>
      </c>
      <c r="C373" t="s">
        <v>111</v>
      </c>
      <c r="D373" t="s">
        <v>499</v>
      </c>
      <c r="E373" s="69">
        <v>45667</v>
      </c>
      <c r="F373">
        <v>1</v>
      </c>
      <c r="G373">
        <v>1</v>
      </c>
      <c r="H373">
        <v>1</v>
      </c>
      <c r="I373" s="70">
        <f t="shared" si="13"/>
        <v>0.16666666666666669</v>
      </c>
    </row>
    <row r="374" spans="1:9" x14ac:dyDescent="0.25">
      <c r="A374" t="s">
        <v>350</v>
      </c>
      <c r="B374" s="70">
        <f t="shared" si="14"/>
        <v>0.16666666666666669</v>
      </c>
      <c r="C374" t="s">
        <v>111</v>
      </c>
      <c r="D374" t="s">
        <v>500</v>
      </c>
      <c r="E374" s="69">
        <v>45664</v>
      </c>
      <c r="F374">
        <v>1</v>
      </c>
      <c r="G374">
        <v>1</v>
      </c>
      <c r="H374">
        <v>1</v>
      </c>
      <c r="I374" s="70">
        <f t="shared" si="13"/>
        <v>0.16666666666666669</v>
      </c>
    </row>
    <row r="375" spans="1:9" x14ac:dyDescent="0.25">
      <c r="A375" t="s">
        <v>350</v>
      </c>
      <c r="B375" s="70">
        <f t="shared" si="14"/>
        <v>0.16666666666666669</v>
      </c>
      <c r="C375" t="s">
        <v>111</v>
      </c>
      <c r="D375" t="s">
        <v>501</v>
      </c>
      <c r="E375" s="69">
        <v>45665</v>
      </c>
      <c r="F375">
        <v>1</v>
      </c>
      <c r="G375">
        <v>1</v>
      </c>
      <c r="H375">
        <v>1</v>
      </c>
      <c r="I375" s="70">
        <f t="shared" si="13"/>
        <v>0.16666666666666669</v>
      </c>
    </row>
    <row r="376" spans="1:9" x14ac:dyDescent="0.25">
      <c r="A376" t="s">
        <v>350</v>
      </c>
      <c r="B376" s="70">
        <f t="shared" si="14"/>
        <v>0.16666666666666669</v>
      </c>
      <c r="C376" t="s">
        <v>111</v>
      </c>
      <c r="D376" t="s">
        <v>502</v>
      </c>
      <c r="E376" s="69">
        <v>45665</v>
      </c>
      <c r="F376">
        <v>1</v>
      </c>
      <c r="G376">
        <v>1</v>
      </c>
      <c r="H376">
        <v>1</v>
      </c>
      <c r="I376" s="70">
        <f t="shared" si="13"/>
        <v>0.16666666666666669</v>
      </c>
    </row>
    <row r="377" spans="1:9" x14ac:dyDescent="0.25">
      <c r="A377" t="s">
        <v>350</v>
      </c>
      <c r="B377" s="70">
        <f t="shared" si="14"/>
        <v>0.16666666666666669</v>
      </c>
      <c r="C377" t="s">
        <v>111</v>
      </c>
      <c r="D377" t="s">
        <v>503</v>
      </c>
      <c r="E377" s="69">
        <v>45665</v>
      </c>
      <c r="F377">
        <v>1</v>
      </c>
      <c r="G377">
        <v>1</v>
      </c>
      <c r="H377">
        <v>1</v>
      </c>
      <c r="I377" s="70">
        <f t="shared" si="13"/>
        <v>0.16666666666666669</v>
      </c>
    </row>
    <row r="378" spans="1:9" x14ac:dyDescent="0.25">
      <c r="A378" t="s">
        <v>350</v>
      </c>
      <c r="B378" s="70">
        <f t="shared" si="14"/>
        <v>0.16666666666666669</v>
      </c>
      <c r="C378" t="s">
        <v>111</v>
      </c>
      <c r="D378" t="s">
        <v>504</v>
      </c>
      <c r="E378" s="69">
        <v>45665</v>
      </c>
      <c r="F378">
        <v>1</v>
      </c>
      <c r="G378">
        <v>1</v>
      </c>
      <c r="H378">
        <v>1</v>
      </c>
      <c r="I378" s="70">
        <f t="shared" si="13"/>
        <v>0.16666666666666669</v>
      </c>
    </row>
    <row r="379" spans="1:9" x14ac:dyDescent="0.25">
      <c r="A379" t="s">
        <v>350</v>
      </c>
      <c r="B379" s="70">
        <f t="shared" si="14"/>
        <v>0.16666666666666669</v>
      </c>
      <c r="C379" t="s">
        <v>111</v>
      </c>
      <c r="D379" t="s">
        <v>505</v>
      </c>
      <c r="E379" s="69">
        <v>45665</v>
      </c>
      <c r="F379">
        <v>1</v>
      </c>
      <c r="G379">
        <v>1</v>
      </c>
      <c r="H379">
        <v>1</v>
      </c>
      <c r="I379" s="70">
        <f t="shared" si="13"/>
        <v>0.16666666666666669</v>
      </c>
    </row>
    <row r="380" spans="1:9" x14ac:dyDescent="0.25">
      <c r="A380" t="s">
        <v>350</v>
      </c>
      <c r="B380" s="70">
        <f t="shared" si="14"/>
        <v>0.16666666666666669</v>
      </c>
      <c r="C380" t="s">
        <v>111</v>
      </c>
      <c r="D380" t="s">
        <v>506</v>
      </c>
      <c r="E380" s="69">
        <v>45665</v>
      </c>
      <c r="F380">
        <v>1</v>
      </c>
      <c r="G380">
        <v>1</v>
      </c>
      <c r="H380">
        <v>1</v>
      </c>
      <c r="I380" s="70">
        <f t="shared" si="13"/>
        <v>0.16666666666666669</v>
      </c>
    </row>
    <row r="381" spans="1:9" x14ac:dyDescent="0.25">
      <c r="A381" t="s">
        <v>350</v>
      </c>
      <c r="B381" s="70">
        <f t="shared" si="14"/>
        <v>0.16666666666666669</v>
      </c>
      <c r="C381" t="s">
        <v>111</v>
      </c>
      <c r="D381" t="s">
        <v>507</v>
      </c>
      <c r="E381" s="69">
        <v>45665</v>
      </c>
      <c r="F381">
        <v>1</v>
      </c>
      <c r="G381">
        <v>1</v>
      </c>
      <c r="H381">
        <v>1</v>
      </c>
      <c r="I381" s="70">
        <f t="shared" si="13"/>
        <v>0.16666666666666669</v>
      </c>
    </row>
    <row r="382" spans="1:9" x14ac:dyDescent="0.25">
      <c r="A382" t="s">
        <v>350</v>
      </c>
      <c r="B382" s="70">
        <f t="shared" si="14"/>
        <v>0.16666666666666669</v>
      </c>
      <c r="C382" t="s">
        <v>111</v>
      </c>
      <c r="D382" t="s">
        <v>508</v>
      </c>
      <c r="E382" s="69">
        <v>45747</v>
      </c>
      <c r="F382">
        <v>1</v>
      </c>
      <c r="G382">
        <v>1</v>
      </c>
      <c r="H382">
        <v>1</v>
      </c>
      <c r="I382" s="70">
        <f t="shared" si="13"/>
        <v>0.16666666666666669</v>
      </c>
    </row>
    <row r="383" spans="1:9" x14ac:dyDescent="0.25">
      <c r="A383" t="s">
        <v>350</v>
      </c>
      <c r="B383" s="70">
        <f t="shared" si="14"/>
        <v>0.16666666666666669</v>
      </c>
      <c r="C383" t="s">
        <v>111</v>
      </c>
      <c r="D383" t="s">
        <v>509</v>
      </c>
      <c r="E383" s="69">
        <v>45747</v>
      </c>
      <c r="F383">
        <v>1</v>
      </c>
      <c r="G383">
        <v>1</v>
      </c>
      <c r="H383">
        <v>1</v>
      </c>
      <c r="I383" s="70">
        <f t="shared" si="13"/>
        <v>0.16666666666666669</v>
      </c>
    </row>
    <row r="384" spans="1:9" x14ac:dyDescent="0.25">
      <c r="A384" t="s">
        <v>350</v>
      </c>
      <c r="B384" s="70">
        <f t="shared" si="14"/>
        <v>0.16666666666666669</v>
      </c>
      <c r="C384" t="s">
        <v>111</v>
      </c>
      <c r="D384" t="s">
        <v>510</v>
      </c>
      <c r="E384" s="69">
        <v>45742</v>
      </c>
      <c r="F384">
        <v>1</v>
      </c>
      <c r="G384">
        <v>1</v>
      </c>
      <c r="H384">
        <v>1</v>
      </c>
      <c r="I384" s="70">
        <f t="shared" si="13"/>
        <v>0.16666666666666669</v>
      </c>
    </row>
    <row r="385" spans="1:9" x14ac:dyDescent="0.25">
      <c r="A385" t="s">
        <v>350</v>
      </c>
      <c r="B385" s="70">
        <f t="shared" ref="B385:B401" si="15">(1/600)*100</f>
        <v>0.16666666666666669</v>
      </c>
      <c r="C385" t="s">
        <v>111</v>
      </c>
      <c r="D385" t="s">
        <v>511</v>
      </c>
      <c r="E385" s="69">
        <v>45742</v>
      </c>
      <c r="F385">
        <v>1</v>
      </c>
      <c r="G385">
        <v>1</v>
      </c>
      <c r="H385">
        <v>1</v>
      </c>
      <c r="I385" s="70">
        <f t="shared" si="13"/>
        <v>0.16666666666666669</v>
      </c>
    </row>
    <row r="386" spans="1:9" x14ac:dyDescent="0.25">
      <c r="A386" t="s">
        <v>350</v>
      </c>
      <c r="B386" s="70">
        <f t="shared" si="15"/>
        <v>0.16666666666666669</v>
      </c>
      <c r="C386" t="s">
        <v>111</v>
      </c>
      <c r="D386" t="s">
        <v>512</v>
      </c>
      <c r="E386" s="69">
        <v>45737</v>
      </c>
      <c r="F386">
        <v>1</v>
      </c>
      <c r="G386">
        <v>1</v>
      </c>
      <c r="H386">
        <v>1</v>
      </c>
      <c r="I386" s="70">
        <f t="shared" ref="I386:I449" si="16">B386*H386</f>
        <v>0.16666666666666669</v>
      </c>
    </row>
    <row r="387" spans="1:9" x14ac:dyDescent="0.25">
      <c r="A387" t="s">
        <v>350</v>
      </c>
      <c r="B387" s="70">
        <f t="shared" si="15"/>
        <v>0.16666666666666669</v>
      </c>
      <c r="C387" t="s">
        <v>111</v>
      </c>
      <c r="D387" t="s">
        <v>513</v>
      </c>
      <c r="E387" s="69">
        <v>45733</v>
      </c>
      <c r="F387">
        <v>1</v>
      </c>
      <c r="G387">
        <v>1</v>
      </c>
      <c r="H387">
        <v>1</v>
      </c>
      <c r="I387" s="70">
        <f t="shared" si="16"/>
        <v>0.16666666666666669</v>
      </c>
    </row>
    <row r="388" spans="1:9" x14ac:dyDescent="0.25">
      <c r="A388" t="s">
        <v>350</v>
      </c>
      <c r="B388" s="70">
        <f t="shared" si="15"/>
        <v>0.16666666666666669</v>
      </c>
      <c r="C388" t="s">
        <v>111</v>
      </c>
      <c r="D388" t="s">
        <v>514</v>
      </c>
      <c r="E388" s="69">
        <v>45729</v>
      </c>
      <c r="F388">
        <v>1</v>
      </c>
      <c r="G388">
        <v>1</v>
      </c>
      <c r="H388">
        <v>1</v>
      </c>
      <c r="I388" s="70">
        <f t="shared" si="16"/>
        <v>0.16666666666666669</v>
      </c>
    </row>
    <row r="389" spans="1:9" x14ac:dyDescent="0.25">
      <c r="A389" t="s">
        <v>350</v>
      </c>
      <c r="B389" s="70">
        <f t="shared" si="15"/>
        <v>0.16666666666666669</v>
      </c>
      <c r="C389" t="s">
        <v>111</v>
      </c>
      <c r="D389" t="s">
        <v>515</v>
      </c>
      <c r="E389" s="69">
        <v>45733</v>
      </c>
      <c r="F389">
        <v>1</v>
      </c>
      <c r="G389">
        <v>1</v>
      </c>
      <c r="H389">
        <v>1</v>
      </c>
      <c r="I389" s="70">
        <f t="shared" si="16"/>
        <v>0.16666666666666669</v>
      </c>
    </row>
    <row r="390" spans="1:9" x14ac:dyDescent="0.25">
      <c r="A390" t="s">
        <v>350</v>
      </c>
      <c r="B390" s="70">
        <f t="shared" si="15"/>
        <v>0.16666666666666669</v>
      </c>
      <c r="C390" t="s">
        <v>111</v>
      </c>
      <c r="D390" t="s">
        <v>516</v>
      </c>
      <c r="E390" s="69">
        <v>45716</v>
      </c>
      <c r="F390">
        <v>1</v>
      </c>
      <c r="G390">
        <v>1</v>
      </c>
      <c r="H390">
        <v>1</v>
      </c>
      <c r="I390" s="70">
        <f t="shared" si="16"/>
        <v>0.16666666666666669</v>
      </c>
    </row>
    <row r="391" spans="1:9" x14ac:dyDescent="0.25">
      <c r="A391" t="s">
        <v>350</v>
      </c>
      <c r="B391" s="70">
        <f t="shared" si="15"/>
        <v>0.16666666666666669</v>
      </c>
      <c r="C391" t="s">
        <v>111</v>
      </c>
      <c r="D391" t="s">
        <v>517</v>
      </c>
      <c r="E391" s="69">
        <v>45716</v>
      </c>
      <c r="F391">
        <v>1</v>
      </c>
      <c r="G391">
        <v>1</v>
      </c>
      <c r="H391">
        <v>1</v>
      </c>
      <c r="I391" s="70">
        <f t="shared" si="16"/>
        <v>0.16666666666666669</v>
      </c>
    </row>
    <row r="392" spans="1:9" x14ac:dyDescent="0.25">
      <c r="A392" t="s">
        <v>350</v>
      </c>
      <c r="B392" s="70">
        <f t="shared" si="15"/>
        <v>0.16666666666666669</v>
      </c>
      <c r="C392" t="s">
        <v>111</v>
      </c>
      <c r="D392" t="s">
        <v>518</v>
      </c>
      <c r="E392" s="69">
        <v>45706</v>
      </c>
      <c r="F392">
        <v>1</v>
      </c>
      <c r="G392">
        <v>1</v>
      </c>
      <c r="H392">
        <v>1</v>
      </c>
      <c r="I392" s="70">
        <f t="shared" si="16"/>
        <v>0.16666666666666669</v>
      </c>
    </row>
    <row r="393" spans="1:9" x14ac:dyDescent="0.25">
      <c r="A393" t="s">
        <v>350</v>
      </c>
      <c r="B393" s="70">
        <f t="shared" si="15"/>
        <v>0.16666666666666669</v>
      </c>
      <c r="C393" t="s">
        <v>111</v>
      </c>
      <c r="D393" t="s">
        <v>519</v>
      </c>
      <c r="E393" s="69">
        <v>45707</v>
      </c>
      <c r="F393">
        <v>1</v>
      </c>
      <c r="G393">
        <v>1</v>
      </c>
      <c r="H393">
        <v>1</v>
      </c>
      <c r="I393" s="70">
        <f t="shared" si="16"/>
        <v>0.16666666666666669</v>
      </c>
    </row>
    <row r="394" spans="1:9" x14ac:dyDescent="0.25">
      <c r="A394" t="s">
        <v>350</v>
      </c>
      <c r="B394" s="70">
        <f t="shared" si="15"/>
        <v>0.16666666666666669</v>
      </c>
      <c r="C394" t="s">
        <v>111</v>
      </c>
      <c r="D394" t="s">
        <v>520</v>
      </c>
      <c r="E394" s="69">
        <v>45705</v>
      </c>
      <c r="F394">
        <v>1</v>
      </c>
      <c r="G394">
        <v>1</v>
      </c>
      <c r="H394">
        <v>1</v>
      </c>
      <c r="I394" s="70">
        <f t="shared" si="16"/>
        <v>0.16666666666666669</v>
      </c>
    </row>
    <row r="395" spans="1:9" x14ac:dyDescent="0.25">
      <c r="A395" t="s">
        <v>350</v>
      </c>
      <c r="B395" s="70">
        <f t="shared" si="15"/>
        <v>0.16666666666666669</v>
      </c>
      <c r="C395" t="s">
        <v>111</v>
      </c>
      <c r="D395" t="s">
        <v>521</v>
      </c>
      <c r="E395" s="69">
        <v>45806</v>
      </c>
      <c r="F395">
        <v>1</v>
      </c>
      <c r="G395">
        <v>1</v>
      </c>
      <c r="H395">
        <v>1</v>
      </c>
      <c r="I395" s="70">
        <f t="shared" si="16"/>
        <v>0.16666666666666669</v>
      </c>
    </row>
    <row r="396" spans="1:9" x14ac:dyDescent="0.25">
      <c r="A396" t="s">
        <v>350</v>
      </c>
      <c r="B396" s="70">
        <f t="shared" si="15"/>
        <v>0.16666666666666669</v>
      </c>
      <c r="C396" t="s">
        <v>111</v>
      </c>
      <c r="D396" t="s">
        <v>522</v>
      </c>
      <c r="E396" s="69">
        <v>45791</v>
      </c>
      <c r="F396">
        <v>1</v>
      </c>
      <c r="G396">
        <v>1</v>
      </c>
      <c r="H396">
        <v>1</v>
      </c>
      <c r="I396" s="70">
        <f t="shared" si="16"/>
        <v>0.16666666666666669</v>
      </c>
    </row>
    <row r="397" spans="1:9" x14ac:dyDescent="0.25">
      <c r="A397" t="s">
        <v>350</v>
      </c>
      <c r="B397" s="70">
        <f t="shared" si="15"/>
        <v>0.16666666666666669</v>
      </c>
      <c r="C397" t="s">
        <v>111</v>
      </c>
      <c r="D397" t="s">
        <v>523</v>
      </c>
      <c r="E397" s="69">
        <v>45789</v>
      </c>
      <c r="F397">
        <v>1</v>
      </c>
      <c r="G397">
        <v>1</v>
      </c>
      <c r="H397">
        <v>1</v>
      </c>
      <c r="I397" s="70">
        <f t="shared" si="16"/>
        <v>0.16666666666666669</v>
      </c>
    </row>
    <row r="398" spans="1:9" x14ac:dyDescent="0.25">
      <c r="A398" t="s">
        <v>350</v>
      </c>
      <c r="B398" s="70">
        <f t="shared" si="15"/>
        <v>0.16666666666666669</v>
      </c>
      <c r="C398" t="s">
        <v>111</v>
      </c>
      <c r="D398" t="s">
        <v>524</v>
      </c>
      <c r="E398" s="69">
        <v>45772</v>
      </c>
      <c r="F398">
        <v>1</v>
      </c>
      <c r="G398">
        <v>1</v>
      </c>
      <c r="H398">
        <v>1</v>
      </c>
      <c r="I398" s="70">
        <f t="shared" si="16"/>
        <v>0.16666666666666669</v>
      </c>
    </row>
    <row r="399" spans="1:9" x14ac:dyDescent="0.25">
      <c r="A399" t="s">
        <v>350</v>
      </c>
      <c r="B399" s="70">
        <f t="shared" si="15"/>
        <v>0.16666666666666669</v>
      </c>
      <c r="C399" t="s">
        <v>111</v>
      </c>
      <c r="D399" t="s">
        <v>525</v>
      </c>
      <c r="E399" s="69">
        <v>45761</v>
      </c>
      <c r="F399">
        <v>1</v>
      </c>
      <c r="G399">
        <v>1</v>
      </c>
      <c r="H399">
        <v>1</v>
      </c>
      <c r="I399" s="70">
        <f t="shared" si="16"/>
        <v>0.16666666666666669</v>
      </c>
    </row>
    <row r="400" spans="1:9" x14ac:dyDescent="0.25">
      <c r="A400" t="s">
        <v>350</v>
      </c>
      <c r="B400" s="70">
        <f t="shared" si="15"/>
        <v>0.16666666666666669</v>
      </c>
      <c r="C400" t="s">
        <v>111</v>
      </c>
      <c r="D400" t="s">
        <v>526</v>
      </c>
      <c r="E400" s="69">
        <v>45757</v>
      </c>
      <c r="F400">
        <v>1</v>
      </c>
      <c r="G400">
        <v>1</v>
      </c>
      <c r="H400">
        <v>1</v>
      </c>
      <c r="I400" s="70">
        <f t="shared" si="16"/>
        <v>0.16666666666666669</v>
      </c>
    </row>
    <row r="401" spans="1:9" x14ac:dyDescent="0.25">
      <c r="A401" t="s">
        <v>350</v>
      </c>
      <c r="B401" s="70">
        <f t="shared" si="15"/>
        <v>0.16666666666666669</v>
      </c>
      <c r="C401" t="s">
        <v>111</v>
      </c>
      <c r="D401" t="s">
        <v>527</v>
      </c>
      <c r="E401" s="69">
        <v>45699</v>
      </c>
      <c r="F401">
        <v>1</v>
      </c>
      <c r="G401">
        <v>1</v>
      </c>
      <c r="H401">
        <v>1</v>
      </c>
      <c r="I401" s="70">
        <f t="shared" si="16"/>
        <v>0.16666666666666669</v>
      </c>
    </row>
    <row r="402" spans="1:9" x14ac:dyDescent="0.25">
      <c r="A402" t="s">
        <v>528</v>
      </c>
      <c r="B402" s="70">
        <f t="shared" ref="B402:B433" si="17">(1/250)*100</f>
        <v>0.4</v>
      </c>
      <c r="C402" t="s">
        <v>96</v>
      </c>
      <c r="D402" t="s">
        <v>529</v>
      </c>
      <c r="E402" s="69">
        <v>45685</v>
      </c>
      <c r="F402">
        <v>1</v>
      </c>
      <c r="G402">
        <v>1</v>
      </c>
      <c r="H402">
        <v>1</v>
      </c>
      <c r="I402" s="70">
        <f t="shared" si="16"/>
        <v>0.4</v>
      </c>
    </row>
    <row r="403" spans="1:9" x14ac:dyDescent="0.25">
      <c r="A403" t="s">
        <v>528</v>
      </c>
      <c r="B403" s="70">
        <f t="shared" si="17"/>
        <v>0.4</v>
      </c>
      <c r="C403" t="s">
        <v>96</v>
      </c>
      <c r="D403" t="s">
        <v>530</v>
      </c>
      <c r="E403" s="69">
        <v>45740</v>
      </c>
      <c r="F403">
        <v>1</v>
      </c>
      <c r="G403">
        <v>1</v>
      </c>
      <c r="H403">
        <v>1</v>
      </c>
      <c r="I403" s="70">
        <f t="shared" si="16"/>
        <v>0.4</v>
      </c>
    </row>
    <row r="404" spans="1:9" x14ac:dyDescent="0.25">
      <c r="A404" t="s">
        <v>528</v>
      </c>
      <c r="B404" s="70">
        <f t="shared" si="17"/>
        <v>0.4</v>
      </c>
      <c r="C404" t="s">
        <v>96</v>
      </c>
      <c r="D404" t="s">
        <v>531</v>
      </c>
      <c r="E404" s="69">
        <v>45685</v>
      </c>
      <c r="F404">
        <v>1</v>
      </c>
      <c r="G404">
        <v>1</v>
      </c>
      <c r="H404">
        <v>1</v>
      </c>
      <c r="I404" s="70">
        <f t="shared" si="16"/>
        <v>0.4</v>
      </c>
    </row>
    <row r="405" spans="1:9" x14ac:dyDescent="0.25">
      <c r="A405" t="s">
        <v>528</v>
      </c>
      <c r="B405" s="70">
        <f t="shared" si="17"/>
        <v>0.4</v>
      </c>
      <c r="C405" t="s">
        <v>96</v>
      </c>
      <c r="D405" t="s">
        <v>532</v>
      </c>
      <c r="E405" s="69">
        <v>45688</v>
      </c>
      <c r="F405">
        <v>1</v>
      </c>
      <c r="G405">
        <v>1</v>
      </c>
      <c r="H405">
        <v>1</v>
      </c>
      <c r="I405" s="70">
        <f t="shared" si="16"/>
        <v>0.4</v>
      </c>
    </row>
    <row r="406" spans="1:9" x14ac:dyDescent="0.25">
      <c r="A406" t="s">
        <v>528</v>
      </c>
      <c r="B406" s="70">
        <f t="shared" si="17"/>
        <v>0.4</v>
      </c>
      <c r="C406" t="s">
        <v>96</v>
      </c>
      <c r="D406" t="s">
        <v>533</v>
      </c>
      <c r="E406" s="69">
        <v>45684</v>
      </c>
      <c r="F406">
        <v>1</v>
      </c>
      <c r="G406">
        <v>1</v>
      </c>
      <c r="H406">
        <v>1</v>
      </c>
      <c r="I406" s="70">
        <f t="shared" si="16"/>
        <v>0.4</v>
      </c>
    </row>
    <row r="407" spans="1:9" x14ac:dyDescent="0.25">
      <c r="A407" t="s">
        <v>528</v>
      </c>
      <c r="B407" s="70">
        <f t="shared" si="17"/>
        <v>0.4</v>
      </c>
      <c r="C407" t="s">
        <v>96</v>
      </c>
      <c r="D407" t="s">
        <v>534</v>
      </c>
      <c r="E407" s="69">
        <v>45684</v>
      </c>
      <c r="F407">
        <v>1</v>
      </c>
      <c r="G407">
        <v>1</v>
      </c>
      <c r="H407">
        <v>1</v>
      </c>
      <c r="I407" s="70">
        <f t="shared" si="16"/>
        <v>0.4</v>
      </c>
    </row>
    <row r="408" spans="1:9" x14ac:dyDescent="0.25">
      <c r="A408" t="s">
        <v>528</v>
      </c>
      <c r="B408" s="70">
        <f t="shared" si="17"/>
        <v>0.4</v>
      </c>
      <c r="C408" t="s">
        <v>96</v>
      </c>
      <c r="D408" t="s">
        <v>535</v>
      </c>
      <c r="E408" s="69">
        <v>45679</v>
      </c>
      <c r="F408">
        <v>1</v>
      </c>
      <c r="G408">
        <v>1</v>
      </c>
      <c r="H408">
        <v>1</v>
      </c>
      <c r="I408" s="70">
        <f t="shared" si="16"/>
        <v>0.4</v>
      </c>
    </row>
    <row r="409" spans="1:9" x14ac:dyDescent="0.25">
      <c r="A409" t="s">
        <v>528</v>
      </c>
      <c r="B409" s="70">
        <f t="shared" si="17"/>
        <v>0.4</v>
      </c>
      <c r="C409" t="s">
        <v>96</v>
      </c>
      <c r="D409" t="s">
        <v>536</v>
      </c>
      <c r="E409" s="69">
        <v>45680</v>
      </c>
      <c r="F409">
        <v>1</v>
      </c>
      <c r="G409">
        <v>1</v>
      </c>
      <c r="H409">
        <v>1</v>
      </c>
      <c r="I409" s="70">
        <f t="shared" si="16"/>
        <v>0.4</v>
      </c>
    </row>
    <row r="410" spans="1:9" x14ac:dyDescent="0.25">
      <c r="A410" t="s">
        <v>528</v>
      </c>
      <c r="B410" s="70">
        <f t="shared" si="17"/>
        <v>0.4</v>
      </c>
      <c r="C410" t="s">
        <v>96</v>
      </c>
      <c r="D410" t="s">
        <v>537</v>
      </c>
      <c r="E410" s="69">
        <v>45678</v>
      </c>
      <c r="F410">
        <v>1</v>
      </c>
      <c r="G410">
        <v>1</v>
      </c>
      <c r="H410">
        <v>1</v>
      </c>
      <c r="I410" s="70">
        <f t="shared" si="16"/>
        <v>0.4</v>
      </c>
    </row>
    <row r="411" spans="1:9" x14ac:dyDescent="0.25">
      <c r="A411" t="s">
        <v>528</v>
      </c>
      <c r="B411" s="70">
        <f t="shared" si="17"/>
        <v>0.4</v>
      </c>
      <c r="C411" t="s">
        <v>96</v>
      </c>
      <c r="D411" t="s">
        <v>538</v>
      </c>
      <c r="E411" s="69">
        <v>45672</v>
      </c>
      <c r="F411">
        <v>1</v>
      </c>
      <c r="G411">
        <v>1</v>
      </c>
      <c r="H411">
        <v>1</v>
      </c>
      <c r="I411" s="70">
        <f t="shared" si="16"/>
        <v>0.4</v>
      </c>
    </row>
    <row r="412" spans="1:9" x14ac:dyDescent="0.25">
      <c r="A412" t="s">
        <v>528</v>
      </c>
      <c r="B412" s="70">
        <f t="shared" si="17"/>
        <v>0.4</v>
      </c>
      <c r="C412" t="s">
        <v>96</v>
      </c>
      <c r="D412" t="s">
        <v>539</v>
      </c>
      <c r="E412" s="69">
        <v>45673</v>
      </c>
      <c r="F412">
        <v>1</v>
      </c>
      <c r="G412">
        <v>1</v>
      </c>
      <c r="H412">
        <v>1</v>
      </c>
      <c r="I412" s="70">
        <f t="shared" si="16"/>
        <v>0.4</v>
      </c>
    </row>
    <row r="413" spans="1:9" x14ac:dyDescent="0.25">
      <c r="A413" t="s">
        <v>528</v>
      </c>
      <c r="B413" s="70">
        <f t="shared" si="17"/>
        <v>0.4</v>
      </c>
      <c r="C413" t="s">
        <v>96</v>
      </c>
      <c r="D413" t="s">
        <v>540</v>
      </c>
      <c r="E413" s="69">
        <v>45670</v>
      </c>
      <c r="F413">
        <v>1</v>
      </c>
      <c r="G413">
        <v>1</v>
      </c>
      <c r="H413">
        <v>1</v>
      </c>
      <c r="I413" s="70">
        <f t="shared" si="16"/>
        <v>0.4</v>
      </c>
    </row>
    <row r="414" spans="1:9" x14ac:dyDescent="0.25">
      <c r="A414" t="s">
        <v>528</v>
      </c>
      <c r="B414" s="70">
        <f t="shared" si="17"/>
        <v>0.4</v>
      </c>
      <c r="C414" t="s">
        <v>96</v>
      </c>
      <c r="D414" t="s">
        <v>541</v>
      </c>
      <c r="E414" s="69">
        <v>45670</v>
      </c>
      <c r="F414">
        <v>1</v>
      </c>
      <c r="G414">
        <v>1</v>
      </c>
      <c r="H414">
        <v>1</v>
      </c>
      <c r="I414" s="70">
        <f t="shared" si="16"/>
        <v>0.4</v>
      </c>
    </row>
    <row r="415" spans="1:9" x14ac:dyDescent="0.25">
      <c r="A415" t="s">
        <v>528</v>
      </c>
      <c r="B415" s="70">
        <f t="shared" si="17"/>
        <v>0.4</v>
      </c>
      <c r="C415" t="s">
        <v>96</v>
      </c>
      <c r="D415" t="s">
        <v>542</v>
      </c>
      <c r="E415" s="69">
        <v>45670</v>
      </c>
      <c r="F415">
        <v>1</v>
      </c>
      <c r="G415">
        <v>1</v>
      </c>
      <c r="H415">
        <v>1</v>
      </c>
      <c r="I415" s="70">
        <f t="shared" si="16"/>
        <v>0.4</v>
      </c>
    </row>
    <row r="416" spans="1:9" x14ac:dyDescent="0.25">
      <c r="A416" t="s">
        <v>528</v>
      </c>
      <c r="B416" s="70">
        <f t="shared" si="17"/>
        <v>0.4</v>
      </c>
      <c r="C416" t="s">
        <v>96</v>
      </c>
      <c r="D416" t="s">
        <v>543</v>
      </c>
      <c r="E416" s="69">
        <v>45670</v>
      </c>
      <c r="F416">
        <v>1</v>
      </c>
      <c r="G416">
        <v>1</v>
      </c>
      <c r="H416">
        <v>1</v>
      </c>
      <c r="I416" s="70">
        <f t="shared" si="16"/>
        <v>0.4</v>
      </c>
    </row>
    <row r="417" spans="1:9" x14ac:dyDescent="0.25">
      <c r="A417" t="s">
        <v>528</v>
      </c>
      <c r="B417" s="70">
        <f t="shared" si="17"/>
        <v>0.4</v>
      </c>
      <c r="C417" t="s">
        <v>96</v>
      </c>
      <c r="D417" t="s">
        <v>544</v>
      </c>
      <c r="E417" s="69">
        <v>45666</v>
      </c>
      <c r="F417">
        <v>1</v>
      </c>
      <c r="G417">
        <v>1</v>
      </c>
      <c r="H417">
        <v>1</v>
      </c>
      <c r="I417" s="70">
        <f t="shared" si="16"/>
        <v>0.4</v>
      </c>
    </row>
    <row r="418" spans="1:9" x14ac:dyDescent="0.25">
      <c r="A418" t="s">
        <v>528</v>
      </c>
      <c r="B418" s="70">
        <f t="shared" si="17"/>
        <v>0.4</v>
      </c>
      <c r="C418" t="s">
        <v>96</v>
      </c>
      <c r="D418" t="s">
        <v>545</v>
      </c>
      <c r="E418" s="69">
        <v>45740</v>
      </c>
      <c r="F418">
        <v>1</v>
      </c>
      <c r="G418">
        <v>1</v>
      </c>
      <c r="H418">
        <v>1</v>
      </c>
      <c r="I418" s="70">
        <f t="shared" si="16"/>
        <v>0.4</v>
      </c>
    </row>
    <row r="419" spans="1:9" x14ac:dyDescent="0.25">
      <c r="A419" t="s">
        <v>528</v>
      </c>
      <c r="B419" s="70">
        <f t="shared" si="17"/>
        <v>0.4</v>
      </c>
      <c r="C419" t="s">
        <v>96</v>
      </c>
      <c r="D419" t="s">
        <v>546</v>
      </c>
      <c r="E419" s="69">
        <v>45740</v>
      </c>
      <c r="F419">
        <v>1</v>
      </c>
      <c r="G419">
        <v>1</v>
      </c>
      <c r="H419">
        <v>1</v>
      </c>
      <c r="I419" s="70">
        <f t="shared" si="16"/>
        <v>0.4</v>
      </c>
    </row>
    <row r="420" spans="1:9" x14ac:dyDescent="0.25">
      <c r="A420" t="s">
        <v>528</v>
      </c>
      <c r="B420" s="70">
        <f t="shared" si="17"/>
        <v>0.4</v>
      </c>
      <c r="C420" t="s">
        <v>96</v>
      </c>
      <c r="D420" t="s">
        <v>547</v>
      </c>
      <c r="E420" s="69">
        <v>45736</v>
      </c>
      <c r="F420">
        <v>1</v>
      </c>
      <c r="G420">
        <v>1</v>
      </c>
      <c r="H420">
        <v>1</v>
      </c>
      <c r="I420" s="70">
        <f t="shared" si="16"/>
        <v>0.4</v>
      </c>
    </row>
    <row r="421" spans="1:9" x14ac:dyDescent="0.25">
      <c r="A421" t="s">
        <v>528</v>
      </c>
      <c r="B421" s="70">
        <f t="shared" si="17"/>
        <v>0.4</v>
      </c>
      <c r="C421" t="s">
        <v>96</v>
      </c>
      <c r="D421" t="s">
        <v>548</v>
      </c>
      <c r="E421" s="69">
        <v>45729</v>
      </c>
      <c r="F421">
        <v>1</v>
      </c>
      <c r="G421">
        <v>1</v>
      </c>
      <c r="H421">
        <v>1</v>
      </c>
      <c r="I421" s="70">
        <f t="shared" si="16"/>
        <v>0.4</v>
      </c>
    </row>
    <row r="422" spans="1:9" x14ac:dyDescent="0.25">
      <c r="A422" t="s">
        <v>528</v>
      </c>
      <c r="B422" s="70">
        <f t="shared" si="17"/>
        <v>0.4</v>
      </c>
      <c r="C422" t="s">
        <v>96</v>
      </c>
      <c r="D422" t="s">
        <v>549</v>
      </c>
      <c r="E422" s="69">
        <v>45733</v>
      </c>
      <c r="F422">
        <v>1</v>
      </c>
      <c r="G422">
        <v>1</v>
      </c>
      <c r="H422">
        <v>1</v>
      </c>
      <c r="I422" s="70">
        <f t="shared" si="16"/>
        <v>0.4</v>
      </c>
    </row>
    <row r="423" spans="1:9" x14ac:dyDescent="0.25">
      <c r="A423" t="s">
        <v>528</v>
      </c>
      <c r="B423" s="70">
        <f t="shared" si="17"/>
        <v>0.4</v>
      </c>
      <c r="C423" t="s">
        <v>96</v>
      </c>
      <c r="D423" t="s">
        <v>550</v>
      </c>
      <c r="E423" s="69">
        <v>45727</v>
      </c>
      <c r="F423">
        <v>1</v>
      </c>
      <c r="G423">
        <v>1</v>
      </c>
      <c r="H423">
        <v>1</v>
      </c>
      <c r="I423" s="70">
        <f t="shared" si="16"/>
        <v>0.4</v>
      </c>
    </row>
    <row r="424" spans="1:9" x14ac:dyDescent="0.25">
      <c r="A424" t="s">
        <v>528</v>
      </c>
      <c r="B424" s="70">
        <f t="shared" si="17"/>
        <v>0.4</v>
      </c>
      <c r="C424" t="s">
        <v>96</v>
      </c>
      <c r="D424" t="s">
        <v>551</v>
      </c>
      <c r="E424" s="69">
        <v>45727</v>
      </c>
      <c r="F424">
        <v>1</v>
      </c>
      <c r="G424">
        <v>1</v>
      </c>
      <c r="H424">
        <v>1</v>
      </c>
      <c r="I424" s="70">
        <f t="shared" si="16"/>
        <v>0.4</v>
      </c>
    </row>
    <row r="425" spans="1:9" x14ac:dyDescent="0.25">
      <c r="A425" t="s">
        <v>528</v>
      </c>
      <c r="B425" s="70">
        <f t="shared" si="17"/>
        <v>0.4</v>
      </c>
      <c r="C425" t="s">
        <v>96</v>
      </c>
      <c r="D425" t="s">
        <v>552</v>
      </c>
      <c r="E425" s="69">
        <v>45723</v>
      </c>
      <c r="F425">
        <v>1</v>
      </c>
      <c r="G425">
        <v>1</v>
      </c>
      <c r="H425">
        <v>1</v>
      </c>
      <c r="I425" s="70">
        <f t="shared" si="16"/>
        <v>0.4</v>
      </c>
    </row>
    <row r="426" spans="1:9" x14ac:dyDescent="0.25">
      <c r="A426" t="s">
        <v>528</v>
      </c>
      <c r="B426" s="70">
        <f t="shared" si="17"/>
        <v>0.4</v>
      </c>
      <c r="C426" t="s">
        <v>96</v>
      </c>
      <c r="D426" t="s">
        <v>553</v>
      </c>
      <c r="E426" s="69">
        <v>45705</v>
      </c>
      <c r="F426">
        <v>1</v>
      </c>
      <c r="G426">
        <v>1</v>
      </c>
      <c r="H426">
        <v>1</v>
      </c>
      <c r="I426" s="70">
        <f t="shared" si="16"/>
        <v>0.4</v>
      </c>
    </row>
    <row r="427" spans="1:9" x14ac:dyDescent="0.25">
      <c r="A427" t="s">
        <v>528</v>
      </c>
      <c r="B427" s="70">
        <f t="shared" si="17"/>
        <v>0.4</v>
      </c>
      <c r="C427" t="s">
        <v>96</v>
      </c>
      <c r="D427" t="s">
        <v>554</v>
      </c>
      <c r="E427" s="69">
        <v>45700</v>
      </c>
      <c r="F427">
        <v>1</v>
      </c>
      <c r="G427">
        <v>1</v>
      </c>
      <c r="H427">
        <v>1</v>
      </c>
      <c r="I427" s="70">
        <f t="shared" si="16"/>
        <v>0.4</v>
      </c>
    </row>
    <row r="428" spans="1:9" x14ac:dyDescent="0.25">
      <c r="A428" t="s">
        <v>528</v>
      </c>
      <c r="B428" s="70">
        <f t="shared" si="17"/>
        <v>0.4</v>
      </c>
      <c r="C428" t="s">
        <v>96</v>
      </c>
      <c r="D428" t="s">
        <v>555</v>
      </c>
      <c r="E428" s="69">
        <v>45701</v>
      </c>
      <c r="F428">
        <v>1</v>
      </c>
      <c r="G428">
        <v>1</v>
      </c>
      <c r="H428">
        <v>1</v>
      </c>
      <c r="I428" s="70">
        <f t="shared" si="16"/>
        <v>0.4</v>
      </c>
    </row>
    <row r="429" spans="1:9" x14ac:dyDescent="0.25">
      <c r="A429" t="s">
        <v>528</v>
      </c>
      <c r="B429" s="70">
        <f t="shared" si="17"/>
        <v>0.4</v>
      </c>
      <c r="C429" t="s">
        <v>96</v>
      </c>
      <c r="D429" t="s">
        <v>556</v>
      </c>
      <c r="E429" s="69">
        <v>45701</v>
      </c>
      <c r="F429">
        <v>1</v>
      </c>
      <c r="G429">
        <v>1</v>
      </c>
      <c r="H429">
        <v>1</v>
      </c>
      <c r="I429" s="70">
        <f t="shared" si="16"/>
        <v>0.4</v>
      </c>
    </row>
    <row r="430" spans="1:9" x14ac:dyDescent="0.25">
      <c r="A430" t="s">
        <v>528</v>
      </c>
      <c r="B430" s="70">
        <f t="shared" si="17"/>
        <v>0.4</v>
      </c>
      <c r="C430" t="s">
        <v>96</v>
      </c>
      <c r="D430" t="s">
        <v>557</v>
      </c>
      <c r="E430" s="69">
        <v>45695</v>
      </c>
      <c r="F430">
        <v>1</v>
      </c>
      <c r="G430">
        <v>1</v>
      </c>
      <c r="H430">
        <v>1</v>
      </c>
      <c r="I430" s="70">
        <f t="shared" si="16"/>
        <v>0.4</v>
      </c>
    </row>
    <row r="431" spans="1:9" x14ac:dyDescent="0.25">
      <c r="A431" t="s">
        <v>528</v>
      </c>
      <c r="B431" s="70">
        <f t="shared" si="17"/>
        <v>0.4</v>
      </c>
      <c r="C431" t="s">
        <v>96</v>
      </c>
      <c r="D431" t="s">
        <v>558</v>
      </c>
      <c r="E431" s="69">
        <v>45688</v>
      </c>
      <c r="F431">
        <v>1</v>
      </c>
      <c r="G431">
        <v>1</v>
      </c>
      <c r="H431">
        <v>1</v>
      </c>
      <c r="I431" s="70">
        <f t="shared" si="16"/>
        <v>0.4</v>
      </c>
    </row>
    <row r="432" spans="1:9" x14ac:dyDescent="0.25">
      <c r="A432" t="s">
        <v>528</v>
      </c>
      <c r="B432" s="70">
        <f t="shared" si="17"/>
        <v>0.4</v>
      </c>
      <c r="C432" t="s">
        <v>96</v>
      </c>
      <c r="D432" t="s">
        <v>559</v>
      </c>
      <c r="E432" s="69">
        <v>45806</v>
      </c>
      <c r="F432">
        <v>1</v>
      </c>
      <c r="G432">
        <v>1</v>
      </c>
      <c r="H432">
        <v>1</v>
      </c>
      <c r="I432" s="70">
        <f t="shared" si="16"/>
        <v>0.4</v>
      </c>
    </row>
    <row r="433" spans="1:9" x14ac:dyDescent="0.25">
      <c r="A433" t="s">
        <v>528</v>
      </c>
      <c r="B433" s="70">
        <f t="shared" si="17"/>
        <v>0.4</v>
      </c>
      <c r="C433" t="s">
        <v>96</v>
      </c>
      <c r="D433" t="s">
        <v>560</v>
      </c>
      <c r="E433" s="69">
        <v>45804</v>
      </c>
      <c r="F433">
        <v>1</v>
      </c>
      <c r="G433">
        <v>1</v>
      </c>
      <c r="H433">
        <v>1</v>
      </c>
      <c r="I433" s="70">
        <f t="shared" si="16"/>
        <v>0.4</v>
      </c>
    </row>
    <row r="434" spans="1:9" x14ac:dyDescent="0.25">
      <c r="A434" t="s">
        <v>528</v>
      </c>
      <c r="B434" s="70">
        <f t="shared" ref="B434:B465" si="18">(1/250)*100</f>
        <v>0.4</v>
      </c>
      <c r="C434" t="s">
        <v>96</v>
      </c>
      <c r="D434" t="s">
        <v>561</v>
      </c>
      <c r="E434" s="69">
        <v>45796</v>
      </c>
      <c r="F434">
        <v>1</v>
      </c>
      <c r="G434">
        <v>1</v>
      </c>
      <c r="H434">
        <v>1</v>
      </c>
      <c r="I434" s="70">
        <f t="shared" si="16"/>
        <v>0.4</v>
      </c>
    </row>
    <row r="435" spans="1:9" x14ac:dyDescent="0.25">
      <c r="A435" t="s">
        <v>528</v>
      </c>
      <c r="B435" s="70">
        <f t="shared" si="18"/>
        <v>0.4</v>
      </c>
      <c r="C435" t="s">
        <v>96</v>
      </c>
      <c r="D435" t="s">
        <v>562</v>
      </c>
      <c r="E435" s="69">
        <v>45790</v>
      </c>
      <c r="F435">
        <v>1</v>
      </c>
      <c r="G435">
        <v>1</v>
      </c>
      <c r="H435">
        <v>1</v>
      </c>
      <c r="I435" s="70">
        <f t="shared" si="16"/>
        <v>0.4</v>
      </c>
    </row>
    <row r="436" spans="1:9" x14ac:dyDescent="0.25">
      <c r="A436" t="s">
        <v>528</v>
      </c>
      <c r="B436" s="70">
        <f t="shared" si="18"/>
        <v>0.4</v>
      </c>
      <c r="C436" t="s">
        <v>96</v>
      </c>
      <c r="D436" t="s">
        <v>563</v>
      </c>
      <c r="E436" s="69">
        <v>45783</v>
      </c>
      <c r="F436">
        <v>1</v>
      </c>
      <c r="G436">
        <v>1</v>
      </c>
      <c r="H436">
        <v>1</v>
      </c>
      <c r="I436" s="70">
        <f t="shared" si="16"/>
        <v>0.4</v>
      </c>
    </row>
    <row r="437" spans="1:9" x14ac:dyDescent="0.25">
      <c r="A437" t="s">
        <v>528</v>
      </c>
      <c r="B437" s="70">
        <f t="shared" si="18"/>
        <v>0.4</v>
      </c>
      <c r="C437" t="s">
        <v>96</v>
      </c>
      <c r="D437" t="s">
        <v>564</v>
      </c>
      <c r="E437" s="69">
        <v>45776</v>
      </c>
      <c r="F437">
        <v>1</v>
      </c>
      <c r="G437">
        <v>1</v>
      </c>
      <c r="H437">
        <v>1</v>
      </c>
      <c r="I437" s="70">
        <f t="shared" si="16"/>
        <v>0.4</v>
      </c>
    </row>
    <row r="438" spans="1:9" x14ac:dyDescent="0.25">
      <c r="A438" t="s">
        <v>528</v>
      </c>
      <c r="B438" s="70">
        <f t="shared" si="18"/>
        <v>0.4</v>
      </c>
      <c r="C438" t="s">
        <v>96</v>
      </c>
      <c r="D438" t="s">
        <v>565</v>
      </c>
      <c r="E438" s="69">
        <v>45769</v>
      </c>
      <c r="F438">
        <v>1</v>
      </c>
      <c r="G438">
        <v>1</v>
      </c>
      <c r="H438">
        <v>1</v>
      </c>
      <c r="I438" s="70">
        <f t="shared" si="16"/>
        <v>0.4</v>
      </c>
    </row>
    <row r="439" spans="1:9" x14ac:dyDescent="0.25">
      <c r="A439" t="s">
        <v>528</v>
      </c>
      <c r="B439" s="70">
        <f t="shared" si="18"/>
        <v>0.4</v>
      </c>
      <c r="C439" t="s">
        <v>96</v>
      </c>
      <c r="D439" t="s">
        <v>566</v>
      </c>
      <c r="E439" s="69">
        <v>45762</v>
      </c>
      <c r="F439">
        <v>1</v>
      </c>
      <c r="G439">
        <v>1</v>
      </c>
      <c r="H439">
        <v>1</v>
      </c>
      <c r="I439" s="70">
        <f t="shared" si="16"/>
        <v>0.4</v>
      </c>
    </row>
    <row r="440" spans="1:9" x14ac:dyDescent="0.25">
      <c r="A440" t="s">
        <v>528</v>
      </c>
      <c r="B440" s="70">
        <f t="shared" si="18"/>
        <v>0.4</v>
      </c>
      <c r="C440" t="s">
        <v>96</v>
      </c>
      <c r="D440" t="s">
        <v>567</v>
      </c>
      <c r="E440" s="69">
        <v>45756</v>
      </c>
      <c r="F440">
        <v>1</v>
      </c>
      <c r="G440">
        <v>1</v>
      </c>
      <c r="H440">
        <v>1</v>
      </c>
      <c r="I440" s="70">
        <f t="shared" si="16"/>
        <v>0.4</v>
      </c>
    </row>
    <row r="441" spans="1:9" x14ac:dyDescent="0.25">
      <c r="A441" t="s">
        <v>528</v>
      </c>
      <c r="B441" s="70">
        <f t="shared" si="18"/>
        <v>0.4</v>
      </c>
      <c r="C441" t="s">
        <v>96</v>
      </c>
      <c r="D441" t="s">
        <v>568</v>
      </c>
      <c r="E441" s="69">
        <v>45756</v>
      </c>
      <c r="F441">
        <v>1</v>
      </c>
      <c r="G441">
        <v>1</v>
      </c>
      <c r="H441">
        <v>1</v>
      </c>
      <c r="I441" s="70">
        <f t="shared" si="16"/>
        <v>0.4</v>
      </c>
    </row>
    <row r="442" spans="1:9" x14ac:dyDescent="0.25">
      <c r="A442" t="s">
        <v>528</v>
      </c>
      <c r="B442" s="70">
        <f t="shared" si="18"/>
        <v>0.4</v>
      </c>
      <c r="C442" t="s">
        <v>96</v>
      </c>
      <c r="D442" t="s">
        <v>569</v>
      </c>
      <c r="E442" s="69">
        <v>45740</v>
      </c>
      <c r="F442">
        <v>1</v>
      </c>
      <c r="G442">
        <v>1</v>
      </c>
      <c r="H442">
        <v>1</v>
      </c>
      <c r="I442" s="70">
        <f t="shared" si="16"/>
        <v>0.4</v>
      </c>
    </row>
    <row r="443" spans="1:9" x14ac:dyDescent="0.25">
      <c r="A443" t="s">
        <v>528</v>
      </c>
      <c r="B443" s="70">
        <f t="shared" si="18"/>
        <v>0.4</v>
      </c>
      <c r="C443" t="s">
        <v>96</v>
      </c>
      <c r="D443" t="s">
        <v>570</v>
      </c>
      <c r="E443" s="69">
        <v>45740</v>
      </c>
      <c r="F443">
        <v>1</v>
      </c>
      <c r="G443">
        <v>1</v>
      </c>
      <c r="H443">
        <v>1</v>
      </c>
      <c r="I443" s="70">
        <f t="shared" si="16"/>
        <v>0.4</v>
      </c>
    </row>
    <row r="444" spans="1:9" x14ac:dyDescent="0.25">
      <c r="A444" t="s">
        <v>528</v>
      </c>
      <c r="B444" s="70">
        <f t="shared" si="18"/>
        <v>0.4</v>
      </c>
      <c r="C444" t="s">
        <v>96</v>
      </c>
      <c r="D444" t="s">
        <v>571</v>
      </c>
      <c r="E444" s="69">
        <v>45741</v>
      </c>
      <c r="F444">
        <v>1</v>
      </c>
      <c r="G444">
        <v>1</v>
      </c>
      <c r="H444">
        <v>1</v>
      </c>
      <c r="I444" s="70">
        <f t="shared" si="16"/>
        <v>0.4</v>
      </c>
    </row>
    <row r="445" spans="1:9" x14ac:dyDescent="0.25">
      <c r="A445" t="s">
        <v>528</v>
      </c>
      <c r="B445" s="70">
        <f t="shared" si="18"/>
        <v>0.4</v>
      </c>
      <c r="C445" t="s">
        <v>96</v>
      </c>
      <c r="D445" t="s">
        <v>572</v>
      </c>
      <c r="E445" s="69">
        <v>45743</v>
      </c>
      <c r="F445">
        <v>1</v>
      </c>
      <c r="G445">
        <v>1</v>
      </c>
      <c r="H445">
        <v>1</v>
      </c>
      <c r="I445" s="70">
        <f t="shared" si="16"/>
        <v>0.4</v>
      </c>
    </row>
    <row r="446" spans="1:9" x14ac:dyDescent="0.25">
      <c r="A446" t="s">
        <v>528</v>
      </c>
      <c r="B446" s="70">
        <f t="shared" si="18"/>
        <v>0.4</v>
      </c>
      <c r="C446" t="s">
        <v>96</v>
      </c>
      <c r="D446" t="s">
        <v>573</v>
      </c>
      <c r="E446" s="69">
        <v>45740</v>
      </c>
      <c r="F446">
        <v>1</v>
      </c>
      <c r="G446">
        <v>1</v>
      </c>
      <c r="H446">
        <v>1</v>
      </c>
      <c r="I446" s="70">
        <f t="shared" si="16"/>
        <v>0.4</v>
      </c>
    </row>
    <row r="447" spans="1:9" x14ac:dyDescent="0.25">
      <c r="A447" t="s">
        <v>528</v>
      </c>
      <c r="B447" s="70">
        <f t="shared" si="18"/>
        <v>0.4</v>
      </c>
      <c r="C447" t="s">
        <v>96</v>
      </c>
      <c r="D447" t="s">
        <v>574</v>
      </c>
      <c r="E447" s="69">
        <v>45685</v>
      </c>
      <c r="F447">
        <v>1</v>
      </c>
      <c r="G447">
        <v>1</v>
      </c>
      <c r="H447">
        <v>1</v>
      </c>
      <c r="I447" s="70">
        <f t="shared" si="16"/>
        <v>0.4</v>
      </c>
    </row>
    <row r="448" spans="1:9" x14ac:dyDescent="0.25">
      <c r="A448" t="s">
        <v>528</v>
      </c>
      <c r="B448" s="70">
        <f t="shared" si="18"/>
        <v>0.4</v>
      </c>
      <c r="C448" t="s">
        <v>100</v>
      </c>
      <c r="D448" t="s">
        <v>575</v>
      </c>
      <c r="E448" s="69">
        <v>45692</v>
      </c>
      <c r="F448">
        <v>1</v>
      </c>
      <c r="G448">
        <v>1</v>
      </c>
      <c r="H448">
        <v>1</v>
      </c>
      <c r="I448" s="70">
        <f t="shared" si="16"/>
        <v>0.4</v>
      </c>
    </row>
    <row r="449" spans="1:9" x14ac:dyDescent="0.25">
      <c r="A449" t="s">
        <v>528</v>
      </c>
      <c r="B449" s="70">
        <f t="shared" si="18"/>
        <v>0.4</v>
      </c>
      <c r="C449" t="s">
        <v>100</v>
      </c>
      <c r="D449" t="s">
        <v>576</v>
      </c>
      <c r="E449" s="69">
        <v>45742</v>
      </c>
      <c r="F449">
        <v>1</v>
      </c>
      <c r="G449">
        <v>1</v>
      </c>
      <c r="H449">
        <v>1</v>
      </c>
      <c r="I449" s="70">
        <f t="shared" si="16"/>
        <v>0.4</v>
      </c>
    </row>
    <row r="450" spans="1:9" x14ac:dyDescent="0.25">
      <c r="A450" t="s">
        <v>528</v>
      </c>
      <c r="B450" s="70">
        <f t="shared" si="18"/>
        <v>0.4</v>
      </c>
      <c r="C450" t="s">
        <v>100</v>
      </c>
      <c r="D450" t="s">
        <v>577</v>
      </c>
      <c r="E450" s="69">
        <v>45686</v>
      </c>
      <c r="F450">
        <v>1</v>
      </c>
      <c r="G450">
        <v>1</v>
      </c>
      <c r="H450">
        <v>1</v>
      </c>
      <c r="I450" s="70">
        <f t="shared" ref="I450:I513" si="19">B450*H450</f>
        <v>0.4</v>
      </c>
    </row>
    <row r="451" spans="1:9" x14ac:dyDescent="0.25">
      <c r="A451" t="s">
        <v>528</v>
      </c>
      <c r="B451" s="70">
        <f t="shared" si="18"/>
        <v>0.4</v>
      </c>
      <c r="C451" t="s">
        <v>100</v>
      </c>
      <c r="D451" t="s">
        <v>578</v>
      </c>
      <c r="E451" s="69">
        <v>45686</v>
      </c>
      <c r="F451">
        <v>1</v>
      </c>
      <c r="G451">
        <v>1</v>
      </c>
      <c r="H451">
        <v>1</v>
      </c>
      <c r="I451" s="70">
        <f t="shared" si="19"/>
        <v>0.4</v>
      </c>
    </row>
    <row r="452" spans="1:9" x14ac:dyDescent="0.25">
      <c r="A452" t="s">
        <v>528</v>
      </c>
      <c r="B452" s="70">
        <f t="shared" si="18"/>
        <v>0.4</v>
      </c>
      <c r="C452" t="s">
        <v>100</v>
      </c>
      <c r="D452" t="s">
        <v>579</v>
      </c>
      <c r="E452" s="69">
        <v>45687</v>
      </c>
      <c r="F452">
        <v>1</v>
      </c>
      <c r="G452">
        <v>1</v>
      </c>
      <c r="H452">
        <v>1</v>
      </c>
      <c r="I452" s="70">
        <f t="shared" si="19"/>
        <v>0.4</v>
      </c>
    </row>
    <row r="453" spans="1:9" x14ac:dyDescent="0.25">
      <c r="A453" t="s">
        <v>528</v>
      </c>
      <c r="B453" s="70">
        <f t="shared" si="18"/>
        <v>0.4</v>
      </c>
      <c r="C453" t="s">
        <v>100</v>
      </c>
      <c r="D453" t="s">
        <v>580</v>
      </c>
      <c r="E453" s="69">
        <v>45687</v>
      </c>
      <c r="F453">
        <v>1</v>
      </c>
      <c r="G453">
        <v>1</v>
      </c>
      <c r="H453">
        <v>1</v>
      </c>
      <c r="I453" s="70">
        <f t="shared" si="19"/>
        <v>0.4</v>
      </c>
    </row>
    <row r="454" spans="1:9" x14ac:dyDescent="0.25">
      <c r="A454" t="s">
        <v>528</v>
      </c>
      <c r="B454" s="70">
        <f t="shared" si="18"/>
        <v>0.4</v>
      </c>
      <c r="C454" t="s">
        <v>100</v>
      </c>
      <c r="D454" t="s">
        <v>581</v>
      </c>
      <c r="E454" s="69">
        <v>45679</v>
      </c>
      <c r="F454">
        <v>1</v>
      </c>
      <c r="G454">
        <v>1</v>
      </c>
      <c r="H454">
        <v>1</v>
      </c>
      <c r="I454" s="70">
        <f t="shared" si="19"/>
        <v>0.4</v>
      </c>
    </row>
    <row r="455" spans="1:9" x14ac:dyDescent="0.25">
      <c r="A455" t="s">
        <v>528</v>
      </c>
      <c r="B455" s="70">
        <f t="shared" si="18"/>
        <v>0.4</v>
      </c>
      <c r="C455" t="s">
        <v>100</v>
      </c>
      <c r="D455" t="s">
        <v>582</v>
      </c>
      <c r="E455" s="69">
        <v>45671</v>
      </c>
      <c r="F455">
        <v>1</v>
      </c>
      <c r="G455">
        <v>1</v>
      </c>
      <c r="H455">
        <v>1</v>
      </c>
      <c r="I455" s="70">
        <f t="shared" si="19"/>
        <v>0.4</v>
      </c>
    </row>
    <row r="456" spans="1:9" x14ac:dyDescent="0.25">
      <c r="A456" t="s">
        <v>528</v>
      </c>
      <c r="B456" s="70">
        <f t="shared" si="18"/>
        <v>0.4</v>
      </c>
      <c r="C456" t="s">
        <v>100</v>
      </c>
      <c r="D456" t="s">
        <v>583</v>
      </c>
      <c r="E456" s="69">
        <v>45670</v>
      </c>
      <c r="F456">
        <v>1</v>
      </c>
      <c r="G456">
        <v>1</v>
      </c>
      <c r="H456">
        <v>1</v>
      </c>
      <c r="I456" s="70">
        <f t="shared" si="19"/>
        <v>0.4</v>
      </c>
    </row>
    <row r="457" spans="1:9" x14ac:dyDescent="0.25">
      <c r="A457" t="s">
        <v>528</v>
      </c>
      <c r="B457" s="70">
        <f t="shared" si="18"/>
        <v>0.4</v>
      </c>
      <c r="C457" t="s">
        <v>100</v>
      </c>
      <c r="D457" t="s">
        <v>584</v>
      </c>
      <c r="E457" s="69">
        <v>45670</v>
      </c>
      <c r="F457">
        <v>1</v>
      </c>
      <c r="G457">
        <v>1</v>
      </c>
      <c r="H457">
        <v>1</v>
      </c>
      <c r="I457" s="70">
        <f t="shared" si="19"/>
        <v>0.4</v>
      </c>
    </row>
    <row r="458" spans="1:9" x14ac:dyDescent="0.25">
      <c r="A458" t="s">
        <v>528</v>
      </c>
      <c r="B458" s="70">
        <f t="shared" si="18"/>
        <v>0.4</v>
      </c>
      <c r="C458" t="s">
        <v>100</v>
      </c>
      <c r="D458" t="s">
        <v>585</v>
      </c>
      <c r="E458" s="69">
        <v>45670</v>
      </c>
      <c r="F458">
        <v>1</v>
      </c>
      <c r="G458">
        <v>1</v>
      </c>
      <c r="H458">
        <v>1</v>
      </c>
      <c r="I458" s="70">
        <f t="shared" si="19"/>
        <v>0.4</v>
      </c>
    </row>
    <row r="459" spans="1:9" x14ac:dyDescent="0.25">
      <c r="A459" t="s">
        <v>528</v>
      </c>
      <c r="B459" s="70">
        <f t="shared" si="18"/>
        <v>0.4</v>
      </c>
      <c r="C459" t="s">
        <v>100</v>
      </c>
      <c r="D459" t="s">
        <v>586</v>
      </c>
      <c r="E459" s="69">
        <v>45670</v>
      </c>
      <c r="F459">
        <v>1</v>
      </c>
      <c r="G459">
        <v>1</v>
      </c>
      <c r="H459">
        <v>1</v>
      </c>
      <c r="I459" s="70">
        <f t="shared" si="19"/>
        <v>0.4</v>
      </c>
    </row>
    <row r="460" spans="1:9" x14ac:dyDescent="0.25">
      <c r="A460" t="s">
        <v>528</v>
      </c>
      <c r="B460" s="70">
        <f t="shared" si="18"/>
        <v>0.4</v>
      </c>
      <c r="C460" t="s">
        <v>100</v>
      </c>
      <c r="D460" t="s">
        <v>587</v>
      </c>
      <c r="E460" s="69">
        <v>45670</v>
      </c>
      <c r="F460">
        <v>1</v>
      </c>
      <c r="G460">
        <v>1</v>
      </c>
      <c r="H460">
        <v>1</v>
      </c>
      <c r="I460" s="70">
        <f t="shared" si="19"/>
        <v>0.4</v>
      </c>
    </row>
    <row r="461" spans="1:9" x14ac:dyDescent="0.25">
      <c r="A461" t="s">
        <v>528</v>
      </c>
      <c r="B461" s="70">
        <f t="shared" si="18"/>
        <v>0.4</v>
      </c>
      <c r="C461" t="s">
        <v>100</v>
      </c>
      <c r="D461" t="s">
        <v>588</v>
      </c>
      <c r="E461" s="69">
        <v>45733</v>
      </c>
      <c r="F461">
        <v>1</v>
      </c>
      <c r="G461">
        <v>1</v>
      </c>
      <c r="H461">
        <v>1</v>
      </c>
      <c r="I461" s="70">
        <f t="shared" si="19"/>
        <v>0.4</v>
      </c>
    </row>
    <row r="462" spans="1:9" x14ac:dyDescent="0.25">
      <c r="A462" t="s">
        <v>528</v>
      </c>
      <c r="B462" s="70">
        <f t="shared" si="18"/>
        <v>0.4</v>
      </c>
      <c r="C462" t="s">
        <v>100</v>
      </c>
      <c r="D462" t="s">
        <v>589</v>
      </c>
      <c r="E462" s="69">
        <v>45730</v>
      </c>
      <c r="F462">
        <v>1</v>
      </c>
      <c r="G462">
        <v>1</v>
      </c>
      <c r="H462">
        <v>1</v>
      </c>
      <c r="I462" s="70">
        <f t="shared" si="19"/>
        <v>0.4</v>
      </c>
    </row>
    <row r="463" spans="1:9" x14ac:dyDescent="0.25">
      <c r="A463" t="s">
        <v>528</v>
      </c>
      <c r="B463" s="70">
        <f t="shared" si="18"/>
        <v>0.4</v>
      </c>
      <c r="C463" t="s">
        <v>100</v>
      </c>
      <c r="D463" t="s">
        <v>590</v>
      </c>
      <c r="E463" s="69">
        <v>45722</v>
      </c>
      <c r="F463">
        <v>1</v>
      </c>
      <c r="G463">
        <v>1</v>
      </c>
      <c r="H463">
        <v>1</v>
      </c>
      <c r="I463" s="70">
        <f t="shared" si="19"/>
        <v>0.4</v>
      </c>
    </row>
    <row r="464" spans="1:9" x14ac:dyDescent="0.25">
      <c r="A464" t="s">
        <v>528</v>
      </c>
      <c r="B464" s="70">
        <f t="shared" si="18"/>
        <v>0.4</v>
      </c>
      <c r="C464" t="s">
        <v>100</v>
      </c>
      <c r="D464" t="s">
        <v>591</v>
      </c>
      <c r="E464" s="69">
        <v>45713</v>
      </c>
      <c r="F464">
        <v>1</v>
      </c>
      <c r="G464">
        <v>1</v>
      </c>
      <c r="H464">
        <v>1</v>
      </c>
      <c r="I464" s="70">
        <f t="shared" si="19"/>
        <v>0.4</v>
      </c>
    </row>
    <row r="465" spans="1:9" x14ac:dyDescent="0.25">
      <c r="A465" t="s">
        <v>528</v>
      </c>
      <c r="B465" s="70">
        <f t="shared" si="18"/>
        <v>0.4</v>
      </c>
      <c r="C465" t="s">
        <v>100</v>
      </c>
      <c r="D465" t="s">
        <v>592</v>
      </c>
      <c r="E465" s="69">
        <v>45714</v>
      </c>
      <c r="F465">
        <v>1</v>
      </c>
      <c r="G465">
        <v>1</v>
      </c>
      <c r="H465">
        <v>1</v>
      </c>
      <c r="I465" s="70">
        <f t="shared" si="19"/>
        <v>0.4</v>
      </c>
    </row>
    <row r="466" spans="1:9" x14ac:dyDescent="0.25">
      <c r="A466" t="s">
        <v>528</v>
      </c>
      <c r="B466" s="70">
        <f t="shared" ref="B466:B497" si="20">(1/250)*100</f>
        <v>0.4</v>
      </c>
      <c r="C466" t="s">
        <v>100</v>
      </c>
      <c r="D466" t="s">
        <v>593</v>
      </c>
      <c r="E466" s="69">
        <v>45709</v>
      </c>
      <c r="F466">
        <v>1</v>
      </c>
      <c r="G466">
        <v>1</v>
      </c>
      <c r="H466">
        <v>1</v>
      </c>
      <c r="I466" s="70">
        <f t="shared" si="19"/>
        <v>0.4</v>
      </c>
    </row>
    <row r="467" spans="1:9" x14ac:dyDescent="0.25">
      <c r="A467" t="s">
        <v>528</v>
      </c>
      <c r="B467" s="70">
        <f t="shared" si="20"/>
        <v>0.4</v>
      </c>
      <c r="C467" t="s">
        <v>100</v>
      </c>
      <c r="D467" t="s">
        <v>594</v>
      </c>
      <c r="E467" s="69">
        <v>45712</v>
      </c>
      <c r="F467">
        <v>1</v>
      </c>
      <c r="G467">
        <v>1</v>
      </c>
      <c r="H467">
        <v>1</v>
      </c>
      <c r="I467" s="70">
        <f t="shared" si="19"/>
        <v>0.4</v>
      </c>
    </row>
    <row r="468" spans="1:9" x14ac:dyDescent="0.25">
      <c r="A468" t="s">
        <v>528</v>
      </c>
      <c r="B468" s="70">
        <f t="shared" si="20"/>
        <v>0.4</v>
      </c>
      <c r="C468" t="s">
        <v>100</v>
      </c>
      <c r="D468" t="s">
        <v>595</v>
      </c>
      <c r="E468" s="69">
        <v>45705</v>
      </c>
      <c r="F468">
        <v>1</v>
      </c>
      <c r="G468">
        <v>1</v>
      </c>
      <c r="H468">
        <v>1</v>
      </c>
      <c r="I468" s="70">
        <f t="shared" si="19"/>
        <v>0.4</v>
      </c>
    </row>
    <row r="469" spans="1:9" x14ac:dyDescent="0.25">
      <c r="A469" t="s">
        <v>528</v>
      </c>
      <c r="B469" s="70">
        <f t="shared" si="20"/>
        <v>0.4</v>
      </c>
      <c r="C469" t="s">
        <v>100</v>
      </c>
      <c r="D469" t="s">
        <v>596</v>
      </c>
      <c r="E469" s="69">
        <v>45705</v>
      </c>
      <c r="F469">
        <v>1</v>
      </c>
      <c r="G469">
        <v>1</v>
      </c>
      <c r="H469">
        <v>1</v>
      </c>
      <c r="I469" s="70">
        <f t="shared" si="19"/>
        <v>0.4</v>
      </c>
    </row>
    <row r="470" spans="1:9" x14ac:dyDescent="0.25">
      <c r="A470" t="s">
        <v>528</v>
      </c>
      <c r="B470" s="70">
        <f t="shared" si="20"/>
        <v>0.4</v>
      </c>
      <c r="C470" t="s">
        <v>100</v>
      </c>
      <c r="D470" t="s">
        <v>597</v>
      </c>
      <c r="E470" s="69">
        <v>45705</v>
      </c>
      <c r="F470">
        <v>1</v>
      </c>
      <c r="G470">
        <v>1</v>
      </c>
      <c r="H470">
        <v>1</v>
      </c>
      <c r="I470" s="70">
        <f t="shared" si="19"/>
        <v>0.4</v>
      </c>
    </row>
    <row r="471" spans="1:9" x14ac:dyDescent="0.25">
      <c r="A471" t="s">
        <v>528</v>
      </c>
      <c r="B471" s="70">
        <f t="shared" si="20"/>
        <v>0.4</v>
      </c>
      <c r="C471" t="s">
        <v>100</v>
      </c>
      <c r="D471" t="s">
        <v>598</v>
      </c>
      <c r="E471" s="69">
        <v>45698</v>
      </c>
      <c r="F471">
        <v>1</v>
      </c>
      <c r="G471">
        <v>1</v>
      </c>
      <c r="H471">
        <v>1</v>
      </c>
      <c r="I471" s="70">
        <f t="shared" si="19"/>
        <v>0.4</v>
      </c>
    </row>
    <row r="472" spans="1:9" x14ac:dyDescent="0.25">
      <c r="A472" t="s">
        <v>528</v>
      </c>
      <c r="B472" s="70">
        <f t="shared" si="20"/>
        <v>0.4</v>
      </c>
      <c r="C472" t="s">
        <v>100</v>
      </c>
      <c r="D472" t="s">
        <v>599</v>
      </c>
      <c r="E472" s="69">
        <v>45692</v>
      </c>
      <c r="F472">
        <v>1</v>
      </c>
      <c r="G472">
        <v>1</v>
      </c>
      <c r="H472">
        <v>1</v>
      </c>
      <c r="I472" s="70">
        <f t="shared" si="19"/>
        <v>0.4</v>
      </c>
    </row>
    <row r="473" spans="1:9" x14ac:dyDescent="0.25">
      <c r="A473" t="s">
        <v>528</v>
      </c>
      <c r="B473" s="70">
        <f t="shared" si="20"/>
        <v>0.4</v>
      </c>
      <c r="C473" t="s">
        <v>100</v>
      </c>
      <c r="D473" t="s">
        <v>600</v>
      </c>
      <c r="E473" s="69">
        <v>45688</v>
      </c>
      <c r="F473">
        <v>1</v>
      </c>
      <c r="G473">
        <v>1</v>
      </c>
      <c r="H473">
        <v>1</v>
      </c>
      <c r="I473" s="70">
        <f t="shared" si="19"/>
        <v>0.4</v>
      </c>
    </row>
    <row r="474" spans="1:9" x14ac:dyDescent="0.25">
      <c r="A474" t="s">
        <v>528</v>
      </c>
      <c r="B474" s="70">
        <f t="shared" si="20"/>
        <v>0.4</v>
      </c>
      <c r="C474" t="s">
        <v>100</v>
      </c>
      <c r="D474" t="s">
        <v>601</v>
      </c>
      <c r="E474" s="69">
        <v>45805</v>
      </c>
      <c r="F474">
        <v>1</v>
      </c>
      <c r="G474">
        <v>1</v>
      </c>
      <c r="H474">
        <v>1</v>
      </c>
      <c r="I474" s="70">
        <f t="shared" si="19"/>
        <v>0.4</v>
      </c>
    </row>
    <row r="475" spans="1:9" x14ac:dyDescent="0.25">
      <c r="A475" t="s">
        <v>528</v>
      </c>
      <c r="B475" s="70">
        <f t="shared" si="20"/>
        <v>0.4</v>
      </c>
      <c r="C475" t="s">
        <v>100</v>
      </c>
      <c r="D475" t="s">
        <v>602</v>
      </c>
      <c r="E475" s="69">
        <v>45804</v>
      </c>
      <c r="F475">
        <v>1</v>
      </c>
      <c r="G475">
        <v>1</v>
      </c>
      <c r="H475">
        <v>1</v>
      </c>
      <c r="I475" s="70">
        <f t="shared" si="19"/>
        <v>0.4</v>
      </c>
    </row>
    <row r="476" spans="1:9" x14ac:dyDescent="0.25">
      <c r="A476" t="s">
        <v>528</v>
      </c>
      <c r="B476" s="70">
        <f t="shared" si="20"/>
        <v>0.4</v>
      </c>
      <c r="C476" t="s">
        <v>100</v>
      </c>
      <c r="D476" t="s">
        <v>603</v>
      </c>
      <c r="E476" s="69">
        <v>45798</v>
      </c>
      <c r="F476">
        <v>1</v>
      </c>
      <c r="G476">
        <v>1</v>
      </c>
      <c r="H476">
        <v>1</v>
      </c>
      <c r="I476" s="70">
        <f t="shared" si="19"/>
        <v>0.4</v>
      </c>
    </row>
    <row r="477" spans="1:9" x14ac:dyDescent="0.25">
      <c r="A477" t="s">
        <v>528</v>
      </c>
      <c r="B477" s="70">
        <f t="shared" si="20"/>
        <v>0.4</v>
      </c>
      <c r="C477" t="s">
        <v>100</v>
      </c>
      <c r="D477" t="s">
        <v>604</v>
      </c>
      <c r="E477" s="69">
        <v>45792</v>
      </c>
      <c r="F477">
        <v>1</v>
      </c>
      <c r="G477">
        <v>1</v>
      </c>
      <c r="H477">
        <v>1</v>
      </c>
      <c r="I477" s="70">
        <f t="shared" si="19"/>
        <v>0.4</v>
      </c>
    </row>
    <row r="478" spans="1:9" x14ac:dyDescent="0.25">
      <c r="A478" t="s">
        <v>528</v>
      </c>
      <c r="B478" s="70">
        <f t="shared" si="20"/>
        <v>0.4</v>
      </c>
      <c r="C478" t="s">
        <v>100</v>
      </c>
      <c r="D478" t="s">
        <v>605</v>
      </c>
      <c r="E478" s="69">
        <v>45792</v>
      </c>
      <c r="F478">
        <v>1</v>
      </c>
      <c r="G478">
        <v>1</v>
      </c>
      <c r="H478">
        <v>1</v>
      </c>
      <c r="I478" s="70">
        <f t="shared" si="19"/>
        <v>0.4</v>
      </c>
    </row>
    <row r="479" spans="1:9" x14ac:dyDescent="0.25">
      <c r="A479" t="s">
        <v>528</v>
      </c>
      <c r="B479" s="70">
        <f t="shared" si="20"/>
        <v>0.4</v>
      </c>
      <c r="C479" t="s">
        <v>100</v>
      </c>
      <c r="D479" t="s">
        <v>606</v>
      </c>
      <c r="E479" s="69">
        <v>45788</v>
      </c>
      <c r="F479">
        <v>1</v>
      </c>
      <c r="G479">
        <v>1</v>
      </c>
      <c r="H479">
        <v>1</v>
      </c>
      <c r="I479" s="70">
        <f t="shared" si="19"/>
        <v>0.4</v>
      </c>
    </row>
    <row r="480" spans="1:9" x14ac:dyDescent="0.25">
      <c r="A480" t="s">
        <v>528</v>
      </c>
      <c r="B480" s="70">
        <f t="shared" si="20"/>
        <v>0.4</v>
      </c>
      <c r="C480" t="s">
        <v>100</v>
      </c>
      <c r="D480" t="s">
        <v>607</v>
      </c>
      <c r="E480" s="69">
        <v>45788</v>
      </c>
      <c r="F480">
        <v>1</v>
      </c>
      <c r="G480">
        <v>1</v>
      </c>
      <c r="H480">
        <v>1</v>
      </c>
      <c r="I480" s="70">
        <f t="shared" si="19"/>
        <v>0.4</v>
      </c>
    </row>
    <row r="481" spans="1:9" x14ac:dyDescent="0.25">
      <c r="A481" t="s">
        <v>528</v>
      </c>
      <c r="B481" s="70">
        <f t="shared" si="20"/>
        <v>0.4</v>
      </c>
      <c r="C481" t="s">
        <v>100</v>
      </c>
      <c r="D481" t="s">
        <v>608</v>
      </c>
      <c r="E481" s="69">
        <v>45789</v>
      </c>
      <c r="F481">
        <v>1</v>
      </c>
      <c r="G481">
        <v>1</v>
      </c>
      <c r="H481">
        <v>1</v>
      </c>
      <c r="I481" s="70">
        <f t="shared" si="19"/>
        <v>0.4</v>
      </c>
    </row>
    <row r="482" spans="1:9" x14ac:dyDescent="0.25">
      <c r="A482" t="s">
        <v>528</v>
      </c>
      <c r="B482" s="70">
        <f t="shared" si="20"/>
        <v>0.4</v>
      </c>
      <c r="C482" t="s">
        <v>100</v>
      </c>
      <c r="D482" t="s">
        <v>609</v>
      </c>
      <c r="E482" s="69">
        <v>45779</v>
      </c>
      <c r="F482">
        <v>1</v>
      </c>
      <c r="G482">
        <v>1</v>
      </c>
      <c r="H482">
        <v>1</v>
      </c>
      <c r="I482" s="70">
        <f t="shared" si="19"/>
        <v>0.4</v>
      </c>
    </row>
    <row r="483" spans="1:9" x14ac:dyDescent="0.25">
      <c r="A483" t="s">
        <v>528</v>
      </c>
      <c r="B483" s="70">
        <f t="shared" si="20"/>
        <v>0.4</v>
      </c>
      <c r="C483" t="s">
        <v>100</v>
      </c>
      <c r="D483" t="s">
        <v>610</v>
      </c>
      <c r="E483" s="69">
        <v>45769</v>
      </c>
      <c r="F483">
        <v>1</v>
      </c>
      <c r="G483">
        <v>1</v>
      </c>
      <c r="H483">
        <v>1</v>
      </c>
      <c r="I483" s="70">
        <f t="shared" si="19"/>
        <v>0.4</v>
      </c>
    </row>
    <row r="484" spans="1:9" x14ac:dyDescent="0.25">
      <c r="A484" t="s">
        <v>528</v>
      </c>
      <c r="B484" s="70">
        <f t="shared" si="20"/>
        <v>0.4</v>
      </c>
      <c r="C484" t="s">
        <v>100</v>
      </c>
      <c r="D484" t="s">
        <v>611</v>
      </c>
      <c r="E484" s="69">
        <v>45765</v>
      </c>
      <c r="F484">
        <v>1</v>
      </c>
      <c r="G484">
        <v>1</v>
      </c>
      <c r="H484">
        <v>1</v>
      </c>
      <c r="I484" s="70">
        <f t="shared" si="19"/>
        <v>0.4</v>
      </c>
    </row>
    <row r="485" spans="1:9" x14ac:dyDescent="0.25">
      <c r="A485" t="s">
        <v>528</v>
      </c>
      <c r="B485" s="70">
        <f t="shared" si="20"/>
        <v>0.4</v>
      </c>
      <c r="C485" t="s">
        <v>100</v>
      </c>
      <c r="D485" t="s">
        <v>612</v>
      </c>
      <c r="E485" s="69">
        <v>45766</v>
      </c>
      <c r="F485">
        <v>1</v>
      </c>
      <c r="G485">
        <v>1</v>
      </c>
      <c r="H485">
        <v>1</v>
      </c>
      <c r="I485" s="70">
        <f t="shared" si="19"/>
        <v>0.4</v>
      </c>
    </row>
    <row r="486" spans="1:9" x14ac:dyDescent="0.25">
      <c r="A486" t="s">
        <v>528</v>
      </c>
      <c r="B486" s="70">
        <f t="shared" si="20"/>
        <v>0.4</v>
      </c>
      <c r="C486" t="s">
        <v>100</v>
      </c>
      <c r="D486" t="s">
        <v>613</v>
      </c>
      <c r="E486" s="69">
        <v>45742</v>
      </c>
      <c r="F486">
        <v>1</v>
      </c>
      <c r="G486">
        <v>1</v>
      </c>
      <c r="H486">
        <v>1</v>
      </c>
      <c r="I486" s="70">
        <f t="shared" si="19"/>
        <v>0.4</v>
      </c>
    </row>
    <row r="487" spans="1:9" x14ac:dyDescent="0.25">
      <c r="A487" t="s">
        <v>528</v>
      </c>
      <c r="B487" s="70">
        <f t="shared" si="20"/>
        <v>0.4</v>
      </c>
      <c r="C487" t="s">
        <v>100</v>
      </c>
      <c r="D487" t="s">
        <v>614</v>
      </c>
      <c r="E487" s="69">
        <v>45686</v>
      </c>
      <c r="F487">
        <v>1</v>
      </c>
      <c r="G487">
        <v>1</v>
      </c>
      <c r="H487">
        <v>1</v>
      </c>
      <c r="I487" s="70">
        <f t="shared" si="19"/>
        <v>0.4</v>
      </c>
    </row>
    <row r="488" spans="1:9" x14ac:dyDescent="0.25">
      <c r="A488" t="s">
        <v>528</v>
      </c>
      <c r="B488" s="70">
        <f t="shared" si="20"/>
        <v>0.4</v>
      </c>
      <c r="C488" t="s">
        <v>101</v>
      </c>
      <c r="D488" t="s">
        <v>615</v>
      </c>
      <c r="E488" s="69">
        <v>45659</v>
      </c>
      <c r="F488">
        <v>1</v>
      </c>
      <c r="G488">
        <v>1</v>
      </c>
      <c r="H488">
        <v>1</v>
      </c>
      <c r="I488" s="70">
        <f t="shared" si="19"/>
        <v>0.4</v>
      </c>
    </row>
    <row r="489" spans="1:9" x14ac:dyDescent="0.25">
      <c r="A489" t="s">
        <v>528</v>
      </c>
      <c r="B489" s="70">
        <f t="shared" si="20"/>
        <v>0.4</v>
      </c>
      <c r="C489" t="s">
        <v>101</v>
      </c>
      <c r="D489" t="s">
        <v>616</v>
      </c>
      <c r="E489" s="69">
        <v>45659</v>
      </c>
      <c r="F489">
        <v>1</v>
      </c>
      <c r="G489">
        <v>1</v>
      </c>
      <c r="H489">
        <v>1</v>
      </c>
      <c r="I489" s="70">
        <f t="shared" si="19"/>
        <v>0.4</v>
      </c>
    </row>
    <row r="490" spans="1:9" x14ac:dyDescent="0.25">
      <c r="A490" t="s">
        <v>528</v>
      </c>
      <c r="B490" s="70">
        <f t="shared" si="20"/>
        <v>0.4</v>
      </c>
      <c r="C490" t="s">
        <v>101</v>
      </c>
      <c r="D490" t="s">
        <v>617</v>
      </c>
      <c r="E490" s="69">
        <v>45659</v>
      </c>
      <c r="F490">
        <v>1</v>
      </c>
      <c r="G490">
        <v>1</v>
      </c>
      <c r="H490">
        <v>1</v>
      </c>
      <c r="I490" s="70">
        <f t="shared" si="19"/>
        <v>0.4</v>
      </c>
    </row>
    <row r="491" spans="1:9" x14ac:dyDescent="0.25">
      <c r="A491" t="s">
        <v>528</v>
      </c>
      <c r="B491" s="70">
        <f t="shared" si="20"/>
        <v>0.4</v>
      </c>
      <c r="C491" t="s">
        <v>101</v>
      </c>
      <c r="D491" t="s">
        <v>618</v>
      </c>
      <c r="E491" s="69">
        <v>45692</v>
      </c>
      <c r="F491">
        <v>1</v>
      </c>
      <c r="G491">
        <v>1</v>
      </c>
      <c r="H491">
        <v>1</v>
      </c>
      <c r="I491" s="70">
        <f t="shared" si="19"/>
        <v>0.4</v>
      </c>
    </row>
    <row r="492" spans="1:9" x14ac:dyDescent="0.25">
      <c r="A492" t="s">
        <v>528</v>
      </c>
      <c r="B492" s="70">
        <f t="shared" si="20"/>
        <v>0.4</v>
      </c>
      <c r="C492" t="s">
        <v>101</v>
      </c>
      <c r="D492" t="s">
        <v>619</v>
      </c>
      <c r="E492" s="69">
        <v>45685</v>
      </c>
      <c r="F492">
        <v>1</v>
      </c>
      <c r="G492">
        <v>1</v>
      </c>
      <c r="H492">
        <v>1</v>
      </c>
      <c r="I492" s="70">
        <f t="shared" si="19"/>
        <v>0.4</v>
      </c>
    </row>
    <row r="493" spans="1:9" x14ac:dyDescent="0.25">
      <c r="A493" t="s">
        <v>528</v>
      </c>
      <c r="B493" s="70">
        <f t="shared" si="20"/>
        <v>0.4</v>
      </c>
      <c r="C493" t="s">
        <v>101</v>
      </c>
      <c r="D493" t="s">
        <v>620</v>
      </c>
      <c r="E493" s="69">
        <v>45687</v>
      </c>
      <c r="F493">
        <v>1</v>
      </c>
      <c r="G493">
        <v>1</v>
      </c>
      <c r="H493">
        <v>1</v>
      </c>
      <c r="I493" s="70">
        <f t="shared" si="19"/>
        <v>0.4</v>
      </c>
    </row>
    <row r="494" spans="1:9" x14ac:dyDescent="0.25">
      <c r="A494" t="s">
        <v>528</v>
      </c>
      <c r="B494" s="70">
        <f t="shared" si="20"/>
        <v>0.4</v>
      </c>
      <c r="C494" t="s">
        <v>101</v>
      </c>
      <c r="D494" t="s">
        <v>621</v>
      </c>
      <c r="E494" s="69">
        <v>45687</v>
      </c>
      <c r="F494">
        <v>1</v>
      </c>
      <c r="G494">
        <v>1</v>
      </c>
      <c r="H494">
        <v>1</v>
      </c>
      <c r="I494" s="70">
        <f t="shared" si="19"/>
        <v>0.4</v>
      </c>
    </row>
    <row r="495" spans="1:9" x14ac:dyDescent="0.25">
      <c r="A495" t="s">
        <v>528</v>
      </c>
      <c r="B495" s="70">
        <f t="shared" si="20"/>
        <v>0.4</v>
      </c>
      <c r="C495" t="s">
        <v>101</v>
      </c>
      <c r="D495" t="s">
        <v>622</v>
      </c>
      <c r="E495" s="69">
        <v>45684</v>
      </c>
      <c r="F495">
        <v>1</v>
      </c>
      <c r="G495">
        <v>1</v>
      </c>
      <c r="H495">
        <v>1</v>
      </c>
      <c r="I495" s="70">
        <f t="shared" si="19"/>
        <v>0.4</v>
      </c>
    </row>
    <row r="496" spans="1:9" x14ac:dyDescent="0.25">
      <c r="A496" t="s">
        <v>528</v>
      </c>
      <c r="B496" s="70">
        <f t="shared" si="20"/>
        <v>0.4</v>
      </c>
      <c r="C496" t="s">
        <v>101</v>
      </c>
      <c r="D496" t="s">
        <v>623</v>
      </c>
      <c r="E496" s="69">
        <v>45685</v>
      </c>
      <c r="F496">
        <v>1</v>
      </c>
      <c r="G496">
        <v>1</v>
      </c>
      <c r="H496">
        <v>1</v>
      </c>
      <c r="I496" s="70">
        <f t="shared" si="19"/>
        <v>0.4</v>
      </c>
    </row>
    <row r="497" spans="1:9" x14ac:dyDescent="0.25">
      <c r="A497" t="s">
        <v>528</v>
      </c>
      <c r="B497" s="70">
        <f t="shared" si="20"/>
        <v>0.4</v>
      </c>
      <c r="C497" t="s">
        <v>101</v>
      </c>
      <c r="D497" t="s">
        <v>624</v>
      </c>
      <c r="E497" s="69">
        <v>45685</v>
      </c>
      <c r="F497">
        <v>1</v>
      </c>
      <c r="G497">
        <v>1</v>
      </c>
      <c r="H497">
        <v>1</v>
      </c>
      <c r="I497" s="70">
        <f t="shared" si="19"/>
        <v>0.4</v>
      </c>
    </row>
    <row r="498" spans="1:9" x14ac:dyDescent="0.25">
      <c r="A498" t="s">
        <v>528</v>
      </c>
      <c r="B498" s="70">
        <f t="shared" ref="B498:B529" si="21">(1/250)*100</f>
        <v>0.4</v>
      </c>
      <c r="C498" t="s">
        <v>101</v>
      </c>
      <c r="D498" t="s">
        <v>625</v>
      </c>
      <c r="E498" s="69">
        <v>45685</v>
      </c>
      <c r="F498">
        <v>1</v>
      </c>
      <c r="G498">
        <v>1</v>
      </c>
      <c r="H498">
        <v>1</v>
      </c>
      <c r="I498" s="70">
        <f t="shared" si="19"/>
        <v>0.4</v>
      </c>
    </row>
    <row r="499" spans="1:9" x14ac:dyDescent="0.25">
      <c r="A499" t="s">
        <v>528</v>
      </c>
      <c r="B499" s="70">
        <f t="shared" si="21"/>
        <v>0.4</v>
      </c>
      <c r="C499" t="s">
        <v>101</v>
      </c>
      <c r="D499" t="s">
        <v>626</v>
      </c>
      <c r="E499" s="69">
        <v>45680</v>
      </c>
      <c r="F499">
        <v>1</v>
      </c>
      <c r="G499">
        <v>1</v>
      </c>
      <c r="H499">
        <v>1</v>
      </c>
      <c r="I499" s="70">
        <f t="shared" si="19"/>
        <v>0.4</v>
      </c>
    </row>
    <row r="500" spans="1:9" x14ac:dyDescent="0.25">
      <c r="A500" t="s">
        <v>528</v>
      </c>
      <c r="B500" s="70">
        <f t="shared" si="21"/>
        <v>0.4</v>
      </c>
      <c r="C500" t="s">
        <v>101</v>
      </c>
      <c r="D500" t="s">
        <v>627</v>
      </c>
      <c r="E500" s="69">
        <v>45680</v>
      </c>
      <c r="F500">
        <v>1</v>
      </c>
      <c r="G500">
        <v>1</v>
      </c>
      <c r="H500">
        <v>1</v>
      </c>
      <c r="I500" s="70">
        <f t="shared" si="19"/>
        <v>0.4</v>
      </c>
    </row>
    <row r="501" spans="1:9" x14ac:dyDescent="0.25">
      <c r="A501" t="s">
        <v>528</v>
      </c>
      <c r="B501" s="70">
        <f t="shared" si="21"/>
        <v>0.4</v>
      </c>
      <c r="C501" t="s">
        <v>101</v>
      </c>
      <c r="D501" t="s">
        <v>628</v>
      </c>
      <c r="E501" s="69">
        <v>45673</v>
      </c>
      <c r="F501">
        <v>1</v>
      </c>
      <c r="G501">
        <v>1</v>
      </c>
      <c r="H501">
        <v>1</v>
      </c>
      <c r="I501" s="70">
        <f t="shared" si="19"/>
        <v>0.4</v>
      </c>
    </row>
    <row r="502" spans="1:9" x14ac:dyDescent="0.25">
      <c r="A502" t="s">
        <v>528</v>
      </c>
      <c r="B502" s="70">
        <f t="shared" si="21"/>
        <v>0.4</v>
      </c>
      <c r="C502" t="s">
        <v>101</v>
      </c>
      <c r="D502" t="s">
        <v>629</v>
      </c>
      <c r="E502" s="69">
        <v>45671</v>
      </c>
      <c r="F502">
        <v>1</v>
      </c>
      <c r="G502">
        <v>1</v>
      </c>
      <c r="H502">
        <v>1</v>
      </c>
      <c r="I502" s="70">
        <f t="shared" si="19"/>
        <v>0.4</v>
      </c>
    </row>
    <row r="503" spans="1:9" x14ac:dyDescent="0.25">
      <c r="A503" t="s">
        <v>528</v>
      </c>
      <c r="B503" s="70">
        <f t="shared" si="21"/>
        <v>0.4</v>
      </c>
      <c r="C503" t="s">
        <v>101</v>
      </c>
      <c r="D503" t="s">
        <v>630</v>
      </c>
      <c r="E503" s="69">
        <v>45670</v>
      </c>
      <c r="F503">
        <v>1</v>
      </c>
      <c r="G503">
        <v>1</v>
      </c>
      <c r="H503">
        <v>1</v>
      </c>
      <c r="I503" s="70">
        <f t="shared" si="19"/>
        <v>0.4</v>
      </c>
    </row>
    <row r="504" spans="1:9" x14ac:dyDescent="0.25">
      <c r="A504" t="s">
        <v>528</v>
      </c>
      <c r="B504" s="70">
        <f t="shared" si="21"/>
        <v>0.4</v>
      </c>
      <c r="C504" t="s">
        <v>101</v>
      </c>
      <c r="D504" t="s">
        <v>631</v>
      </c>
      <c r="E504" s="69">
        <v>45666</v>
      </c>
      <c r="F504">
        <v>1</v>
      </c>
      <c r="G504">
        <v>1</v>
      </c>
      <c r="H504">
        <v>1</v>
      </c>
      <c r="I504" s="70">
        <f t="shared" si="19"/>
        <v>0.4</v>
      </c>
    </row>
    <row r="505" spans="1:9" x14ac:dyDescent="0.25">
      <c r="A505" t="s">
        <v>528</v>
      </c>
      <c r="B505" s="70">
        <f t="shared" si="21"/>
        <v>0.4</v>
      </c>
      <c r="C505" t="s">
        <v>101</v>
      </c>
      <c r="D505" t="s">
        <v>632</v>
      </c>
      <c r="E505" s="69">
        <v>45667</v>
      </c>
      <c r="F505">
        <v>1</v>
      </c>
      <c r="G505">
        <v>1</v>
      </c>
      <c r="H505">
        <v>1</v>
      </c>
      <c r="I505" s="70">
        <f t="shared" si="19"/>
        <v>0.4</v>
      </c>
    </row>
    <row r="506" spans="1:9" x14ac:dyDescent="0.25">
      <c r="A506" t="s">
        <v>528</v>
      </c>
      <c r="B506" s="70">
        <f t="shared" si="21"/>
        <v>0.4</v>
      </c>
      <c r="C506" t="s">
        <v>101</v>
      </c>
      <c r="D506" t="s">
        <v>633</v>
      </c>
      <c r="E506" s="69">
        <v>45667</v>
      </c>
      <c r="F506">
        <v>1</v>
      </c>
      <c r="G506">
        <v>1</v>
      </c>
      <c r="H506">
        <v>1</v>
      </c>
      <c r="I506" s="70">
        <f t="shared" si="19"/>
        <v>0.4</v>
      </c>
    </row>
    <row r="507" spans="1:9" x14ac:dyDescent="0.25">
      <c r="A507" t="s">
        <v>528</v>
      </c>
      <c r="B507" s="70">
        <f t="shared" si="21"/>
        <v>0.4</v>
      </c>
      <c r="C507" t="s">
        <v>101</v>
      </c>
      <c r="D507" t="s">
        <v>634</v>
      </c>
      <c r="E507" s="69">
        <v>45665</v>
      </c>
      <c r="F507">
        <v>1</v>
      </c>
      <c r="G507">
        <v>1</v>
      </c>
      <c r="H507">
        <v>1</v>
      </c>
      <c r="I507" s="70">
        <f t="shared" si="19"/>
        <v>0.4</v>
      </c>
    </row>
    <row r="508" spans="1:9" x14ac:dyDescent="0.25">
      <c r="A508" t="s">
        <v>528</v>
      </c>
      <c r="B508" s="70">
        <f t="shared" si="21"/>
        <v>0.4</v>
      </c>
      <c r="C508" t="s">
        <v>101</v>
      </c>
      <c r="D508" t="s">
        <v>635</v>
      </c>
      <c r="E508" s="69">
        <v>45666</v>
      </c>
      <c r="F508">
        <v>1</v>
      </c>
      <c r="G508">
        <v>1</v>
      </c>
      <c r="H508">
        <v>1</v>
      </c>
      <c r="I508" s="70">
        <f t="shared" si="19"/>
        <v>0.4</v>
      </c>
    </row>
    <row r="509" spans="1:9" x14ac:dyDescent="0.25">
      <c r="A509" t="s">
        <v>528</v>
      </c>
      <c r="B509" s="70">
        <f t="shared" si="21"/>
        <v>0.4</v>
      </c>
      <c r="C509" t="s">
        <v>101</v>
      </c>
      <c r="D509" t="s">
        <v>636</v>
      </c>
      <c r="E509" s="69">
        <v>45659</v>
      </c>
      <c r="F509">
        <v>1</v>
      </c>
      <c r="G509">
        <v>1</v>
      </c>
      <c r="H509">
        <v>1</v>
      </c>
      <c r="I509" s="70">
        <f t="shared" si="19"/>
        <v>0.4</v>
      </c>
    </row>
    <row r="510" spans="1:9" x14ac:dyDescent="0.25">
      <c r="A510" t="s">
        <v>528</v>
      </c>
      <c r="B510" s="70">
        <f t="shared" si="21"/>
        <v>0.4</v>
      </c>
      <c r="C510" t="s">
        <v>101</v>
      </c>
      <c r="D510" t="s">
        <v>637</v>
      </c>
      <c r="E510" s="69">
        <v>45659</v>
      </c>
      <c r="F510">
        <v>1</v>
      </c>
      <c r="G510">
        <v>1</v>
      </c>
      <c r="H510">
        <v>1</v>
      </c>
      <c r="I510" s="70">
        <f t="shared" si="19"/>
        <v>0.4</v>
      </c>
    </row>
    <row r="511" spans="1:9" x14ac:dyDescent="0.25">
      <c r="A511" t="s">
        <v>528</v>
      </c>
      <c r="B511" s="70">
        <f t="shared" si="21"/>
        <v>0.4</v>
      </c>
      <c r="C511" t="s">
        <v>101</v>
      </c>
      <c r="D511" t="s">
        <v>638</v>
      </c>
      <c r="E511" s="69">
        <v>45659</v>
      </c>
      <c r="F511">
        <v>1</v>
      </c>
      <c r="G511">
        <v>1</v>
      </c>
      <c r="H511">
        <v>1</v>
      </c>
      <c r="I511" s="70">
        <f t="shared" si="19"/>
        <v>0.4</v>
      </c>
    </row>
    <row r="512" spans="1:9" x14ac:dyDescent="0.25">
      <c r="A512" t="s">
        <v>528</v>
      </c>
      <c r="B512" s="70">
        <f t="shared" si="21"/>
        <v>0.4</v>
      </c>
      <c r="C512" t="s">
        <v>101</v>
      </c>
      <c r="D512" t="s">
        <v>639</v>
      </c>
      <c r="E512" s="69">
        <v>45740</v>
      </c>
      <c r="F512">
        <v>1</v>
      </c>
      <c r="G512">
        <v>1</v>
      </c>
      <c r="H512">
        <v>1</v>
      </c>
      <c r="I512" s="70">
        <f t="shared" si="19"/>
        <v>0.4</v>
      </c>
    </row>
    <row r="513" spans="1:9" x14ac:dyDescent="0.25">
      <c r="A513" t="s">
        <v>528</v>
      </c>
      <c r="B513" s="70">
        <f t="shared" si="21"/>
        <v>0.4</v>
      </c>
      <c r="C513" t="s">
        <v>101</v>
      </c>
      <c r="D513" t="s">
        <v>640</v>
      </c>
      <c r="E513" s="69">
        <v>45734</v>
      </c>
      <c r="F513">
        <v>1</v>
      </c>
      <c r="G513">
        <v>1</v>
      </c>
      <c r="H513">
        <v>1</v>
      </c>
      <c r="I513" s="70">
        <f t="shared" si="19"/>
        <v>0.4</v>
      </c>
    </row>
    <row r="514" spans="1:9" x14ac:dyDescent="0.25">
      <c r="A514" t="s">
        <v>528</v>
      </c>
      <c r="B514" s="70">
        <f t="shared" si="21"/>
        <v>0.4</v>
      </c>
      <c r="C514" t="s">
        <v>101</v>
      </c>
      <c r="D514" t="s">
        <v>641</v>
      </c>
      <c r="E514" s="69">
        <v>45735</v>
      </c>
      <c r="F514">
        <v>1</v>
      </c>
      <c r="G514">
        <v>1</v>
      </c>
      <c r="H514">
        <v>1</v>
      </c>
      <c r="I514" s="70">
        <f t="shared" ref="I514:I577" si="22">B514*H514</f>
        <v>0.4</v>
      </c>
    </row>
    <row r="515" spans="1:9" x14ac:dyDescent="0.25">
      <c r="A515" t="s">
        <v>528</v>
      </c>
      <c r="B515" s="70">
        <f t="shared" si="21"/>
        <v>0.4</v>
      </c>
      <c r="C515" t="s">
        <v>101</v>
      </c>
      <c r="D515" t="s">
        <v>642</v>
      </c>
      <c r="E515" s="69">
        <v>45735</v>
      </c>
      <c r="F515">
        <v>1</v>
      </c>
      <c r="G515">
        <v>1</v>
      </c>
      <c r="H515">
        <v>1</v>
      </c>
      <c r="I515" s="70">
        <f t="shared" si="22"/>
        <v>0.4</v>
      </c>
    </row>
    <row r="516" spans="1:9" x14ac:dyDescent="0.25">
      <c r="A516" t="s">
        <v>528</v>
      </c>
      <c r="B516" s="70">
        <f t="shared" si="21"/>
        <v>0.4</v>
      </c>
      <c r="C516" t="s">
        <v>101</v>
      </c>
      <c r="D516" t="s">
        <v>643</v>
      </c>
      <c r="E516" s="69">
        <v>45728</v>
      </c>
      <c r="F516">
        <v>1</v>
      </c>
      <c r="G516">
        <v>1</v>
      </c>
      <c r="H516">
        <v>1</v>
      </c>
      <c r="I516" s="70">
        <f t="shared" si="22"/>
        <v>0.4</v>
      </c>
    </row>
    <row r="517" spans="1:9" x14ac:dyDescent="0.25">
      <c r="A517" t="s">
        <v>528</v>
      </c>
      <c r="B517" s="70">
        <f t="shared" si="21"/>
        <v>0.4</v>
      </c>
      <c r="C517" t="s">
        <v>101</v>
      </c>
      <c r="D517" t="s">
        <v>644</v>
      </c>
      <c r="E517" s="69">
        <v>45728</v>
      </c>
      <c r="F517">
        <v>1</v>
      </c>
      <c r="G517">
        <v>1</v>
      </c>
      <c r="H517">
        <v>1</v>
      </c>
      <c r="I517" s="70">
        <f t="shared" si="22"/>
        <v>0.4</v>
      </c>
    </row>
    <row r="518" spans="1:9" x14ac:dyDescent="0.25">
      <c r="A518" t="s">
        <v>528</v>
      </c>
      <c r="B518" s="70">
        <f t="shared" si="21"/>
        <v>0.4</v>
      </c>
      <c r="C518" t="s">
        <v>101</v>
      </c>
      <c r="D518" t="s">
        <v>645</v>
      </c>
      <c r="E518" s="69">
        <v>45729</v>
      </c>
      <c r="F518">
        <v>1</v>
      </c>
      <c r="G518">
        <v>1</v>
      </c>
      <c r="H518">
        <v>1</v>
      </c>
      <c r="I518" s="70">
        <f t="shared" si="22"/>
        <v>0.4</v>
      </c>
    </row>
    <row r="519" spans="1:9" x14ac:dyDescent="0.25">
      <c r="A519" t="s">
        <v>528</v>
      </c>
      <c r="B519" s="70">
        <f t="shared" si="21"/>
        <v>0.4</v>
      </c>
      <c r="C519" t="s">
        <v>101</v>
      </c>
      <c r="D519" t="s">
        <v>646</v>
      </c>
      <c r="E519" s="69">
        <v>45723</v>
      </c>
      <c r="F519">
        <v>1</v>
      </c>
      <c r="G519">
        <v>1</v>
      </c>
      <c r="H519">
        <v>1</v>
      </c>
      <c r="I519" s="70">
        <f t="shared" si="22"/>
        <v>0.4</v>
      </c>
    </row>
    <row r="520" spans="1:9" x14ac:dyDescent="0.25">
      <c r="A520" t="s">
        <v>528</v>
      </c>
      <c r="B520" s="70">
        <f t="shared" si="21"/>
        <v>0.4</v>
      </c>
      <c r="C520" t="s">
        <v>101</v>
      </c>
      <c r="D520" t="s">
        <v>647</v>
      </c>
      <c r="E520" s="69">
        <v>45726</v>
      </c>
      <c r="F520">
        <v>1</v>
      </c>
      <c r="G520">
        <v>1</v>
      </c>
      <c r="H520">
        <v>1</v>
      </c>
      <c r="I520" s="70">
        <f t="shared" si="22"/>
        <v>0.4</v>
      </c>
    </row>
    <row r="521" spans="1:9" x14ac:dyDescent="0.25">
      <c r="A521" t="s">
        <v>528</v>
      </c>
      <c r="B521" s="70">
        <f t="shared" si="21"/>
        <v>0.4</v>
      </c>
      <c r="C521" t="s">
        <v>101</v>
      </c>
      <c r="D521" t="s">
        <v>648</v>
      </c>
      <c r="E521" s="69">
        <v>45726</v>
      </c>
      <c r="F521">
        <v>1</v>
      </c>
      <c r="G521">
        <v>1</v>
      </c>
      <c r="H521">
        <v>1</v>
      </c>
      <c r="I521" s="70">
        <f t="shared" si="22"/>
        <v>0.4</v>
      </c>
    </row>
    <row r="522" spans="1:9" x14ac:dyDescent="0.25">
      <c r="A522" t="s">
        <v>528</v>
      </c>
      <c r="B522" s="70">
        <f t="shared" si="21"/>
        <v>0.4</v>
      </c>
      <c r="C522" t="s">
        <v>101</v>
      </c>
      <c r="D522" t="s">
        <v>649</v>
      </c>
      <c r="E522" s="69">
        <v>45727</v>
      </c>
      <c r="F522">
        <v>1</v>
      </c>
      <c r="G522">
        <v>1</v>
      </c>
      <c r="H522">
        <v>1</v>
      </c>
      <c r="I522" s="70">
        <f t="shared" si="22"/>
        <v>0.4</v>
      </c>
    </row>
    <row r="523" spans="1:9" x14ac:dyDescent="0.25">
      <c r="A523" t="s">
        <v>528</v>
      </c>
      <c r="B523" s="70">
        <f t="shared" si="21"/>
        <v>0.4</v>
      </c>
      <c r="C523" t="s">
        <v>101</v>
      </c>
      <c r="D523" t="s">
        <v>650</v>
      </c>
      <c r="E523" s="69">
        <v>45721</v>
      </c>
      <c r="F523">
        <v>1</v>
      </c>
      <c r="G523">
        <v>1</v>
      </c>
      <c r="H523">
        <v>1</v>
      </c>
      <c r="I523" s="70">
        <f t="shared" si="22"/>
        <v>0.4</v>
      </c>
    </row>
    <row r="524" spans="1:9" x14ac:dyDescent="0.25">
      <c r="A524" t="s">
        <v>528</v>
      </c>
      <c r="B524" s="70">
        <f t="shared" si="21"/>
        <v>0.4</v>
      </c>
      <c r="C524" t="s">
        <v>101</v>
      </c>
      <c r="D524" t="s">
        <v>651</v>
      </c>
      <c r="E524" s="69">
        <v>45721</v>
      </c>
      <c r="F524">
        <v>1</v>
      </c>
      <c r="G524">
        <v>1</v>
      </c>
      <c r="H524">
        <v>1</v>
      </c>
      <c r="I524" s="70">
        <f t="shared" si="22"/>
        <v>0.4</v>
      </c>
    </row>
    <row r="525" spans="1:9" x14ac:dyDescent="0.25">
      <c r="A525" t="s">
        <v>528</v>
      </c>
      <c r="B525" s="70">
        <f t="shared" si="21"/>
        <v>0.4</v>
      </c>
      <c r="C525" t="s">
        <v>101</v>
      </c>
      <c r="D525" t="s">
        <v>652</v>
      </c>
      <c r="E525" s="69">
        <v>45721</v>
      </c>
      <c r="F525">
        <v>1</v>
      </c>
      <c r="G525">
        <v>1</v>
      </c>
      <c r="H525">
        <v>1</v>
      </c>
      <c r="I525" s="70">
        <f t="shared" si="22"/>
        <v>0.4</v>
      </c>
    </row>
    <row r="526" spans="1:9" x14ac:dyDescent="0.25">
      <c r="A526" t="s">
        <v>528</v>
      </c>
      <c r="B526" s="70">
        <f t="shared" si="21"/>
        <v>0.4</v>
      </c>
      <c r="C526" t="s">
        <v>101</v>
      </c>
      <c r="D526" t="s">
        <v>653</v>
      </c>
      <c r="E526" s="69">
        <v>45722</v>
      </c>
      <c r="F526">
        <v>1</v>
      </c>
      <c r="G526">
        <v>1</v>
      </c>
      <c r="H526">
        <v>1</v>
      </c>
      <c r="I526" s="70">
        <f t="shared" si="22"/>
        <v>0.4</v>
      </c>
    </row>
    <row r="527" spans="1:9" x14ac:dyDescent="0.25">
      <c r="A527" t="s">
        <v>528</v>
      </c>
      <c r="B527" s="70">
        <f t="shared" si="21"/>
        <v>0.4</v>
      </c>
      <c r="C527" t="s">
        <v>101</v>
      </c>
      <c r="D527" t="s">
        <v>654</v>
      </c>
      <c r="E527" s="69">
        <v>45722</v>
      </c>
      <c r="F527">
        <v>1</v>
      </c>
      <c r="G527">
        <v>1</v>
      </c>
      <c r="H527">
        <v>1</v>
      </c>
      <c r="I527" s="70">
        <f t="shared" si="22"/>
        <v>0.4</v>
      </c>
    </row>
    <row r="528" spans="1:9" x14ac:dyDescent="0.25">
      <c r="A528" t="s">
        <v>528</v>
      </c>
      <c r="B528" s="70">
        <f t="shared" si="21"/>
        <v>0.4</v>
      </c>
      <c r="C528" t="s">
        <v>101</v>
      </c>
      <c r="D528" t="s">
        <v>655</v>
      </c>
      <c r="E528" s="69">
        <v>45723</v>
      </c>
      <c r="F528">
        <v>1</v>
      </c>
      <c r="G528">
        <v>1</v>
      </c>
      <c r="H528">
        <v>1</v>
      </c>
      <c r="I528" s="70">
        <f t="shared" si="22"/>
        <v>0.4</v>
      </c>
    </row>
    <row r="529" spans="1:9" x14ac:dyDescent="0.25">
      <c r="A529" t="s">
        <v>528</v>
      </c>
      <c r="B529" s="70">
        <f t="shared" si="21"/>
        <v>0.4</v>
      </c>
      <c r="C529" t="s">
        <v>101</v>
      </c>
      <c r="D529" t="s">
        <v>656</v>
      </c>
      <c r="E529" s="69">
        <v>45716</v>
      </c>
      <c r="F529">
        <v>1</v>
      </c>
      <c r="G529">
        <v>1</v>
      </c>
      <c r="H529">
        <v>1</v>
      </c>
      <c r="I529" s="70">
        <f t="shared" si="22"/>
        <v>0.4</v>
      </c>
    </row>
    <row r="530" spans="1:9" x14ac:dyDescent="0.25">
      <c r="A530" t="s">
        <v>528</v>
      </c>
      <c r="B530" s="70">
        <f t="shared" ref="B530:B561" si="23">(1/250)*100</f>
        <v>0.4</v>
      </c>
      <c r="C530" t="s">
        <v>101</v>
      </c>
      <c r="D530" t="s">
        <v>657</v>
      </c>
      <c r="E530" s="69">
        <v>45708</v>
      </c>
      <c r="F530">
        <v>1</v>
      </c>
      <c r="G530">
        <v>1</v>
      </c>
      <c r="H530">
        <v>1</v>
      </c>
      <c r="I530" s="70">
        <f t="shared" si="22"/>
        <v>0.4</v>
      </c>
    </row>
    <row r="531" spans="1:9" x14ac:dyDescent="0.25">
      <c r="A531" t="s">
        <v>528</v>
      </c>
      <c r="B531" s="70">
        <f t="shared" si="23"/>
        <v>0.4</v>
      </c>
      <c r="C531" t="s">
        <v>101</v>
      </c>
      <c r="D531" t="s">
        <v>658</v>
      </c>
      <c r="E531" s="69">
        <v>45712</v>
      </c>
      <c r="F531">
        <v>1</v>
      </c>
      <c r="G531">
        <v>1</v>
      </c>
      <c r="H531">
        <v>1</v>
      </c>
      <c r="I531" s="70">
        <f t="shared" si="22"/>
        <v>0.4</v>
      </c>
    </row>
    <row r="532" spans="1:9" x14ac:dyDescent="0.25">
      <c r="A532" t="s">
        <v>528</v>
      </c>
      <c r="B532" s="70">
        <f t="shared" si="23"/>
        <v>0.4</v>
      </c>
      <c r="C532" t="s">
        <v>101</v>
      </c>
      <c r="D532" t="s">
        <v>659</v>
      </c>
      <c r="E532" s="69">
        <v>45706</v>
      </c>
      <c r="F532">
        <v>1</v>
      </c>
      <c r="G532">
        <v>1</v>
      </c>
      <c r="H532">
        <v>1</v>
      </c>
      <c r="I532" s="70">
        <f t="shared" si="22"/>
        <v>0.4</v>
      </c>
    </row>
    <row r="533" spans="1:9" x14ac:dyDescent="0.25">
      <c r="A533" t="s">
        <v>528</v>
      </c>
      <c r="B533" s="70">
        <f t="shared" si="23"/>
        <v>0.4</v>
      </c>
      <c r="C533" t="s">
        <v>101</v>
      </c>
      <c r="D533" t="s">
        <v>660</v>
      </c>
      <c r="E533" s="69">
        <v>45705</v>
      </c>
      <c r="F533">
        <v>1</v>
      </c>
      <c r="G533">
        <v>1</v>
      </c>
      <c r="H533">
        <v>1</v>
      </c>
      <c r="I533" s="70">
        <f t="shared" si="22"/>
        <v>0.4</v>
      </c>
    </row>
    <row r="534" spans="1:9" x14ac:dyDescent="0.25">
      <c r="A534" t="s">
        <v>528</v>
      </c>
      <c r="B534" s="70">
        <f t="shared" si="23"/>
        <v>0.4</v>
      </c>
      <c r="C534" t="s">
        <v>101</v>
      </c>
      <c r="D534" t="s">
        <v>661</v>
      </c>
      <c r="E534" s="69">
        <v>45706</v>
      </c>
      <c r="F534">
        <v>1</v>
      </c>
      <c r="G534">
        <v>1</v>
      </c>
      <c r="H534">
        <v>1</v>
      </c>
      <c r="I534" s="70">
        <f t="shared" si="22"/>
        <v>0.4</v>
      </c>
    </row>
    <row r="535" spans="1:9" x14ac:dyDescent="0.25">
      <c r="A535" t="s">
        <v>528</v>
      </c>
      <c r="B535" s="70">
        <f t="shared" si="23"/>
        <v>0.4</v>
      </c>
      <c r="C535" t="s">
        <v>101</v>
      </c>
      <c r="D535" t="s">
        <v>662</v>
      </c>
      <c r="E535" s="69">
        <v>45706</v>
      </c>
      <c r="F535">
        <v>1</v>
      </c>
      <c r="G535">
        <v>1</v>
      </c>
      <c r="H535">
        <v>1</v>
      </c>
      <c r="I535" s="70">
        <f t="shared" si="22"/>
        <v>0.4</v>
      </c>
    </row>
    <row r="536" spans="1:9" x14ac:dyDescent="0.25">
      <c r="A536" t="s">
        <v>528</v>
      </c>
      <c r="B536" s="70">
        <f t="shared" si="23"/>
        <v>0.4</v>
      </c>
      <c r="C536" t="s">
        <v>101</v>
      </c>
      <c r="D536" t="s">
        <v>663</v>
      </c>
      <c r="E536" s="69">
        <v>45702</v>
      </c>
      <c r="F536">
        <v>1</v>
      </c>
      <c r="G536">
        <v>1</v>
      </c>
      <c r="H536">
        <v>1</v>
      </c>
      <c r="I536" s="70">
        <f t="shared" si="22"/>
        <v>0.4</v>
      </c>
    </row>
    <row r="537" spans="1:9" x14ac:dyDescent="0.25">
      <c r="A537" t="s">
        <v>528</v>
      </c>
      <c r="B537" s="70">
        <f t="shared" si="23"/>
        <v>0.4</v>
      </c>
      <c r="C537" t="s">
        <v>101</v>
      </c>
      <c r="D537" t="s">
        <v>664</v>
      </c>
      <c r="E537" s="69">
        <v>45688</v>
      </c>
      <c r="F537">
        <v>1</v>
      </c>
      <c r="G537">
        <v>1</v>
      </c>
      <c r="H537">
        <v>1</v>
      </c>
      <c r="I537" s="70">
        <f t="shared" si="22"/>
        <v>0.4</v>
      </c>
    </row>
    <row r="538" spans="1:9" x14ac:dyDescent="0.25">
      <c r="A538" t="s">
        <v>528</v>
      </c>
      <c r="B538" s="70">
        <f t="shared" si="23"/>
        <v>0.4</v>
      </c>
      <c r="C538" t="s">
        <v>101</v>
      </c>
      <c r="D538" t="s">
        <v>665</v>
      </c>
      <c r="E538" s="69">
        <v>45691</v>
      </c>
      <c r="F538">
        <v>1</v>
      </c>
      <c r="G538">
        <v>1</v>
      </c>
      <c r="H538">
        <v>1</v>
      </c>
      <c r="I538" s="70">
        <f t="shared" si="22"/>
        <v>0.4</v>
      </c>
    </row>
    <row r="539" spans="1:9" x14ac:dyDescent="0.25">
      <c r="A539" t="s">
        <v>528</v>
      </c>
      <c r="B539" s="70">
        <f t="shared" si="23"/>
        <v>0.4</v>
      </c>
      <c r="C539" t="s">
        <v>101</v>
      </c>
      <c r="D539" t="s">
        <v>666</v>
      </c>
      <c r="E539" s="69">
        <v>45804</v>
      </c>
      <c r="F539">
        <v>1</v>
      </c>
      <c r="G539">
        <v>1</v>
      </c>
      <c r="H539">
        <v>1</v>
      </c>
      <c r="I539" s="70">
        <f t="shared" si="22"/>
        <v>0.4</v>
      </c>
    </row>
    <row r="540" spans="1:9" x14ac:dyDescent="0.25">
      <c r="A540" t="s">
        <v>528</v>
      </c>
      <c r="B540" s="70">
        <f t="shared" si="23"/>
        <v>0.4</v>
      </c>
      <c r="C540" t="s">
        <v>101</v>
      </c>
      <c r="D540" t="s">
        <v>667</v>
      </c>
      <c r="E540" s="69">
        <v>45799</v>
      </c>
      <c r="F540">
        <v>1</v>
      </c>
      <c r="G540">
        <v>1</v>
      </c>
      <c r="H540">
        <v>1</v>
      </c>
      <c r="I540" s="70">
        <f t="shared" si="22"/>
        <v>0.4</v>
      </c>
    </row>
    <row r="541" spans="1:9" x14ac:dyDescent="0.25">
      <c r="A541" t="s">
        <v>528</v>
      </c>
      <c r="B541" s="70">
        <f t="shared" si="23"/>
        <v>0.4</v>
      </c>
      <c r="C541" t="s">
        <v>101</v>
      </c>
      <c r="D541" t="s">
        <v>668</v>
      </c>
      <c r="E541" s="69">
        <v>45796</v>
      </c>
      <c r="F541">
        <v>1</v>
      </c>
      <c r="G541">
        <v>1</v>
      </c>
      <c r="H541">
        <v>1</v>
      </c>
      <c r="I541" s="70">
        <f t="shared" si="22"/>
        <v>0.4</v>
      </c>
    </row>
    <row r="542" spans="1:9" x14ac:dyDescent="0.25">
      <c r="A542" t="s">
        <v>528</v>
      </c>
      <c r="B542" s="70">
        <f t="shared" si="23"/>
        <v>0.4</v>
      </c>
      <c r="C542" t="s">
        <v>101</v>
      </c>
      <c r="D542" t="s">
        <v>669</v>
      </c>
      <c r="E542" s="69">
        <v>45792</v>
      </c>
      <c r="F542">
        <v>1</v>
      </c>
      <c r="G542">
        <v>1</v>
      </c>
      <c r="H542">
        <v>1</v>
      </c>
      <c r="I542" s="70">
        <f t="shared" si="22"/>
        <v>0.4</v>
      </c>
    </row>
    <row r="543" spans="1:9" x14ac:dyDescent="0.25">
      <c r="A543" t="s">
        <v>528</v>
      </c>
      <c r="B543" s="70">
        <f t="shared" si="23"/>
        <v>0.4</v>
      </c>
      <c r="C543" t="s">
        <v>101</v>
      </c>
      <c r="D543" t="s">
        <v>670</v>
      </c>
      <c r="E543" s="69">
        <v>45786</v>
      </c>
      <c r="F543">
        <v>1</v>
      </c>
      <c r="G543">
        <v>1</v>
      </c>
      <c r="H543">
        <v>1</v>
      </c>
      <c r="I543" s="70">
        <f t="shared" si="22"/>
        <v>0.4</v>
      </c>
    </row>
    <row r="544" spans="1:9" x14ac:dyDescent="0.25">
      <c r="A544" t="s">
        <v>528</v>
      </c>
      <c r="B544" s="70">
        <f t="shared" si="23"/>
        <v>0.4</v>
      </c>
      <c r="C544" t="s">
        <v>101</v>
      </c>
      <c r="D544" t="s">
        <v>671</v>
      </c>
      <c r="E544" s="69">
        <v>45777</v>
      </c>
      <c r="F544">
        <v>1</v>
      </c>
      <c r="G544">
        <v>1</v>
      </c>
      <c r="H544">
        <v>1</v>
      </c>
      <c r="I544" s="70">
        <f t="shared" si="22"/>
        <v>0.4</v>
      </c>
    </row>
    <row r="545" spans="1:9" x14ac:dyDescent="0.25">
      <c r="A545" t="s">
        <v>528</v>
      </c>
      <c r="B545" s="70">
        <f t="shared" si="23"/>
        <v>0.4</v>
      </c>
      <c r="C545" t="s">
        <v>101</v>
      </c>
      <c r="D545" t="s">
        <v>672</v>
      </c>
      <c r="E545" s="69">
        <v>45777</v>
      </c>
      <c r="F545">
        <v>1</v>
      </c>
      <c r="G545">
        <v>1</v>
      </c>
      <c r="H545">
        <v>1</v>
      </c>
      <c r="I545" s="70">
        <f t="shared" si="22"/>
        <v>0.4</v>
      </c>
    </row>
    <row r="546" spans="1:9" x14ac:dyDescent="0.25">
      <c r="A546" t="s">
        <v>528</v>
      </c>
      <c r="B546" s="70">
        <f t="shared" si="23"/>
        <v>0.4</v>
      </c>
      <c r="C546" t="s">
        <v>101</v>
      </c>
      <c r="D546" t="s">
        <v>673</v>
      </c>
      <c r="E546" s="69">
        <v>45782</v>
      </c>
      <c r="F546">
        <v>1</v>
      </c>
      <c r="G546">
        <v>1</v>
      </c>
      <c r="H546">
        <v>1</v>
      </c>
      <c r="I546" s="70">
        <f t="shared" si="22"/>
        <v>0.4</v>
      </c>
    </row>
    <row r="547" spans="1:9" x14ac:dyDescent="0.25">
      <c r="A547" t="s">
        <v>528</v>
      </c>
      <c r="B547" s="70">
        <f t="shared" si="23"/>
        <v>0.4</v>
      </c>
      <c r="C547" t="s">
        <v>101</v>
      </c>
      <c r="D547" t="s">
        <v>674</v>
      </c>
      <c r="E547" s="69">
        <v>45771</v>
      </c>
      <c r="F547">
        <v>1</v>
      </c>
      <c r="G547">
        <v>1</v>
      </c>
      <c r="H547">
        <v>1</v>
      </c>
      <c r="I547" s="70">
        <f t="shared" si="22"/>
        <v>0.4</v>
      </c>
    </row>
    <row r="548" spans="1:9" x14ac:dyDescent="0.25">
      <c r="A548" t="s">
        <v>528</v>
      </c>
      <c r="B548" s="70">
        <f t="shared" si="23"/>
        <v>0.4</v>
      </c>
      <c r="C548" t="s">
        <v>101</v>
      </c>
      <c r="D548" t="s">
        <v>675</v>
      </c>
      <c r="E548" s="69">
        <v>45762</v>
      </c>
      <c r="F548">
        <v>1</v>
      </c>
      <c r="G548">
        <v>1</v>
      </c>
      <c r="H548">
        <v>1</v>
      </c>
      <c r="I548" s="70">
        <f t="shared" si="22"/>
        <v>0.4</v>
      </c>
    </row>
    <row r="549" spans="1:9" x14ac:dyDescent="0.25">
      <c r="A549" t="s">
        <v>528</v>
      </c>
      <c r="B549" s="70">
        <f t="shared" si="23"/>
        <v>0.4</v>
      </c>
      <c r="C549" t="s">
        <v>101</v>
      </c>
      <c r="D549" t="s">
        <v>676</v>
      </c>
      <c r="E549" s="69">
        <v>45762</v>
      </c>
      <c r="F549">
        <v>1</v>
      </c>
      <c r="G549">
        <v>1</v>
      </c>
      <c r="H549">
        <v>1</v>
      </c>
      <c r="I549" s="70">
        <f t="shared" si="22"/>
        <v>0.4</v>
      </c>
    </row>
    <row r="550" spans="1:9" x14ac:dyDescent="0.25">
      <c r="A550" t="s">
        <v>528</v>
      </c>
      <c r="B550" s="70">
        <f t="shared" si="23"/>
        <v>0.4</v>
      </c>
      <c r="C550" t="s">
        <v>101</v>
      </c>
      <c r="D550" t="s">
        <v>677</v>
      </c>
      <c r="E550" s="69">
        <v>45762</v>
      </c>
      <c r="F550">
        <v>1</v>
      </c>
      <c r="G550">
        <v>1</v>
      </c>
      <c r="H550">
        <v>1</v>
      </c>
      <c r="I550" s="70">
        <f t="shared" si="22"/>
        <v>0.4</v>
      </c>
    </row>
    <row r="551" spans="1:9" x14ac:dyDescent="0.25">
      <c r="A551" t="s">
        <v>528</v>
      </c>
      <c r="B551" s="70">
        <f t="shared" si="23"/>
        <v>0.4</v>
      </c>
      <c r="C551" t="s">
        <v>101</v>
      </c>
      <c r="D551" t="s">
        <v>678</v>
      </c>
      <c r="E551" s="69">
        <v>45762</v>
      </c>
      <c r="F551">
        <v>1</v>
      </c>
      <c r="G551">
        <v>1</v>
      </c>
      <c r="H551">
        <v>1</v>
      </c>
      <c r="I551" s="70">
        <f t="shared" si="22"/>
        <v>0.4</v>
      </c>
    </row>
    <row r="552" spans="1:9" x14ac:dyDescent="0.25">
      <c r="A552" t="s">
        <v>528</v>
      </c>
      <c r="B552" s="70">
        <f t="shared" si="23"/>
        <v>0.4</v>
      </c>
      <c r="C552" t="s">
        <v>101</v>
      </c>
      <c r="D552" t="s">
        <v>679</v>
      </c>
      <c r="E552" s="69">
        <v>45750</v>
      </c>
      <c r="F552">
        <v>1</v>
      </c>
      <c r="G552">
        <v>1</v>
      </c>
      <c r="H552">
        <v>1</v>
      </c>
      <c r="I552" s="70">
        <f t="shared" si="22"/>
        <v>0.4</v>
      </c>
    </row>
    <row r="553" spans="1:9" x14ac:dyDescent="0.25">
      <c r="A553" t="s">
        <v>528</v>
      </c>
      <c r="B553" s="70">
        <f t="shared" si="23"/>
        <v>0.4</v>
      </c>
      <c r="C553" t="s">
        <v>101</v>
      </c>
      <c r="D553" t="s">
        <v>680</v>
      </c>
      <c r="E553" s="69">
        <v>45744</v>
      </c>
      <c r="F553">
        <v>1</v>
      </c>
      <c r="G553">
        <v>1</v>
      </c>
      <c r="H553">
        <v>1</v>
      </c>
      <c r="I553" s="70">
        <f t="shared" si="22"/>
        <v>0.4</v>
      </c>
    </row>
    <row r="554" spans="1:9" x14ac:dyDescent="0.25">
      <c r="A554" t="s">
        <v>528</v>
      </c>
      <c r="B554" s="70">
        <f t="shared" si="23"/>
        <v>0.4</v>
      </c>
      <c r="C554" t="s">
        <v>101</v>
      </c>
      <c r="D554" t="s">
        <v>681</v>
      </c>
      <c r="E554" s="69">
        <v>45744</v>
      </c>
      <c r="F554">
        <v>1</v>
      </c>
      <c r="G554">
        <v>1</v>
      </c>
      <c r="H554">
        <v>1</v>
      </c>
      <c r="I554" s="70">
        <f t="shared" si="22"/>
        <v>0.4</v>
      </c>
    </row>
    <row r="555" spans="1:9" x14ac:dyDescent="0.25">
      <c r="A555" t="s">
        <v>528</v>
      </c>
      <c r="B555" s="70">
        <f t="shared" si="23"/>
        <v>0.4</v>
      </c>
      <c r="C555" t="s">
        <v>101</v>
      </c>
      <c r="D555" t="s">
        <v>682</v>
      </c>
      <c r="E555" s="69">
        <v>45747</v>
      </c>
      <c r="F555">
        <v>1</v>
      </c>
      <c r="G555">
        <v>1</v>
      </c>
      <c r="H555">
        <v>1</v>
      </c>
      <c r="I555" s="70">
        <f t="shared" si="22"/>
        <v>0.4</v>
      </c>
    </row>
    <row r="556" spans="1:9" x14ac:dyDescent="0.25">
      <c r="A556" t="s">
        <v>528</v>
      </c>
      <c r="B556" s="70">
        <f t="shared" si="23"/>
        <v>0.4</v>
      </c>
      <c r="C556" t="s">
        <v>111</v>
      </c>
      <c r="D556" t="s">
        <v>683</v>
      </c>
      <c r="E556" s="69">
        <v>45681</v>
      </c>
      <c r="F556">
        <v>1</v>
      </c>
      <c r="G556">
        <v>1</v>
      </c>
      <c r="H556">
        <v>1</v>
      </c>
      <c r="I556" s="70">
        <f t="shared" si="22"/>
        <v>0.4</v>
      </c>
    </row>
    <row r="557" spans="1:9" x14ac:dyDescent="0.25">
      <c r="A557" t="s">
        <v>528</v>
      </c>
      <c r="B557" s="70">
        <f t="shared" si="23"/>
        <v>0.4</v>
      </c>
      <c r="C557" t="s">
        <v>111</v>
      </c>
      <c r="D557" t="s">
        <v>684</v>
      </c>
      <c r="E557" s="69">
        <v>45747</v>
      </c>
      <c r="F557">
        <v>1</v>
      </c>
      <c r="G557">
        <v>1</v>
      </c>
      <c r="H557">
        <v>1</v>
      </c>
      <c r="I557" s="70">
        <f t="shared" si="22"/>
        <v>0.4</v>
      </c>
    </row>
    <row r="558" spans="1:9" x14ac:dyDescent="0.25">
      <c r="A558" t="s">
        <v>528</v>
      </c>
      <c r="B558" s="70">
        <f t="shared" si="23"/>
        <v>0.4</v>
      </c>
      <c r="C558" t="s">
        <v>111</v>
      </c>
      <c r="D558" t="s">
        <v>685</v>
      </c>
      <c r="E558" s="69">
        <v>45677</v>
      </c>
      <c r="F558">
        <v>1</v>
      </c>
      <c r="G558">
        <v>1</v>
      </c>
      <c r="H558">
        <v>1</v>
      </c>
      <c r="I558" s="70">
        <f t="shared" si="22"/>
        <v>0.4</v>
      </c>
    </row>
    <row r="559" spans="1:9" x14ac:dyDescent="0.25">
      <c r="A559" t="s">
        <v>528</v>
      </c>
      <c r="B559" s="70">
        <f t="shared" si="23"/>
        <v>0.4</v>
      </c>
      <c r="C559" t="s">
        <v>111</v>
      </c>
      <c r="D559" t="s">
        <v>686</v>
      </c>
      <c r="E559" s="69">
        <v>45678</v>
      </c>
      <c r="F559">
        <v>1</v>
      </c>
      <c r="G559">
        <v>1</v>
      </c>
      <c r="H559">
        <v>1</v>
      </c>
      <c r="I559" s="70">
        <f t="shared" si="22"/>
        <v>0.4</v>
      </c>
    </row>
    <row r="560" spans="1:9" x14ac:dyDescent="0.25">
      <c r="A560" t="s">
        <v>528</v>
      </c>
      <c r="B560" s="70">
        <f t="shared" si="23"/>
        <v>0.4</v>
      </c>
      <c r="C560" t="s">
        <v>111</v>
      </c>
      <c r="D560" t="s">
        <v>687</v>
      </c>
      <c r="E560" s="69">
        <v>45671</v>
      </c>
      <c r="F560">
        <v>1</v>
      </c>
      <c r="G560">
        <v>1</v>
      </c>
      <c r="H560">
        <v>1</v>
      </c>
      <c r="I560" s="70">
        <f t="shared" si="22"/>
        <v>0.4</v>
      </c>
    </row>
    <row r="561" spans="1:9" x14ac:dyDescent="0.25">
      <c r="A561" t="s">
        <v>528</v>
      </c>
      <c r="B561" s="70">
        <f t="shared" si="23"/>
        <v>0.4</v>
      </c>
      <c r="C561" t="s">
        <v>111</v>
      </c>
      <c r="D561" t="s">
        <v>688</v>
      </c>
      <c r="E561" s="69">
        <v>45670</v>
      </c>
      <c r="F561">
        <v>1</v>
      </c>
      <c r="G561">
        <v>1</v>
      </c>
      <c r="H561">
        <v>1</v>
      </c>
      <c r="I561" s="70">
        <f t="shared" si="22"/>
        <v>0.4</v>
      </c>
    </row>
    <row r="562" spans="1:9" x14ac:dyDescent="0.25">
      <c r="A562" t="s">
        <v>528</v>
      </c>
      <c r="B562" s="70">
        <f t="shared" ref="B562:B596" si="24">(1/250)*100</f>
        <v>0.4</v>
      </c>
      <c r="C562" t="s">
        <v>111</v>
      </c>
      <c r="D562" t="s">
        <v>689</v>
      </c>
      <c r="E562" s="69">
        <v>45671</v>
      </c>
      <c r="F562">
        <v>1</v>
      </c>
      <c r="G562">
        <v>1</v>
      </c>
      <c r="H562">
        <v>1</v>
      </c>
      <c r="I562" s="70">
        <f t="shared" si="22"/>
        <v>0.4</v>
      </c>
    </row>
    <row r="563" spans="1:9" x14ac:dyDescent="0.25">
      <c r="A563" t="s">
        <v>528</v>
      </c>
      <c r="B563" s="70">
        <f t="shared" si="24"/>
        <v>0.4</v>
      </c>
      <c r="C563" t="s">
        <v>111</v>
      </c>
      <c r="D563" t="s">
        <v>690</v>
      </c>
      <c r="E563" s="69">
        <v>45665</v>
      </c>
      <c r="F563">
        <v>1</v>
      </c>
      <c r="G563">
        <v>1</v>
      </c>
      <c r="H563">
        <v>1</v>
      </c>
      <c r="I563" s="70">
        <f t="shared" si="22"/>
        <v>0.4</v>
      </c>
    </row>
    <row r="564" spans="1:9" x14ac:dyDescent="0.25">
      <c r="A564" t="s">
        <v>528</v>
      </c>
      <c r="B564" s="70">
        <f t="shared" si="24"/>
        <v>0.4</v>
      </c>
      <c r="C564" t="s">
        <v>111</v>
      </c>
      <c r="D564" t="s">
        <v>691</v>
      </c>
      <c r="E564" s="69">
        <v>45665</v>
      </c>
      <c r="F564">
        <v>1</v>
      </c>
      <c r="G564">
        <v>1</v>
      </c>
      <c r="H564">
        <v>1</v>
      </c>
      <c r="I564" s="70">
        <f t="shared" si="22"/>
        <v>0.4</v>
      </c>
    </row>
    <row r="565" spans="1:9" x14ac:dyDescent="0.25">
      <c r="A565" t="s">
        <v>528</v>
      </c>
      <c r="B565" s="70">
        <f t="shared" si="24"/>
        <v>0.4</v>
      </c>
      <c r="C565" t="s">
        <v>111</v>
      </c>
      <c r="D565" t="s">
        <v>692</v>
      </c>
      <c r="E565" s="69">
        <v>45665</v>
      </c>
      <c r="F565">
        <v>1</v>
      </c>
      <c r="G565">
        <v>1</v>
      </c>
      <c r="H565">
        <v>1</v>
      </c>
      <c r="I565" s="70">
        <f t="shared" si="22"/>
        <v>0.4</v>
      </c>
    </row>
    <row r="566" spans="1:9" x14ac:dyDescent="0.25">
      <c r="A566" t="s">
        <v>528</v>
      </c>
      <c r="B566" s="70">
        <f t="shared" si="24"/>
        <v>0.4</v>
      </c>
      <c r="C566" t="s">
        <v>111</v>
      </c>
      <c r="D566" t="s">
        <v>693</v>
      </c>
      <c r="E566" s="69">
        <v>45665</v>
      </c>
      <c r="F566">
        <v>1</v>
      </c>
      <c r="G566">
        <v>1</v>
      </c>
      <c r="H566">
        <v>1</v>
      </c>
      <c r="I566" s="70">
        <f t="shared" si="22"/>
        <v>0.4</v>
      </c>
    </row>
    <row r="567" spans="1:9" x14ac:dyDescent="0.25">
      <c r="A567" t="s">
        <v>528</v>
      </c>
      <c r="B567" s="70">
        <f t="shared" si="24"/>
        <v>0.4</v>
      </c>
      <c r="C567" t="s">
        <v>111</v>
      </c>
      <c r="D567" t="s">
        <v>694</v>
      </c>
      <c r="E567" s="69">
        <v>45660</v>
      </c>
      <c r="F567">
        <v>1</v>
      </c>
      <c r="G567">
        <v>1</v>
      </c>
      <c r="H567">
        <v>1</v>
      </c>
      <c r="I567" s="70">
        <f t="shared" si="22"/>
        <v>0.4</v>
      </c>
    </row>
    <row r="568" spans="1:9" x14ac:dyDescent="0.25">
      <c r="A568" t="s">
        <v>528</v>
      </c>
      <c r="B568" s="70">
        <f t="shared" si="24"/>
        <v>0.4</v>
      </c>
      <c r="C568" t="s">
        <v>111</v>
      </c>
      <c r="D568" t="s">
        <v>695</v>
      </c>
      <c r="E568" s="69">
        <v>45660</v>
      </c>
      <c r="F568">
        <v>1</v>
      </c>
      <c r="G568">
        <v>1</v>
      </c>
      <c r="H568">
        <v>1</v>
      </c>
      <c r="I568" s="70">
        <f t="shared" si="22"/>
        <v>0.4</v>
      </c>
    </row>
    <row r="569" spans="1:9" x14ac:dyDescent="0.25">
      <c r="A569" t="s">
        <v>528</v>
      </c>
      <c r="B569" s="70">
        <f t="shared" si="24"/>
        <v>0.4</v>
      </c>
      <c r="C569" t="s">
        <v>111</v>
      </c>
      <c r="D569" t="s">
        <v>696</v>
      </c>
      <c r="E569" s="69">
        <v>45660</v>
      </c>
      <c r="F569">
        <v>1</v>
      </c>
      <c r="G569">
        <v>1</v>
      </c>
      <c r="H569">
        <v>1</v>
      </c>
      <c r="I569" s="70">
        <f t="shared" si="22"/>
        <v>0.4</v>
      </c>
    </row>
    <row r="570" spans="1:9" x14ac:dyDescent="0.25">
      <c r="A570" t="s">
        <v>528</v>
      </c>
      <c r="B570" s="70">
        <f t="shared" si="24"/>
        <v>0.4</v>
      </c>
      <c r="C570" t="s">
        <v>111</v>
      </c>
      <c r="D570" t="s">
        <v>697</v>
      </c>
      <c r="E570" s="69">
        <v>45728</v>
      </c>
      <c r="F570">
        <v>1</v>
      </c>
      <c r="G570">
        <v>1</v>
      </c>
      <c r="H570">
        <v>1</v>
      </c>
      <c r="I570" s="70">
        <f t="shared" si="22"/>
        <v>0.4</v>
      </c>
    </row>
    <row r="571" spans="1:9" x14ac:dyDescent="0.25">
      <c r="A571" t="s">
        <v>528</v>
      </c>
      <c r="B571" s="70">
        <f t="shared" si="24"/>
        <v>0.4</v>
      </c>
      <c r="C571" t="s">
        <v>111</v>
      </c>
      <c r="D571" t="s">
        <v>698</v>
      </c>
      <c r="E571" s="69">
        <v>45727</v>
      </c>
      <c r="F571">
        <v>1</v>
      </c>
      <c r="G571">
        <v>1</v>
      </c>
      <c r="H571">
        <v>1</v>
      </c>
      <c r="I571" s="70">
        <f t="shared" si="22"/>
        <v>0.4</v>
      </c>
    </row>
    <row r="572" spans="1:9" x14ac:dyDescent="0.25">
      <c r="A572" t="s">
        <v>528</v>
      </c>
      <c r="B572" s="70">
        <f t="shared" si="24"/>
        <v>0.4</v>
      </c>
      <c r="C572" t="s">
        <v>111</v>
      </c>
      <c r="D572" t="s">
        <v>699</v>
      </c>
      <c r="E572" s="69">
        <v>45714</v>
      </c>
      <c r="F572">
        <v>1</v>
      </c>
      <c r="G572">
        <v>1</v>
      </c>
      <c r="H572">
        <v>1</v>
      </c>
      <c r="I572" s="70">
        <f t="shared" si="22"/>
        <v>0.4</v>
      </c>
    </row>
    <row r="573" spans="1:9" x14ac:dyDescent="0.25">
      <c r="A573" t="s">
        <v>528</v>
      </c>
      <c r="B573" s="70">
        <f t="shared" si="24"/>
        <v>0.4</v>
      </c>
      <c r="C573" t="s">
        <v>111</v>
      </c>
      <c r="D573" t="s">
        <v>700</v>
      </c>
      <c r="E573" s="69">
        <v>45712</v>
      </c>
      <c r="F573">
        <v>1</v>
      </c>
      <c r="G573">
        <v>1</v>
      </c>
      <c r="H573">
        <v>1</v>
      </c>
      <c r="I573" s="70">
        <f t="shared" si="22"/>
        <v>0.4</v>
      </c>
    </row>
    <row r="574" spans="1:9" x14ac:dyDescent="0.25">
      <c r="A574" t="s">
        <v>528</v>
      </c>
      <c r="B574" s="70">
        <f t="shared" si="24"/>
        <v>0.4</v>
      </c>
      <c r="C574" t="s">
        <v>111</v>
      </c>
      <c r="D574" t="s">
        <v>701</v>
      </c>
      <c r="E574" s="69">
        <v>45706</v>
      </c>
      <c r="F574">
        <v>1</v>
      </c>
      <c r="G574">
        <v>1</v>
      </c>
      <c r="H574">
        <v>1</v>
      </c>
      <c r="I574" s="70">
        <f t="shared" si="22"/>
        <v>0.4</v>
      </c>
    </row>
    <row r="575" spans="1:9" x14ac:dyDescent="0.25">
      <c r="A575" t="s">
        <v>528</v>
      </c>
      <c r="B575" s="70">
        <f t="shared" si="24"/>
        <v>0.4</v>
      </c>
      <c r="C575" t="s">
        <v>111</v>
      </c>
      <c r="D575" t="s">
        <v>702</v>
      </c>
      <c r="E575" s="69">
        <v>45707</v>
      </c>
      <c r="F575">
        <v>1</v>
      </c>
      <c r="G575">
        <v>1</v>
      </c>
      <c r="H575">
        <v>1</v>
      </c>
      <c r="I575" s="70">
        <f t="shared" si="22"/>
        <v>0.4</v>
      </c>
    </row>
    <row r="576" spans="1:9" x14ac:dyDescent="0.25">
      <c r="A576" t="s">
        <v>528</v>
      </c>
      <c r="B576" s="70">
        <f t="shared" si="24"/>
        <v>0.4</v>
      </c>
      <c r="C576" t="s">
        <v>111</v>
      </c>
      <c r="D576" t="s">
        <v>703</v>
      </c>
      <c r="E576" s="69">
        <v>45701</v>
      </c>
      <c r="F576">
        <v>1</v>
      </c>
      <c r="G576">
        <v>1</v>
      </c>
      <c r="H576">
        <v>1</v>
      </c>
      <c r="I576" s="70">
        <f t="shared" si="22"/>
        <v>0.4</v>
      </c>
    </row>
    <row r="577" spans="1:9" x14ac:dyDescent="0.25">
      <c r="A577" t="s">
        <v>528</v>
      </c>
      <c r="B577" s="70">
        <f t="shared" si="24"/>
        <v>0.4</v>
      </c>
      <c r="C577" t="s">
        <v>111</v>
      </c>
      <c r="D577" t="s">
        <v>704</v>
      </c>
      <c r="E577" s="69">
        <v>45702</v>
      </c>
      <c r="F577">
        <v>1</v>
      </c>
      <c r="G577">
        <v>1</v>
      </c>
      <c r="H577">
        <v>1</v>
      </c>
      <c r="I577" s="70">
        <f t="shared" si="22"/>
        <v>0.4</v>
      </c>
    </row>
    <row r="578" spans="1:9" x14ac:dyDescent="0.25">
      <c r="A578" t="s">
        <v>528</v>
      </c>
      <c r="B578" s="70">
        <f t="shared" si="24"/>
        <v>0.4</v>
      </c>
      <c r="C578" t="s">
        <v>111</v>
      </c>
      <c r="D578" t="s">
        <v>705</v>
      </c>
      <c r="E578" s="69">
        <v>45702</v>
      </c>
      <c r="F578">
        <v>1</v>
      </c>
      <c r="G578">
        <v>1</v>
      </c>
      <c r="H578">
        <v>1</v>
      </c>
      <c r="I578" s="70">
        <f t="shared" ref="I578:I641" si="25">B578*H578</f>
        <v>0.4</v>
      </c>
    </row>
    <row r="579" spans="1:9" x14ac:dyDescent="0.25">
      <c r="A579" t="s">
        <v>528</v>
      </c>
      <c r="B579" s="70">
        <f t="shared" si="24"/>
        <v>0.4</v>
      </c>
      <c r="C579" t="s">
        <v>111</v>
      </c>
      <c r="D579" t="s">
        <v>706</v>
      </c>
      <c r="E579" s="69">
        <v>45694</v>
      </c>
      <c r="F579">
        <v>1</v>
      </c>
      <c r="G579">
        <v>1</v>
      </c>
      <c r="H579">
        <v>1</v>
      </c>
      <c r="I579" s="70">
        <f t="shared" si="25"/>
        <v>0.4</v>
      </c>
    </row>
    <row r="580" spans="1:9" x14ac:dyDescent="0.25">
      <c r="A580" t="s">
        <v>528</v>
      </c>
      <c r="B580" s="70">
        <f t="shared" si="24"/>
        <v>0.4</v>
      </c>
      <c r="C580" t="s">
        <v>111</v>
      </c>
      <c r="D580" t="s">
        <v>707</v>
      </c>
      <c r="E580" s="69">
        <v>45805</v>
      </c>
      <c r="F580">
        <v>1</v>
      </c>
      <c r="G580">
        <v>1</v>
      </c>
      <c r="H580">
        <v>1</v>
      </c>
      <c r="I580" s="70">
        <f t="shared" si="25"/>
        <v>0.4</v>
      </c>
    </row>
    <row r="581" spans="1:9" x14ac:dyDescent="0.25">
      <c r="A581" t="s">
        <v>528</v>
      </c>
      <c r="B581" s="70">
        <f t="shared" si="24"/>
        <v>0.4</v>
      </c>
      <c r="C581" t="s">
        <v>111</v>
      </c>
      <c r="D581" t="s">
        <v>708</v>
      </c>
      <c r="E581" s="69">
        <v>45803</v>
      </c>
      <c r="F581">
        <v>1</v>
      </c>
      <c r="G581">
        <v>1</v>
      </c>
      <c r="H581">
        <v>1</v>
      </c>
      <c r="I581" s="70">
        <f t="shared" si="25"/>
        <v>0.4</v>
      </c>
    </row>
    <row r="582" spans="1:9" x14ac:dyDescent="0.25">
      <c r="A582" t="s">
        <v>528</v>
      </c>
      <c r="B582" s="70">
        <f t="shared" si="24"/>
        <v>0.4</v>
      </c>
      <c r="C582" t="s">
        <v>111</v>
      </c>
      <c r="D582" t="s">
        <v>709</v>
      </c>
      <c r="E582" s="69">
        <v>45797</v>
      </c>
      <c r="F582">
        <v>1</v>
      </c>
      <c r="G582">
        <v>1</v>
      </c>
      <c r="H582">
        <v>1</v>
      </c>
      <c r="I582" s="70">
        <f t="shared" si="25"/>
        <v>0.4</v>
      </c>
    </row>
    <row r="583" spans="1:9" x14ac:dyDescent="0.25">
      <c r="A583" t="s">
        <v>528</v>
      </c>
      <c r="B583" s="70">
        <f t="shared" si="24"/>
        <v>0.4</v>
      </c>
      <c r="C583" t="s">
        <v>111</v>
      </c>
      <c r="D583" t="s">
        <v>710</v>
      </c>
      <c r="E583" s="69">
        <v>45797</v>
      </c>
      <c r="F583">
        <v>1</v>
      </c>
      <c r="G583">
        <v>1</v>
      </c>
      <c r="H583">
        <v>1</v>
      </c>
      <c r="I583" s="70">
        <f t="shared" si="25"/>
        <v>0.4</v>
      </c>
    </row>
    <row r="584" spans="1:9" x14ac:dyDescent="0.25">
      <c r="A584" t="s">
        <v>528</v>
      </c>
      <c r="B584" s="70">
        <f t="shared" si="24"/>
        <v>0.4</v>
      </c>
      <c r="C584" t="s">
        <v>111</v>
      </c>
      <c r="D584" t="s">
        <v>711</v>
      </c>
      <c r="E584" s="69">
        <v>45799</v>
      </c>
      <c r="F584">
        <v>1</v>
      </c>
      <c r="G584">
        <v>1</v>
      </c>
      <c r="H584">
        <v>1</v>
      </c>
      <c r="I584" s="70">
        <f t="shared" si="25"/>
        <v>0.4</v>
      </c>
    </row>
    <row r="585" spans="1:9" x14ac:dyDescent="0.25">
      <c r="A585" t="s">
        <v>528</v>
      </c>
      <c r="B585" s="70">
        <f t="shared" si="24"/>
        <v>0.4</v>
      </c>
      <c r="C585" t="s">
        <v>111</v>
      </c>
      <c r="D585" t="s">
        <v>712</v>
      </c>
      <c r="E585" s="69">
        <v>45797</v>
      </c>
      <c r="F585">
        <v>1</v>
      </c>
      <c r="G585">
        <v>1</v>
      </c>
      <c r="H585">
        <v>1</v>
      </c>
      <c r="I585" s="70">
        <f t="shared" si="25"/>
        <v>0.4</v>
      </c>
    </row>
    <row r="586" spans="1:9" x14ac:dyDescent="0.25">
      <c r="A586" t="s">
        <v>528</v>
      </c>
      <c r="B586" s="70">
        <f t="shared" si="24"/>
        <v>0.4</v>
      </c>
      <c r="C586" t="s">
        <v>111</v>
      </c>
      <c r="D586" t="s">
        <v>713</v>
      </c>
      <c r="E586" s="69">
        <v>45786</v>
      </c>
      <c r="F586">
        <v>1</v>
      </c>
      <c r="G586">
        <v>1</v>
      </c>
      <c r="H586">
        <v>1</v>
      </c>
      <c r="I586" s="70">
        <f t="shared" si="25"/>
        <v>0.4</v>
      </c>
    </row>
    <row r="587" spans="1:9" x14ac:dyDescent="0.25">
      <c r="A587" t="s">
        <v>528</v>
      </c>
      <c r="B587" s="70">
        <f t="shared" si="24"/>
        <v>0.4</v>
      </c>
      <c r="C587" t="s">
        <v>111</v>
      </c>
      <c r="D587" t="s">
        <v>714</v>
      </c>
      <c r="E587" s="69">
        <v>45784</v>
      </c>
      <c r="F587">
        <v>1</v>
      </c>
      <c r="G587">
        <v>1</v>
      </c>
      <c r="H587">
        <v>1</v>
      </c>
      <c r="I587" s="70">
        <f t="shared" si="25"/>
        <v>0.4</v>
      </c>
    </row>
    <row r="588" spans="1:9" x14ac:dyDescent="0.25">
      <c r="A588" t="s">
        <v>528</v>
      </c>
      <c r="B588" s="70">
        <f t="shared" si="24"/>
        <v>0.4</v>
      </c>
      <c r="C588" t="s">
        <v>111</v>
      </c>
      <c r="D588" t="s">
        <v>715</v>
      </c>
      <c r="E588" s="69">
        <v>45776</v>
      </c>
      <c r="F588">
        <v>1</v>
      </c>
      <c r="G588">
        <v>1</v>
      </c>
      <c r="H588">
        <v>1</v>
      </c>
      <c r="I588" s="70">
        <f t="shared" si="25"/>
        <v>0.4</v>
      </c>
    </row>
    <row r="589" spans="1:9" x14ac:dyDescent="0.25">
      <c r="A589" t="s">
        <v>528</v>
      </c>
      <c r="B589" s="70">
        <f t="shared" si="24"/>
        <v>0.4</v>
      </c>
      <c r="C589" t="s">
        <v>111</v>
      </c>
      <c r="D589" t="s">
        <v>716</v>
      </c>
      <c r="E589" s="69">
        <v>45772</v>
      </c>
      <c r="F589">
        <v>1</v>
      </c>
      <c r="G589">
        <v>1</v>
      </c>
      <c r="H589">
        <v>1</v>
      </c>
      <c r="I589" s="70">
        <f t="shared" si="25"/>
        <v>0.4</v>
      </c>
    </row>
    <row r="590" spans="1:9" x14ac:dyDescent="0.25">
      <c r="A590" t="s">
        <v>528</v>
      </c>
      <c r="B590" s="70">
        <f t="shared" si="24"/>
        <v>0.4</v>
      </c>
      <c r="C590" t="s">
        <v>111</v>
      </c>
      <c r="D590" t="s">
        <v>717</v>
      </c>
      <c r="E590" s="69">
        <v>45765</v>
      </c>
      <c r="F590">
        <v>1</v>
      </c>
      <c r="G590">
        <v>1</v>
      </c>
      <c r="H590">
        <v>1</v>
      </c>
      <c r="I590" s="70">
        <f t="shared" si="25"/>
        <v>0.4</v>
      </c>
    </row>
    <row r="591" spans="1:9" x14ac:dyDescent="0.25">
      <c r="A591" t="s">
        <v>528</v>
      </c>
      <c r="B591" s="70">
        <f t="shared" si="24"/>
        <v>0.4</v>
      </c>
      <c r="C591" t="s">
        <v>111</v>
      </c>
      <c r="D591" t="s">
        <v>718</v>
      </c>
      <c r="E591" s="69">
        <v>45765</v>
      </c>
      <c r="F591">
        <v>1</v>
      </c>
      <c r="G591">
        <v>1</v>
      </c>
      <c r="H591">
        <v>1</v>
      </c>
      <c r="I591" s="70">
        <f t="shared" si="25"/>
        <v>0.4</v>
      </c>
    </row>
    <row r="592" spans="1:9" x14ac:dyDescent="0.25">
      <c r="A592" t="s">
        <v>528</v>
      </c>
      <c r="B592" s="70">
        <f t="shared" si="24"/>
        <v>0.4</v>
      </c>
      <c r="C592" t="s">
        <v>111</v>
      </c>
      <c r="D592" t="s">
        <v>719</v>
      </c>
      <c r="E592" s="69">
        <v>45761</v>
      </c>
      <c r="F592">
        <v>1</v>
      </c>
      <c r="G592">
        <v>1</v>
      </c>
      <c r="H592">
        <v>1</v>
      </c>
      <c r="I592" s="70">
        <f t="shared" si="25"/>
        <v>0.4</v>
      </c>
    </row>
    <row r="593" spans="1:9" x14ac:dyDescent="0.25">
      <c r="A593" t="s">
        <v>528</v>
      </c>
      <c r="B593" s="70">
        <f t="shared" si="24"/>
        <v>0.4</v>
      </c>
      <c r="C593" t="s">
        <v>111</v>
      </c>
      <c r="D593" t="s">
        <v>720</v>
      </c>
      <c r="E593" s="69">
        <v>45756</v>
      </c>
      <c r="F593">
        <v>1</v>
      </c>
      <c r="G593">
        <v>1</v>
      </c>
      <c r="H593">
        <v>1</v>
      </c>
      <c r="I593" s="70">
        <f t="shared" si="25"/>
        <v>0.4</v>
      </c>
    </row>
    <row r="594" spans="1:9" x14ac:dyDescent="0.25">
      <c r="A594" t="s">
        <v>528</v>
      </c>
      <c r="B594" s="70">
        <f t="shared" si="24"/>
        <v>0.4</v>
      </c>
      <c r="C594" t="s">
        <v>111</v>
      </c>
      <c r="D594" t="s">
        <v>721</v>
      </c>
      <c r="E594" s="69">
        <v>45756</v>
      </c>
      <c r="F594">
        <v>1</v>
      </c>
      <c r="G594">
        <v>1</v>
      </c>
      <c r="H594">
        <v>1</v>
      </c>
      <c r="I594" s="70">
        <f t="shared" si="25"/>
        <v>0.4</v>
      </c>
    </row>
    <row r="595" spans="1:9" x14ac:dyDescent="0.25">
      <c r="A595" t="s">
        <v>528</v>
      </c>
      <c r="B595" s="70">
        <f t="shared" si="24"/>
        <v>0.4</v>
      </c>
      <c r="C595" t="s">
        <v>111</v>
      </c>
      <c r="D595" t="s">
        <v>722</v>
      </c>
      <c r="E595" s="69">
        <v>45756</v>
      </c>
      <c r="F595">
        <v>1</v>
      </c>
      <c r="G595">
        <v>1</v>
      </c>
      <c r="H595">
        <v>1</v>
      </c>
      <c r="I595" s="70">
        <f t="shared" si="25"/>
        <v>0.4</v>
      </c>
    </row>
    <row r="596" spans="1:9" x14ac:dyDescent="0.25">
      <c r="A596" t="s">
        <v>528</v>
      </c>
      <c r="B596" s="70">
        <f t="shared" si="24"/>
        <v>0.4</v>
      </c>
      <c r="C596" t="s">
        <v>111</v>
      </c>
      <c r="D596" t="s">
        <v>723</v>
      </c>
      <c r="E596" s="69">
        <v>45681</v>
      </c>
      <c r="F596">
        <v>1</v>
      </c>
      <c r="G596">
        <v>1</v>
      </c>
      <c r="H596">
        <v>1</v>
      </c>
      <c r="I596" s="70">
        <f t="shared" si="25"/>
        <v>0.4</v>
      </c>
    </row>
    <row r="597" spans="1:9" x14ac:dyDescent="0.25">
      <c r="A597" t="s">
        <v>724</v>
      </c>
      <c r="B597" s="70">
        <f t="shared" ref="B597:B628" si="26">(1/580)*100</f>
        <v>0.17241379310344829</v>
      </c>
      <c r="C597" t="s">
        <v>96</v>
      </c>
      <c r="D597" t="s">
        <v>725</v>
      </c>
      <c r="E597" s="69">
        <v>45800</v>
      </c>
      <c r="F597">
        <v>1</v>
      </c>
      <c r="G597">
        <v>1</v>
      </c>
      <c r="H597">
        <v>1</v>
      </c>
      <c r="I597" s="70">
        <f t="shared" si="25"/>
        <v>0.17241379310344829</v>
      </c>
    </row>
    <row r="598" spans="1:9" x14ac:dyDescent="0.25">
      <c r="A598" t="s">
        <v>724</v>
      </c>
      <c r="B598" s="70">
        <f t="shared" si="26"/>
        <v>0.17241379310344829</v>
      </c>
      <c r="C598" t="s">
        <v>96</v>
      </c>
      <c r="D598" t="s">
        <v>726</v>
      </c>
      <c r="E598" s="69">
        <v>45664</v>
      </c>
      <c r="F598">
        <v>1</v>
      </c>
      <c r="G598">
        <v>1</v>
      </c>
      <c r="H598">
        <v>1</v>
      </c>
      <c r="I598" s="70">
        <f t="shared" si="25"/>
        <v>0.17241379310344829</v>
      </c>
    </row>
    <row r="599" spans="1:9" x14ac:dyDescent="0.25">
      <c r="A599" t="s">
        <v>724</v>
      </c>
      <c r="B599" s="70">
        <f t="shared" si="26"/>
        <v>0.17241379310344829</v>
      </c>
      <c r="C599" t="s">
        <v>96</v>
      </c>
      <c r="D599" t="s">
        <v>727</v>
      </c>
      <c r="E599" s="69">
        <v>45664</v>
      </c>
      <c r="F599">
        <v>1</v>
      </c>
      <c r="G599">
        <v>1</v>
      </c>
      <c r="H599">
        <v>1</v>
      </c>
      <c r="I599" s="70">
        <f t="shared" si="25"/>
        <v>0.17241379310344829</v>
      </c>
    </row>
    <row r="600" spans="1:9" x14ac:dyDescent="0.25">
      <c r="A600" t="s">
        <v>724</v>
      </c>
      <c r="B600" s="70">
        <f t="shared" si="26"/>
        <v>0.17241379310344829</v>
      </c>
      <c r="C600" t="s">
        <v>96</v>
      </c>
      <c r="D600" t="s">
        <v>728</v>
      </c>
      <c r="E600" s="69">
        <v>45664</v>
      </c>
      <c r="F600">
        <v>1</v>
      </c>
      <c r="G600">
        <v>1</v>
      </c>
      <c r="H600">
        <v>1</v>
      </c>
      <c r="I600" s="70">
        <f t="shared" si="25"/>
        <v>0.17241379310344829</v>
      </c>
    </row>
    <row r="601" spans="1:9" x14ac:dyDescent="0.25">
      <c r="A601" t="s">
        <v>724</v>
      </c>
      <c r="B601" s="70">
        <f t="shared" si="26"/>
        <v>0.17241379310344829</v>
      </c>
      <c r="C601" t="s">
        <v>96</v>
      </c>
      <c r="D601" t="s">
        <v>729</v>
      </c>
      <c r="E601" s="69">
        <v>45664</v>
      </c>
      <c r="F601">
        <v>1</v>
      </c>
      <c r="G601">
        <v>1</v>
      </c>
      <c r="H601">
        <v>1</v>
      </c>
      <c r="I601" s="70">
        <f t="shared" si="25"/>
        <v>0.17241379310344829</v>
      </c>
    </row>
    <row r="602" spans="1:9" x14ac:dyDescent="0.25">
      <c r="A602" t="s">
        <v>724</v>
      </c>
      <c r="B602" s="70">
        <f t="shared" si="26"/>
        <v>0.17241379310344829</v>
      </c>
      <c r="C602" t="s">
        <v>96</v>
      </c>
      <c r="D602" t="s">
        <v>730</v>
      </c>
      <c r="E602" s="69">
        <v>45667</v>
      </c>
      <c r="F602">
        <v>1</v>
      </c>
      <c r="G602">
        <v>1</v>
      </c>
      <c r="H602">
        <v>1</v>
      </c>
      <c r="I602" s="70">
        <f t="shared" si="25"/>
        <v>0.17241379310344829</v>
      </c>
    </row>
    <row r="603" spans="1:9" x14ac:dyDescent="0.25">
      <c r="A603" t="s">
        <v>724</v>
      </c>
      <c r="B603" s="70">
        <f t="shared" si="26"/>
        <v>0.17241379310344829</v>
      </c>
      <c r="C603" t="s">
        <v>96</v>
      </c>
      <c r="D603" t="s">
        <v>731</v>
      </c>
      <c r="E603" s="69">
        <v>45681</v>
      </c>
      <c r="F603">
        <v>1</v>
      </c>
      <c r="G603">
        <v>1</v>
      </c>
      <c r="H603">
        <v>1</v>
      </c>
      <c r="I603" s="70">
        <f t="shared" si="25"/>
        <v>0.17241379310344829</v>
      </c>
    </row>
    <row r="604" spans="1:9" x14ac:dyDescent="0.25">
      <c r="A604" t="s">
        <v>724</v>
      </c>
      <c r="B604" s="70">
        <f t="shared" si="26"/>
        <v>0.17241379310344829</v>
      </c>
      <c r="C604" t="s">
        <v>96</v>
      </c>
      <c r="D604" t="s">
        <v>732</v>
      </c>
      <c r="E604" s="69">
        <v>45688</v>
      </c>
      <c r="F604">
        <v>1</v>
      </c>
      <c r="G604">
        <v>1</v>
      </c>
      <c r="H604">
        <v>1</v>
      </c>
      <c r="I604" s="70">
        <f t="shared" si="25"/>
        <v>0.17241379310344829</v>
      </c>
    </row>
    <row r="605" spans="1:9" x14ac:dyDescent="0.25">
      <c r="A605" t="s">
        <v>724</v>
      </c>
      <c r="B605" s="70">
        <f t="shared" si="26"/>
        <v>0.17241379310344829</v>
      </c>
      <c r="C605" t="s">
        <v>96</v>
      </c>
      <c r="D605" t="s">
        <v>733</v>
      </c>
      <c r="E605" s="69">
        <v>45698</v>
      </c>
      <c r="F605">
        <v>1</v>
      </c>
      <c r="G605">
        <v>1</v>
      </c>
      <c r="H605">
        <v>1</v>
      </c>
      <c r="I605" s="70">
        <f t="shared" si="25"/>
        <v>0.17241379310344829</v>
      </c>
    </row>
    <row r="606" spans="1:9" x14ac:dyDescent="0.25">
      <c r="A606" t="s">
        <v>724</v>
      </c>
      <c r="B606" s="70">
        <f t="shared" si="26"/>
        <v>0.17241379310344829</v>
      </c>
      <c r="C606" t="s">
        <v>96</v>
      </c>
      <c r="D606" t="s">
        <v>734</v>
      </c>
      <c r="E606" s="69">
        <v>45741</v>
      </c>
      <c r="F606">
        <v>1</v>
      </c>
      <c r="G606">
        <v>1</v>
      </c>
      <c r="H606">
        <v>1</v>
      </c>
      <c r="I606" s="70">
        <f t="shared" si="25"/>
        <v>0.17241379310344829</v>
      </c>
    </row>
    <row r="607" spans="1:9" x14ac:dyDescent="0.25">
      <c r="A607" t="s">
        <v>724</v>
      </c>
      <c r="B607" s="70">
        <f t="shared" si="26"/>
        <v>0.17241379310344829</v>
      </c>
      <c r="C607" t="s">
        <v>96</v>
      </c>
      <c r="D607" t="s">
        <v>735</v>
      </c>
      <c r="E607" s="69">
        <v>45755</v>
      </c>
      <c r="F607">
        <v>1</v>
      </c>
      <c r="G607">
        <v>1</v>
      </c>
      <c r="H607">
        <v>1</v>
      </c>
      <c r="I607" s="70">
        <f t="shared" si="25"/>
        <v>0.17241379310344829</v>
      </c>
    </row>
    <row r="608" spans="1:9" x14ac:dyDescent="0.25">
      <c r="A608" t="s">
        <v>724</v>
      </c>
      <c r="B608" s="70">
        <f t="shared" si="26"/>
        <v>0.17241379310344829</v>
      </c>
      <c r="C608" t="s">
        <v>96</v>
      </c>
      <c r="D608" t="s">
        <v>736</v>
      </c>
      <c r="E608" s="69">
        <v>45664</v>
      </c>
      <c r="F608">
        <v>1</v>
      </c>
      <c r="G608">
        <v>1</v>
      </c>
      <c r="H608">
        <v>1</v>
      </c>
      <c r="I608" s="70">
        <f t="shared" si="25"/>
        <v>0.17241379310344829</v>
      </c>
    </row>
    <row r="609" spans="1:9" x14ac:dyDescent="0.25">
      <c r="A609" t="s">
        <v>724</v>
      </c>
      <c r="B609" s="70">
        <f t="shared" si="26"/>
        <v>0.17241379310344829</v>
      </c>
      <c r="C609" t="s">
        <v>96</v>
      </c>
      <c r="D609" t="s">
        <v>737</v>
      </c>
      <c r="E609" s="69">
        <v>45783</v>
      </c>
      <c r="F609">
        <v>1</v>
      </c>
      <c r="G609">
        <v>1</v>
      </c>
      <c r="H609">
        <v>1</v>
      </c>
      <c r="I609" s="70">
        <f t="shared" si="25"/>
        <v>0.17241379310344829</v>
      </c>
    </row>
    <row r="610" spans="1:9" x14ac:dyDescent="0.25">
      <c r="A610" t="s">
        <v>724</v>
      </c>
      <c r="B610" s="70">
        <f t="shared" si="26"/>
        <v>0.17241379310344829</v>
      </c>
      <c r="C610" t="s">
        <v>96</v>
      </c>
      <c r="D610" t="s">
        <v>738</v>
      </c>
      <c r="E610" s="69">
        <v>45782</v>
      </c>
      <c r="F610">
        <v>1</v>
      </c>
      <c r="G610">
        <v>1</v>
      </c>
      <c r="H610">
        <v>1</v>
      </c>
      <c r="I610" s="70">
        <f t="shared" si="25"/>
        <v>0.17241379310344829</v>
      </c>
    </row>
    <row r="611" spans="1:9" x14ac:dyDescent="0.25">
      <c r="A611" t="s">
        <v>724</v>
      </c>
      <c r="B611" s="70">
        <f t="shared" si="26"/>
        <v>0.17241379310344829</v>
      </c>
      <c r="C611" t="s">
        <v>96</v>
      </c>
      <c r="D611" t="s">
        <v>739</v>
      </c>
      <c r="E611" s="69">
        <v>45782</v>
      </c>
      <c r="F611">
        <v>1</v>
      </c>
      <c r="G611">
        <v>1</v>
      </c>
      <c r="H611">
        <v>1</v>
      </c>
      <c r="I611" s="70">
        <f t="shared" si="25"/>
        <v>0.17241379310344829</v>
      </c>
    </row>
    <row r="612" spans="1:9" x14ac:dyDescent="0.25">
      <c r="A612" t="s">
        <v>724</v>
      </c>
      <c r="B612" s="70">
        <f t="shared" si="26"/>
        <v>0.17241379310344829</v>
      </c>
      <c r="C612" t="s">
        <v>96</v>
      </c>
      <c r="D612" t="s">
        <v>740</v>
      </c>
      <c r="E612" s="69">
        <v>45758</v>
      </c>
      <c r="F612">
        <v>1</v>
      </c>
      <c r="G612">
        <v>1</v>
      </c>
      <c r="H612">
        <v>1</v>
      </c>
      <c r="I612" s="70">
        <f t="shared" si="25"/>
        <v>0.17241379310344829</v>
      </c>
    </row>
    <row r="613" spans="1:9" x14ac:dyDescent="0.25">
      <c r="A613" t="s">
        <v>724</v>
      </c>
      <c r="B613" s="70">
        <f t="shared" si="26"/>
        <v>0.17241379310344829</v>
      </c>
      <c r="C613" t="s">
        <v>96</v>
      </c>
      <c r="D613" t="s">
        <v>741</v>
      </c>
      <c r="E613" s="69">
        <v>45761</v>
      </c>
      <c r="F613">
        <v>1</v>
      </c>
      <c r="G613">
        <v>1</v>
      </c>
      <c r="H613">
        <v>1</v>
      </c>
      <c r="I613" s="70">
        <f t="shared" si="25"/>
        <v>0.17241379310344829</v>
      </c>
    </row>
    <row r="614" spans="1:9" x14ac:dyDescent="0.25">
      <c r="A614" t="s">
        <v>724</v>
      </c>
      <c r="B614" s="70">
        <f t="shared" si="26"/>
        <v>0.17241379310344829</v>
      </c>
      <c r="C614" t="s">
        <v>96</v>
      </c>
      <c r="D614" t="s">
        <v>742</v>
      </c>
      <c r="E614" s="69">
        <v>45762</v>
      </c>
      <c r="F614">
        <v>1</v>
      </c>
      <c r="G614">
        <v>1</v>
      </c>
      <c r="H614">
        <v>1</v>
      </c>
      <c r="I614" s="70">
        <f t="shared" si="25"/>
        <v>0.17241379310344829</v>
      </c>
    </row>
    <row r="615" spans="1:9" x14ac:dyDescent="0.25">
      <c r="A615" t="s">
        <v>724</v>
      </c>
      <c r="B615" s="70">
        <f t="shared" si="26"/>
        <v>0.17241379310344829</v>
      </c>
      <c r="C615" t="s">
        <v>100</v>
      </c>
      <c r="D615" t="s">
        <v>743</v>
      </c>
      <c r="E615" s="69">
        <v>45755</v>
      </c>
      <c r="F615">
        <v>1</v>
      </c>
      <c r="G615">
        <v>1</v>
      </c>
      <c r="H615">
        <v>1</v>
      </c>
      <c r="I615" s="70">
        <f t="shared" si="25"/>
        <v>0.17241379310344829</v>
      </c>
    </row>
    <row r="616" spans="1:9" x14ac:dyDescent="0.25">
      <c r="A616" t="s">
        <v>724</v>
      </c>
      <c r="B616" s="70">
        <f t="shared" si="26"/>
        <v>0.17241379310344829</v>
      </c>
      <c r="C616" t="s">
        <v>100</v>
      </c>
      <c r="D616" t="s">
        <v>744</v>
      </c>
      <c r="E616" s="69">
        <v>45671</v>
      </c>
      <c r="F616">
        <v>1</v>
      </c>
      <c r="G616">
        <v>1</v>
      </c>
      <c r="H616">
        <v>1</v>
      </c>
      <c r="I616" s="70">
        <f t="shared" si="25"/>
        <v>0.17241379310344829</v>
      </c>
    </row>
    <row r="617" spans="1:9" x14ac:dyDescent="0.25">
      <c r="A617" t="s">
        <v>724</v>
      </c>
      <c r="B617" s="70">
        <f t="shared" si="26"/>
        <v>0.17241379310344829</v>
      </c>
      <c r="C617" t="s">
        <v>100</v>
      </c>
      <c r="D617" t="s">
        <v>745</v>
      </c>
      <c r="E617" s="69">
        <v>45699</v>
      </c>
      <c r="F617">
        <v>1</v>
      </c>
      <c r="G617">
        <v>1</v>
      </c>
      <c r="H617">
        <v>1</v>
      </c>
      <c r="I617" s="70">
        <f t="shared" si="25"/>
        <v>0.17241379310344829</v>
      </c>
    </row>
    <row r="618" spans="1:9" x14ac:dyDescent="0.25">
      <c r="A618" t="s">
        <v>724</v>
      </c>
      <c r="B618" s="70">
        <f t="shared" si="26"/>
        <v>0.17241379310344829</v>
      </c>
      <c r="C618" t="s">
        <v>100</v>
      </c>
      <c r="D618" t="s">
        <v>746</v>
      </c>
      <c r="E618" s="69">
        <v>45684</v>
      </c>
      <c r="F618">
        <v>1</v>
      </c>
      <c r="G618">
        <v>1</v>
      </c>
      <c r="H618">
        <v>1</v>
      </c>
      <c r="I618" s="70">
        <f t="shared" si="25"/>
        <v>0.17241379310344829</v>
      </c>
    </row>
    <row r="619" spans="1:9" x14ac:dyDescent="0.25">
      <c r="A619" t="s">
        <v>724</v>
      </c>
      <c r="B619" s="70">
        <f t="shared" si="26"/>
        <v>0.17241379310344829</v>
      </c>
      <c r="C619" t="s">
        <v>100</v>
      </c>
      <c r="D619" t="s">
        <v>747</v>
      </c>
      <c r="E619" s="69">
        <v>45758</v>
      </c>
      <c r="F619">
        <v>1</v>
      </c>
      <c r="G619">
        <v>1</v>
      </c>
      <c r="H619">
        <v>1</v>
      </c>
      <c r="I619" s="70">
        <f t="shared" si="25"/>
        <v>0.17241379310344829</v>
      </c>
    </row>
    <row r="620" spans="1:9" x14ac:dyDescent="0.25">
      <c r="A620" t="s">
        <v>724</v>
      </c>
      <c r="B620" s="70">
        <f t="shared" si="26"/>
        <v>0.17241379310344829</v>
      </c>
      <c r="C620" t="s">
        <v>100</v>
      </c>
      <c r="D620" t="s">
        <v>748</v>
      </c>
      <c r="E620" s="69">
        <v>45659</v>
      </c>
      <c r="F620">
        <v>1</v>
      </c>
      <c r="G620">
        <v>1</v>
      </c>
      <c r="H620">
        <v>1</v>
      </c>
      <c r="I620" s="70">
        <f t="shared" si="25"/>
        <v>0.17241379310344829</v>
      </c>
    </row>
    <row r="621" spans="1:9" x14ac:dyDescent="0.25">
      <c r="A621" t="s">
        <v>724</v>
      </c>
      <c r="B621" s="70">
        <f t="shared" si="26"/>
        <v>0.17241379310344829</v>
      </c>
      <c r="C621" t="s">
        <v>100</v>
      </c>
      <c r="D621" t="s">
        <v>749</v>
      </c>
      <c r="E621" s="69">
        <v>45705</v>
      </c>
      <c r="F621">
        <v>1</v>
      </c>
      <c r="G621">
        <v>1</v>
      </c>
      <c r="H621">
        <v>1</v>
      </c>
      <c r="I621" s="70">
        <f t="shared" si="25"/>
        <v>0.17241379310344829</v>
      </c>
    </row>
    <row r="622" spans="1:9" x14ac:dyDescent="0.25">
      <c r="A622" t="s">
        <v>724</v>
      </c>
      <c r="B622" s="70">
        <f t="shared" si="26"/>
        <v>0.17241379310344829</v>
      </c>
      <c r="C622" t="s">
        <v>100</v>
      </c>
      <c r="D622" t="s">
        <v>750</v>
      </c>
      <c r="E622" s="69">
        <v>45714</v>
      </c>
      <c r="F622">
        <v>1</v>
      </c>
      <c r="G622">
        <v>1</v>
      </c>
      <c r="H622">
        <v>1</v>
      </c>
      <c r="I622" s="70">
        <f t="shared" si="25"/>
        <v>0.17241379310344829</v>
      </c>
    </row>
    <row r="623" spans="1:9" x14ac:dyDescent="0.25">
      <c r="A623" t="s">
        <v>724</v>
      </c>
      <c r="B623" s="70">
        <f t="shared" si="26"/>
        <v>0.17241379310344829</v>
      </c>
      <c r="C623" t="s">
        <v>100</v>
      </c>
      <c r="D623" t="s">
        <v>751</v>
      </c>
      <c r="E623" s="69">
        <v>45670</v>
      </c>
      <c r="F623">
        <v>1</v>
      </c>
      <c r="G623">
        <v>1</v>
      </c>
      <c r="H623">
        <v>1</v>
      </c>
      <c r="I623" s="70">
        <f t="shared" si="25"/>
        <v>0.17241379310344829</v>
      </c>
    </row>
    <row r="624" spans="1:9" x14ac:dyDescent="0.25">
      <c r="A624" t="s">
        <v>724</v>
      </c>
      <c r="B624" s="70">
        <f t="shared" si="26"/>
        <v>0.17241379310344829</v>
      </c>
      <c r="C624" t="s">
        <v>100</v>
      </c>
      <c r="D624" t="s">
        <v>752</v>
      </c>
      <c r="E624" s="69">
        <v>45743</v>
      </c>
      <c r="F624">
        <v>1</v>
      </c>
      <c r="G624">
        <v>1</v>
      </c>
      <c r="H624">
        <v>1</v>
      </c>
      <c r="I624" s="70">
        <f t="shared" si="25"/>
        <v>0.17241379310344829</v>
      </c>
    </row>
    <row r="625" spans="1:9" x14ac:dyDescent="0.25">
      <c r="A625" t="s">
        <v>724</v>
      </c>
      <c r="B625" s="70">
        <f t="shared" si="26"/>
        <v>0.17241379310344829</v>
      </c>
      <c r="C625" t="s">
        <v>100</v>
      </c>
      <c r="D625" t="s">
        <v>753</v>
      </c>
      <c r="E625" s="69">
        <v>45700</v>
      </c>
      <c r="F625">
        <v>1</v>
      </c>
      <c r="G625">
        <v>1</v>
      </c>
      <c r="H625">
        <v>1</v>
      </c>
      <c r="I625" s="70">
        <f t="shared" si="25"/>
        <v>0.17241379310344829</v>
      </c>
    </row>
    <row r="626" spans="1:9" x14ac:dyDescent="0.25">
      <c r="A626" t="s">
        <v>724</v>
      </c>
      <c r="B626" s="70">
        <f t="shared" si="26"/>
        <v>0.17241379310344829</v>
      </c>
      <c r="C626" t="s">
        <v>101</v>
      </c>
      <c r="D626" t="s">
        <v>754</v>
      </c>
      <c r="E626" s="69">
        <v>45659</v>
      </c>
      <c r="F626">
        <v>1</v>
      </c>
      <c r="G626">
        <v>1</v>
      </c>
      <c r="H626">
        <v>1</v>
      </c>
      <c r="I626" s="70">
        <f t="shared" si="25"/>
        <v>0.17241379310344829</v>
      </c>
    </row>
    <row r="627" spans="1:9" x14ac:dyDescent="0.25">
      <c r="A627" t="s">
        <v>724</v>
      </c>
      <c r="B627" s="70">
        <f t="shared" si="26"/>
        <v>0.17241379310344829</v>
      </c>
      <c r="C627" t="s">
        <v>101</v>
      </c>
      <c r="D627" t="s">
        <v>755</v>
      </c>
      <c r="E627" s="69">
        <v>45659</v>
      </c>
      <c r="F627">
        <v>1</v>
      </c>
      <c r="G627">
        <v>1</v>
      </c>
      <c r="H627">
        <v>1</v>
      </c>
      <c r="I627" s="70">
        <f t="shared" si="25"/>
        <v>0.17241379310344829</v>
      </c>
    </row>
    <row r="628" spans="1:9" x14ac:dyDescent="0.25">
      <c r="A628" t="s">
        <v>724</v>
      </c>
      <c r="B628" s="70">
        <f t="shared" si="26"/>
        <v>0.17241379310344829</v>
      </c>
      <c r="C628" t="s">
        <v>101</v>
      </c>
      <c r="D628" t="s">
        <v>756</v>
      </c>
      <c r="E628" s="69">
        <v>45659</v>
      </c>
      <c r="F628">
        <v>1</v>
      </c>
      <c r="G628">
        <v>1</v>
      </c>
      <c r="H628">
        <v>1</v>
      </c>
      <c r="I628" s="70">
        <f t="shared" si="25"/>
        <v>0.17241379310344829</v>
      </c>
    </row>
    <row r="629" spans="1:9" x14ac:dyDescent="0.25">
      <c r="A629" t="s">
        <v>724</v>
      </c>
      <c r="B629" s="70">
        <f t="shared" ref="B629:B665" si="27">(1/580)*100</f>
        <v>0.17241379310344829</v>
      </c>
      <c r="C629" t="s">
        <v>101</v>
      </c>
      <c r="D629" t="s">
        <v>757</v>
      </c>
      <c r="E629" s="69">
        <v>45659</v>
      </c>
      <c r="F629">
        <v>1</v>
      </c>
      <c r="G629">
        <v>1</v>
      </c>
      <c r="H629">
        <v>1</v>
      </c>
      <c r="I629" s="70">
        <f t="shared" si="25"/>
        <v>0.17241379310344829</v>
      </c>
    </row>
    <row r="630" spans="1:9" x14ac:dyDescent="0.25">
      <c r="A630" t="s">
        <v>724</v>
      </c>
      <c r="B630" s="70">
        <f t="shared" si="27"/>
        <v>0.17241379310344829</v>
      </c>
      <c r="C630" t="s">
        <v>101</v>
      </c>
      <c r="D630" t="s">
        <v>758</v>
      </c>
      <c r="E630" s="69">
        <v>45805</v>
      </c>
      <c r="F630">
        <v>1</v>
      </c>
      <c r="G630">
        <v>1</v>
      </c>
      <c r="H630">
        <v>1</v>
      </c>
      <c r="I630" s="70">
        <f t="shared" si="25"/>
        <v>0.17241379310344829</v>
      </c>
    </row>
    <row r="631" spans="1:9" x14ac:dyDescent="0.25">
      <c r="A631" t="s">
        <v>724</v>
      </c>
      <c r="B631" s="70">
        <f t="shared" si="27"/>
        <v>0.17241379310344829</v>
      </c>
      <c r="C631" t="s">
        <v>101</v>
      </c>
      <c r="D631" t="s">
        <v>759</v>
      </c>
      <c r="E631" s="69">
        <v>45785</v>
      </c>
      <c r="F631">
        <v>1</v>
      </c>
      <c r="G631">
        <v>1</v>
      </c>
      <c r="H631">
        <v>1</v>
      </c>
      <c r="I631" s="70">
        <f t="shared" si="25"/>
        <v>0.17241379310344829</v>
      </c>
    </row>
    <row r="632" spans="1:9" x14ac:dyDescent="0.25">
      <c r="A632" t="s">
        <v>724</v>
      </c>
      <c r="B632" s="70">
        <f t="shared" si="27"/>
        <v>0.17241379310344829</v>
      </c>
      <c r="C632" t="s">
        <v>101</v>
      </c>
      <c r="D632" t="s">
        <v>760</v>
      </c>
      <c r="E632" s="69">
        <v>45786</v>
      </c>
      <c r="F632">
        <v>1</v>
      </c>
      <c r="G632">
        <v>1</v>
      </c>
      <c r="H632">
        <v>1</v>
      </c>
      <c r="I632" s="70">
        <f t="shared" si="25"/>
        <v>0.17241379310344829</v>
      </c>
    </row>
    <row r="633" spans="1:9" x14ac:dyDescent="0.25">
      <c r="A633" t="s">
        <v>724</v>
      </c>
      <c r="B633" s="70">
        <f t="shared" si="27"/>
        <v>0.17241379310344829</v>
      </c>
      <c r="C633" t="s">
        <v>101</v>
      </c>
      <c r="D633" t="s">
        <v>761</v>
      </c>
      <c r="E633" s="69">
        <v>45782</v>
      </c>
      <c r="F633">
        <v>1</v>
      </c>
      <c r="G633">
        <v>1</v>
      </c>
      <c r="H633">
        <v>1</v>
      </c>
      <c r="I633" s="70">
        <f t="shared" si="25"/>
        <v>0.17241379310344829</v>
      </c>
    </row>
    <row r="634" spans="1:9" x14ac:dyDescent="0.25">
      <c r="A634" t="s">
        <v>724</v>
      </c>
      <c r="B634" s="70">
        <f t="shared" si="27"/>
        <v>0.17241379310344829</v>
      </c>
      <c r="C634" t="s">
        <v>101</v>
      </c>
      <c r="D634" t="s">
        <v>762</v>
      </c>
      <c r="E634" s="69">
        <v>45771</v>
      </c>
      <c r="F634">
        <v>1</v>
      </c>
      <c r="G634">
        <v>1</v>
      </c>
      <c r="H634">
        <v>1</v>
      </c>
      <c r="I634" s="70">
        <f t="shared" si="25"/>
        <v>0.17241379310344829</v>
      </c>
    </row>
    <row r="635" spans="1:9" x14ac:dyDescent="0.25">
      <c r="A635" t="s">
        <v>724</v>
      </c>
      <c r="B635" s="70">
        <f t="shared" si="27"/>
        <v>0.17241379310344829</v>
      </c>
      <c r="C635" t="s">
        <v>101</v>
      </c>
      <c r="D635" t="s">
        <v>763</v>
      </c>
      <c r="E635" s="69">
        <v>45758</v>
      </c>
      <c r="F635">
        <v>1</v>
      </c>
      <c r="G635">
        <v>1</v>
      </c>
      <c r="H635">
        <v>1</v>
      </c>
      <c r="I635" s="70">
        <f t="shared" si="25"/>
        <v>0.17241379310344829</v>
      </c>
    </row>
    <row r="636" spans="1:9" x14ac:dyDescent="0.25">
      <c r="A636" t="s">
        <v>724</v>
      </c>
      <c r="B636" s="70">
        <f t="shared" si="27"/>
        <v>0.17241379310344829</v>
      </c>
      <c r="C636" t="s">
        <v>101</v>
      </c>
      <c r="D636" t="s">
        <v>764</v>
      </c>
      <c r="E636" s="69">
        <v>45755</v>
      </c>
      <c r="F636">
        <v>1</v>
      </c>
      <c r="G636">
        <v>1</v>
      </c>
      <c r="H636">
        <v>1</v>
      </c>
      <c r="I636" s="70">
        <f t="shared" si="25"/>
        <v>0.17241379310344829</v>
      </c>
    </row>
    <row r="637" spans="1:9" x14ac:dyDescent="0.25">
      <c r="A637" t="s">
        <v>724</v>
      </c>
      <c r="B637" s="70">
        <f t="shared" si="27"/>
        <v>0.17241379310344829</v>
      </c>
      <c r="C637" t="s">
        <v>101</v>
      </c>
      <c r="D637" t="s">
        <v>765</v>
      </c>
      <c r="E637" s="69">
        <v>45756</v>
      </c>
      <c r="F637">
        <v>1</v>
      </c>
      <c r="G637">
        <v>1</v>
      </c>
      <c r="H637">
        <v>1</v>
      </c>
      <c r="I637" s="70">
        <f t="shared" si="25"/>
        <v>0.17241379310344829</v>
      </c>
    </row>
    <row r="638" spans="1:9" x14ac:dyDescent="0.25">
      <c r="A638" t="s">
        <v>724</v>
      </c>
      <c r="B638" s="70">
        <f t="shared" si="27"/>
        <v>0.17241379310344829</v>
      </c>
      <c r="C638" t="s">
        <v>101</v>
      </c>
      <c r="D638" t="s">
        <v>766</v>
      </c>
      <c r="E638" s="69">
        <v>45748</v>
      </c>
      <c r="F638">
        <v>1</v>
      </c>
      <c r="G638">
        <v>1</v>
      </c>
      <c r="H638">
        <v>1</v>
      </c>
      <c r="I638" s="70">
        <f t="shared" si="25"/>
        <v>0.17241379310344829</v>
      </c>
    </row>
    <row r="639" spans="1:9" x14ac:dyDescent="0.25">
      <c r="A639" t="s">
        <v>724</v>
      </c>
      <c r="B639" s="70">
        <f t="shared" si="27"/>
        <v>0.17241379310344829</v>
      </c>
      <c r="C639" t="s">
        <v>101</v>
      </c>
      <c r="D639" t="s">
        <v>767</v>
      </c>
      <c r="E639" s="69">
        <v>45742</v>
      </c>
      <c r="F639">
        <v>1</v>
      </c>
      <c r="G639">
        <v>1</v>
      </c>
      <c r="H639">
        <v>1</v>
      </c>
      <c r="I639" s="70">
        <f t="shared" si="25"/>
        <v>0.17241379310344829</v>
      </c>
    </row>
    <row r="640" spans="1:9" x14ac:dyDescent="0.25">
      <c r="A640" t="s">
        <v>724</v>
      </c>
      <c r="B640" s="70">
        <f t="shared" si="27"/>
        <v>0.17241379310344829</v>
      </c>
      <c r="C640" t="s">
        <v>101</v>
      </c>
      <c r="D640" t="s">
        <v>768</v>
      </c>
      <c r="E640" s="69">
        <v>45742</v>
      </c>
      <c r="F640">
        <v>1</v>
      </c>
      <c r="G640">
        <v>1</v>
      </c>
      <c r="H640">
        <v>1</v>
      </c>
      <c r="I640" s="70">
        <f t="shared" si="25"/>
        <v>0.17241379310344829</v>
      </c>
    </row>
    <row r="641" spans="1:9" x14ac:dyDescent="0.25">
      <c r="A641" t="s">
        <v>724</v>
      </c>
      <c r="B641" s="70">
        <f t="shared" si="27"/>
        <v>0.17241379310344829</v>
      </c>
      <c r="C641" t="s">
        <v>101</v>
      </c>
      <c r="D641" t="s">
        <v>769</v>
      </c>
      <c r="E641" s="69">
        <v>45729</v>
      </c>
      <c r="F641">
        <v>1</v>
      </c>
      <c r="G641">
        <v>1</v>
      </c>
      <c r="H641">
        <v>1</v>
      </c>
      <c r="I641" s="70">
        <f t="shared" si="25"/>
        <v>0.17241379310344829</v>
      </c>
    </row>
    <row r="642" spans="1:9" x14ac:dyDescent="0.25">
      <c r="A642" t="s">
        <v>724</v>
      </c>
      <c r="B642" s="70">
        <f t="shared" si="27"/>
        <v>0.17241379310344829</v>
      </c>
      <c r="C642" t="s">
        <v>101</v>
      </c>
      <c r="D642" t="s">
        <v>770</v>
      </c>
      <c r="E642" s="69">
        <v>45730</v>
      </c>
      <c r="F642">
        <v>1</v>
      </c>
      <c r="G642">
        <v>1</v>
      </c>
      <c r="H642">
        <v>1</v>
      </c>
      <c r="I642" s="70">
        <f t="shared" ref="I642:I705" si="28">B642*H642</f>
        <v>0.17241379310344829</v>
      </c>
    </row>
    <row r="643" spans="1:9" x14ac:dyDescent="0.25">
      <c r="A643" t="s">
        <v>724</v>
      </c>
      <c r="B643" s="70">
        <f t="shared" si="27"/>
        <v>0.17241379310344829</v>
      </c>
      <c r="C643" t="s">
        <v>101</v>
      </c>
      <c r="D643" t="s">
        <v>771</v>
      </c>
      <c r="E643" s="69">
        <v>45723</v>
      </c>
      <c r="F643">
        <v>1</v>
      </c>
      <c r="G643">
        <v>1</v>
      </c>
      <c r="H643">
        <v>1</v>
      </c>
      <c r="I643" s="70">
        <f t="shared" si="28"/>
        <v>0.17241379310344829</v>
      </c>
    </row>
    <row r="644" spans="1:9" x14ac:dyDescent="0.25">
      <c r="A644" t="s">
        <v>724</v>
      </c>
      <c r="B644" s="70">
        <f t="shared" si="27"/>
        <v>0.17241379310344829</v>
      </c>
      <c r="C644" t="s">
        <v>101</v>
      </c>
      <c r="D644" t="s">
        <v>772</v>
      </c>
      <c r="E644" s="69">
        <v>45719</v>
      </c>
      <c r="F644">
        <v>1</v>
      </c>
      <c r="G644">
        <v>1</v>
      </c>
      <c r="H644">
        <v>1</v>
      </c>
      <c r="I644" s="70">
        <f t="shared" si="28"/>
        <v>0.17241379310344829</v>
      </c>
    </row>
    <row r="645" spans="1:9" x14ac:dyDescent="0.25">
      <c r="A645" t="s">
        <v>724</v>
      </c>
      <c r="B645" s="70">
        <f t="shared" si="27"/>
        <v>0.17241379310344829</v>
      </c>
      <c r="C645" t="s">
        <v>101</v>
      </c>
      <c r="D645" t="s">
        <v>773</v>
      </c>
      <c r="E645" s="69">
        <v>45708</v>
      </c>
      <c r="F645">
        <v>1</v>
      </c>
      <c r="G645">
        <v>1</v>
      </c>
      <c r="H645">
        <v>1</v>
      </c>
      <c r="I645" s="70">
        <f t="shared" si="28"/>
        <v>0.17241379310344829</v>
      </c>
    </row>
    <row r="646" spans="1:9" x14ac:dyDescent="0.25">
      <c r="A646" t="s">
        <v>724</v>
      </c>
      <c r="B646" s="70">
        <f t="shared" si="27"/>
        <v>0.17241379310344829</v>
      </c>
      <c r="C646" t="s">
        <v>101</v>
      </c>
      <c r="D646" t="s">
        <v>774</v>
      </c>
      <c r="E646" s="69">
        <v>45709</v>
      </c>
      <c r="F646">
        <v>1</v>
      </c>
      <c r="G646">
        <v>1</v>
      </c>
      <c r="H646">
        <v>1</v>
      </c>
      <c r="I646" s="70">
        <f t="shared" si="28"/>
        <v>0.17241379310344829</v>
      </c>
    </row>
    <row r="647" spans="1:9" x14ac:dyDescent="0.25">
      <c r="A647" t="s">
        <v>724</v>
      </c>
      <c r="B647" s="70">
        <f t="shared" si="27"/>
        <v>0.17241379310344829</v>
      </c>
      <c r="C647" t="s">
        <v>101</v>
      </c>
      <c r="D647" t="s">
        <v>775</v>
      </c>
      <c r="E647" s="69">
        <v>45706</v>
      </c>
      <c r="F647">
        <v>1</v>
      </c>
      <c r="G647">
        <v>1</v>
      </c>
      <c r="H647">
        <v>1</v>
      </c>
      <c r="I647" s="70">
        <f t="shared" si="28"/>
        <v>0.17241379310344829</v>
      </c>
    </row>
    <row r="648" spans="1:9" x14ac:dyDescent="0.25">
      <c r="A648" t="s">
        <v>724</v>
      </c>
      <c r="B648" s="70">
        <f t="shared" si="27"/>
        <v>0.17241379310344829</v>
      </c>
      <c r="C648" t="s">
        <v>101</v>
      </c>
      <c r="D648" t="s">
        <v>776</v>
      </c>
      <c r="E648" s="69">
        <v>45684</v>
      </c>
      <c r="F648">
        <v>1</v>
      </c>
      <c r="G648">
        <v>1</v>
      </c>
      <c r="H648">
        <v>1</v>
      </c>
      <c r="I648" s="70">
        <f t="shared" si="28"/>
        <v>0.17241379310344829</v>
      </c>
    </row>
    <row r="649" spans="1:9" x14ac:dyDescent="0.25">
      <c r="A649" t="s">
        <v>724</v>
      </c>
      <c r="B649" s="70">
        <f t="shared" si="27"/>
        <v>0.17241379310344829</v>
      </c>
      <c r="C649" t="s">
        <v>101</v>
      </c>
      <c r="D649" t="s">
        <v>777</v>
      </c>
      <c r="E649" s="69">
        <v>45666</v>
      </c>
      <c r="F649">
        <v>1</v>
      </c>
      <c r="G649">
        <v>1</v>
      </c>
      <c r="H649">
        <v>1</v>
      </c>
      <c r="I649" s="70">
        <f t="shared" si="28"/>
        <v>0.17241379310344829</v>
      </c>
    </row>
    <row r="650" spans="1:9" x14ac:dyDescent="0.25">
      <c r="A650" t="s">
        <v>724</v>
      </c>
      <c r="B650" s="70">
        <f t="shared" si="27"/>
        <v>0.17241379310344829</v>
      </c>
      <c r="C650" t="s">
        <v>101</v>
      </c>
      <c r="D650" t="s">
        <v>778</v>
      </c>
      <c r="E650" s="69">
        <v>45659</v>
      </c>
      <c r="F650">
        <v>1</v>
      </c>
      <c r="G650">
        <v>1</v>
      </c>
      <c r="H650">
        <v>1</v>
      </c>
      <c r="I650" s="70">
        <f t="shared" si="28"/>
        <v>0.17241379310344829</v>
      </c>
    </row>
    <row r="651" spans="1:9" x14ac:dyDescent="0.25">
      <c r="A651" t="s">
        <v>724</v>
      </c>
      <c r="B651" s="70">
        <f t="shared" si="27"/>
        <v>0.17241379310344829</v>
      </c>
      <c r="C651" t="s">
        <v>111</v>
      </c>
      <c r="D651" t="s">
        <v>779</v>
      </c>
      <c r="E651" s="69">
        <v>45784</v>
      </c>
      <c r="F651">
        <v>1</v>
      </c>
      <c r="G651">
        <v>1</v>
      </c>
      <c r="H651">
        <v>1</v>
      </c>
      <c r="I651" s="70">
        <f t="shared" si="28"/>
        <v>0.17241379310344829</v>
      </c>
    </row>
    <row r="652" spans="1:9" x14ac:dyDescent="0.25">
      <c r="A652" t="s">
        <v>724</v>
      </c>
      <c r="B652" s="70">
        <f t="shared" si="27"/>
        <v>0.17241379310344829</v>
      </c>
      <c r="C652" t="s">
        <v>111</v>
      </c>
      <c r="D652" t="s">
        <v>780</v>
      </c>
      <c r="E652" s="69">
        <v>45678</v>
      </c>
      <c r="F652">
        <v>1</v>
      </c>
      <c r="G652">
        <v>1</v>
      </c>
      <c r="H652">
        <v>1</v>
      </c>
      <c r="I652" s="70">
        <f t="shared" si="28"/>
        <v>0.17241379310344829</v>
      </c>
    </row>
    <row r="653" spans="1:9" x14ac:dyDescent="0.25">
      <c r="A653" t="s">
        <v>724</v>
      </c>
      <c r="B653" s="70">
        <f t="shared" si="27"/>
        <v>0.17241379310344829</v>
      </c>
      <c r="C653" t="s">
        <v>111</v>
      </c>
      <c r="D653" t="s">
        <v>781</v>
      </c>
      <c r="E653" s="69">
        <v>45761</v>
      </c>
      <c r="F653">
        <v>1</v>
      </c>
      <c r="G653">
        <v>1</v>
      </c>
      <c r="H653">
        <v>1</v>
      </c>
      <c r="I653" s="70">
        <f t="shared" si="28"/>
        <v>0.17241379310344829</v>
      </c>
    </row>
    <row r="654" spans="1:9" x14ac:dyDescent="0.25">
      <c r="A654" t="s">
        <v>724</v>
      </c>
      <c r="B654" s="70">
        <f t="shared" si="27"/>
        <v>0.17241379310344829</v>
      </c>
      <c r="C654" t="s">
        <v>111</v>
      </c>
      <c r="D654" t="s">
        <v>782</v>
      </c>
      <c r="E654" s="69">
        <v>45761</v>
      </c>
      <c r="F654">
        <v>1</v>
      </c>
      <c r="G654">
        <v>1</v>
      </c>
      <c r="H654">
        <v>1</v>
      </c>
      <c r="I654" s="70">
        <f t="shared" si="28"/>
        <v>0.17241379310344829</v>
      </c>
    </row>
    <row r="655" spans="1:9" x14ac:dyDescent="0.25">
      <c r="A655" t="s">
        <v>724</v>
      </c>
      <c r="B655" s="70">
        <f t="shared" si="27"/>
        <v>0.17241379310344829</v>
      </c>
      <c r="C655" t="s">
        <v>111</v>
      </c>
      <c r="D655" t="s">
        <v>783</v>
      </c>
      <c r="E655" s="69">
        <v>45741</v>
      </c>
      <c r="F655">
        <v>1</v>
      </c>
      <c r="G655">
        <v>1</v>
      </c>
      <c r="H655">
        <v>1</v>
      </c>
      <c r="I655" s="70">
        <f t="shared" si="28"/>
        <v>0.17241379310344829</v>
      </c>
    </row>
    <row r="656" spans="1:9" x14ac:dyDescent="0.25">
      <c r="A656" t="s">
        <v>724</v>
      </c>
      <c r="B656" s="70">
        <f t="shared" si="27"/>
        <v>0.17241379310344829</v>
      </c>
      <c r="C656" t="s">
        <v>111</v>
      </c>
      <c r="D656" t="s">
        <v>784</v>
      </c>
      <c r="E656" s="69">
        <v>45741</v>
      </c>
      <c r="F656">
        <v>1</v>
      </c>
      <c r="G656">
        <v>1</v>
      </c>
      <c r="H656">
        <v>1</v>
      </c>
      <c r="I656" s="70">
        <f t="shared" si="28"/>
        <v>0.17241379310344829</v>
      </c>
    </row>
    <row r="657" spans="1:9" x14ac:dyDescent="0.25">
      <c r="A657" t="s">
        <v>724</v>
      </c>
      <c r="B657" s="70">
        <f t="shared" si="27"/>
        <v>0.17241379310344829</v>
      </c>
      <c r="C657" t="s">
        <v>111</v>
      </c>
      <c r="D657" t="s">
        <v>785</v>
      </c>
      <c r="E657" s="69">
        <v>45743</v>
      </c>
      <c r="F657">
        <v>1</v>
      </c>
      <c r="G657">
        <v>1</v>
      </c>
      <c r="H657">
        <v>1</v>
      </c>
      <c r="I657" s="70">
        <f t="shared" si="28"/>
        <v>0.17241379310344829</v>
      </c>
    </row>
    <row r="658" spans="1:9" x14ac:dyDescent="0.25">
      <c r="A658" t="s">
        <v>724</v>
      </c>
      <c r="B658" s="70">
        <f t="shared" si="27"/>
        <v>0.17241379310344829</v>
      </c>
      <c r="C658" t="s">
        <v>111</v>
      </c>
      <c r="D658" t="s">
        <v>786</v>
      </c>
      <c r="E658" s="69">
        <v>45734</v>
      </c>
      <c r="F658">
        <v>1</v>
      </c>
      <c r="G658">
        <v>1</v>
      </c>
      <c r="H658">
        <v>1</v>
      </c>
      <c r="I658" s="70">
        <f t="shared" si="28"/>
        <v>0.17241379310344829</v>
      </c>
    </row>
    <row r="659" spans="1:9" x14ac:dyDescent="0.25">
      <c r="A659" t="s">
        <v>724</v>
      </c>
      <c r="B659" s="70">
        <f t="shared" si="27"/>
        <v>0.17241379310344829</v>
      </c>
      <c r="C659" t="s">
        <v>111</v>
      </c>
      <c r="D659" t="s">
        <v>787</v>
      </c>
      <c r="E659" s="69">
        <v>45726</v>
      </c>
      <c r="F659">
        <v>1</v>
      </c>
      <c r="G659">
        <v>1</v>
      </c>
      <c r="H659">
        <v>1</v>
      </c>
      <c r="I659" s="70">
        <f t="shared" si="28"/>
        <v>0.17241379310344829</v>
      </c>
    </row>
    <row r="660" spans="1:9" x14ac:dyDescent="0.25">
      <c r="A660" t="s">
        <v>724</v>
      </c>
      <c r="B660" s="70">
        <f t="shared" si="27"/>
        <v>0.17241379310344829</v>
      </c>
      <c r="C660" t="s">
        <v>111</v>
      </c>
      <c r="D660" t="s">
        <v>788</v>
      </c>
      <c r="E660" s="69">
        <v>45714</v>
      </c>
      <c r="F660">
        <v>1</v>
      </c>
      <c r="G660">
        <v>1</v>
      </c>
      <c r="H660">
        <v>1</v>
      </c>
      <c r="I660" s="70">
        <f t="shared" si="28"/>
        <v>0.17241379310344829</v>
      </c>
    </row>
    <row r="661" spans="1:9" x14ac:dyDescent="0.25">
      <c r="A661" t="s">
        <v>724</v>
      </c>
      <c r="B661" s="70">
        <f t="shared" si="27"/>
        <v>0.17241379310344829</v>
      </c>
      <c r="C661" t="s">
        <v>111</v>
      </c>
      <c r="D661" t="s">
        <v>789</v>
      </c>
      <c r="E661" s="69">
        <v>45714</v>
      </c>
      <c r="F661">
        <v>1</v>
      </c>
      <c r="G661">
        <v>1</v>
      </c>
      <c r="H661">
        <v>1</v>
      </c>
      <c r="I661" s="70">
        <f t="shared" si="28"/>
        <v>0.17241379310344829</v>
      </c>
    </row>
    <row r="662" spans="1:9" x14ac:dyDescent="0.25">
      <c r="A662" t="s">
        <v>724</v>
      </c>
      <c r="B662" s="70">
        <f t="shared" si="27"/>
        <v>0.17241379310344829</v>
      </c>
      <c r="C662" t="s">
        <v>111</v>
      </c>
      <c r="D662" t="s">
        <v>790</v>
      </c>
      <c r="E662" s="69">
        <v>45691</v>
      </c>
      <c r="F662">
        <v>1</v>
      </c>
      <c r="G662">
        <v>1</v>
      </c>
      <c r="H662">
        <v>1</v>
      </c>
      <c r="I662" s="70">
        <f t="shared" si="28"/>
        <v>0.17241379310344829</v>
      </c>
    </row>
    <row r="663" spans="1:9" x14ac:dyDescent="0.25">
      <c r="A663" t="s">
        <v>724</v>
      </c>
      <c r="B663" s="70">
        <f t="shared" si="27"/>
        <v>0.17241379310344829</v>
      </c>
      <c r="C663" t="s">
        <v>111</v>
      </c>
      <c r="D663" t="s">
        <v>791</v>
      </c>
      <c r="E663" s="69">
        <v>45692</v>
      </c>
      <c r="F663">
        <v>1</v>
      </c>
      <c r="G663">
        <v>1</v>
      </c>
      <c r="H663">
        <v>1</v>
      </c>
      <c r="I663" s="70">
        <f t="shared" si="28"/>
        <v>0.17241379310344829</v>
      </c>
    </row>
    <row r="664" spans="1:9" x14ac:dyDescent="0.25">
      <c r="A664" t="s">
        <v>724</v>
      </c>
      <c r="B664" s="70">
        <f t="shared" si="27"/>
        <v>0.17241379310344829</v>
      </c>
      <c r="C664" t="s">
        <v>111</v>
      </c>
      <c r="D664" t="s">
        <v>792</v>
      </c>
      <c r="E664" s="69">
        <v>45679</v>
      </c>
      <c r="F664">
        <v>1</v>
      </c>
      <c r="G664">
        <v>1</v>
      </c>
      <c r="H664">
        <v>1</v>
      </c>
      <c r="I664" s="70">
        <f t="shared" si="28"/>
        <v>0.17241379310344829</v>
      </c>
    </row>
    <row r="665" spans="1:9" x14ac:dyDescent="0.25">
      <c r="A665" t="s">
        <v>724</v>
      </c>
      <c r="B665" s="70">
        <f t="shared" si="27"/>
        <v>0.17241379310344829</v>
      </c>
      <c r="C665" t="s">
        <v>111</v>
      </c>
      <c r="D665" t="s">
        <v>793</v>
      </c>
      <c r="E665" s="69">
        <v>45772</v>
      </c>
      <c r="F665">
        <v>1</v>
      </c>
      <c r="G665">
        <v>1</v>
      </c>
      <c r="H665">
        <v>1</v>
      </c>
      <c r="I665" s="70">
        <f t="shared" si="28"/>
        <v>0.17241379310344829</v>
      </c>
    </row>
    <row r="666" spans="1:9" x14ac:dyDescent="0.25">
      <c r="A666" t="s">
        <v>794</v>
      </c>
      <c r="B666" s="70">
        <f t="shared" ref="B666:B693" si="29">(1/600)*100</f>
        <v>0.16666666666666669</v>
      </c>
      <c r="C666" t="s">
        <v>96</v>
      </c>
      <c r="D666" t="s">
        <v>795</v>
      </c>
      <c r="E666" s="69">
        <v>45673</v>
      </c>
      <c r="F666">
        <v>1</v>
      </c>
      <c r="G666">
        <v>1</v>
      </c>
      <c r="H666">
        <v>1</v>
      </c>
      <c r="I666" s="70">
        <f t="shared" si="28"/>
        <v>0.16666666666666669</v>
      </c>
    </row>
    <row r="667" spans="1:9" x14ac:dyDescent="0.25">
      <c r="A667" t="s">
        <v>794</v>
      </c>
      <c r="B667" s="70">
        <f t="shared" si="29"/>
        <v>0.16666666666666669</v>
      </c>
      <c r="C667" t="s">
        <v>96</v>
      </c>
      <c r="D667" t="s">
        <v>796</v>
      </c>
      <c r="E667" s="69">
        <v>45784</v>
      </c>
      <c r="F667">
        <v>1</v>
      </c>
      <c r="G667">
        <v>1</v>
      </c>
      <c r="H667">
        <v>1</v>
      </c>
      <c r="I667" s="70">
        <f t="shared" si="28"/>
        <v>0.16666666666666669</v>
      </c>
    </row>
    <row r="668" spans="1:9" x14ac:dyDescent="0.25">
      <c r="A668" t="s">
        <v>794</v>
      </c>
      <c r="B668" s="70">
        <f t="shared" si="29"/>
        <v>0.16666666666666669</v>
      </c>
      <c r="C668" t="s">
        <v>96</v>
      </c>
      <c r="D668" t="s">
        <v>797</v>
      </c>
      <c r="E668" s="69">
        <v>45723</v>
      </c>
      <c r="F668">
        <v>1</v>
      </c>
      <c r="G668">
        <v>1</v>
      </c>
      <c r="H668">
        <v>1</v>
      </c>
      <c r="I668" s="70">
        <f t="shared" si="28"/>
        <v>0.16666666666666669</v>
      </c>
    </row>
    <row r="669" spans="1:9" x14ac:dyDescent="0.25">
      <c r="A669" t="s">
        <v>794</v>
      </c>
      <c r="B669" s="70">
        <f t="shared" si="29"/>
        <v>0.16666666666666669</v>
      </c>
      <c r="C669" t="s">
        <v>96</v>
      </c>
      <c r="D669" t="s">
        <v>798</v>
      </c>
      <c r="E669" s="69">
        <v>45727</v>
      </c>
      <c r="F669">
        <v>1</v>
      </c>
      <c r="G669">
        <v>1</v>
      </c>
      <c r="H669">
        <v>1</v>
      </c>
      <c r="I669" s="70">
        <f t="shared" si="28"/>
        <v>0.16666666666666669</v>
      </c>
    </row>
    <row r="670" spans="1:9" x14ac:dyDescent="0.25">
      <c r="A670" t="s">
        <v>794</v>
      </c>
      <c r="B670" s="70">
        <f t="shared" si="29"/>
        <v>0.16666666666666669</v>
      </c>
      <c r="C670" t="s">
        <v>96</v>
      </c>
      <c r="D670" t="s">
        <v>799</v>
      </c>
      <c r="E670" s="69">
        <v>45743</v>
      </c>
      <c r="F670">
        <v>1</v>
      </c>
      <c r="G670">
        <v>1</v>
      </c>
      <c r="H670">
        <v>1</v>
      </c>
      <c r="I670" s="70">
        <f t="shared" si="28"/>
        <v>0.16666666666666669</v>
      </c>
    </row>
    <row r="671" spans="1:9" x14ac:dyDescent="0.25">
      <c r="A671" t="s">
        <v>794</v>
      </c>
      <c r="B671" s="70">
        <f t="shared" si="29"/>
        <v>0.16666666666666669</v>
      </c>
      <c r="C671" t="s">
        <v>96</v>
      </c>
      <c r="D671" t="s">
        <v>800</v>
      </c>
      <c r="E671" s="69">
        <v>45799</v>
      </c>
      <c r="F671">
        <v>1</v>
      </c>
      <c r="G671">
        <v>1</v>
      </c>
      <c r="H671">
        <v>1</v>
      </c>
      <c r="I671" s="70">
        <f t="shared" si="28"/>
        <v>0.16666666666666669</v>
      </c>
    </row>
    <row r="672" spans="1:9" x14ac:dyDescent="0.25">
      <c r="A672" t="s">
        <v>794</v>
      </c>
      <c r="B672" s="70">
        <f t="shared" si="29"/>
        <v>0.16666666666666669</v>
      </c>
      <c r="C672" t="s">
        <v>96</v>
      </c>
      <c r="D672" t="s">
        <v>801</v>
      </c>
      <c r="E672" s="69">
        <v>45702</v>
      </c>
      <c r="F672">
        <v>1</v>
      </c>
      <c r="G672">
        <v>1</v>
      </c>
      <c r="H672">
        <v>1</v>
      </c>
      <c r="I672" s="70">
        <f t="shared" si="28"/>
        <v>0.16666666666666669</v>
      </c>
    </row>
    <row r="673" spans="1:9" x14ac:dyDescent="0.25">
      <c r="A673" t="s">
        <v>794</v>
      </c>
      <c r="B673" s="70">
        <f t="shared" si="29"/>
        <v>0.16666666666666669</v>
      </c>
      <c r="C673" t="s">
        <v>96</v>
      </c>
      <c r="D673" t="s">
        <v>802</v>
      </c>
      <c r="E673" s="69">
        <v>45761</v>
      </c>
      <c r="F673">
        <v>1</v>
      </c>
      <c r="G673">
        <v>1</v>
      </c>
      <c r="H673">
        <v>1</v>
      </c>
      <c r="I673" s="70">
        <f t="shared" si="28"/>
        <v>0.16666666666666669</v>
      </c>
    </row>
    <row r="674" spans="1:9" x14ac:dyDescent="0.25">
      <c r="A674" t="s">
        <v>794</v>
      </c>
      <c r="B674" s="70">
        <f t="shared" si="29"/>
        <v>0.16666666666666669</v>
      </c>
      <c r="C674" t="s">
        <v>96</v>
      </c>
      <c r="D674" t="s">
        <v>803</v>
      </c>
      <c r="E674" s="69">
        <v>45673</v>
      </c>
      <c r="F674">
        <v>1</v>
      </c>
      <c r="G674">
        <v>1</v>
      </c>
      <c r="H674">
        <v>1</v>
      </c>
      <c r="I674" s="70">
        <f t="shared" si="28"/>
        <v>0.16666666666666669</v>
      </c>
    </row>
    <row r="675" spans="1:9" x14ac:dyDescent="0.25">
      <c r="A675" t="s">
        <v>794</v>
      </c>
      <c r="B675" s="70">
        <f t="shared" si="29"/>
        <v>0.16666666666666669</v>
      </c>
      <c r="C675" t="s">
        <v>96</v>
      </c>
      <c r="D675" t="s">
        <v>804</v>
      </c>
      <c r="E675" s="69">
        <v>45681</v>
      </c>
      <c r="F675">
        <v>1</v>
      </c>
      <c r="G675">
        <v>1</v>
      </c>
      <c r="H675">
        <v>1</v>
      </c>
      <c r="I675" s="70">
        <f t="shared" si="28"/>
        <v>0.16666666666666669</v>
      </c>
    </row>
    <row r="676" spans="1:9" x14ac:dyDescent="0.25">
      <c r="A676" t="s">
        <v>794</v>
      </c>
      <c r="B676" s="70">
        <f t="shared" si="29"/>
        <v>0.16666666666666669</v>
      </c>
      <c r="C676" t="s">
        <v>100</v>
      </c>
      <c r="D676" t="s">
        <v>805</v>
      </c>
      <c r="E676" s="69">
        <v>45700</v>
      </c>
      <c r="F676">
        <v>1</v>
      </c>
      <c r="G676">
        <v>1</v>
      </c>
      <c r="H676">
        <v>1</v>
      </c>
      <c r="I676" s="70">
        <f t="shared" si="28"/>
        <v>0.16666666666666669</v>
      </c>
    </row>
    <row r="677" spans="1:9" x14ac:dyDescent="0.25">
      <c r="A677" t="s">
        <v>794</v>
      </c>
      <c r="B677" s="70">
        <f t="shared" si="29"/>
        <v>0.16666666666666669</v>
      </c>
      <c r="C677" t="s">
        <v>100</v>
      </c>
      <c r="D677" t="s">
        <v>806</v>
      </c>
      <c r="E677" s="69">
        <v>45688</v>
      </c>
      <c r="F677">
        <v>1</v>
      </c>
      <c r="G677">
        <v>1</v>
      </c>
      <c r="H677">
        <v>1</v>
      </c>
      <c r="I677" s="70">
        <f t="shared" si="28"/>
        <v>0.16666666666666669</v>
      </c>
    </row>
    <row r="678" spans="1:9" x14ac:dyDescent="0.25">
      <c r="A678" t="s">
        <v>794</v>
      </c>
      <c r="B678" s="70">
        <f t="shared" si="29"/>
        <v>0.16666666666666669</v>
      </c>
      <c r="C678" t="s">
        <v>100</v>
      </c>
      <c r="D678" t="s">
        <v>807</v>
      </c>
      <c r="E678" s="69">
        <v>45785</v>
      </c>
      <c r="F678">
        <v>1</v>
      </c>
      <c r="G678">
        <v>1</v>
      </c>
      <c r="H678">
        <v>1</v>
      </c>
      <c r="I678" s="70">
        <f t="shared" si="28"/>
        <v>0.16666666666666669</v>
      </c>
    </row>
    <row r="679" spans="1:9" x14ac:dyDescent="0.25">
      <c r="A679" t="s">
        <v>794</v>
      </c>
      <c r="B679" s="70">
        <f t="shared" si="29"/>
        <v>0.16666666666666669</v>
      </c>
      <c r="C679" t="s">
        <v>100</v>
      </c>
      <c r="D679" t="s">
        <v>808</v>
      </c>
      <c r="E679" s="69">
        <v>45707</v>
      </c>
      <c r="F679">
        <v>1</v>
      </c>
      <c r="G679">
        <v>1</v>
      </c>
      <c r="H679">
        <v>1</v>
      </c>
      <c r="I679" s="70">
        <f t="shared" si="28"/>
        <v>0.16666666666666669</v>
      </c>
    </row>
    <row r="680" spans="1:9" x14ac:dyDescent="0.25">
      <c r="A680" t="s">
        <v>794</v>
      </c>
      <c r="B680" s="70">
        <f t="shared" si="29"/>
        <v>0.16666666666666669</v>
      </c>
      <c r="C680" t="s">
        <v>101</v>
      </c>
      <c r="D680" t="s">
        <v>809</v>
      </c>
      <c r="E680" s="69">
        <v>45775</v>
      </c>
      <c r="F680">
        <v>1</v>
      </c>
      <c r="G680">
        <v>1</v>
      </c>
      <c r="H680">
        <v>1</v>
      </c>
      <c r="I680" s="70">
        <f t="shared" si="28"/>
        <v>0.16666666666666669</v>
      </c>
    </row>
    <row r="681" spans="1:9" x14ac:dyDescent="0.25">
      <c r="A681" t="s">
        <v>794</v>
      </c>
      <c r="B681" s="70">
        <f t="shared" si="29"/>
        <v>0.16666666666666669</v>
      </c>
      <c r="C681" t="s">
        <v>101</v>
      </c>
      <c r="D681" t="s">
        <v>810</v>
      </c>
      <c r="E681" s="69">
        <v>45714</v>
      </c>
      <c r="F681">
        <v>1</v>
      </c>
      <c r="G681">
        <v>1</v>
      </c>
      <c r="H681">
        <v>1</v>
      </c>
      <c r="I681" s="70">
        <f t="shared" si="28"/>
        <v>0.16666666666666669</v>
      </c>
    </row>
    <row r="682" spans="1:9" x14ac:dyDescent="0.25">
      <c r="A682" t="s">
        <v>794</v>
      </c>
      <c r="B682" s="70">
        <f t="shared" si="29"/>
        <v>0.16666666666666669</v>
      </c>
      <c r="C682" t="s">
        <v>101</v>
      </c>
      <c r="D682" t="s">
        <v>811</v>
      </c>
      <c r="E682" s="69">
        <v>45659</v>
      </c>
      <c r="F682">
        <v>1</v>
      </c>
      <c r="G682">
        <v>1</v>
      </c>
      <c r="H682">
        <v>1</v>
      </c>
      <c r="I682" s="70">
        <f t="shared" si="28"/>
        <v>0.16666666666666669</v>
      </c>
    </row>
    <row r="683" spans="1:9" x14ac:dyDescent="0.25">
      <c r="A683" t="s">
        <v>794</v>
      </c>
      <c r="B683" s="70">
        <f t="shared" si="29"/>
        <v>0.16666666666666669</v>
      </c>
      <c r="C683" t="s">
        <v>101</v>
      </c>
      <c r="D683" t="s">
        <v>812</v>
      </c>
      <c r="E683" s="69">
        <v>45799</v>
      </c>
      <c r="F683">
        <v>1</v>
      </c>
      <c r="G683">
        <v>1</v>
      </c>
      <c r="H683">
        <v>1</v>
      </c>
      <c r="I683" s="70">
        <f t="shared" si="28"/>
        <v>0.16666666666666669</v>
      </c>
    </row>
    <row r="684" spans="1:9" x14ac:dyDescent="0.25">
      <c r="A684" t="s">
        <v>794</v>
      </c>
      <c r="B684" s="70">
        <f t="shared" si="29"/>
        <v>0.16666666666666669</v>
      </c>
      <c r="C684" t="s">
        <v>111</v>
      </c>
      <c r="D684" t="s">
        <v>813</v>
      </c>
      <c r="E684" s="69">
        <v>45673</v>
      </c>
      <c r="F684">
        <v>1</v>
      </c>
      <c r="G684">
        <v>1</v>
      </c>
      <c r="H684">
        <v>1</v>
      </c>
      <c r="I684" s="70">
        <f t="shared" si="28"/>
        <v>0.16666666666666669</v>
      </c>
    </row>
    <row r="685" spans="1:9" x14ac:dyDescent="0.25">
      <c r="A685" t="s">
        <v>794</v>
      </c>
      <c r="B685" s="70">
        <f t="shared" si="29"/>
        <v>0.16666666666666669</v>
      </c>
      <c r="C685" t="s">
        <v>111</v>
      </c>
      <c r="D685" t="s">
        <v>814</v>
      </c>
      <c r="E685" s="69">
        <v>45701</v>
      </c>
      <c r="F685">
        <v>1</v>
      </c>
      <c r="G685">
        <v>1</v>
      </c>
      <c r="H685">
        <v>1</v>
      </c>
      <c r="I685" s="70">
        <f t="shared" si="28"/>
        <v>0.16666666666666669</v>
      </c>
    </row>
    <row r="686" spans="1:9" x14ac:dyDescent="0.25">
      <c r="A686" t="s">
        <v>794</v>
      </c>
      <c r="B686" s="70">
        <f t="shared" si="29"/>
        <v>0.16666666666666669</v>
      </c>
      <c r="C686" t="s">
        <v>111</v>
      </c>
      <c r="D686" t="s">
        <v>815</v>
      </c>
      <c r="E686" s="69">
        <v>45701</v>
      </c>
      <c r="F686">
        <v>1</v>
      </c>
      <c r="G686">
        <v>1</v>
      </c>
      <c r="H686">
        <v>1</v>
      </c>
      <c r="I686" s="70">
        <f t="shared" si="28"/>
        <v>0.16666666666666669</v>
      </c>
    </row>
    <row r="687" spans="1:9" x14ac:dyDescent="0.25">
      <c r="A687" t="s">
        <v>794</v>
      </c>
      <c r="B687" s="70">
        <f t="shared" si="29"/>
        <v>0.16666666666666669</v>
      </c>
      <c r="C687" t="s">
        <v>111</v>
      </c>
      <c r="D687" t="s">
        <v>816</v>
      </c>
      <c r="E687" s="69">
        <v>45714</v>
      </c>
      <c r="F687">
        <v>1</v>
      </c>
      <c r="G687">
        <v>1</v>
      </c>
      <c r="H687">
        <v>1</v>
      </c>
      <c r="I687" s="70">
        <f t="shared" si="28"/>
        <v>0.16666666666666669</v>
      </c>
    </row>
    <row r="688" spans="1:9" x14ac:dyDescent="0.25">
      <c r="A688" t="s">
        <v>794</v>
      </c>
      <c r="B688" s="70">
        <f t="shared" si="29"/>
        <v>0.16666666666666669</v>
      </c>
      <c r="C688" t="s">
        <v>111</v>
      </c>
      <c r="D688" t="s">
        <v>817</v>
      </c>
      <c r="E688" s="69">
        <v>45747</v>
      </c>
      <c r="F688">
        <v>1</v>
      </c>
      <c r="G688">
        <v>1</v>
      </c>
      <c r="H688">
        <v>1</v>
      </c>
      <c r="I688" s="70">
        <f t="shared" si="28"/>
        <v>0.16666666666666669</v>
      </c>
    </row>
    <row r="689" spans="1:9" x14ac:dyDescent="0.25">
      <c r="A689" t="s">
        <v>794</v>
      </c>
      <c r="B689" s="70">
        <f t="shared" si="29"/>
        <v>0.16666666666666669</v>
      </c>
      <c r="C689" t="s">
        <v>111</v>
      </c>
      <c r="D689" t="s">
        <v>818</v>
      </c>
      <c r="E689" s="69">
        <v>45750</v>
      </c>
      <c r="F689">
        <v>1</v>
      </c>
      <c r="G689">
        <v>1</v>
      </c>
      <c r="H689">
        <v>1</v>
      </c>
      <c r="I689" s="70">
        <f t="shared" si="28"/>
        <v>0.16666666666666669</v>
      </c>
    </row>
    <row r="690" spans="1:9" x14ac:dyDescent="0.25">
      <c r="A690" t="s">
        <v>794</v>
      </c>
      <c r="B690" s="70">
        <f t="shared" si="29"/>
        <v>0.16666666666666669</v>
      </c>
      <c r="C690" t="s">
        <v>111</v>
      </c>
      <c r="D690" t="s">
        <v>819</v>
      </c>
      <c r="E690" s="69">
        <v>45751</v>
      </c>
      <c r="F690">
        <v>1</v>
      </c>
      <c r="G690">
        <v>1</v>
      </c>
      <c r="H690">
        <v>1</v>
      </c>
      <c r="I690" s="70">
        <f t="shared" si="28"/>
        <v>0.16666666666666669</v>
      </c>
    </row>
    <row r="691" spans="1:9" x14ac:dyDescent="0.25">
      <c r="A691" t="s">
        <v>794</v>
      </c>
      <c r="B691" s="70">
        <f t="shared" si="29"/>
        <v>0.16666666666666669</v>
      </c>
      <c r="C691" t="s">
        <v>111</v>
      </c>
      <c r="D691" t="s">
        <v>820</v>
      </c>
      <c r="E691" s="69">
        <v>45786</v>
      </c>
      <c r="F691">
        <v>1</v>
      </c>
      <c r="G691">
        <v>1</v>
      </c>
      <c r="H691">
        <v>1</v>
      </c>
      <c r="I691" s="70">
        <f t="shared" si="28"/>
        <v>0.16666666666666669</v>
      </c>
    </row>
    <row r="692" spans="1:9" x14ac:dyDescent="0.25">
      <c r="A692" t="s">
        <v>794</v>
      </c>
      <c r="B692" s="70">
        <f t="shared" si="29"/>
        <v>0.16666666666666669</v>
      </c>
      <c r="C692" t="s">
        <v>111</v>
      </c>
      <c r="D692" t="s">
        <v>821</v>
      </c>
      <c r="E692" s="69">
        <v>45791</v>
      </c>
      <c r="F692">
        <v>1</v>
      </c>
      <c r="G692">
        <v>1</v>
      </c>
      <c r="H692">
        <v>1</v>
      </c>
      <c r="I692" s="70">
        <f t="shared" si="28"/>
        <v>0.16666666666666669</v>
      </c>
    </row>
    <row r="693" spans="1:9" x14ac:dyDescent="0.25">
      <c r="A693" t="s">
        <v>794</v>
      </c>
      <c r="B693" s="70">
        <f t="shared" si="29"/>
        <v>0.16666666666666669</v>
      </c>
      <c r="C693" t="s">
        <v>111</v>
      </c>
      <c r="D693" t="s">
        <v>822</v>
      </c>
      <c r="E693" s="69">
        <v>45727</v>
      </c>
      <c r="F693">
        <v>1</v>
      </c>
      <c r="G693">
        <v>1</v>
      </c>
      <c r="H693">
        <v>1</v>
      </c>
      <c r="I693" s="70">
        <f t="shared" si="28"/>
        <v>0.16666666666666669</v>
      </c>
    </row>
    <row r="694" spans="1:9" x14ac:dyDescent="0.25">
      <c r="A694" t="s">
        <v>823</v>
      </c>
      <c r="B694" s="70">
        <f>(1/220)*100</f>
        <v>0.45454545454545453</v>
      </c>
      <c r="C694" t="s">
        <v>104</v>
      </c>
      <c r="D694" t="s">
        <v>824</v>
      </c>
      <c r="E694" s="69">
        <v>45677</v>
      </c>
      <c r="F694">
        <v>1</v>
      </c>
      <c r="G694">
        <v>1</v>
      </c>
      <c r="H694">
        <v>1</v>
      </c>
      <c r="I694" s="70">
        <f t="shared" si="28"/>
        <v>0.45454545454545453</v>
      </c>
    </row>
    <row r="695" spans="1:9" x14ac:dyDescent="0.25">
      <c r="A695" t="s">
        <v>823</v>
      </c>
      <c r="B695" s="70">
        <f>(1/220)*100</f>
        <v>0.45454545454545453</v>
      </c>
      <c r="C695" t="s">
        <v>110</v>
      </c>
      <c r="D695" t="s">
        <v>825</v>
      </c>
      <c r="E695" s="69">
        <v>45723</v>
      </c>
      <c r="F695">
        <v>1</v>
      </c>
      <c r="G695">
        <v>1</v>
      </c>
      <c r="H695">
        <v>1</v>
      </c>
      <c r="I695" s="70">
        <f t="shared" si="28"/>
        <v>0.45454545454545453</v>
      </c>
    </row>
    <row r="696" spans="1:9" x14ac:dyDescent="0.25">
      <c r="A696" t="s">
        <v>823</v>
      </c>
      <c r="B696" s="70">
        <f>(1/220)*100</f>
        <v>0.45454545454545453</v>
      </c>
      <c r="C696" t="s">
        <v>119</v>
      </c>
      <c r="D696" t="s">
        <v>826</v>
      </c>
      <c r="E696" s="69">
        <v>45798</v>
      </c>
      <c r="F696">
        <v>1</v>
      </c>
      <c r="G696">
        <v>1</v>
      </c>
      <c r="H696">
        <v>1</v>
      </c>
      <c r="I696" s="70">
        <f t="shared" si="28"/>
        <v>0.45454545454545453</v>
      </c>
    </row>
    <row r="697" spans="1:9" x14ac:dyDescent="0.25">
      <c r="A697" t="s">
        <v>823</v>
      </c>
      <c r="B697" s="70">
        <f>(1/220)*100</f>
        <v>0.45454545454545453</v>
      </c>
      <c r="C697" t="s">
        <v>119</v>
      </c>
      <c r="D697" t="s">
        <v>827</v>
      </c>
      <c r="E697" s="69">
        <v>45777</v>
      </c>
      <c r="F697">
        <v>1</v>
      </c>
      <c r="G697">
        <v>1</v>
      </c>
      <c r="H697">
        <v>1</v>
      </c>
      <c r="I697" s="70">
        <f t="shared" si="28"/>
        <v>0.45454545454545453</v>
      </c>
    </row>
    <row r="698" spans="1:9" x14ac:dyDescent="0.25">
      <c r="A698" t="s">
        <v>828</v>
      </c>
      <c r="B698" s="70">
        <f>(1/120)*100</f>
        <v>0.83333333333333337</v>
      </c>
      <c r="C698" t="s">
        <v>103</v>
      </c>
      <c r="D698" t="s">
        <v>829</v>
      </c>
      <c r="E698" s="69">
        <v>45712</v>
      </c>
      <c r="F698">
        <v>1</v>
      </c>
      <c r="G698">
        <v>1</v>
      </c>
      <c r="H698">
        <v>1</v>
      </c>
      <c r="I698" s="70">
        <f t="shared" si="28"/>
        <v>0.83333333333333337</v>
      </c>
    </row>
    <row r="699" spans="1:9" x14ac:dyDescent="0.25">
      <c r="A699" t="s">
        <v>830</v>
      </c>
      <c r="B699" s="70">
        <f>(1/400)*100</f>
        <v>0.25</v>
      </c>
      <c r="C699" t="s">
        <v>99</v>
      </c>
      <c r="D699" t="s">
        <v>831</v>
      </c>
      <c r="E699" s="69">
        <v>45749</v>
      </c>
      <c r="F699">
        <v>1</v>
      </c>
      <c r="G699">
        <v>1</v>
      </c>
      <c r="H699">
        <v>1</v>
      </c>
      <c r="I699" s="70">
        <f t="shared" si="28"/>
        <v>0.25</v>
      </c>
    </row>
    <row r="700" spans="1:9" x14ac:dyDescent="0.25">
      <c r="A700" t="s">
        <v>830</v>
      </c>
      <c r="B700" s="70">
        <f>(1/400)*100</f>
        <v>0.25</v>
      </c>
      <c r="C700" t="s">
        <v>117</v>
      </c>
      <c r="D700" t="s">
        <v>832</v>
      </c>
      <c r="E700" s="69">
        <v>45771</v>
      </c>
      <c r="F700">
        <v>1</v>
      </c>
      <c r="G700">
        <v>1</v>
      </c>
      <c r="H700">
        <v>1</v>
      </c>
      <c r="I700" s="70">
        <f t="shared" si="28"/>
        <v>0.25</v>
      </c>
    </row>
    <row r="701" spans="1:9" x14ac:dyDescent="0.25">
      <c r="A701" t="s">
        <v>833</v>
      </c>
      <c r="B701" s="70">
        <f t="shared" ref="B701:B706" si="30">(1/200)*100</f>
        <v>0.5</v>
      </c>
      <c r="C701" t="s">
        <v>92</v>
      </c>
      <c r="D701" t="s">
        <v>834</v>
      </c>
      <c r="E701" s="69">
        <v>45687</v>
      </c>
      <c r="F701">
        <v>1</v>
      </c>
      <c r="G701">
        <v>1</v>
      </c>
      <c r="H701">
        <v>1</v>
      </c>
      <c r="I701" s="70">
        <f t="shared" si="28"/>
        <v>0.5</v>
      </c>
    </row>
    <row r="702" spans="1:9" x14ac:dyDescent="0.25">
      <c r="A702" t="s">
        <v>833</v>
      </c>
      <c r="B702" s="70">
        <f t="shared" si="30"/>
        <v>0.5</v>
      </c>
      <c r="C702" t="s">
        <v>93</v>
      </c>
      <c r="D702" t="s">
        <v>835</v>
      </c>
      <c r="E702" s="69">
        <v>45727</v>
      </c>
      <c r="F702">
        <v>1</v>
      </c>
      <c r="G702">
        <v>1</v>
      </c>
      <c r="H702">
        <v>1</v>
      </c>
      <c r="I702" s="70">
        <f t="shared" si="28"/>
        <v>0.5</v>
      </c>
    </row>
    <row r="703" spans="1:9" x14ac:dyDescent="0.25">
      <c r="A703" t="s">
        <v>833</v>
      </c>
      <c r="B703" s="70">
        <f t="shared" si="30"/>
        <v>0.5</v>
      </c>
      <c r="C703" t="s">
        <v>99</v>
      </c>
      <c r="D703" t="s">
        <v>836</v>
      </c>
      <c r="E703" s="69">
        <v>45747</v>
      </c>
      <c r="F703">
        <v>1</v>
      </c>
      <c r="G703">
        <v>1</v>
      </c>
      <c r="H703">
        <v>1</v>
      </c>
      <c r="I703" s="70">
        <f t="shared" si="28"/>
        <v>0.5</v>
      </c>
    </row>
    <row r="704" spans="1:9" x14ac:dyDescent="0.25">
      <c r="A704" t="s">
        <v>833</v>
      </c>
      <c r="B704" s="70">
        <f t="shared" si="30"/>
        <v>0.5</v>
      </c>
      <c r="C704" t="s">
        <v>107</v>
      </c>
      <c r="D704" t="s">
        <v>837</v>
      </c>
      <c r="E704" s="69">
        <v>45670</v>
      </c>
      <c r="F704">
        <v>1</v>
      </c>
      <c r="G704">
        <v>1</v>
      </c>
      <c r="H704">
        <v>1</v>
      </c>
      <c r="I704" s="70">
        <f t="shared" si="28"/>
        <v>0.5</v>
      </c>
    </row>
    <row r="705" spans="1:9" x14ac:dyDescent="0.25">
      <c r="A705" t="s">
        <v>833</v>
      </c>
      <c r="B705" s="70">
        <f t="shared" si="30"/>
        <v>0.5</v>
      </c>
      <c r="C705" t="s">
        <v>110</v>
      </c>
      <c r="D705" t="s">
        <v>838</v>
      </c>
      <c r="E705" s="69">
        <v>45783</v>
      </c>
      <c r="F705">
        <v>1</v>
      </c>
      <c r="G705">
        <v>1</v>
      </c>
      <c r="H705">
        <v>1</v>
      </c>
      <c r="I705" s="70">
        <f t="shared" si="28"/>
        <v>0.5</v>
      </c>
    </row>
    <row r="706" spans="1:9" x14ac:dyDescent="0.25">
      <c r="A706" t="s">
        <v>833</v>
      </c>
      <c r="B706" s="70">
        <f t="shared" si="30"/>
        <v>0.5</v>
      </c>
      <c r="C706" t="s">
        <v>123</v>
      </c>
      <c r="D706" t="s">
        <v>839</v>
      </c>
      <c r="E706" s="69">
        <v>45784</v>
      </c>
      <c r="F706">
        <v>1</v>
      </c>
      <c r="G706">
        <v>1</v>
      </c>
      <c r="H706">
        <v>1</v>
      </c>
      <c r="I706" s="70">
        <f t="shared" ref="I706:I769" si="31">B706*H706</f>
        <v>0.5</v>
      </c>
    </row>
    <row r="707" spans="1:9" x14ac:dyDescent="0.25">
      <c r="A707" t="s">
        <v>840</v>
      </c>
      <c r="B707" s="70">
        <f t="shared" ref="B707:B770" si="32">(1/205)*100</f>
        <v>0.48780487804878048</v>
      </c>
      <c r="C707" t="s">
        <v>92</v>
      </c>
      <c r="D707" t="s">
        <v>841</v>
      </c>
      <c r="E707" s="69">
        <v>45742</v>
      </c>
      <c r="F707">
        <v>1</v>
      </c>
      <c r="G707">
        <v>1.6</v>
      </c>
      <c r="H707">
        <v>1.6</v>
      </c>
      <c r="I707" s="70">
        <f t="shared" si="31"/>
        <v>0.78048780487804881</v>
      </c>
    </row>
    <row r="708" spans="1:9" x14ac:dyDescent="0.25">
      <c r="A708" t="s">
        <v>840</v>
      </c>
      <c r="B708" s="70">
        <f t="shared" si="32"/>
        <v>0.48780487804878048</v>
      </c>
      <c r="C708" t="s">
        <v>92</v>
      </c>
      <c r="D708" t="s">
        <v>842</v>
      </c>
      <c r="E708" s="69">
        <v>45743</v>
      </c>
      <c r="F708">
        <v>1</v>
      </c>
      <c r="G708">
        <v>1</v>
      </c>
      <c r="H708">
        <v>1</v>
      </c>
      <c r="I708" s="70">
        <f t="shared" si="31"/>
        <v>0.48780487804878048</v>
      </c>
    </row>
    <row r="709" spans="1:9" x14ac:dyDescent="0.25">
      <c r="A709" t="s">
        <v>840</v>
      </c>
      <c r="B709" s="70">
        <f t="shared" si="32"/>
        <v>0.48780487804878048</v>
      </c>
      <c r="C709" t="s">
        <v>92</v>
      </c>
      <c r="D709" t="s">
        <v>843</v>
      </c>
      <c r="E709" s="69">
        <v>45734</v>
      </c>
      <c r="F709">
        <v>1</v>
      </c>
      <c r="G709">
        <v>1</v>
      </c>
      <c r="H709">
        <v>1</v>
      </c>
      <c r="I709" s="70">
        <f t="shared" si="31"/>
        <v>0.48780487804878048</v>
      </c>
    </row>
    <row r="710" spans="1:9" x14ac:dyDescent="0.25">
      <c r="A710" t="s">
        <v>840</v>
      </c>
      <c r="B710" s="70">
        <f t="shared" si="32"/>
        <v>0.48780487804878048</v>
      </c>
      <c r="C710" t="s">
        <v>92</v>
      </c>
      <c r="D710" t="s">
        <v>844</v>
      </c>
      <c r="E710" s="69">
        <v>45772</v>
      </c>
      <c r="F710">
        <v>1</v>
      </c>
      <c r="G710">
        <v>1</v>
      </c>
      <c r="H710">
        <v>1</v>
      </c>
      <c r="I710" s="70">
        <f t="shared" si="31"/>
        <v>0.48780487804878048</v>
      </c>
    </row>
    <row r="711" spans="1:9" x14ac:dyDescent="0.25">
      <c r="A711" t="s">
        <v>840</v>
      </c>
      <c r="B711" s="70">
        <f t="shared" si="32"/>
        <v>0.48780487804878048</v>
      </c>
      <c r="C711" t="s">
        <v>92</v>
      </c>
      <c r="D711" t="s">
        <v>845</v>
      </c>
      <c r="E711" s="69">
        <v>45776</v>
      </c>
      <c r="F711">
        <v>1</v>
      </c>
      <c r="G711">
        <v>1</v>
      </c>
      <c r="H711">
        <v>1</v>
      </c>
      <c r="I711" s="70">
        <f t="shared" si="31"/>
        <v>0.48780487804878048</v>
      </c>
    </row>
    <row r="712" spans="1:9" x14ac:dyDescent="0.25">
      <c r="A712" t="s">
        <v>840</v>
      </c>
      <c r="B712" s="70">
        <f t="shared" si="32"/>
        <v>0.48780487804878048</v>
      </c>
      <c r="C712" t="s">
        <v>92</v>
      </c>
      <c r="D712" t="s">
        <v>846</v>
      </c>
      <c r="E712" s="69">
        <v>45763</v>
      </c>
      <c r="F712">
        <v>1</v>
      </c>
      <c r="G712">
        <v>1</v>
      </c>
      <c r="H712">
        <v>1</v>
      </c>
      <c r="I712" s="70">
        <f t="shared" si="31"/>
        <v>0.48780487804878048</v>
      </c>
    </row>
    <row r="713" spans="1:9" x14ac:dyDescent="0.25">
      <c r="A713" t="s">
        <v>840</v>
      </c>
      <c r="B713" s="70">
        <f t="shared" si="32"/>
        <v>0.48780487804878048</v>
      </c>
      <c r="C713" t="s">
        <v>92</v>
      </c>
      <c r="D713" t="s">
        <v>847</v>
      </c>
      <c r="E713" s="69">
        <v>45763</v>
      </c>
      <c r="F713">
        <v>1</v>
      </c>
      <c r="G713">
        <v>1</v>
      </c>
      <c r="H713">
        <v>1</v>
      </c>
      <c r="I713" s="70">
        <f t="shared" si="31"/>
        <v>0.48780487804878048</v>
      </c>
    </row>
    <row r="714" spans="1:9" x14ac:dyDescent="0.25">
      <c r="A714" t="s">
        <v>840</v>
      </c>
      <c r="B714" s="70">
        <f t="shared" si="32"/>
        <v>0.48780487804878048</v>
      </c>
      <c r="C714" t="s">
        <v>92</v>
      </c>
      <c r="D714" t="s">
        <v>848</v>
      </c>
      <c r="E714" s="69">
        <v>45763</v>
      </c>
      <c r="F714">
        <v>1</v>
      </c>
      <c r="G714">
        <v>1</v>
      </c>
      <c r="H714">
        <v>1</v>
      </c>
      <c r="I714" s="70">
        <f t="shared" si="31"/>
        <v>0.48780487804878048</v>
      </c>
    </row>
    <row r="715" spans="1:9" x14ac:dyDescent="0.25">
      <c r="A715" t="s">
        <v>840</v>
      </c>
      <c r="B715" s="70">
        <f t="shared" si="32"/>
        <v>0.48780487804878048</v>
      </c>
      <c r="C715" t="s">
        <v>92</v>
      </c>
      <c r="D715" t="s">
        <v>849</v>
      </c>
      <c r="E715" s="69">
        <v>45763</v>
      </c>
      <c r="F715">
        <v>1</v>
      </c>
      <c r="G715">
        <v>1</v>
      </c>
      <c r="H715">
        <v>1</v>
      </c>
      <c r="I715" s="70">
        <f t="shared" si="31"/>
        <v>0.48780487804878048</v>
      </c>
    </row>
    <row r="716" spans="1:9" x14ac:dyDescent="0.25">
      <c r="A716" t="s">
        <v>840</v>
      </c>
      <c r="B716" s="70">
        <f t="shared" si="32"/>
        <v>0.48780487804878048</v>
      </c>
      <c r="C716" t="s">
        <v>92</v>
      </c>
      <c r="D716" t="s">
        <v>850</v>
      </c>
      <c r="E716" s="69">
        <v>45764</v>
      </c>
      <c r="F716">
        <v>1</v>
      </c>
      <c r="G716">
        <v>1</v>
      </c>
      <c r="H716">
        <v>1</v>
      </c>
      <c r="I716" s="70">
        <f t="shared" si="31"/>
        <v>0.48780487804878048</v>
      </c>
    </row>
    <row r="717" spans="1:9" x14ac:dyDescent="0.25">
      <c r="A717" t="s">
        <v>840</v>
      </c>
      <c r="B717" s="70">
        <f t="shared" si="32"/>
        <v>0.48780487804878048</v>
      </c>
      <c r="C717" t="s">
        <v>92</v>
      </c>
      <c r="D717" t="s">
        <v>851</v>
      </c>
      <c r="E717" s="69">
        <v>45799</v>
      </c>
      <c r="F717">
        <v>1</v>
      </c>
      <c r="G717">
        <v>1</v>
      </c>
      <c r="H717">
        <v>1</v>
      </c>
      <c r="I717" s="70">
        <f t="shared" si="31"/>
        <v>0.48780487804878048</v>
      </c>
    </row>
    <row r="718" spans="1:9" x14ac:dyDescent="0.25">
      <c r="A718" t="s">
        <v>840</v>
      </c>
      <c r="B718" s="70">
        <f t="shared" si="32"/>
        <v>0.48780487804878048</v>
      </c>
      <c r="C718" t="s">
        <v>92</v>
      </c>
      <c r="D718" t="s">
        <v>852</v>
      </c>
      <c r="E718" s="69">
        <v>45792</v>
      </c>
      <c r="F718">
        <v>1</v>
      </c>
      <c r="G718">
        <v>1</v>
      </c>
      <c r="H718">
        <v>1</v>
      </c>
      <c r="I718" s="70">
        <f t="shared" si="31"/>
        <v>0.48780487804878048</v>
      </c>
    </row>
    <row r="719" spans="1:9" x14ac:dyDescent="0.25">
      <c r="A719" t="s">
        <v>840</v>
      </c>
      <c r="B719" s="70">
        <f t="shared" si="32"/>
        <v>0.48780487804878048</v>
      </c>
      <c r="C719" t="s">
        <v>92</v>
      </c>
      <c r="D719" t="s">
        <v>853</v>
      </c>
      <c r="E719" s="69">
        <v>45792</v>
      </c>
      <c r="F719">
        <v>1</v>
      </c>
      <c r="G719">
        <v>1.6</v>
      </c>
      <c r="H719">
        <v>1.6</v>
      </c>
      <c r="I719" s="70">
        <f t="shared" si="31"/>
        <v>0.78048780487804881</v>
      </c>
    </row>
    <row r="720" spans="1:9" x14ac:dyDescent="0.25">
      <c r="A720" t="s">
        <v>840</v>
      </c>
      <c r="B720" s="70">
        <f t="shared" si="32"/>
        <v>0.48780487804878048</v>
      </c>
      <c r="C720" t="s">
        <v>92</v>
      </c>
      <c r="D720" t="s">
        <v>854</v>
      </c>
      <c r="E720" s="69">
        <v>45783</v>
      </c>
      <c r="F720">
        <v>1</v>
      </c>
      <c r="G720">
        <v>1</v>
      </c>
      <c r="H720">
        <v>1</v>
      </c>
      <c r="I720" s="70">
        <f t="shared" si="31"/>
        <v>0.48780487804878048</v>
      </c>
    </row>
    <row r="721" spans="1:9" x14ac:dyDescent="0.25">
      <c r="A721" t="s">
        <v>840</v>
      </c>
      <c r="B721" s="70">
        <f t="shared" si="32"/>
        <v>0.48780487804878048</v>
      </c>
      <c r="C721" t="s">
        <v>92</v>
      </c>
      <c r="D721" t="s">
        <v>855</v>
      </c>
      <c r="E721" s="69">
        <v>45671</v>
      </c>
      <c r="F721">
        <v>1</v>
      </c>
      <c r="G721">
        <v>1</v>
      </c>
      <c r="H721">
        <v>1</v>
      </c>
      <c r="I721" s="70">
        <f t="shared" si="31"/>
        <v>0.48780487804878048</v>
      </c>
    </row>
    <row r="722" spans="1:9" x14ac:dyDescent="0.25">
      <c r="A722" t="s">
        <v>840</v>
      </c>
      <c r="B722" s="70">
        <f t="shared" si="32"/>
        <v>0.48780487804878048</v>
      </c>
      <c r="C722" t="s">
        <v>92</v>
      </c>
      <c r="D722" t="s">
        <v>856</v>
      </c>
      <c r="E722" s="69">
        <v>45670</v>
      </c>
      <c r="F722">
        <v>1</v>
      </c>
      <c r="G722">
        <v>1</v>
      </c>
      <c r="H722">
        <v>1</v>
      </c>
      <c r="I722" s="70">
        <f t="shared" si="31"/>
        <v>0.48780487804878048</v>
      </c>
    </row>
    <row r="723" spans="1:9" x14ac:dyDescent="0.25">
      <c r="A723" t="s">
        <v>840</v>
      </c>
      <c r="B723" s="70">
        <f t="shared" si="32"/>
        <v>0.48780487804878048</v>
      </c>
      <c r="C723" t="s">
        <v>92</v>
      </c>
      <c r="D723" t="s">
        <v>857</v>
      </c>
      <c r="E723" s="69">
        <v>45670</v>
      </c>
      <c r="F723">
        <v>1</v>
      </c>
      <c r="G723">
        <v>1</v>
      </c>
      <c r="H723">
        <v>1</v>
      </c>
      <c r="I723" s="70">
        <f t="shared" si="31"/>
        <v>0.48780487804878048</v>
      </c>
    </row>
    <row r="724" spans="1:9" x14ac:dyDescent="0.25">
      <c r="A724" t="s">
        <v>840</v>
      </c>
      <c r="B724" s="70">
        <f t="shared" si="32"/>
        <v>0.48780487804878048</v>
      </c>
      <c r="C724" t="s">
        <v>92</v>
      </c>
      <c r="D724" t="s">
        <v>858</v>
      </c>
      <c r="E724" s="69">
        <v>45705</v>
      </c>
      <c r="F724">
        <v>1</v>
      </c>
      <c r="G724">
        <v>1</v>
      </c>
      <c r="H724">
        <v>1</v>
      </c>
      <c r="I724" s="70">
        <f t="shared" si="31"/>
        <v>0.48780487804878048</v>
      </c>
    </row>
    <row r="725" spans="1:9" x14ac:dyDescent="0.25">
      <c r="A725" t="s">
        <v>840</v>
      </c>
      <c r="B725" s="70">
        <f t="shared" si="32"/>
        <v>0.48780487804878048</v>
      </c>
      <c r="C725" t="s">
        <v>92</v>
      </c>
      <c r="D725" t="s">
        <v>859</v>
      </c>
      <c r="E725" s="69">
        <v>45700</v>
      </c>
      <c r="F725">
        <v>1</v>
      </c>
      <c r="G725">
        <v>1</v>
      </c>
      <c r="H725">
        <v>1</v>
      </c>
      <c r="I725" s="70">
        <f t="shared" si="31"/>
        <v>0.48780487804878048</v>
      </c>
    </row>
    <row r="726" spans="1:9" x14ac:dyDescent="0.25">
      <c r="A726" t="s">
        <v>840</v>
      </c>
      <c r="B726" s="70">
        <f t="shared" si="32"/>
        <v>0.48780487804878048</v>
      </c>
      <c r="C726" t="s">
        <v>92</v>
      </c>
      <c r="D726" t="s">
        <v>860</v>
      </c>
      <c r="E726" s="69">
        <v>45699</v>
      </c>
      <c r="F726">
        <v>1</v>
      </c>
      <c r="G726">
        <v>1</v>
      </c>
      <c r="H726">
        <v>1</v>
      </c>
      <c r="I726" s="70">
        <f t="shared" si="31"/>
        <v>0.48780487804878048</v>
      </c>
    </row>
    <row r="727" spans="1:9" x14ac:dyDescent="0.25">
      <c r="A727" t="s">
        <v>840</v>
      </c>
      <c r="B727" s="70">
        <f t="shared" si="32"/>
        <v>0.48780487804878048</v>
      </c>
      <c r="C727" t="s">
        <v>92</v>
      </c>
      <c r="D727" t="s">
        <v>861</v>
      </c>
      <c r="E727" s="69">
        <v>45681</v>
      </c>
      <c r="F727">
        <v>1</v>
      </c>
      <c r="G727">
        <v>1</v>
      </c>
      <c r="H727">
        <v>1</v>
      </c>
      <c r="I727" s="70">
        <f t="shared" si="31"/>
        <v>0.48780487804878048</v>
      </c>
    </row>
    <row r="728" spans="1:9" x14ac:dyDescent="0.25">
      <c r="A728" t="s">
        <v>840</v>
      </c>
      <c r="B728" s="70">
        <f t="shared" si="32"/>
        <v>0.48780487804878048</v>
      </c>
      <c r="C728" t="s">
        <v>92</v>
      </c>
      <c r="D728" t="s">
        <v>862</v>
      </c>
      <c r="E728" s="69">
        <v>45681</v>
      </c>
      <c r="F728">
        <v>1</v>
      </c>
      <c r="G728">
        <v>1</v>
      </c>
      <c r="H728">
        <v>1</v>
      </c>
      <c r="I728" s="70">
        <f t="shared" si="31"/>
        <v>0.48780487804878048</v>
      </c>
    </row>
    <row r="729" spans="1:9" x14ac:dyDescent="0.25">
      <c r="A729" t="s">
        <v>840</v>
      </c>
      <c r="B729" s="70">
        <f t="shared" si="32"/>
        <v>0.48780487804878048</v>
      </c>
      <c r="C729" t="s">
        <v>92</v>
      </c>
      <c r="D729" t="s">
        <v>863</v>
      </c>
      <c r="E729" s="69">
        <v>45677</v>
      </c>
      <c r="F729">
        <v>1</v>
      </c>
      <c r="G729">
        <v>1</v>
      </c>
      <c r="H729">
        <v>1</v>
      </c>
      <c r="I729" s="70">
        <f t="shared" si="31"/>
        <v>0.48780487804878048</v>
      </c>
    </row>
    <row r="730" spans="1:9" x14ac:dyDescent="0.25">
      <c r="A730" t="s">
        <v>840</v>
      </c>
      <c r="B730" s="70">
        <f t="shared" si="32"/>
        <v>0.48780487804878048</v>
      </c>
      <c r="C730" t="s">
        <v>92</v>
      </c>
      <c r="D730" t="s">
        <v>864</v>
      </c>
      <c r="E730" s="69">
        <v>45673</v>
      </c>
      <c r="F730">
        <v>1</v>
      </c>
      <c r="G730">
        <v>1</v>
      </c>
      <c r="H730">
        <v>1</v>
      </c>
      <c r="I730" s="70">
        <f t="shared" si="31"/>
        <v>0.48780487804878048</v>
      </c>
    </row>
    <row r="731" spans="1:9" x14ac:dyDescent="0.25">
      <c r="A731" t="s">
        <v>840</v>
      </c>
      <c r="B731" s="70">
        <f t="shared" si="32"/>
        <v>0.48780487804878048</v>
      </c>
      <c r="C731" t="s">
        <v>92</v>
      </c>
      <c r="D731" t="s">
        <v>865</v>
      </c>
      <c r="E731" s="69">
        <v>45671</v>
      </c>
      <c r="F731">
        <v>1</v>
      </c>
      <c r="G731">
        <v>1</v>
      </c>
      <c r="H731">
        <v>1</v>
      </c>
      <c r="I731" s="70">
        <f t="shared" si="31"/>
        <v>0.48780487804878048</v>
      </c>
    </row>
    <row r="732" spans="1:9" x14ac:dyDescent="0.25">
      <c r="A732" t="s">
        <v>840</v>
      </c>
      <c r="B732" s="70">
        <f t="shared" si="32"/>
        <v>0.48780487804878048</v>
      </c>
      <c r="C732" t="s">
        <v>92</v>
      </c>
      <c r="D732" t="s">
        <v>866</v>
      </c>
      <c r="E732" s="69">
        <v>45729</v>
      </c>
      <c r="F732">
        <v>1</v>
      </c>
      <c r="G732">
        <v>1</v>
      </c>
      <c r="H732">
        <v>1</v>
      </c>
      <c r="I732" s="70">
        <f t="shared" si="31"/>
        <v>0.48780487804878048</v>
      </c>
    </row>
    <row r="733" spans="1:9" x14ac:dyDescent="0.25">
      <c r="A733" t="s">
        <v>840</v>
      </c>
      <c r="B733" s="70">
        <f t="shared" si="32"/>
        <v>0.48780487804878048</v>
      </c>
      <c r="C733" t="s">
        <v>92</v>
      </c>
      <c r="D733" t="s">
        <v>867</v>
      </c>
      <c r="E733" s="69">
        <v>45721</v>
      </c>
      <c r="F733">
        <v>1</v>
      </c>
      <c r="G733">
        <v>1</v>
      </c>
      <c r="H733">
        <v>1</v>
      </c>
      <c r="I733" s="70">
        <f t="shared" si="31"/>
        <v>0.48780487804878048</v>
      </c>
    </row>
    <row r="734" spans="1:9" x14ac:dyDescent="0.25">
      <c r="A734" t="s">
        <v>840</v>
      </c>
      <c r="B734" s="70">
        <f t="shared" si="32"/>
        <v>0.48780487804878048</v>
      </c>
      <c r="C734" t="s">
        <v>92</v>
      </c>
      <c r="D734" t="s">
        <v>868</v>
      </c>
      <c r="E734" s="69">
        <v>45723</v>
      </c>
      <c r="F734">
        <v>1</v>
      </c>
      <c r="G734">
        <v>1</v>
      </c>
      <c r="H734">
        <v>1</v>
      </c>
      <c r="I734" s="70">
        <f t="shared" si="31"/>
        <v>0.48780487804878048</v>
      </c>
    </row>
    <row r="735" spans="1:9" x14ac:dyDescent="0.25">
      <c r="A735" t="s">
        <v>840</v>
      </c>
      <c r="B735" s="70">
        <f t="shared" si="32"/>
        <v>0.48780487804878048</v>
      </c>
      <c r="C735" t="s">
        <v>92</v>
      </c>
      <c r="D735" t="s">
        <v>869</v>
      </c>
      <c r="E735" s="69">
        <v>45720</v>
      </c>
      <c r="F735">
        <v>1</v>
      </c>
      <c r="G735">
        <v>1</v>
      </c>
      <c r="H735">
        <v>1</v>
      </c>
      <c r="I735" s="70">
        <f t="shared" si="31"/>
        <v>0.48780487804878048</v>
      </c>
    </row>
    <row r="736" spans="1:9" x14ac:dyDescent="0.25">
      <c r="A736" t="s">
        <v>840</v>
      </c>
      <c r="B736" s="70">
        <f t="shared" si="32"/>
        <v>0.48780487804878048</v>
      </c>
      <c r="C736" t="s">
        <v>92</v>
      </c>
      <c r="D736" t="s">
        <v>870</v>
      </c>
      <c r="E736" s="69">
        <v>45715</v>
      </c>
      <c r="F736">
        <v>1</v>
      </c>
      <c r="G736">
        <v>1</v>
      </c>
      <c r="H736">
        <v>1</v>
      </c>
      <c r="I736" s="70">
        <f t="shared" si="31"/>
        <v>0.48780487804878048</v>
      </c>
    </row>
    <row r="737" spans="1:9" x14ac:dyDescent="0.25">
      <c r="A737" t="s">
        <v>840</v>
      </c>
      <c r="B737" s="70">
        <f t="shared" si="32"/>
        <v>0.48780487804878048</v>
      </c>
      <c r="C737" t="s">
        <v>92</v>
      </c>
      <c r="D737" t="s">
        <v>871</v>
      </c>
      <c r="E737" s="69">
        <v>45715</v>
      </c>
      <c r="F737">
        <v>1</v>
      </c>
      <c r="G737">
        <v>1.6</v>
      </c>
      <c r="H737">
        <v>1.6</v>
      </c>
      <c r="I737" s="70">
        <f t="shared" si="31"/>
        <v>0.78048780487804881</v>
      </c>
    </row>
    <row r="738" spans="1:9" x14ac:dyDescent="0.25">
      <c r="A738" t="s">
        <v>840</v>
      </c>
      <c r="B738" s="70">
        <f t="shared" si="32"/>
        <v>0.48780487804878048</v>
      </c>
      <c r="C738" t="s">
        <v>92</v>
      </c>
      <c r="D738" t="s">
        <v>872</v>
      </c>
      <c r="E738" s="69">
        <v>45709</v>
      </c>
      <c r="F738">
        <v>1</v>
      </c>
      <c r="G738">
        <v>1.6</v>
      </c>
      <c r="H738">
        <v>1.6</v>
      </c>
      <c r="I738" s="70">
        <f t="shared" si="31"/>
        <v>0.78048780487804881</v>
      </c>
    </row>
    <row r="739" spans="1:9" x14ac:dyDescent="0.25">
      <c r="A739" t="s">
        <v>840</v>
      </c>
      <c r="B739" s="70">
        <f t="shared" si="32"/>
        <v>0.48780487804878048</v>
      </c>
      <c r="C739" t="s">
        <v>92</v>
      </c>
      <c r="D739" t="s">
        <v>873</v>
      </c>
      <c r="E739" s="69">
        <v>45706</v>
      </c>
      <c r="F739">
        <v>1</v>
      </c>
      <c r="G739">
        <v>1</v>
      </c>
      <c r="H739">
        <v>1</v>
      </c>
      <c r="I739" s="70">
        <f t="shared" si="31"/>
        <v>0.48780487804878048</v>
      </c>
    </row>
    <row r="740" spans="1:9" x14ac:dyDescent="0.25">
      <c r="A740" t="s">
        <v>840</v>
      </c>
      <c r="B740" s="70">
        <f t="shared" si="32"/>
        <v>0.48780487804878048</v>
      </c>
      <c r="C740" t="s">
        <v>92</v>
      </c>
      <c r="D740" t="s">
        <v>874</v>
      </c>
      <c r="E740" s="69">
        <v>45707</v>
      </c>
      <c r="F740">
        <v>1.5</v>
      </c>
      <c r="G740">
        <v>1</v>
      </c>
      <c r="H740">
        <v>1.5</v>
      </c>
      <c r="I740" s="70">
        <f t="shared" si="31"/>
        <v>0.73170731707317072</v>
      </c>
    </row>
    <row r="741" spans="1:9" x14ac:dyDescent="0.25">
      <c r="A741" t="s">
        <v>840</v>
      </c>
      <c r="B741" s="70">
        <f t="shared" si="32"/>
        <v>0.48780487804878048</v>
      </c>
      <c r="C741" t="s">
        <v>92</v>
      </c>
      <c r="D741" t="s">
        <v>875</v>
      </c>
      <c r="E741" s="69">
        <v>45737</v>
      </c>
      <c r="F741">
        <v>1</v>
      </c>
      <c r="G741">
        <v>1</v>
      </c>
      <c r="H741">
        <v>1</v>
      </c>
      <c r="I741" s="70">
        <f t="shared" si="31"/>
        <v>0.48780487804878048</v>
      </c>
    </row>
    <row r="742" spans="1:9" x14ac:dyDescent="0.25">
      <c r="A742" t="s">
        <v>840</v>
      </c>
      <c r="B742" s="70">
        <f t="shared" si="32"/>
        <v>0.48780487804878048</v>
      </c>
      <c r="C742" t="s">
        <v>93</v>
      </c>
      <c r="D742" t="s">
        <v>876</v>
      </c>
      <c r="E742" s="69">
        <v>45744</v>
      </c>
      <c r="F742">
        <v>1</v>
      </c>
      <c r="G742">
        <v>1</v>
      </c>
      <c r="H742">
        <v>1</v>
      </c>
      <c r="I742" s="70">
        <f t="shared" si="31"/>
        <v>0.48780487804878048</v>
      </c>
    </row>
    <row r="743" spans="1:9" x14ac:dyDescent="0.25">
      <c r="A743" t="s">
        <v>840</v>
      </c>
      <c r="B743" s="70">
        <f t="shared" si="32"/>
        <v>0.48780487804878048</v>
      </c>
      <c r="C743" t="s">
        <v>93</v>
      </c>
      <c r="D743" t="s">
        <v>877</v>
      </c>
      <c r="E743" s="69">
        <v>45741</v>
      </c>
      <c r="F743">
        <v>1</v>
      </c>
      <c r="G743">
        <v>1</v>
      </c>
      <c r="H743">
        <v>1</v>
      </c>
      <c r="I743" s="70">
        <f t="shared" si="31"/>
        <v>0.48780487804878048</v>
      </c>
    </row>
    <row r="744" spans="1:9" x14ac:dyDescent="0.25">
      <c r="A744" t="s">
        <v>840</v>
      </c>
      <c r="B744" s="70">
        <f t="shared" si="32"/>
        <v>0.48780487804878048</v>
      </c>
      <c r="C744" t="s">
        <v>93</v>
      </c>
      <c r="D744" t="s">
        <v>878</v>
      </c>
      <c r="E744" s="69">
        <v>45737</v>
      </c>
      <c r="F744">
        <v>1</v>
      </c>
      <c r="G744">
        <v>1</v>
      </c>
      <c r="H744">
        <v>1</v>
      </c>
      <c r="I744" s="70">
        <f t="shared" si="31"/>
        <v>0.48780487804878048</v>
      </c>
    </row>
    <row r="745" spans="1:9" x14ac:dyDescent="0.25">
      <c r="A745" t="s">
        <v>840</v>
      </c>
      <c r="B745" s="70">
        <f t="shared" si="32"/>
        <v>0.48780487804878048</v>
      </c>
      <c r="C745" t="s">
        <v>93</v>
      </c>
      <c r="D745" t="s">
        <v>879</v>
      </c>
      <c r="E745" s="69">
        <v>45740</v>
      </c>
      <c r="F745">
        <v>1</v>
      </c>
      <c r="G745">
        <v>1</v>
      </c>
      <c r="H745">
        <v>1</v>
      </c>
      <c r="I745" s="70">
        <f t="shared" si="31"/>
        <v>0.48780487804878048</v>
      </c>
    </row>
    <row r="746" spans="1:9" x14ac:dyDescent="0.25">
      <c r="A746" t="s">
        <v>840</v>
      </c>
      <c r="B746" s="70">
        <f t="shared" si="32"/>
        <v>0.48780487804878048</v>
      </c>
      <c r="C746" t="s">
        <v>93</v>
      </c>
      <c r="D746" t="s">
        <v>880</v>
      </c>
      <c r="E746" s="69">
        <v>45733</v>
      </c>
      <c r="F746">
        <v>1</v>
      </c>
      <c r="G746">
        <v>1</v>
      </c>
      <c r="H746">
        <v>1</v>
      </c>
      <c r="I746" s="70">
        <f t="shared" si="31"/>
        <v>0.48780487804878048</v>
      </c>
    </row>
    <row r="747" spans="1:9" x14ac:dyDescent="0.25">
      <c r="A747" t="s">
        <v>840</v>
      </c>
      <c r="B747" s="70">
        <f t="shared" si="32"/>
        <v>0.48780487804878048</v>
      </c>
      <c r="C747" t="s">
        <v>93</v>
      </c>
      <c r="D747" t="s">
        <v>881</v>
      </c>
      <c r="E747" s="69">
        <v>45785</v>
      </c>
      <c r="F747">
        <v>1</v>
      </c>
      <c r="G747">
        <v>1</v>
      </c>
      <c r="H747">
        <v>1</v>
      </c>
      <c r="I747" s="70">
        <f t="shared" si="31"/>
        <v>0.48780487804878048</v>
      </c>
    </row>
    <row r="748" spans="1:9" x14ac:dyDescent="0.25">
      <c r="A748" t="s">
        <v>840</v>
      </c>
      <c r="B748" s="70">
        <f t="shared" si="32"/>
        <v>0.48780487804878048</v>
      </c>
      <c r="C748" t="s">
        <v>93</v>
      </c>
      <c r="D748" t="s">
        <v>882</v>
      </c>
      <c r="E748" s="69">
        <v>45779</v>
      </c>
      <c r="F748">
        <v>1</v>
      </c>
      <c r="G748">
        <v>1</v>
      </c>
      <c r="H748">
        <v>1</v>
      </c>
      <c r="I748" s="70">
        <f t="shared" si="31"/>
        <v>0.48780487804878048</v>
      </c>
    </row>
    <row r="749" spans="1:9" x14ac:dyDescent="0.25">
      <c r="A749" t="s">
        <v>840</v>
      </c>
      <c r="B749" s="70">
        <f t="shared" si="32"/>
        <v>0.48780487804878048</v>
      </c>
      <c r="C749" t="s">
        <v>93</v>
      </c>
      <c r="D749" t="s">
        <v>883</v>
      </c>
      <c r="E749" s="69">
        <v>45772</v>
      </c>
      <c r="F749">
        <v>1</v>
      </c>
      <c r="G749">
        <v>1</v>
      </c>
      <c r="H749">
        <v>1</v>
      </c>
      <c r="I749" s="70">
        <f t="shared" si="31"/>
        <v>0.48780487804878048</v>
      </c>
    </row>
    <row r="750" spans="1:9" x14ac:dyDescent="0.25">
      <c r="A750" t="s">
        <v>840</v>
      </c>
      <c r="B750" s="70">
        <f t="shared" si="32"/>
        <v>0.48780487804878048</v>
      </c>
      <c r="C750" t="s">
        <v>93</v>
      </c>
      <c r="D750" t="s">
        <v>884</v>
      </c>
      <c r="E750" s="69">
        <v>45775</v>
      </c>
      <c r="F750">
        <v>1</v>
      </c>
      <c r="G750">
        <v>1</v>
      </c>
      <c r="H750">
        <v>1</v>
      </c>
      <c r="I750" s="70">
        <f t="shared" si="31"/>
        <v>0.48780487804878048</v>
      </c>
    </row>
    <row r="751" spans="1:9" x14ac:dyDescent="0.25">
      <c r="A751" t="s">
        <v>840</v>
      </c>
      <c r="B751" s="70">
        <f t="shared" si="32"/>
        <v>0.48780487804878048</v>
      </c>
      <c r="C751" t="s">
        <v>93</v>
      </c>
      <c r="D751" t="s">
        <v>885</v>
      </c>
      <c r="E751" s="69">
        <v>45775</v>
      </c>
      <c r="F751">
        <v>1</v>
      </c>
      <c r="G751">
        <v>1</v>
      </c>
      <c r="H751">
        <v>1</v>
      </c>
      <c r="I751" s="70">
        <f t="shared" si="31"/>
        <v>0.48780487804878048</v>
      </c>
    </row>
    <row r="752" spans="1:9" x14ac:dyDescent="0.25">
      <c r="A752" t="s">
        <v>840</v>
      </c>
      <c r="B752" s="70">
        <f t="shared" si="32"/>
        <v>0.48780487804878048</v>
      </c>
      <c r="C752" t="s">
        <v>93</v>
      </c>
      <c r="D752" t="s">
        <v>886</v>
      </c>
      <c r="E752" s="69">
        <v>45771</v>
      </c>
      <c r="F752">
        <v>1</v>
      </c>
      <c r="G752">
        <v>1</v>
      </c>
      <c r="H752">
        <v>1</v>
      </c>
      <c r="I752" s="70">
        <f t="shared" si="31"/>
        <v>0.48780487804878048</v>
      </c>
    </row>
    <row r="753" spans="1:9" x14ac:dyDescent="0.25">
      <c r="A753" t="s">
        <v>840</v>
      </c>
      <c r="B753" s="70">
        <f t="shared" si="32"/>
        <v>0.48780487804878048</v>
      </c>
      <c r="C753" t="s">
        <v>93</v>
      </c>
      <c r="D753" t="s">
        <v>887</v>
      </c>
      <c r="E753" s="69">
        <v>45764</v>
      </c>
      <c r="F753">
        <v>1</v>
      </c>
      <c r="G753">
        <v>1</v>
      </c>
      <c r="H753">
        <v>1</v>
      </c>
      <c r="I753" s="70">
        <f t="shared" si="31"/>
        <v>0.48780487804878048</v>
      </c>
    </row>
    <row r="754" spans="1:9" x14ac:dyDescent="0.25">
      <c r="A754" t="s">
        <v>840</v>
      </c>
      <c r="B754" s="70">
        <f t="shared" si="32"/>
        <v>0.48780487804878048</v>
      </c>
      <c r="C754" t="s">
        <v>93</v>
      </c>
      <c r="D754" t="s">
        <v>888</v>
      </c>
      <c r="E754" s="69">
        <v>45764</v>
      </c>
      <c r="F754">
        <v>1</v>
      </c>
      <c r="G754">
        <v>1</v>
      </c>
      <c r="H754">
        <v>1</v>
      </c>
      <c r="I754" s="70">
        <f t="shared" si="31"/>
        <v>0.48780487804878048</v>
      </c>
    </row>
    <row r="755" spans="1:9" x14ac:dyDescent="0.25">
      <c r="A755" t="s">
        <v>840</v>
      </c>
      <c r="B755" s="70">
        <f t="shared" si="32"/>
        <v>0.48780487804878048</v>
      </c>
      <c r="C755" t="s">
        <v>93</v>
      </c>
      <c r="D755" t="s">
        <v>889</v>
      </c>
      <c r="E755" s="69">
        <v>45757</v>
      </c>
      <c r="F755">
        <v>1</v>
      </c>
      <c r="G755">
        <v>1.6</v>
      </c>
      <c r="H755">
        <v>1.6</v>
      </c>
      <c r="I755" s="70">
        <f t="shared" si="31"/>
        <v>0.78048780487804881</v>
      </c>
    </row>
    <row r="756" spans="1:9" x14ac:dyDescent="0.25">
      <c r="A756" t="s">
        <v>840</v>
      </c>
      <c r="B756" s="70">
        <f t="shared" si="32"/>
        <v>0.48780487804878048</v>
      </c>
      <c r="C756" t="s">
        <v>93</v>
      </c>
      <c r="D756" t="s">
        <v>890</v>
      </c>
      <c r="E756" s="69">
        <v>45806</v>
      </c>
      <c r="F756">
        <v>1</v>
      </c>
      <c r="G756">
        <v>1</v>
      </c>
      <c r="H756">
        <v>1</v>
      </c>
      <c r="I756" s="70">
        <f t="shared" si="31"/>
        <v>0.48780487804878048</v>
      </c>
    </row>
    <row r="757" spans="1:9" x14ac:dyDescent="0.25">
      <c r="A757" t="s">
        <v>840</v>
      </c>
      <c r="B757" s="70">
        <f t="shared" si="32"/>
        <v>0.48780487804878048</v>
      </c>
      <c r="C757" t="s">
        <v>93</v>
      </c>
      <c r="D757" t="s">
        <v>891</v>
      </c>
      <c r="E757" s="69">
        <v>45805</v>
      </c>
      <c r="F757">
        <v>1</v>
      </c>
      <c r="G757">
        <v>1</v>
      </c>
      <c r="H757">
        <v>1</v>
      </c>
      <c r="I757" s="70">
        <f t="shared" si="31"/>
        <v>0.48780487804878048</v>
      </c>
    </row>
    <row r="758" spans="1:9" x14ac:dyDescent="0.25">
      <c r="A758" t="s">
        <v>840</v>
      </c>
      <c r="B758" s="70">
        <f t="shared" si="32"/>
        <v>0.48780487804878048</v>
      </c>
      <c r="C758" t="s">
        <v>93</v>
      </c>
      <c r="D758" t="s">
        <v>892</v>
      </c>
      <c r="E758" s="69">
        <v>45798</v>
      </c>
      <c r="F758">
        <v>1</v>
      </c>
      <c r="G758">
        <v>1</v>
      </c>
      <c r="H758">
        <v>1</v>
      </c>
      <c r="I758" s="70">
        <f t="shared" si="31"/>
        <v>0.48780487804878048</v>
      </c>
    </row>
    <row r="759" spans="1:9" x14ac:dyDescent="0.25">
      <c r="A759" t="s">
        <v>840</v>
      </c>
      <c r="B759" s="70">
        <f t="shared" si="32"/>
        <v>0.48780487804878048</v>
      </c>
      <c r="C759" t="s">
        <v>93</v>
      </c>
      <c r="D759" t="s">
        <v>893</v>
      </c>
      <c r="E759" s="69">
        <v>45799</v>
      </c>
      <c r="F759">
        <v>1</v>
      </c>
      <c r="G759">
        <v>1</v>
      </c>
      <c r="H759">
        <v>1</v>
      </c>
      <c r="I759" s="70">
        <f t="shared" si="31"/>
        <v>0.48780487804878048</v>
      </c>
    </row>
    <row r="760" spans="1:9" x14ac:dyDescent="0.25">
      <c r="A760" t="s">
        <v>840</v>
      </c>
      <c r="B760" s="70">
        <f t="shared" si="32"/>
        <v>0.48780487804878048</v>
      </c>
      <c r="C760" t="s">
        <v>93</v>
      </c>
      <c r="D760" t="s">
        <v>894</v>
      </c>
      <c r="E760" s="69">
        <v>45796</v>
      </c>
      <c r="F760">
        <v>1</v>
      </c>
      <c r="G760">
        <v>1</v>
      </c>
      <c r="H760">
        <v>1</v>
      </c>
      <c r="I760" s="70">
        <f t="shared" si="31"/>
        <v>0.48780487804878048</v>
      </c>
    </row>
    <row r="761" spans="1:9" x14ac:dyDescent="0.25">
      <c r="A761" t="s">
        <v>840</v>
      </c>
      <c r="B761" s="70">
        <f t="shared" si="32"/>
        <v>0.48780487804878048</v>
      </c>
      <c r="C761" t="s">
        <v>93</v>
      </c>
      <c r="D761" t="s">
        <v>895</v>
      </c>
      <c r="E761" s="69">
        <v>45791</v>
      </c>
      <c r="F761">
        <v>1</v>
      </c>
      <c r="G761">
        <v>1</v>
      </c>
      <c r="H761">
        <v>1</v>
      </c>
      <c r="I761" s="70">
        <f t="shared" si="31"/>
        <v>0.48780487804878048</v>
      </c>
    </row>
    <row r="762" spans="1:9" x14ac:dyDescent="0.25">
      <c r="A762" t="s">
        <v>840</v>
      </c>
      <c r="B762" s="70">
        <f t="shared" si="32"/>
        <v>0.48780487804878048</v>
      </c>
      <c r="C762" t="s">
        <v>93</v>
      </c>
      <c r="D762" t="s">
        <v>896</v>
      </c>
      <c r="E762" s="69">
        <v>45792</v>
      </c>
      <c r="F762">
        <v>1</v>
      </c>
      <c r="G762">
        <v>1</v>
      </c>
      <c r="H762">
        <v>1</v>
      </c>
      <c r="I762" s="70">
        <f t="shared" si="31"/>
        <v>0.48780487804878048</v>
      </c>
    </row>
    <row r="763" spans="1:9" x14ac:dyDescent="0.25">
      <c r="A763" t="s">
        <v>840</v>
      </c>
      <c r="B763" s="70">
        <f t="shared" si="32"/>
        <v>0.48780487804878048</v>
      </c>
      <c r="C763" t="s">
        <v>93</v>
      </c>
      <c r="D763" t="s">
        <v>897</v>
      </c>
      <c r="E763" s="69">
        <v>45786</v>
      </c>
      <c r="F763">
        <v>1</v>
      </c>
      <c r="G763">
        <v>1</v>
      </c>
      <c r="H763">
        <v>1</v>
      </c>
      <c r="I763" s="70">
        <f t="shared" si="31"/>
        <v>0.48780487804878048</v>
      </c>
    </row>
    <row r="764" spans="1:9" x14ac:dyDescent="0.25">
      <c r="A764" t="s">
        <v>840</v>
      </c>
      <c r="B764" s="70">
        <f t="shared" si="32"/>
        <v>0.48780487804878048</v>
      </c>
      <c r="C764" t="s">
        <v>93</v>
      </c>
      <c r="D764" t="s">
        <v>898</v>
      </c>
      <c r="E764" s="69">
        <v>45667</v>
      </c>
      <c r="F764">
        <v>1</v>
      </c>
      <c r="G764">
        <v>1</v>
      </c>
      <c r="H764">
        <v>1</v>
      </c>
      <c r="I764" s="70">
        <f t="shared" si="31"/>
        <v>0.48780487804878048</v>
      </c>
    </row>
    <row r="765" spans="1:9" x14ac:dyDescent="0.25">
      <c r="A765" t="s">
        <v>840</v>
      </c>
      <c r="B765" s="70">
        <f t="shared" si="32"/>
        <v>0.48780487804878048</v>
      </c>
      <c r="C765" t="s">
        <v>93</v>
      </c>
      <c r="D765" t="s">
        <v>899</v>
      </c>
      <c r="E765" s="69">
        <v>45666</v>
      </c>
      <c r="F765">
        <v>1</v>
      </c>
      <c r="G765">
        <v>1</v>
      </c>
      <c r="H765">
        <v>1</v>
      </c>
      <c r="I765" s="70">
        <f t="shared" si="31"/>
        <v>0.48780487804878048</v>
      </c>
    </row>
    <row r="766" spans="1:9" x14ac:dyDescent="0.25">
      <c r="A766" t="s">
        <v>840</v>
      </c>
      <c r="B766" s="70">
        <f t="shared" si="32"/>
        <v>0.48780487804878048</v>
      </c>
      <c r="C766" t="s">
        <v>93</v>
      </c>
      <c r="D766" t="s">
        <v>900</v>
      </c>
      <c r="E766" s="69">
        <v>45664</v>
      </c>
      <c r="F766">
        <v>1</v>
      </c>
      <c r="G766">
        <v>1</v>
      </c>
      <c r="H766">
        <v>1</v>
      </c>
      <c r="I766" s="70">
        <f t="shared" si="31"/>
        <v>0.48780487804878048</v>
      </c>
    </row>
    <row r="767" spans="1:9" x14ac:dyDescent="0.25">
      <c r="A767" t="s">
        <v>840</v>
      </c>
      <c r="B767" s="70">
        <f t="shared" si="32"/>
        <v>0.48780487804878048</v>
      </c>
      <c r="C767" t="s">
        <v>93</v>
      </c>
      <c r="D767" t="s">
        <v>901</v>
      </c>
      <c r="E767" s="69">
        <v>45664</v>
      </c>
      <c r="F767">
        <v>1</v>
      </c>
      <c r="G767">
        <v>1</v>
      </c>
      <c r="H767">
        <v>1</v>
      </c>
      <c r="I767" s="70">
        <f t="shared" si="31"/>
        <v>0.48780487804878048</v>
      </c>
    </row>
    <row r="768" spans="1:9" x14ac:dyDescent="0.25">
      <c r="A768" t="s">
        <v>840</v>
      </c>
      <c r="B768" s="70">
        <f t="shared" si="32"/>
        <v>0.48780487804878048</v>
      </c>
      <c r="C768" t="s">
        <v>93</v>
      </c>
      <c r="D768" t="s">
        <v>902</v>
      </c>
      <c r="E768" s="69">
        <v>45660</v>
      </c>
      <c r="F768">
        <v>1</v>
      </c>
      <c r="G768">
        <v>1</v>
      </c>
      <c r="H768">
        <v>1</v>
      </c>
      <c r="I768" s="70">
        <f t="shared" si="31"/>
        <v>0.48780487804878048</v>
      </c>
    </row>
    <row r="769" spans="1:9" x14ac:dyDescent="0.25">
      <c r="A769" t="s">
        <v>840</v>
      </c>
      <c r="B769" s="70">
        <f t="shared" si="32"/>
        <v>0.48780487804878048</v>
      </c>
      <c r="C769" t="s">
        <v>93</v>
      </c>
      <c r="D769" t="s">
        <v>903</v>
      </c>
      <c r="E769" s="69">
        <v>45660</v>
      </c>
      <c r="F769">
        <v>1</v>
      </c>
      <c r="G769">
        <v>1</v>
      </c>
      <c r="H769">
        <v>1</v>
      </c>
      <c r="I769" s="70">
        <f t="shared" si="31"/>
        <v>0.48780487804878048</v>
      </c>
    </row>
    <row r="770" spans="1:9" x14ac:dyDescent="0.25">
      <c r="A770" t="s">
        <v>840</v>
      </c>
      <c r="B770" s="70">
        <f t="shared" si="32"/>
        <v>0.48780487804878048</v>
      </c>
      <c r="C770" t="s">
        <v>93</v>
      </c>
      <c r="D770" t="s">
        <v>904</v>
      </c>
      <c r="E770" s="69">
        <v>45660</v>
      </c>
      <c r="F770">
        <v>1</v>
      </c>
      <c r="G770">
        <v>1.6</v>
      </c>
      <c r="H770">
        <v>1.6</v>
      </c>
      <c r="I770" s="70">
        <f t="shared" ref="I770:I833" si="33">B770*H770</f>
        <v>0.78048780487804881</v>
      </c>
    </row>
    <row r="771" spans="1:9" x14ac:dyDescent="0.25">
      <c r="A771" t="s">
        <v>840</v>
      </c>
      <c r="B771" s="70">
        <f t="shared" ref="B771:B834" si="34">(1/205)*100</f>
        <v>0.48780487804878048</v>
      </c>
      <c r="C771" t="s">
        <v>93</v>
      </c>
      <c r="D771" t="s">
        <v>905</v>
      </c>
      <c r="E771" s="69">
        <v>45660</v>
      </c>
      <c r="F771">
        <v>1</v>
      </c>
      <c r="G771">
        <v>1</v>
      </c>
      <c r="H771">
        <v>1</v>
      </c>
      <c r="I771" s="70">
        <f t="shared" si="33"/>
        <v>0.48780487804878048</v>
      </c>
    </row>
    <row r="772" spans="1:9" x14ac:dyDescent="0.25">
      <c r="A772" t="s">
        <v>840</v>
      </c>
      <c r="B772" s="70">
        <f t="shared" si="34"/>
        <v>0.48780487804878048</v>
      </c>
      <c r="C772" t="s">
        <v>93</v>
      </c>
      <c r="D772" t="s">
        <v>906</v>
      </c>
      <c r="E772" s="69">
        <v>45659</v>
      </c>
      <c r="F772">
        <v>1</v>
      </c>
      <c r="G772">
        <v>1</v>
      </c>
      <c r="H772">
        <v>1</v>
      </c>
      <c r="I772" s="70">
        <f t="shared" si="33"/>
        <v>0.48780487804878048</v>
      </c>
    </row>
    <row r="773" spans="1:9" x14ac:dyDescent="0.25">
      <c r="A773" t="s">
        <v>840</v>
      </c>
      <c r="B773" s="70">
        <f t="shared" si="34"/>
        <v>0.48780487804878048</v>
      </c>
      <c r="C773" t="s">
        <v>93</v>
      </c>
      <c r="D773" t="s">
        <v>907</v>
      </c>
      <c r="E773" s="69">
        <v>45659</v>
      </c>
      <c r="F773">
        <v>1</v>
      </c>
      <c r="G773">
        <v>1</v>
      </c>
      <c r="H773">
        <v>1</v>
      </c>
      <c r="I773" s="70">
        <f t="shared" si="33"/>
        <v>0.48780487804878048</v>
      </c>
    </row>
    <row r="774" spans="1:9" x14ac:dyDescent="0.25">
      <c r="A774" t="s">
        <v>840</v>
      </c>
      <c r="B774" s="70">
        <f t="shared" si="34"/>
        <v>0.48780487804878048</v>
      </c>
      <c r="C774" t="s">
        <v>93</v>
      </c>
      <c r="D774" t="s">
        <v>908</v>
      </c>
      <c r="E774" s="69">
        <v>45659</v>
      </c>
      <c r="F774">
        <v>1</v>
      </c>
      <c r="G774">
        <v>1</v>
      </c>
      <c r="H774">
        <v>1</v>
      </c>
      <c r="I774" s="70">
        <f t="shared" si="33"/>
        <v>0.48780487804878048</v>
      </c>
    </row>
    <row r="775" spans="1:9" x14ac:dyDescent="0.25">
      <c r="A775" t="s">
        <v>840</v>
      </c>
      <c r="B775" s="70">
        <f t="shared" si="34"/>
        <v>0.48780487804878048</v>
      </c>
      <c r="C775" t="s">
        <v>93</v>
      </c>
      <c r="D775" t="s">
        <v>909</v>
      </c>
      <c r="E775" s="69">
        <v>45659</v>
      </c>
      <c r="F775">
        <v>1</v>
      </c>
      <c r="G775">
        <v>1</v>
      </c>
      <c r="H775">
        <v>1</v>
      </c>
      <c r="I775" s="70">
        <f t="shared" si="33"/>
        <v>0.48780487804878048</v>
      </c>
    </row>
    <row r="776" spans="1:9" x14ac:dyDescent="0.25">
      <c r="A776" t="s">
        <v>840</v>
      </c>
      <c r="B776" s="70">
        <f t="shared" si="34"/>
        <v>0.48780487804878048</v>
      </c>
      <c r="C776" t="s">
        <v>93</v>
      </c>
      <c r="D776" t="s">
        <v>910</v>
      </c>
      <c r="E776" s="69">
        <v>45659</v>
      </c>
      <c r="F776">
        <v>1</v>
      </c>
      <c r="G776">
        <v>1</v>
      </c>
      <c r="H776">
        <v>1</v>
      </c>
      <c r="I776" s="70">
        <f t="shared" si="33"/>
        <v>0.48780487804878048</v>
      </c>
    </row>
    <row r="777" spans="1:9" x14ac:dyDescent="0.25">
      <c r="A777" t="s">
        <v>840</v>
      </c>
      <c r="B777" s="70">
        <f t="shared" si="34"/>
        <v>0.48780487804878048</v>
      </c>
      <c r="C777" t="s">
        <v>93</v>
      </c>
      <c r="D777" t="s">
        <v>911</v>
      </c>
      <c r="E777" s="69">
        <v>45659</v>
      </c>
      <c r="F777">
        <v>1</v>
      </c>
      <c r="G777">
        <v>1</v>
      </c>
      <c r="H777">
        <v>1</v>
      </c>
      <c r="I777" s="70">
        <f t="shared" si="33"/>
        <v>0.48780487804878048</v>
      </c>
    </row>
    <row r="778" spans="1:9" x14ac:dyDescent="0.25">
      <c r="A778" t="s">
        <v>840</v>
      </c>
      <c r="B778" s="70">
        <f t="shared" si="34"/>
        <v>0.48780487804878048</v>
      </c>
      <c r="C778" t="s">
        <v>93</v>
      </c>
      <c r="D778" t="s">
        <v>912</v>
      </c>
      <c r="E778" s="69">
        <v>45659</v>
      </c>
      <c r="F778">
        <v>1</v>
      </c>
      <c r="G778">
        <v>1.6</v>
      </c>
      <c r="H778">
        <v>1.6</v>
      </c>
      <c r="I778" s="70">
        <f t="shared" si="33"/>
        <v>0.78048780487804881</v>
      </c>
    </row>
    <row r="779" spans="1:9" x14ac:dyDescent="0.25">
      <c r="A779" t="s">
        <v>840</v>
      </c>
      <c r="B779" s="70">
        <f t="shared" si="34"/>
        <v>0.48780487804878048</v>
      </c>
      <c r="C779" t="s">
        <v>93</v>
      </c>
      <c r="D779" t="s">
        <v>913</v>
      </c>
      <c r="E779" s="69">
        <v>45659</v>
      </c>
      <c r="F779">
        <v>1</v>
      </c>
      <c r="G779">
        <v>1</v>
      </c>
      <c r="H779">
        <v>1</v>
      </c>
      <c r="I779" s="70">
        <f t="shared" si="33"/>
        <v>0.48780487804878048</v>
      </c>
    </row>
    <row r="780" spans="1:9" x14ac:dyDescent="0.25">
      <c r="A780" t="s">
        <v>840</v>
      </c>
      <c r="B780" s="70">
        <f t="shared" si="34"/>
        <v>0.48780487804878048</v>
      </c>
      <c r="C780" t="s">
        <v>93</v>
      </c>
      <c r="D780" t="s">
        <v>914</v>
      </c>
      <c r="E780" s="69">
        <v>45702</v>
      </c>
      <c r="F780">
        <v>1</v>
      </c>
      <c r="G780">
        <v>1</v>
      </c>
      <c r="H780">
        <v>1</v>
      </c>
      <c r="I780" s="70">
        <f t="shared" si="33"/>
        <v>0.48780487804878048</v>
      </c>
    </row>
    <row r="781" spans="1:9" x14ac:dyDescent="0.25">
      <c r="A781" t="s">
        <v>840</v>
      </c>
      <c r="B781" s="70">
        <f t="shared" si="34"/>
        <v>0.48780487804878048</v>
      </c>
      <c r="C781" t="s">
        <v>93</v>
      </c>
      <c r="D781" t="s">
        <v>915</v>
      </c>
      <c r="E781" s="69">
        <v>45705</v>
      </c>
      <c r="F781">
        <v>1</v>
      </c>
      <c r="G781">
        <v>1</v>
      </c>
      <c r="H781">
        <v>1</v>
      </c>
      <c r="I781" s="70">
        <f t="shared" si="33"/>
        <v>0.48780487804878048</v>
      </c>
    </row>
    <row r="782" spans="1:9" x14ac:dyDescent="0.25">
      <c r="A782" t="s">
        <v>840</v>
      </c>
      <c r="B782" s="70">
        <f t="shared" si="34"/>
        <v>0.48780487804878048</v>
      </c>
      <c r="C782" t="s">
        <v>93</v>
      </c>
      <c r="D782" t="s">
        <v>916</v>
      </c>
      <c r="E782" s="69">
        <v>45701</v>
      </c>
      <c r="F782">
        <v>1</v>
      </c>
      <c r="G782">
        <v>1</v>
      </c>
      <c r="H782">
        <v>1</v>
      </c>
      <c r="I782" s="70">
        <f t="shared" si="33"/>
        <v>0.48780487804878048</v>
      </c>
    </row>
    <row r="783" spans="1:9" x14ac:dyDescent="0.25">
      <c r="A783" t="s">
        <v>840</v>
      </c>
      <c r="B783" s="70">
        <f t="shared" si="34"/>
        <v>0.48780487804878048</v>
      </c>
      <c r="C783" t="s">
        <v>93</v>
      </c>
      <c r="D783" t="s">
        <v>917</v>
      </c>
      <c r="E783" s="69">
        <v>45695</v>
      </c>
      <c r="F783">
        <v>1</v>
      </c>
      <c r="G783">
        <v>1</v>
      </c>
      <c r="H783">
        <v>1</v>
      </c>
      <c r="I783" s="70">
        <f t="shared" si="33"/>
        <v>0.48780487804878048</v>
      </c>
    </row>
    <row r="784" spans="1:9" x14ac:dyDescent="0.25">
      <c r="A784" t="s">
        <v>840</v>
      </c>
      <c r="B784" s="70">
        <f t="shared" si="34"/>
        <v>0.48780487804878048</v>
      </c>
      <c r="C784" t="s">
        <v>93</v>
      </c>
      <c r="D784" t="s">
        <v>918</v>
      </c>
      <c r="E784" s="69">
        <v>45695</v>
      </c>
      <c r="F784">
        <v>1</v>
      </c>
      <c r="G784">
        <v>1</v>
      </c>
      <c r="H784">
        <v>1</v>
      </c>
      <c r="I784" s="70">
        <f t="shared" si="33"/>
        <v>0.48780487804878048</v>
      </c>
    </row>
    <row r="785" spans="1:9" x14ac:dyDescent="0.25">
      <c r="A785" t="s">
        <v>840</v>
      </c>
      <c r="B785" s="70">
        <f t="shared" si="34"/>
        <v>0.48780487804878048</v>
      </c>
      <c r="C785" t="s">
        <v>93</v>
      </c>
      <c r="D785" t="s">
        <v>919</v>
      </c>
      <c r="E785" s="69">
        <v>45698</v>
      </c>
      <c r="F785">
        <v>1</v>
      </c>
      <c r="G785">
        <v>1</v>
      </c>
      <c r="H785">
        <v>1</v>
      </c>
      <c r="I785" s="70">
        <f t="shared" si="33"/>
        <v>0.48780487804878048</v>
      </c>
    </row>
    <row r="786" spans="1:9" x14ac:dyDescent="0.25">
      <c r="A786" t="s">
        <v>840</v>
      </c>
      <c r="B786" s="70">
        <f t="shared" si="34"/>
        <v>0.48780487804878048</v>
      </c>
      <c r="C786" t="s">
        <v>93</v>
      </c>
      <c r="D786" t="s">
        <v>920</v>
      </c>
      <c r="E786" s="69">
        <v>45699</v>
      </c>
      <c r="F786">
        <v>1</v>
      </c>
      <c r="G786">
        <v>1</v>
      </c>
      <c r="H786">
        <v>1</v>
      </c>
      <c r="I786" s="70">
        <f t="shared" si="33"/>
        <v>0.48780487804878048</v>
      </c>
    </row>
    <row r="787" spans="1:9" x14ac:dyDescent="0.25">
      <c r="A787" t="s">
        <v>840</v>
      </c>
      <c r="B787" s="70">
        <f t="shared" si="34"/>
        <v>0.48780487804878048</v>
      </c>
      <c r="C787" t="s">
        <v>93</v>
      </c>
      <c r="D787" t="s">
        <v>921</v>
      </c>
      <c r="E787" s="69">
        <v>45693</v>
      </c>
      <c r="F787">
        <v>1</v>
      </c>
      <c r="G787">
        <v>1</v>
      </c>
      <c r="H787">
        <v>1</v>
      </c>
      <c r="I787" s="70">
        <f t="shared" si="33"/>
        <v>0.48780487804878048</v>
      </c>
    </row>
    <row r="788" spans="1:9" x14ac:dyDescent="0.25">
      <c r="A788" t="s">
        <v>840</v>
      </c>
      <c r="B788" s="70">
        <f t="shared" si="34"/>
        <v>0.48780487804878048</v>
      </c>
      <c r="C788" t="s">
        <v>93</v>
      </c>
      <c r="D788" t="s">
        <v>922</v>
      </c>
      <c r="E788" s="69">
        <v>45691</v>
      </c>
      <c r="F788">
        <v>1</v>
      </c>
      <c r="G788">
        <v>1</v>
      </c>
      <c r="H788">
        <v>1</v>
      </c>
      <c r="I788" s="70">
        <f t="shared" si="33"/>
        <v>0.48780487804878048</v>
      </c>
    </row>
    <row r="789" spans="1:9" x14ac:dyDescent="0.25">
      <c r="A789" t="s">
        <v>840</v>
      </c>
      <c r="B789" s="70">
        <f t="shared" si="34"/>
        <v>0.48780487804878048</v>
      </c>
      <c r="C789" t="s">
        <v>93</v>
      </c>
      <c r="D789" t="s">
        <v>923</v>
      </c>
      <c r="E789" s="69">
        <v>45692</v>
      </c>
      <c r="F789">
        <v>1</v>
      </c>
      <c r="G789">
        <v>1</v>
      </c>
      <c r="H789">
        <v>1</v>
      </c>
      <c r="I789" s="70">
        <f t="shared" si="33"/>
        <v>0.48780487804878048</v>
      </c>
    </row>
    <row r="790" spans="1:9" x14ac:dyDescent="0.25">
      <c r="A790" t="s">
        <v>840</v>
      </c>
      <c r="B790" s="70">
        <f t="shared" si="34"/>
        <v>0.48780487804878048</v>
      </c>
      <c r="C790" t="s">
        <v>93</v>
      </c>
      <c r="D790" t="s">
        <v>924</v>
      </c>
      <c r="E790" s="69">
        <v>45677</v>
      </c>
      <c r="F790">
        <v>1</v>
      </c>
      <c r="G790">
        <v>1.6</v>
      </c>
      <c r="H790">
        <v>1.6</v>
      </c>
      <c r="I790" s="70">
        <f t="shared" si="33"/>
        <v>0.78048780487804881</v>
      </c>
    </row>
    <row r="791" spans="1:9" x14ac:dyDescent="0.25">
      <c r="A791" t="s">
        <v>840</v>
      </c>
      <c r="B791" s="70">
        <f t="shared" si="34"/>
        <v>0.48780487804878048</v>
      </c>
      <c r="C791" t="s">
        <v>93</v>
      </c>
      <c r="D791" t="s">
        <v>925</v>
      </c>
      <c r="E791" s="69">
        <v>45673</v>
      </c>
      <c r="F791">
        <v>1</v>
      </c>
      <c r="G791">
        <v>1</v>
      </c>
      <c r="H791">
        <v>1</v>
      </c>
      <c r="I791" s="70">
        <f t="shared" si="33"/>
        <v>0.48780487804878048</v>
      </c>
    </row>
    <row r="792" spans="1:9" x14ac:dyDescent="0.25">
      <c r="A792" t="s">
        <v>840</v>
      </c>
      <c r="B792" s="70">
        <f t="shared" si="34"/>
        <v>0.48780487804878048</v>
      </c>
      <c r="C792" t="s">
        <v>93</v>
      </c>
      <c r="D792" t="s">
        <v>926</v>
      </c>
      <c r="E792" s="69">
        <v>45671</v>
      </c>
      <c r="F792">
        <v>1</v>
      </c>
      <c r="G792">
        <v>1</v>
      </c>
      <c r="H792">
        <v>1</v>
      </c>
      <c r="I792" s="70">
        <f t="shared" si="33"/>
        <v>0.48780487804878048</v>
      </c>
    </row>
    <row r="793" spans="1:9" x14ac:dyDescent="0.25">
      <c r="A793" t="s">
        <v>840</v>
      </c>
      <c r="B793" s="70">
        <f t="shared" si="34"/>
        <v>0.48780487804878048</v>
      </c>
      <c r="C793" t="s">
        <v>93</v>
      </c>
      <c r="D793" t="s">
        <v>927</v>
      </c>
      <c r="E793" s="69">
        <v>45733</v>
      </c>
      <c r="F793">
        <v>1</v>
      </c>
      <c r="G793">
        <v>1.6</v>
      </c>
      <c r="H793">
        <v>1.6</v>
      </c>
      <c r="I793" s="70">
        <f t="shared" si="33"/>
        <v>0.78048780487804881</v>
      </c>
    </row>
    <row r="794" spans="1:9" x14ac:dyDescent="0.25">
      <c r="A794" t="s">
        <v>840</v>
      </c>
      <c r="B794" s="70">
        <f t="shared" si="34"/>
        <v>0.48780487804878048</v>
      </c>
      <c r="C794" t="s">
        <v>93</v>
      </c>
      <c r="D794" t="s">
        <v>928</v>
      </c>
      <c r="E794" s="69">
        <v>45719</v>
      </c>
      <c r="F794">
        <v>1</v>
      </c>
      <c r="G794">
        <v>1</v>
      </c>
      <c r="H794">
        <v>1</v>
      </c>
      <c r="I794" s="70">
        <f t="shared" si="33"/>
        <v>0.48780487804878048</v>
      </c>
    </row>
    <row r="795" spans="1:9" x14ac:dyDescent="0.25">
      <c r="A795" t="s">
        <v>840</v>
      </c>
      <c r="B795" s="70">
        <f t="shared" si="34"/>
        <v>0.48780487804878048</v>
      </c>
      <c r="C795" t="s">
        <v>93</v>
      </c>
      <c r="D795" t="s">
        <v>929</v>
      </c>
      <c r="E795" s="69">
        <v>45719</v>
      </c>
      <c r="F795">
        <v>1</v>
      </c>
      <c r="G795">
        <v>1</v>
      </c>
      <c r="H795">
        <v>1</v>
      </c>
      <c r="I795" s="70">
        <f t="shared" si="33"/>
        <v>0.48780487804878048</v>
      </c>
    </row>
    <row r="796" spans="1:9" x14ac:dyDescent="0.25">
      <c r="A796" t="s">
        <v>840</v>
      </c>
      <c r="B796" s="70">
        <f t="shared" si="34"/>
        <v>0.48780487804878048</v>
      </c>
      <c r="C796" t="s">
        <v>93</v>
      </c>
      <c r="D796" t="s">
        <v>930</v>
      </c>
      <c r="E796" s="69">
        <v>45719</v>
      </c>
      <c r="F796">
        <v>1</v>
      </c>
      <c r="G796">
        <v>1</v>
      </c>
      <c r="H796">
        <v>1</v>
      </c>
      <c r="I796" s="70">
        <f t="shared" si="33"/>
        <v>0.48780487804878048</v>
      </c>
    </row>
    <row r="797" spans="1:9" x14ac:dyDescent="0.25">
      <c r="A797" t="s">
        <v>840</v>
      </c>
      <c r="B797" s="70">
        <f t="shared" si="34"/>
        <v>0.48780487804878048</v>
      </c>
      <c r="C797" t="s">
        <v>93</v>
      </c>
      <c r="D797" t="s">
        <v>931</v>
      </c>
      <c r="E797" s="69">
        <v>45720</v>
      </c>
      <c r="F797">
        <v>1</v>
      </c>
      <c r="G797">
        <v>1</v>
      </c>
      <c r="H797">
        <v>1</v>
      </c>
      <c r="I797" s="70">
        <f t="shared" si="33"/>
        <v>0.48780487804878048</v>
      </c>
    </row>
    <row r="798" spans="1:9" x14ac:dyDescent="0.25">
      <c r="A798" t="s">
        <v>840</v>
      </c>
      <c r="B798" s="70">
        <f t="shared" si="34"/>
        <v>0.48780487804878048</v>
      </c>
      <c r="C798" t="s">
        <v>93</v>
      </c>
      <c r="D798" t="s">
        <v>932</v>
      </c>
      <c r="E798" s="69">
        <v>45715</v>
      </c>
      <c r="F798">
        <v>1</v>
      </c>
      <c r="G798">
        <v>1</v>
      </c>
      <c r="H798">
        <v>1</v>
      </c>
      <c r="I798" s="70">
        <f t="shared" si="33"/>
        <v>0.48780487804878048</v>
      </c>
    </row>
    <row r="799" spans="1:9" x14ac:dyDescent="0.25">
      <c r="A799" t="s">
        <v>840</v>
      </c>
      <c r="B799" s="70">
        <f t="shared" si="34"/>
        <v>0.48780487804878048</v>
      </c>
      <c r="C799" t="s">
        <v>93</v>
      </c>
      <c r="D799" t="s">
        <v>933</v>
      </c>
      <c r="E799" s="69">
        <v>45708</v>
      </c>
      <c r="F799">
        <v>1</v>
      </c>
      <c r="G799">
        <v>1</v>
      </c>
      <c r="H799">
        <v>1</v>
      </c>
      <c r="I799" s="70">
        <f t="shared" si="33"/>
        <v>0.48780487804878048</v>
      </c>
    </row>
    <row r="800" spans="1:9" x14ac:dyDescent="0.25">
      <c r="A800" t="s">
        <v>840</v>
      </c>
      <c r="B800" s="70">
        <f t="shared" si="34"/>
        <v>0.48780487804878048</v>
      </c>
      <c r="C800" t="s">
        <v>93</v>
      </c>
      <c r="D800" t="s">
        <v>934</v>
      </c>
      <c r="E800" s="69">
        <v>45709</v>
      </c>
      <c r="F800">
        <v>1</v>
      </c>
      <c r="G800">
        <v>1</v>
      </c>
      <c r="H800">
        <v>1</v>
      </c>
      <c r="I800" s="70">
        <f t="shared" si="33"/>
        <v>0.48780487804878048</v>
      </c>
    </row>
    <row r="801" spans="1:9" x14ac:dyDescent="0.25">
      <c r="A801" t="s">
        <v>840</v>
      </c>
      <c r="B801" s="70">
        <f t="shared" si="34"/>
        <v>0.48780487804878048</v>
      </c>
      <c r="C801" t="s">
        <v>93</v>
      </c>
      <c r="D801" t="s">
        <v>935</v>
      </c>
      <c r="E801" s="69">
        <v>45712</v>
      </c>
      <c r="F801">
        <v>1</v>
      </c>
      <c r="G801">
        <v>1</v>
      </c>
      <c r="H801">
        <v>1</v>
      </c>
      <c r="I801" s="70">
        <f t="shared" si="33"/>
        <v>0.48780487804878048</v>
      </c>
    </row>
    <row r="802" spans="1:9" x14ac:dyDescent="0.25">
      <c r="A802" t="s">
        <v>840</v>
      </c>
      <c r="B802" s="70">
        <f t="shared" si="34"/>
        <v>0.48780487804878048</v>
      </c>
      <c r="C802" t="s">
        <v>93</v>
      </c>
      <c r="D802" t="s">
        <v>936</v>
      </c>
      <c r="E802" s="69">
        <v>45706</v>
      </c>
      <c r="F802">
        <v>1</v>
      </c>
      <c r="G802">
        <v>1</v>
      </c>
      <c r="H802">
        <v>1</v>
      </c>
      <c r="I802" s="70">
        <f t="shared" si="33"/>
        <v>0.48780487804878048</v>
      </c>
    </row>
    <row r="803" spans="1:9" x14ac:dyDescent="0.25">
      <c r="A803" t="s">
        <v>840</v>
      </c>
      <c r="B803" s="70">
        <f t="shared" si="34"/>
        <v>0.48780487804878048</v>
      </c>
      <c r="C803" t="s">
        <v>93</v>
      </c>
      <c r="D803" t="s">
        <v>937</v>
      </c>
      <c r="E803" s="69">
        <v>45743</v>
      </c>
      <c r="F803">
        <v>1</v>
      </c>
      <c r="G803">
        <v>1</v>
      </c>
      <c r="H803">
        <v>1</v>
      </c>
      <c r="I803" s="70">
        <f t="shared" si="33"/>
        <v>0.48780487804878048</v>
      </c>
    </row>
    <row r="804" spans="1:9" x14ac:dyDescent="0.25">
      <c r="A804" t="s">
        <v>840</v>
      </c>
      <c r="B804" s="70">
        <f t="shared" si="34"/>
        <v>0.48780487804878048</v>
      </c>
      <c r="C804" t="s">
        <v>93</v>
      </c>
      <c r="D804" t="s">
        <v>938</v>
      </c>
      <c r="E804" s="69">
        <v>45744</v>
      </c>
      <c r="F804">
        <v>1</v>
      </c>
      <c r="G804">
        <v>1</v>
      </c>
      <c r="H804">
        <v>1</v>
      </c>
      <c r="I804" s="70">
        <f t="shared" si="33"/>
        <v>0.48780487804878048</v>
      </c>
    </row>
    <row r="805" spans="1:9" x14ac:dyDescent="0.25">
      <c r="A805" t="s">
        <v>840</v>
      </c>
      <c r="B805" s="70">
        <f t="shared" si="34"/>
        <v>0.48780487804878048</v>
      </c>
      <c r="C805" t="s">
        <v>93</v>
      </c>
      <c r="D805" t="s">
        <v>939</v>
      </c>
      <c r="E805" s="69">
        <v>45744</v>
      </c>
      <c r="F805">
        <v>1</v>
      </c>
      <c r="G805">
        <v>1</v>
      </c>
      <c r="H805">
        <v>1</v>
      </c>
      <c r="I805" s="70">
        <f t="shared" si="33"/>
        <v>0.48780487804878048</v>
      </c>
    </row>
    <row r="806" spans="1:9" x14ac:dyDescent="0.25">
      <c r="A806" t="s">
        <v>840</v>
      </c>
      <c r="B806" s="70">
        <f t="shared" si="34"/>
        <v>0.48780487804878048</v>
      </c>
      <c r="C806" t="s">
        <v>95</v>
      </c>
      <c r="D806" t="s">
        <v>940</v>
      </c>
      <c r="E806" s="69">
        <v>45736</v>
      </c>
      <c r="F806">
        <v>1</v>
      </c>
      <c r="G806">
        <v>1</v>
      </c>
      <c r="H806">
        <v>1</v>
      </c>
      <c r="I806" s="70">
        <f t="shared" si="33"/>
        <v>0.48780487804878048</v>
      </c>
    </row>
    <row r="807" spans="1:9" x14ac:dyDescent="0.25">
      <c r="A807" t="s">
        <v>840</v>
      </c>
      <c r="B807" s="70">
        <f t="shared" si="34"/>
        <v>0.48780487804878048</v>
      </c>
      <c r="C807" t="s">
        <v>95</v>
      </c>
      <c r="D807" t="s">
        <v>941</v>
      </c>
      <c r="E807" s="69">
        <v>45706</v>
      </c>
      <c r="F807">
        <v>1</v>
      </c>
      <c r="G807">
        <v>1</v>
      </c>
      <c r="H807">
        <v>1</v>
      </c>
      <c r="I807" s="70">
        <f t="shared" si="33"/>
        <v>0.48780487804878048</v>
      </c>
    </row>
    <row r="808" spans="1:9" x14ac:dyDescent="0.25">
      <c r="A808" t="s">
        <v>840</v>
      </c>
      <c r="B808" s="70">
        <f t="shared" si="34"/>
        <v>0.48780487804878048</v>
      </c>
      <c r="C808" t="s">
        <v>95</v>
      </c>
      <c r="D808" t="s">
        <v>942</v>
      </c>
      <c r="E808" s="69">
        <v>45765</v>
      </c>
      <c r="F808">
        <v>1</v>
      </c>
      <c r="G808">
        <v>1</v>
      </c>
      <c r="H808">
        <v>1</v>
      </c>
      <c r="I808" s="70">
        <f t="shared" si="33"/>
        <v>0.48780487804878048</v>
      </c>
    </row>
    <row r="809" spans="1:9" x14ac:dyDescent="0.25">
      <c r="A809" t="s">
        <v>840</v>
      </c>
      <c r="B809" s="70">
        <f t="shared" si="34"/>
        <v>0.48780487804878048</v>
      </c>
      <c r="C809" t="s">
        <v>95</v>
      </c>
      <c r="D809" t="s">
        <v>943</v>
      </c>
      <c r="E809" s="69">
        <v>45763</v>
      </c>
      <c r="F809">
        <v>1</v>
      </c>
      <c r="G809">
        <v>1</v>
      </c>
      <c r="H809">
        <v>1</v>
      </c>
      <c r="I809" s="70">
        <f t="shared" si="33"/>
        <v>0.48780487804878048</v>
      </c>
    </row>
    <row r="810" spans="1:9" x14ac:dyDescent="0.25">
      <c r="A810" t="s">
        <v>840</v>
      </c>
      <c r="B810" s="70">
        <f t="shared" si="34"/>
        <v>0.48780487804878048</v>
      </c>
      <c r="C810" t="s">
        <v>99</v>
      </c>
      <c r="D810" t="s">
        <v>944</v>
      </c>
      <c r="E810" s="69">
        <v>45664</v>
      </c>
      <c r="F810">
        <v>1</v>
      </c>
      <c r="G810">
        <v>1</v>
      </c>
      <c r="H810">
        <v>1</v>
      </c>
      <c r="I810" s="70">
        <f t="shared" si="33"/>
        <v>0.48780487804878048</v>
      </c>
    </row>
    <row r="811" spans="1:9" x14ac:dyDescent="0.25">
      <c r="A811" t="s">
        <v>840</v>
      </c>
      <c r="B811" s="70">
        <f t="shared" si="34"/>
        <v>0.48780487804878048</v>
      </c>
      <c r="C811" t="s">
        <v>99</v>
      </c>
      <c r="D811" t="s">
        <v>945</v>
      </c>
      <c r="E811" s="69">
        <v>45789</v>
      </c>
      <c r="F811">
        <v>1</v>
      </c>
      <c r="G811">
        <v>1</v>
      </c>
      <c r="H811">
        <v>1</v>
      </c>
      <c r="I811" s="70">
        <f t="shared" si="33"/>
        <v>0.48780487804878048</v>
      </c>
    </row>
    <row r="812" spans="1:9" x14ac:dyDescent="0.25">
      <c r="A812" t="s">
        <v>840</v>
      </c>
      <c r="B812" s="70">
        <f t="shared" si="34"/>
        <v>0.48780487804878048</v>
      </c>
      <c r="C812" t="s">
        <v>99</v>
      </c>
      <c r="D812" t="s">
        <v>946</v>
      </c>
      <c r="E812" s="69">
        <v>45687</v>
      </c>
      <c r="F812">
        <v>1</v>
      </c>
      <c r="G812">
        <v>1</v>
      </c>
      <c r="H812">
        <v>1</v>
      </c>
      <c r="I812" s="70">
        <f t="shared" si="33"/>
        <v>0.48780487804878048</v>
      </c>
    </row>
    <row r="813" spans="1:9" x14ac:dyDescent="0.25">
      <c r="A813" t="s">
        <v>840</v>
      </c>
      <c r="B813" s="70">
        <f t="shared" si="34"/>
        <v>0.48780487804878048</v>
      </c>
      <c r="C813" t="s">
        <v>99</v>
      </c>
      <c r="D813" t="s">
        <v>947</v>
      </c>
      <c r="E813" s="69">
        <v>45721</v>
      </c>
      <c r="F813">
        <v>1</v>
      </c>
      <c r="G813">
        <v>1</v>
      </c>
      <c r="H813">
        <v>1</v>
      </c>
      <c r="I813" s="70">
        <f t="shared" si="33"/>
        <v>0.48780487804878048</v>
      </c>
    </row>
    <row r="814" spans="1:9" x14ac:dyDescent="0.25">
      <c r="A814" t="s">
        <v>840</v>
      </c>
      <c r="B814" s="70">
        <f t="shared" si="34"/>
        <v>0.48780487804878048</v>
      </c>
      <c r="C814" t="s">
        <v>99</v>
      </c>
      <c r="D814" t="s">
        <v>948</v>
      </c>
      <c r="E814" s="69">
        <v>45757</v>
      </c>
      <c r="F814">
        <v>1</v>
      </c>
      <c r="G814">
        <v>1</v>
      </c>
      <c r="H814">
        <v>1</v>
      </c>
      <c r="I814" s="70">
        <f t="shared" si="33"/>
        <v>0.48780487804878048</v>
      </c>
    </row>
    <row r="815" spans="1:9" x14ac:dyDescent="0.25">
      <c r="A815" t="s">
        <v>840</v>
      </c>
      <c r="B815" s="70">
        <f t="shared" si="34"/>
        <v>0.48780487804878048</v>
      </c>
      <c r="C815" t="s">
        <v>99</v>
      </c>
      <c r="D815" t="s">
        <v>949</v>
      </c>
      <c r="E815" s="69">
        <v>45777</v>
      </c>
      <c r="F815">
        <v>1</v>
      </c>
      <c r="G815">
        <v>1</v>
      </c>
      <c r="H815">
        <v>1</v>
      </c>
      <c r="I815" s="70">
        <f t="shared" si="33"/>
        <v>0.48780487804878048</v>
      </c>
    </row>
    <row r="816" spans="1:9" x14ac:dyDescent="0.25">
      <c r="A816" t="s">
        <v>840</v>
      </c>
      <c r="B816" s="70">
        <f t="shared" si="34"/>
        <v>0.48780487804878048</v>
      </c>
      <c r="C816" t="s">
        <v>99</v>
      </c>
      <c r="D816" t="s">
        <v>950</v>
      </c>
      <c r="E816" s="69">
        <v>45775</v>
      </c>
      <c r="F816">
        <v>1</v>
      </c>
      <c r="G816">
        <v>1</v>
      </c>
      <c r="H816">
        <v>1</v>
      </c>
      <c r="I816" s="70">
        <f t="shared" si="33"/>
        <v>0.48780487804878048</v>
      </c>
    </row>
    <row r="817" spans="1:9" x14ac:dyDescent="0.25">
      <c r="A817" t="s">
        <v>840</v>
      </c>
      <c r="B817" s="70">
        <f t="shared" si="34"/>
        <v>0.48780487804878048</v>
      </c>
      <c r="C817" t="s">
        <v>99</v>
      </c>
      <c r="D817" t="s">
        <v>951</v>
      </c>
      <c r="E817" s="69">
        <v>45776</v>
      </c>
      <c r="F817">
        <v>1</v>
      </c>
      <c r="G817">
        <v>1</v>
      </c>
      <c r="H817">
        <v>1</v>
      </c>
      <c r="I817" s="70">
        <f t="shared" si="33"/>
        <v>0.48780487804878048</v>
      </c>
    </row>
    <row r="818" spans="1:9" x14ac:dyDescent="0.25">
      <c r="A818" t="s">
        <v>840</v>
      </c>
      <c r="B818" s="70">
        <f t="shared" si="34"/>
        <v>0.48780487804878048</v>
      </c>
      <c r="C818" t="s">
        <v>99</v>
      </c>
      <c r="D818" t="s">
        <v>952</v>
      </c>
      <c r="E818" s="69">
        <v>45771</v>
      </c>
      <c r="F818">
        <v>1</v>
      </c>
      <c r="G818">
        <v>1</v>
      </c>
      <c r="H818">
        <v>1</v>
      </c>
      <c r="I818" s="70">
        <f t="shared" si="33"/>
        <v>0.48780487804878048</v>
      </c>
    </row>
    <row r="819" spans="1:9" x14ac:dyDescent="0.25">
      <c r="A819" t="s">
        <v>840</v>
      </c>
      <c r="B819" s="70">
        <f t="shared" si="34"/>
        <v>0.48780487804878048</v>
      </c>
      <c r="C819" t="s">
        <v>99</v>
      </c>
      <c r="D819" t="s">
        <v>953</v>
      </c>
      <c r="E819" s="69">
        <v>45763</v>
      </c>
      <c r="F819">
        <v>1</v>
      </c>
      <c r="G819">
        <v>1</v>
      </c>
      <c r="H819">
        <v>1</v>
      </c>
      <c r="I819" s="70">
        <f t="shared" si="33"/>
        <v>0.48780487804878048</v>
      </c>
    </row>
    <row r="820" spans="1:9" x14ac:dyDescent="0.25">
      <c r="A820" t="s">
        <v>840</v>
      </c>
      <c r="B820" s="70">
        <f t="shared" si="34"/>
        <v>0.48780487804878048</v>
      </c>
      <c r="C820" t="s">
        <v>99</v>
      </c>
      <c r="D820" t="s">
        <v>954</v>
      </c>
      <c r="E820" s="69">
        <v>45761</v>
      </c>
      <c r="F820">
        <v>1</v>
      </c>
      <c r="G820">
        <v>1</v>
      </c>
      <c r="H820">
        <v>1</v>
      </c>
      <c r="I820" s="70">
        <f t="shared" si="33"/>
        <v>0.48780487804878048</v>
      </c>
    </row>
    <row r="821" spans="1:9" x14ac:dyDescent="0.25">
      <c r="A821" t="s">
        <v>840</v>
      </c>
      <c r="B821" s="70">
        <f t="shared" si="34"/>
        <v>0.48780487804878048</v>
      </c>
      <c r="C821" t="s">
        <v>99</v>
      </c>
      <c r="D821" t="s">
        <v>955</v>
      </c>
      <c r="E821" s="69">
        <v>45762</v>
      </c>
      <c r="F821">
        <v>1</v>
      </c>
      <c r="G821">
        <v>1</v>
      </c>
      <c r="H821">
        <v>1</v>
      </c>
      <c r="I821" s="70">
        <f t="shared" si="33"/>
        <v>0.48780487804878048</v>
      </c>
    </row>
    <row r="822" spans="1:9" x14ac:dyDescent="0.25">
      <c r="A822" t="s">
        <v>840</v>
      </c>
      <c r="B822" s="70">
        <f t="shared" si="34"/>
        <v>0.48780487804878048</v>
      </c>
      <c r="C822" t="s">
        <v>99</v>
      </c>
      <c r="D822" t="s">
        <v>956</v>
      </c>
      <c r="E822" s="69">
        <v>45757</v>
      </c>
      <c r="F822">
        <v>1</v>
      </c>
      <c r="G822">
        <v>1</v>
      </c>
      <c r="H822">
        <v>1</v>
      </c>
      <c r="I822" s="70">
        <f t="shared" si="33"/>
        <v>0.48780487804878048</v>
      </c>
    </row>
    <row r="823" spans="1:9" x14ac:dyDescent="0.25">
      <c r="A823" t="s">
        <v>840</v>
      </c>
      <c r="B823" s="70">
        <f t="shared" si="34"/>
        <v>0.48780487804878048</v>
      </c>
      <c r="C823" t="s">
        <v>99</v>
      </c>
      <c r="D823" t="s">
        <v>957</v>
      </c>
      <c r="E823" s="69">
        <v>45806</v>
      </c>
      <c r="F823">
        <v>1</v>
      </c>
      <c r="G823">
        <v>1</v>
      </c>
      <c r="H823">
        <v>1</v>
      </c>
      <c r="I823" s="70">
        <f t="shared" si="33"/>
        <v>0.48780487804878048</v>
      </c>
    </row>
    <row r="824" spans="1:9" x14ac:dyDescent="0.25">
      <c r="A824" t="s">
        <v>840</v>
      </c>
      <c r="B824" s="70">
        <f t="shared" si="34"/>
        <v>0.48780487804878048</v>
      </c>
      <c r="C824" t="s">
        <v>99</v>
      </c>
      <c r="D824" t="s">
        <v>958</v>
      </c>
      <c r="E824" s="69">
        <v>45806</v>
      </c>
      <c r="F824">
        <v>1.5</v>
      </c>
      <c r="G824">
        <v>1</v>
      </c>
      <c r="H824">
        <v>1.5</v>
      </c>
      <c r="I824" s="70">
        <f t="shared" si="33"/>
        <v>0.73170731707317072</v>
      </c>
    </row>
    <row r="825" spans="1:9" x14ac:dyDescent="0.25">
      <c r="A825" t="s">
        <v>840</v>
      </c>
      <c r="B825" s="70">
        <f t="shared" si="34"/>
        <v>0.48780487804878048</v>
      </c>
      <c r="C825" t="s">
        <v>99</v>
      </c>
      <c r="D825" t="s">
        <v>959</v>
      </c>
      <c r="E825" s="69">
        <v>45792</v>
      </c>
      <c r="F825">
        <v>1</v>
      </c>
      <c r="G825">
        <v>1</v>
      </c>
      <c r="H825">
        <v>1</v>
      </c>
      <c r="I825" s="70">
        <f t="shared" si="33"/>
        <v>0.48780487804878048</v>
      </c>
    </row>
    <row r="826" spans="1:9" x14ac:dyDescent="0.25">
      <c r="A826" t="s">
        <v>840</v>
      </c>
      <c r="B826" s="70">
        <f t="shared" si="34"/>
        <v>0.48780487804878048</v>
      </c>
      <c r="C826" t="s">
        <v>99</v>
      </c>
      <c r="D826" t="s">
        <v>960</v>
      </c>
      <c r="E826" s="69">
        <v>45786</v>
      </c>
      <c r="F826">
        <v>1</v>
      </c>
      <c r="G826">
        <v>1</v>
      </c>
      <c r="H826">
        <v>1</v>
      </c>
      <c r="I826" s="70">
        <f t="shared" si="33"/>
        <v>0.48780487804878048</v>
      </c>
    </row>
    <row r="827" spans="1:9" x14ac:dyDescent="0.25">
      <c r="A827" t="s">
        <v>840</v>
      </c>
      <c r="B827" s="70">
        <f t="shared" si="34"/>
        <v>0.48780487804878048</v>
      </c>
      <c r="C827" t="s">
        <v>99</v>
      </c>
      <c r="D827" t="s">
        <v>961</v>
      </c>
      <c r="E827" s="69">
        <v>45701</v>
      </c>
      <c r="F827">
        <v>1</v>
      </c>
      <c r="G827">
        <v>1</v>
      </c>
      <c r="H827">
        <v>1</v>
      </c>
      <c r="I827" s="70">
        <f t="shared" si="33"/>
        <v>0.48780487804878048</v>
      </c>
    </row>
    <row r="828" spans="1:9" x14ac:dyDescent="0.25">
      <c r="A828" t="s">
        <v>840</v>
      </c>
      <c r="B828" s="70">
        <f t="shared" si="34"/>
        <v>0.48780487804878048</v>
      </c>
      <c r="C828" t="s">
        <v>103</v>
      </c>
      <c r="D828" t="s">
        <v>962</v>
      </c>
      <c r="E828" s="69">
        <v>45698</v>
      </c>
      <c r="F828">
        <v>1</v>
      </c>
      <c r="G828">
        <v>1</v>
      </c>
      <c r="H828">
        <v>1</v>
      </c>
      <c r="I828" s="70">
        <f t="shared" si="33"/>
        <v>0.48780487804878048</v>
      </c>
    </row>
    <row r="829" spans="1:9" x14ac:dyDescent="0.25">
      <c r="A829" t="s">
        <v>840</v>
      </c>
      <c r="B829" s="70">
        <f t="shared" si="34"/>
        <v>0.48780487804878048</v>
      </c>
      <c r="C829" t="s">
        <v>103</v>
      </c>
      <c r="D829" t="s">
        <v>963</v>
      </c>
      <c r="E829" s="69">
        <v>45796</v>
      </c>
      <c r="F829">
        <v>1</v>
      </c>
      <c r="G829">
        <v>1</v>
      </c>
      <c r="H829">
        <v>1</v>
      </c>
      <c r="I829" s="70">
        <f t="shared" si="33"/>
        <v>0.48780487804878048</v>
      </c>
    </row>
    <row r="830" spans="1:9" x14ac:dyDescent="0.25">
      <c r="A830" t="s">
        <v>840</v>
      </c>
      <c r="B830" s="70">
        <f t="shared" si="34"/>
        <v>0.48780487804878048</v>
      </c>
      <c r="C830" t="s">
        <v>103</v>
      </c>
      <c r="D830" t="s">
        <v>964</v>
      </c>
      <c r="E830" s="69">
        <v>45804</v>
      </c>
      <c r="F830">
        <v>1</v>
      </c>
      <c r="G830">
        <v>1</v>
      </c>
      <c r="H830">
        <v>1</v>
      </c>
      <c r="I830" s="70">
        <f t="shared" si="33"/>
        <v>0.48780487804878048</v>
      </c>
    </row>
    <row r="831" spans="1:9" x14ac:dyDescent="0.25">
      <c r="A831" t="s">
        <v>840</v>
      </c>
      <c r="B831" s="70">
        <f t="shared" si="34"/>
        <v>0.48780487804878048</v>
      </c>
      <c r="C831" t="s">
        <v>103</v>
      </c>
      <c r="D831" t="s">
        <v>965</v>
      </c>
      <c r="E831" s="69">
        <v>45789</v>
      </c>
      <c r="F831">
        <v>1</v>
      </c>
      <c r="G831">
        <v>1</v>
      </c>
      <c r="H831">
        <v>1</v>
      </c>
      <c r="I831" s="70">
        <f t="shared" si="33"/>
        <v>0.48780487804878048</v>
      </c>
    </row>
    <row r="832" spans="1:9" x14ac:dyDescent="0.25">
      <c r="A832" t="s">
        <v>840</v>
      </c>
      <c r="B832" s="70">
        <f t="shared" si="34"/>
        <v>0.48780487804878048</v>
      </c>
      <c r="C832" t="s">
        <v>103</v>
      </c>
      <c r="D832" t="s">
        <v>966</v>
      </c>
      <c r="E832" s="69">
        <v>45688</v>
      </c>
      <c r="F832">
        <v>1</v>
      </c>
      <c r="G832">
        <v>1</v>
      </c>
      <c r="H832">
        <v>1</v>
      </c>
      <c r="I832" s="70">
        <f t="shared" si="33"/>
        <v>0.48780487804878048</v>
      </c>
    </row>
    <row r="833" spans="1:9" x14ac:dyDescent="0.25">
      <c r="A833" t="s">
        <v>840</v>
      </c>
      <c r="B833" s="70">
        <f t="shared" si="34"/>
        <v>0.48780487804878048</v>
      </c>
      <c r="C833" t="s">
        <v>103</v>
      </c>
      <c r="D833" t="s">
        <v>967</v>
      </c>
      <c r="E833" s="69">
        <v>45681</v>
      </c>
      <c r="F833">
        <v>1</v>
      </c>
      <c r="G833">
        <v>1</v>
      </c>
      <c r="H833">
        <v>1</v>
      </c>
      <c r="I833" s="70">
        <f t="shared" si="33"/>
        <v>0.48780487804878048</v>
      </c>
    </row>
    <row r="834" spans="1:9" x14ac:dyDescent="0.25">
      <c r="A834" t="s">
        <v>840</v>
      </c>
      <c r="B834" s="70">
        <f t="shared" si="34"/>
        <v>0.48780487804878048</v>
      </c>
      <c r="C834" t="s">
        <v>103</v>
      </c>
      <c r="D834" t="s">
        <v>968</v>
      </c>
      <c r="E834" s="69">
        <v>45681</v>
      </c>
      <c r="F834">
        <v>1</v>
      </c>
      <c r="G834">
        <v>1</v>
      </c>
      <c r="H834">
        <v>1</v>
      </c>
      <c r="I834" s="70">
        <f t="shared" ref="I834:I897" si="35">B834*H834</f>
        <v>0.48780487804878048</v>
      </c>
    </row>
    <row r="835" spans="1:9" x14ac:dyDescent="0.25">
      <c r="A835" t="s">
        <v>840</v>
      </c>
      <c r="B835" s="70">
        <f t="shared" ref="B835:B898" si="36">(1/205)*100</f>
        <v>0.48780487804878048</v>
      </c>
      <c r="C835" t="s">
        <v>103</v>
      </c>
      <c r="D835" t="s">
        <v>969</v>
      </c>
      <c r="E835" s="69">
        <v>45680</v>
      </c>
      <c r="F835">
        <v>1</v>
      </c>
      <c r="G835">
        <v>1</v>
      </c>
      <c r="H835">
        <v>1</v>
      </c>
      <c r="I835" s="70">
        <f t="shared" si="35"/>
        <v>0.48780487804878048</v>
      </c>
    </row>
    <row r="836" spans="1:9" x14ac:dyDescent="0.25">
      <c r="A836" t="s">
        <v>840</v>
      </c>
      <c r="B836" s="70">
        <f t="shared" si="36"/>
        <v>0.48780487804878048</v>
      </c>
      <c r="C836" t="s">
        <v>103</v>
      </c>
      <c r="D836" t="s">
        <v>970</v>
      </c>
      <c r="E836" s="69">
        <v>45729</v>
      </c>
      <c r="F836">
        <v>1</v>
      </c>
      <c r="G836">
        <v>1</v>
      </c>
      <c r="H836">
        <v>1</v>
      </c>
      <c r="I836" s="70">
        <f t="shared" si="35"/>
        <v>0.48780487804878048</v>
      </c>
    </row>
    <row r="837" spans="1:9" x14ac:dyDescent="0.25">
      <c r="A837" t="s">
        <v>840</v>
      </c>
      <c r="B837" s="70">
        <f t="shared" si="36"/>
        <v>0.48780487804878048</v>
      </c>
      <c r="C837" t="s">
        <v>103</v>
      </c>
      <c r="D837" t="s">
        <v>971</v>
      </c>
      <c r="E837" s="69">
        <v>45729</v>
      </c>
      <c r="F837">
        <v>1</v>
      </c>
      <c r="G837">
        <v>1</v>
      </c>
      <c r="H837">
        <v>1</v>
      </c>
      <c r="I837" s="70">
        <f t="shared" si="35"/>
        <v>0.48780487804878048</v>
      </c>
    </row>
    <row r="838" spans="1:9" x14ac:dyDescent="0.25">
      <c r="A838" t="s">
        <v>840</v>
      </c>
      <c r="B838" s="70">
        <f t="shared" si="36"/>
        <v>0.48780487804878048</v>
      </c>
      <c r="C838" t="s">
        <v>103</v>
      </c>
      <c r="D838" t="s">
        <v>972</v>
      </c>
      <c r="E838" s="69">
        <v>45723</v>
      </c>
      <c r="F838">
        <v>1</v>
      </c>
      <c r="G838">
        <v>1</v>
      </c>
      <c r="H838">
        <v>1</v>
      </c>
      <c r="I838" s="70">
        <f t="shared" si="35"/>
        <v>0.48780487804878048</v>
      </c>
    </row>
    <row r="839" spans="1:9" x14ac:dyDescent="0.25">
      <c r="A839" t="s">
        <v>840</v>
      </c>
      <c r="B839" s="70">
        <f t="shared" si="36"/>
        <v>0.48780487804878048</v>
      </c>
      <c r="C839" t="s">
        <v>103</v>
      </c>
      <c r="D839" t="s">
        <v>973</v>
      </c>
      <c r="E839" s="69">
        <v>45721</v>
      </c>
      <c r="F839">
        <v>1</v>
      </c>
      <c r="G839">
        <v>1</v>
      </c>
      <c r="H839">
        <v>1</v>
      </c>
      <c r="I839" s="70">
        <f t="shared" si="35"/>
        <v>0.48780487804878048</v>
      </c>
    </row>
    <row r="840" spans="1:9" x14ac:dyDescent="0.25">
      <c r="A840" t="s">
        <v>840</v>
      </c>
      <c r="B840" s="70">
        <f t="shared" si="36"/>
        <v>0.48780487804878048</v>
      </c>
      <c r="C840" t="s">
        <v>103</v>
      </c>
      <c r="D840" t="s">
        <v>974</v>
      </c>
      <c r="E840" s="69">
        <v>45723</v>
      </c>
      <c r="F840">
        <v>1</v>
      </c>
      <c r="G840">
        <v>1</v>
      </c>
      <c r="H840">
        <v>1</v>
      </c>
      <c r="I840" s="70">
        <f t="shared" si="35"/>
        <v>0.48780487804878048</v>
      </c>
    </row>
    <row r="841" spans="1:9" x14ac:dyDescent="0.25">
      <c r="A841" t="s">
        <v>840</v>
      </c>
      <c r="B841" s="70">
        <f t="shared" si="36"/>
        <v>0.48780487804878048</v>
      </c>
      <c r="C841" t="s">
        <v>103</v>
      </c>
      <c r="D841" t="s">
        <v>975</v>
      </c>
      <c r="E841" s="69">
        <v>45723</v>
      </c>
      <c r="F841">
        <v>1</v>
      </c>
      <c r="G841">
        <v>1</v>
      </c>
      <c r="H841">
        <v>1</v>
      </c>
      <c r="I841" s="70">
        <f t="shared" si="35"/>
        <v>0.48780487804878048</v>
      </c>
    </row>
    <row r="842" spans="1:9" x14ac:dyDescent="0.25">
      <c r="A842" t="s">
        <v>840</v>
      </c>
      <c r="B842" s="70">
        <f t="shared" si="36"/>
        <v>0.48780487804878048</v>
      </c>
      <c r="C842" t="s">
        <v>103</v>
      </c>
      <c r="D842" t="s">
        <v>976</v>
      </c>
      <c r="E842" s="69">
        <v>45790</v>
      </c>
      <c r="F842">
        <v>1</v>
      </c>
      <c r="G842">
        <v>1</v>
      </c>
      <c r="H842">
        <v>1</v>
      </c>
      <c r="I842" s="70">
        <f t="shared" si="35"/>
        <v>0.48780487804878048</v>
      </c>
    </row>
    <row r="843" spans="1:9" x14ac:dyDescent="0.25">
      <c r="A843" t="s">
        <v>840</v>
      </c>
      <c r="B843" s="70">
        <f t="shared" si="36"/>
        <v>0.48780487804878048</v>
      </c>
      <c r="C843" t="s">
        <v>103</v>
      </c>
      <c r="D843" t="s">
        <v>977</v>
      </c>
      <c r="E843" s="69">
        <v>45790</v>
      </c>
      <c r="F843">
        <v>1</v>
      </c>
      <c r="G843">
        <v>1</v>
      </c>
      <c r="H843">
        <v>1</v>
      </c>
      <c r="I843" s="70">
        <f t="shared" si="35"/>
        <v>0.48780487804878048</v>
      </c>
    </row>
    <row r="844" spans="1:9" x14ac:dyDescent="0.25">
      <c r="A844" t="s">
        <v>840</v>
      </c>
      <c r="B844" s="70">
        <f t="shared" si="36"/>
        <v>0.48780487804878048</v>
      </c>
      <c r="C844" t="s">
        <v>103</v>
      </c>
      <c r="D844" t="s">
        <v>978</v>
      </c>
      <c r="E844" s="69">
        <v>45757</v>
      </c>
      <c r="F844">
        <v>1</v>
      </c>
      <c r="G844">
        <v>1</v>
      </c>
      <c r="H844">
        <v>1</v>
      </c>
      <c r="I844" s="70">
        <f t="shared" si="35"/>
        <v>0.48780487804878048</v>
      </c>
    </row>
    <row r="845" spans="1:9" x14ac:dyDescent="0.25">
      <c r="A845" t="s">
        <v>840</v>
      </c>
      <c r="B845" s="70">
        <f t="shared" si="36"/>
        <v>0.48780487804878048</v>
      </c>
      <c r="C845" t="s">
        <v>103</v>
      </c>
      <c r="D845" t="s">
        <v>979</v>
      </c>
      <c r="E845" s="69">
        <v>45744</v>
      </c>
      <c r="F845">
        <v>1</v>
      </c>
      <c r="G845">
        <v>1</v>
      </c>
      <c r="H845">
        <v>1</v>
      </c>
      <c r="I845" s="70">
        <f t="shared" si="35"/>
        <v>0.48780487804878048</v>
      </c>
    </row>
    <row r="846" spans="1:9" x14ac:dyDescent="0.25">
      <c r="A846" t="s">
        <v>840</v>
      </c>
      <c r="B846" s="70">
        <f t="shared" si="36"/>
        <v>0.48780487804878048</v>
      </c>
      <c r="C846" t="s">
        <v>103</v>
      </c>
      <c r="D846" t="s">
        <v>980</v>
      </c>
      <c r="E846" s="69">
        <v>45744</v>
      </c>
      <c r="F846">
        <v>1</v>
      </c>
      <c r="G846">
        <v>1</v>
      </c>
      <c r="H846">
        <v>1</v>
      </c>
      <c r="I846" s="70">
        <f t="shared" si="35"/>
        <v>0.48780487804878048</v>
      </c>
    </row>
    <row r="847" spans="1:9" x14ac:dyDescent="0.25">
      <c r="A847" t="s">
        <v>840</v>
      </c>
      <c r="B847" s="70">
        <f t="shared" si="36"/>
        <v>0.48780487804878048</v>
      </c>
      <c r="C847" t="s">
        <v>103</v>
      </c>
      <c r="D847" t="s">
        <v>981</v>
      </c>
      <c r="E847" s="69">
        <v>45737</v>
      </c>
      <c r="F847">
        <v>1</v>
      </c>
      <c r="G847">
        <v>1</v>
      </c>
      <c r="H847">
        <v>1</v>
      </c>
      <c r="I847" s="70">
        <f t="shared" si="35"/>
        <v>0.48780487804878048</v>
      </c>
    </row>
    <row r="848" spans="1:9" x14ac:dyDescent="0.25">
      <c r="A848" t="s">
        <v>840</v>
      </c>
      <c r="B848" s="70">
        <f t="shared" si="36"/>
        <v>0.48780487804878048</v>
      </c>
      <c r="C848" t="s">
        <v>103</v>
      </c>
      <c r="D848" t="s">
        <v>982</v>
      </c>
      <c r="E848" s="69">
        <v>45737</v>
      </c>
      <c r="F848">
        <v>1</v>
      </c>
      <c r="G848">
        <v>1</v>
      </c>
      <c r="H848">
        <v>1</v>
      </c>
      <c r="I848" s="70">
        <f t="shared" si="35"/>
        <v>0.48780487804878048</v>
      </c>
    </row>
    <row r="849" spans="1:9" x14ac:dyDescent="0.25">
      <c r="A849" t="s">
        <v>840</v>
      </c>
      <c r="B849" s="70">
        <f t="shared" si="36"/>
        <v>0.48780487804878048</v>
      </c>
      <c r="C849" t="s">
        <v>103</v>
      </c>
      <c r="D849" t="s">
        <v>983</v>
      </c>
      <c r="E849" s="69">
        <v>45735</v>
      </c>
      <c r="F849">
        <v>1</v>
      </c>
      <c r="G849">
        <v>1</v>
      </c>
      <c r="H849">
        <v>1</v>
      </c>
      <c r="I849" s="70">
        <f t="shared" si="35"/>
        <v>0.48780487804878048</v>
      </c>
    </row>
    <row r="850" spans="1:9" x14ac:dyDescent="0.25">
      <c r="A850" t="s">
        <v>840</v>
      </c>
      <c r="B850" s="70">
        <f t="shared" si="36"/>
        <v>0.48780487804878048</v>
      </c>
      <c r="C850" t="s">
        <v>103</v>
      </c>
      <c r="D850" t="s">
        <v>984</v>
      </c>
      <c r="E850" s="69">
        <v>45736</v>
      </c>
      <c r="F850">
        <v>1</v>
      </c>
      <c r="G850">
        <v>1</v>
      </c>
      <c r="H850">
        <v>1</v>
      </c>
      <c r="I850" s="70">
        <f t="shared" si="35"/>
        <v>0.48780487804878048</v>
      </c>
    </row>
    <row r="851" spans="1:9" x14ac:dyDescent="0.25">
      <c r="A851" t="s">
        <v>840</v>
      </c>
      <c r="B851" s="70">
        <f t="shared" si="36"/>
        <v>0.48780487804878048</v>
      </c>
      <c r="C851" t="s">
        <v>103</v>
      </c>
      <c r="D851" t="s">
        <v>985</v>
      </c>
      <c r="E851" s="69">
        <v>45734</v>
      </c>
      <c r="F851">
        <v>1</v>
      </c>
      <c r="G851">
        <v>1</v>
      </c>
      <c r="H851">
        <v>1</v>
      </c>
      <c r="I851" s="70">
        <f t="shared" si="35"/>
        <v>0.48780487804878048</v>
      </c>
    </row>
    <row r="852" spans="1:9" x14ac:dyDescent="0.25">
      <c r="A852" t="s">
        <v>840</v>
      </c>
      <c r="B852" s="70">
        <f t="shared" si="36"/>
        <v>0.48780487804878048</v>
      </c>
      <c r="C852" t="s">
        <v>103</v>
      </c>
      <c r="D852" t="s">
        <v>986</v>
      </c>
      <c r="E852" s="69">
        <v>45777</v>
      </c>
      <c r="F852">
        <v>1.5</v>
      </c>
      <c r="G852">
        <v>1</v>
      </c>
      <c r="H852">
        <v>1.5</v>
      </c>
      <c r="I852" s="70">
        <f t="shared" si="35"/>
        <v>0.73170731707317072</v>
      </c>
    </row>
    <row r="853" spans="1:9" x14ac:dyDescent="0.25">
      <c r="A853" t="s">
        <v>840</v>
      </c>
      <c r="B853" s="70">
        <f t="shared" si="36"/>
        <v>0.48780487804878048</v>
      </c>
      <c r="C853" t="s">
        <v>103</v>
      </c>
      <c r="D853" t="s">
        <v>987</v>
      </c>
      <c r="E853" s="69">
        <v>45777</v>
      </c>
      <c r="F853">
        <v>1</v>
      </c>
      <c r="G853">
        <v>1</v>
      </c>
      <c r="H853">
        <v>1</v>
      </c>
      <c r="I853" s="70">
        <f t="shared" si="35"/>
        <v>0.48780487804878048</v>
      </c>
    </row>
    <row r="854" spans="1:9" x14ac:dyDescent="0.25">
      <c r="A854" t="s">
        <v>840</v>
      </c>
      <c r="B854" s="70">
        <f t="shared" si="36"/>
        <v>0.48780487804878048</v>
      </c>
      <c r="C854" t="s">
        <v>103</v>
      </c>
      <c r="D854" t="s">
        <v>988</v>
      </c>
      <c r="E854" s="69">
        <v>45782</v>
      </c>
      <c r="F854">
        <v>1</v>
      </c>
      <c r="G854">
        <v>1</v>
      </c>
      <c r="H854">
        <v>1</v>
      </c>
      <c r="I854" s="70">
        <f t="shared" si="35"/>
        <v>0.48780487804878048</v>
      </c>
    </row>
    <row r="855" spans="1:9" x14ac:dyDescent="0.25">
      <c r="A855" t="s">
        <v>840</v>
      </c>
      <c r="B855" s="70">
        <f t="shared" si="36"/>
        <v>0.48780487804878048</v>
      </c>
      <c r="C855" t="s">
        <v>103</v>
      </c>
      <c r="D855" t="s">
        <v>989</v>
      </c>
      <c r="E855" s="69">
        <v>45782</v>
      </c>
      <c r="F855">
        <v>1</v>
      </c>
      <c r="G855">
        <v>1</v>
      </c>
      <c r="H855">
        <v>1</v>
      </c>
      <c r="I855" s="70">
        <f t="shared" si="35"/>
        <v>0.48780487804878048</v>
      </c>
    </row>
    <row r="856" spans="1:9" x14ac:dyDescent="0.25">
      <c r="A856" t="s">
        <v>840</v>
      </c>
      <c r="B856" s="70">
        <f t="shared" si="36"/>
        <v>0.48780487804878048</v>
      </c>
      <c r="C856" t="s">
        <v>103</v>
      </c>
      <c r="D856" t="s">
        <v>990</v>
      </c>
      <c r="E856" s="69">
        <v>45769</v>
      </c>
      <c r="F856">
        <v>1</v>
      </c>
      <c r="G856">
        <v>1</v>
      </c>
      <c r="H856">
        <v>1</v>
      </c>
      <c r="I856" s="70">
        <f t="shared" si="35"/>
        <v>0.48780487804878048</v>
      </c>
    </row>
    <row r="857" spans="1:9" x14ac:dyDescent="0.25">
      <c r="A857" t="s">
        <v>840</v>
      </c>
      <c r="B857" s="70">
        <f t="shared" si="36"/>
        <v>0.48780487804878048</v>
      </c>
      <c r="C857" t="s">
        <v>103</v>
      </c>
      <c r="D857" t="s">
        <v>991</v>
      </c>
      <c r="E857" s="69">
        <v>45659</v>
      </c>
      <c r="F857">
        <v>1</v>
      </c>
      <c r="G857">
        <v>1</v>
      </c>
      <c r="H857">
        <v>1</v>
      </c>
      <c r="I857" s="70">
        <f t="shared" si="35"/>
        <v>0.48780487804878048</v>
      </c>
    </row>
    <row r="858" spans="1:9" x14ac:dyDescent="0.25">
      <c r="A858" t="s">
        <v>840</v>
      </c>
      <c r="B858" s="70">
        <f t="shared" si="36"/>
        <v>0.48780487804878048</v>
      </c>
      <c r="C858" t="s">
        <v>104</v>
      </c>
      <c r="D858" t="s">
        <v>992</v>
      </c>
      <c r="E858" s="69">
        <v>45797</v>
      </c>
      <c r="F858">
        <v>1</v>
      </c>
      <c r="G858">
        <v>1</v>
      </c>
      <c r="H858">
        <v>1</v>
      </c>
      <c r="I858" s="70">
        <f t="shared" si="35"/>
        <v>0.48780487804878048</v>
      </c>
    </row>
    <row r="859" spans="1:9" x14ac:dyDescent="0.25">
      <c r="A859" t="s">
        <v>840</v>
      </c>
      <c r="B859" s="70">
        <f t="shared" si="36"/>
        <v>0.48780487804878048</v>
      </c>
      <c r="C859" t="s">
        <v>104</v>
      </c>
      <c r="D859" t="s">
        <v>993</v>
      </c>
      <c r="E859" s="69">
        <v>45804</v>
      </c>
      <c r="F859">
        <v>1</v>
      </c>
      <c r="G859">
        <v>1</v>
      </c>
      <c r="H859">
        <v>1</v>
      </c>
      <c r="I859" s="70">
        <f t="shared" si="35"/>
        <v>0.48780487804878048</v>
      </c>
    </row>
    <row r="860" spans="1:9" x14ac:dyDescent="0.25">
      <c r="A860" t="s">
        <v>840</v>
      </c>
      <c r="B860" s="70">
        <f t="shared" si="36"/>
        <v>0.48780487804878048</v>
      </c>
      <c r="C860" t="s">
        <v>104</v>
      </c>
      <c r="D860" t="s">
        <v>994</v>
      </c>
      <c r="E860" s="69">
        <v>45806</v>
      </c>
      <c r="F860">
        <v>1</v>
      </c>
      <c r="G860">
        <v>1</v>
      </c>
      <c r="H860">
        <v>1</v>
      </c>
      <c r="I860" s="70">
        <f t="shared" si="35"/>
        <v>0.48780487804878048</v>
      </c>
    </row>
    <row r="861" spans="1:9" x14ac:dyDescent="0.25">
      <c r="A861" t="s">
        <v>840</v>
      </c>
      <c r="B861" s="70">
        <f t="shared" si="36"/>
        <v>0.48780487804878048</v>
      </c>
      <c r="C861" t="s">
        <v>104</v>
      </c>
      <c r="D861" t="s">
        <v>995</v>
      </c>
      <c r="E861" s="69">
        <v>45695</v>
      </c>
      <c r="F861">
        <v>1</v>
      </c>
      <c r="G861">
        <v>1</v>
      </c>
      <c r="H861">
        <v>1</v>
      </c>
      <c r="I861" s="70">
        <f t="shared" si="35"/>
        <v>0.48780487804878048</v>
      </c>
    </row>
    <row r="862" spans="1:9" x14ac:dyDescent="0.25">
      <c r="A862" t="s">
        <v>840</v>
      </c>
      <c r="B862" s="70">
        <f t="shared" si="36"/>
        <v>0.48780487804878048</v>
      </c>
      <c r="C862" t="s">
        <v>104</v>
      </c>
      <c r="D862" t="s">
        <v>996</v>
      </c>
      <c r="E862" s="69">
        <v>45695</v>
      </c>
      <c r="F862">
        <v>1</v>
      </c>
      <c r="G862">
        <v>1</v>
      </c>
      <c r="H862">
        <v>1</v>
      </c>
      <c r="I862" s="70">
        <f t="shared" si="35"/>
        <v>0.48780487804878048</v>
      </c>
    </row>
    <row r="863" spans="1:9" x14ac:dyDescent="0.25">
      <c r="A863" t="s">
        <v>840</v>
      </c>
      <c r="B863" s="70">
        <f t="shared" si="36"/>
        <v>0.48780487804878048</v>
      </c>
      <c r="C863" t="s">
        <v>104</v>
      </c>
      <c r="D863" t="s">
        <v>997</v>
      </c>
      <c r="E863" s="69">
        <v>45789</v>
      </c>
      <c r="F863">
        <v>1</v>
      </c>
      <c r="G863">
        <v>1</v>
      </c>
      <c r="H863">
        <v>1</v>
      </c>
      <c r="I863" s="70">
        <f t="shared" si="35"/>
        <v>0.48780487804878048</v>
      </c>
    </row>
    <row r="864" spans="1:9" x14ac:dyDescent="0.25">
      <c r="A864" t="s">
        <v>840</v>
      </c>
      <c r="B864" s="70">
        <f t="shared" si="36"/>
        <v>0.48780487804878048</v>
      </c>
      <c r="C864" t="s">
        <v>105</v>
      </c>
      <c r="D864" t="s">
        <v>998</v>
      </c>
      <c r="E864" s="69">
        <v>45714</v>
      </c>
      <c r="F864">
        <v>1</v>
      </c>
      <c r="G864">
        <v>1</v>
      </c>
      <c r="H864">
        <v>1</v>
      </c>
      <c r="I864" s="70">
        <f t="shared" si="35"/>
        <v>0.48780487804878048</v>
      </c>
    </row>
    <row r="865" spans="1:9" x14ac:dyDescent="0.25">
      <c r="A865" t="s">
        <v>840</v>
      </c>
      <c r="B865" s="70">
        <f t="shared" si="36"/>
        <v>0.48780487804878048</v>
      </c>
      <c r="C865" t="s">
        <v>105</v>
      </c>
      <c r="D865" t="s">
        <v>999</v>
      </c>
      <c r="E865" s="69">
        <v>45714</v>
      </c>
      <c r="F865">
        <v>1</v>
      </c>
      <c r="G865">
        <v>1</v>
      </c>
      <c r="H865">
        <v>1</v>
      </c>
      <c r="I865" s="70">
        <f t="shared" si="35"/>
        <v>0.48780487804878048</v>
      </c>
    </row>
    <row r="866" spans="1:9" x14ac:dyDescent="0.25">
      <c r="A866" t="s">
        <v>840</v>
      </c>
      <c r="B866" s="70">
        <f t="shared" si="36"/>
        <v>0.48780487804878048</v>
      </c>
      <c r="C866" t="s">
        <v>105</v>
      </c>
      <c r="D866" t="s">
        <v>1000</v>
      </c>
      <c r="E866" s="69">
        <v>45770</v>
      </c>
      <c r="F866">
        <v>1</v>
      </c>
      <c r="G866">
        <v>1</v>
      </c>
      <c r="H866">
        <v>1</v>
      </c>
      <c r="I866" s="70">
        <f t="shared" si="35"/>
        <v>0.48780487804878048</v>
      </c>
    </row>
    <row r="867" spans="1:9" x14ac:dyDescent="0.25">
      <c r="A867" t="s">
        <v>840</v>
      </c>
      <c r="B867" s="70">
        <f t="shared" si="36"/>
        <v>0.48780487804878048</v>
      </c>
      <c r="C867" t="s">
        <v>106</v>
      </c>
      <c r="D867" t="s">
        <v>1001</v>
      </c>
      <c r="E867" s="69">
        <v>45666</v>
      </c>
      <c r="F867">
        <v>1</v>
      </c>
      <c r="G867">
        <v>1</v>
      </c>
      <c r="H867">
        <v>1</v>
      </c>
      <c r="I867" s="70">
        <f t="shared" si="35"/>
        <v>0.48780487804878048</v>
      </c>
    </row>
    <row r="868" spans="1:9" x14ac:dyDescent="0.25">
      <c r="A868" t="s">
        <v>840</v>
      </c>
      <c r="B868" s="70">
        <f t="shared" si="36"/>
        <v>0.48780487804878048</v>
      </c>
      <c r="C868" t="s">
        <v>107</v>
      </c>
      <c r="D868" t="s">
        <v>1002</v>
      </c>
      <c r="E868" s="69">
        <v>45670</v>
      </c>
      <c r="F868">
        <v>1</v>
      </c>
      <c r="G868">
        <v>1</v>
      </c>
      <c r="H868">
        <v>1</v>
      </c>
      <c r="I868" s="70">
        <f t="shared" si="35"/>
        <v>0.48780487804878048</v>
      </c>
    </row>
    <row r="869" spans="1:9" x14ac:dyDescent="0.25">
      <c r="A869" t="s">
        <v>840</v>
      </c>
      <c r="B869" s="70">
        <f t="shared" si="36"/>
        <v>0.48780487804878048</v>
      </c>
      <c r="C869" t="s">
        <v>107</v>
      </c>
      <c r="D869" t="s">
        <v>1003</v>
      </c>
      <c r="E869" s="69">
        <v>45789</v>
      </c>
      <c r="F869">
        <v>1</v>
      </c>
      <c r="G869">
        <v>1</v>
      </c>
      <c r="H869">
        <v>1</v>
      </c>
      <c r="I869" s="70">
        <f t="shared" si="35"/>
        <v>0.48780487804878048</v>
      </c>
    </row>
    <row r="870" spans="1:9" x14ac:dyDescent="0.25">
      <c r="A870" t="s">
        <v>840</v>
      </c>
      <c r="B870" s="70">
        <f t="shared" si="36"/>
        <v>0.48780487804878048</v>
      </c>
      <c r="C870" t="s">
        <v>107</v>
      </c>
      <c r="D870" t="s">
        <v>1004</v>
      </c>
      <c r="E870" s="69">
        <v>45664</v>
      </c>
      <c r="F870">
        <v>1</v>
      </c>
      <c r="G870">
        <v>1.6</v>
      </c>
      <c r="H870">
        <v>1.6</v>
      </c>
      <c r="I870" s="70">
        <f t="shared" si="35"/>
        <v>0.78048780487804881</v>
      </c>
    </row>
    <row r="871" spans="1:9" x14ac:dyDescent="0.25">
      <c r="A871" t="s">
        <v>840</v>
      </c>
      <c r="B871" s="70">
        <f t="shared" si="36"/>
        <v>0.48780487804878048</v>
      </c>
      <c r="C871" t="s">
        <v>107</v>
      </c>
      <c r="D871" t="s">
        <v>1005</v>
      </c>
      <c r="E871" s="69">
        <v>45664</v>
      </c>
      <c r="F871">
        <v>1</v>
      </c>
      <c r="G871">
        <v>1</v>
      </c>
      <c r="H871">
        <v>1</v>
      </c>
      <c r="I871" s="70">
        <f t="shared" si="35"/>
        <v>0.48780487804878048</v>
      </c>
    </row>
    <row r="872" spans="1:9" x14ac:dyDescent="0.25">
      <c r="A872" t="s">
        <v>840</v>
      </c>
      <c r="B872" s="70">
        <f t="shared" si="36"/>
        <v>0.48780487804878048</v>
      </c>
      <c r="C872" t="s">
        <v>107</v>
      </c>
      <c r="D872" t="s">
        <v>1006</v>
      </c>
      <c r="E872" s="69">
        <v>45664</v>
      </c>
      <c r="F872">
        <v>1</v>
      </c>
      <c r="G872">
        <v>1</v>
      </c>
      <c r="H872">
        <v>1</v>
      </c>
      <c r="I872" s="70">
        <f t="shared" si="35"/>
        <v>0.48780487804878048</v>
      </c>
    </row>
    <row r="873" spans="1:9" x14ac:dyDescent="0.25">
      <c r="A873" t="s">
        <v>840</v>
      </c>
      <c r="B873" s="70">
        <f t="shared" si="36"/>
        <v>0.48780487804878048</v>
      </c>
      <c r="C873" t="s">
        <v>107</v>
      </c>
      <c r="D873" t="s">
        <v>1007</v>
      </c>
      <c r="E873" s="69">
        <v>45664</v>
      </c>
      <c r="F873">
        <v>1</v>
      </c>
      <c r="G873">
        <v>1</v>
      </c>
      <c r="H873">
        <v>1</v>
      </c>
      <c r="I873" s="70">
        <f t="shared" si="35"/>
        <v>0.48780487804878048</v>
      </c>
    </row>
    <row r="874" spans="1:9" x14ac:dyDescent="0.25">
      <c r="A874" t="s">
        <v>840</v>
      </c>
      <c r="B874" s="70">
        <f t="shared" si="36"/>
        <v>0.48780487804878048</v>
      </c>
      <c r="C874" t="s">
        <v>107</v>
      </c>
      <c r="D874" t="s">
        <v>1008</v>
      </c>
      <c r="E874" s="69">
        <v>45664</v>
      </c>
      <c r="F874">
        <v>1</v>
      </c>
      <c r="G874">
        <v>1</v>
      </c>
      <c r="H874">
        <v>1</v>
      </c>
      <c r="I874" s="70">
        <f t="shared" si="35"/>
        <v>0.48780487804878048</v>
      </c>
    </row>
    <row r="875" spans="1:9" x14ac:dyDescent="0.25">
      <c r="A875" t="s">
        <v>840</v>
      </c>
      <c r="B875" s="70">
        <f t="shared" si="36"/>
        <v>0.48780487804878048</v>
      </c>
      <c r="C875" t="s">
        <v>107</v>
      </c>
      <c r="D875" t="s">
        <v>1009</v>
      </c>
      <c r="E875" s="69">
        <v>45664</v>
      </c>
      <c r="F875">
        <v>1</v>
      </c>
      <c r="G875">
        <v>1</v>
      </c>
      <c r="H875">
        <v>1</v>
      </c>
      <c r="I875" s="70">
        <f t="shared" si="35"/>
        <v>0.48780487804878048</v>
      </c>
    </row>
    <row r="876" spans="1:9" x14ac:dyDescent="0.25">
      <c r="A876" t="s">
        <v>840</v>
      </c>
      <c r="B876" s="70">
        <f t="shared" si="36"/>
        <v>0.48780487804878048</v>
      </c>
      <c r="C876" t="s">
        <v>107</v>
      </c>
      <c r="D876" t="s">
        <v>1010</v>
      </c>
      <c r="E876" s="69">
        <v>45705</v>
      </c>
      <c r="F876">
        <v>1.5</v>
      </c>
      <c r="G876">
        <v>1</v>
      </c>
      <c r="H876">
        <v>1.5</v>
      </c>
      <c r="I876" s="70">
        <f t="shared" si="35"/>
        <v>0.73170731707317072</v>
      </c>
    </row>
    <row r="877" spans="1:9" x14ac:dyDescent="0.25">
      <c r="A877" t="s">
        <v>840</v>
      </c>
      <c r="B877" s="70">
        <f t="shared" si="36"/>
        <v>0.48780487804878048</v>
      </c>
      <c r="C877" t="s">
        <v>107</v>
      </c>
      <c r="D877" t="s">
        <v>1011</v>
      </c>
      <c r="E877" s="69">
        <v>45702</v>
      </c>
      <c r="F877">
        <v>1</v>
      </c>
      <c r="G877">
        <v>1.6</v>
      </c>
      <c r="H877">
        <v>1.6</v>
      </c>
      <c r="I877" s="70">
        <f t="shared" si="35"/>
        <v>0.78048780487804881</v>
      </c>
    </row>
    <row r="878" spans="1:9" x14ac:dyDescent="0.25">
      <c r="A878" t="s">
        <v>840</v>
      </c>
      <c r="B878" s="70">
        <f t="shared" si="36"/>
        <v>0.48780487804878048</v>
      </c>
      <c r="C878" t="s">
        <v>107</v>
      </c>
      <c r="D878" t="s">
        <v>1012</v>
      </c>
      <c r="E878" s="69">
        <v>45691</v>
      </c>
      <c r="F878">
        <v>1</v>
      </c>
      <c r="G878">
        <v>1</v>
      </c>
      <c r="H878">
        <v>1</v>
      </c>
      <c r="I878" s="70">
        <f t="shared" si="35"/>
        <v>0.48780487804878048</v>
      </c>
    </row>
    <row r="879" spans="1:9" x14ac:dyDescent="0.25">
      <c r="A879" t="s">
        <v>840</v>
      </c>
      <c r="B879" s="70">
        <f t="shared" si="36"/>
        <v>0.48780487804878048</v>
      </c>
      <c r="C879" t="s">
        <v>107</v>
      </c>
      <c r="D879" t="s">
        <v>1013</v>
      </c>
      <c r="E879" s="69">
        <v>45723</v>
      </c>
      <c r="F879">
        <v>1</v>
      </c>
      <c r="G879">
        <v>1</v>
      </c>
      <c r="H879">
        <v>1</v>
      </c>
      <c r="I879" s="70">
        <f t="shared" si="35"/>
        <v>0.48780487804878048</v>
      </c>
    </row>
    <row r="880" spans="1:9" x14ac:dyDescent="0.25">
      <c r="A880" t="s">
        <v>840</v>
      </c>
      <c r="B880" s="70">
        <f t="shared" si="36"/>
        <v>0.48780487804878048</v>
      </c>
      <c r="C880" t="s">
        <v>107</v>
      </c>
      <c r="D880" t="s">
        <v>1014</v>
      </c>
      <c r="E880" s="69">
        <v>45716</v>
      </c>
      <c r="F880">
        <v>1.5</v>
      </c>
      <c r="G880">
        <v>1</v>
      </c>
      <c r="H880">
        <v>1.5</v>
      </c>
      <c r="I880" s="70">
        <f t="shared" si="35"/>
        <v>0.73170731707317072</v>
      </c>
    </row>
    <row r="881" spans="1:9" x14ac:dyDescent="0.25">
      <c r="A881" t="s">
        <v>840</v>
      </c>
      <c r="B881" s="70">
        <f t="shared" si="36"/>
        <v>0.48780487804878048</v>
      </c>
      <c r="C881" t="s">
        <v>107</v>
      </c>
      <c r="D881" t="s">
        <v>1015</v>
      </c>
      <c r="E881" s="69">
        <v>45712</v>
      </c>
      <c r="F881">
        <v>1</v>
      </c>
      <c r="G881">
        <v>1</v>
      </c>
      <c r="H881">
        <v>1</v>
      </c>
      <c r="I881" s="70">
        <f t="shared" si="35"/>
        <v>0.48780487804878048</v>
      </c>
    </row>
    <row r="882" spans="1:9" x14ac:dyDescent="0.25">
      <c r="A882" t="s">
        <v>840</v>
      </c>
      <c r="B882" s="70">
        <f t="shared" si="36"/>
        <v>0.48780487804878048</v>
      </c>
      <c r="C882" t="s">
        <v>107</v>
      </c>
      <c r="D882" t="s">
        <v>1016</v>
      </c>
      <c r="E882" s="69">
        <v>45744</v>
      </c>
      <c r="F882">
        <v>1.5</v>
      </c>
      <c r="G882">
        <v>1</v>
      </c>
      <c r="H882">
        <v>1.5</v>
      </c>
      <c r="I882" s="70">
        <f t="shared" si="35"/>
        <v>0.73170731707317072</v>
      </c>
    </row>
    <row r="883" spans="1:9" x14ac:dyDescent="0.25">
      <c r="A883" t="s">
        <v>840</v>
      </c>
      <c r="B883" s="70">
        <f t="shared" si="36"/>
        <v>0.48780487804878048</v>
      </c>
      <c r="C883" t="s">
        <v>107</v>
      </c>
      <c r="D883" t="s">
        <v>1017</v>
      </c>
      <c r="E883" s="69">
        <v>45748</v>
      </c>
      <c r="F883">
        <v>1</v>
      </c>
      <c r="G883">
        <v>1</v>
      </c>
      <c r="H883">
        <v>1</v>
      </c>
      <c r="I883" s="70">
        <f t="shared" si="35"/>
        <v>0.48780487804878048</v>
      </c>
    </row>
    <row r="884" spans="1:9" x14ac:dyDescent="0.25">
      <c r="A884" t="s">
        <v>840</v>
      </c>
      <c r="B884" s="70">
        <f t="shared" si="36"/>
        <v>0.48780487804878048</v>
      </c>
      <c r="C884" t="s">
        <v>107</v>
      </c>
      <c r="D884" t="s">
        <v>1018</v>
      </c>
      <c r="E884" s="69">
        <v>45737</v>
      </c>
      <c r="F884">
        <v>1</v>
      </c>
      <c r="G884">
        <v>1</v>
      </c>
      <c r="H884">
        <v>1</v>
      </c>
      <c r="I884" s="70">
        <f t="shared" si="35"/>
        <v>0.48780487804878048</v>
      </c>
    </row>
    <row r="885" spans="1:9" x14ac:dyDescent="0.25">
      <c r="A885" t="s">
        <v>840</v>
      </c>
      <c r="B885" s="70">
        <f t="shared" si="36"/>
        <v>0.48780487804878048</v>
      </c>
      <c r="C885" t="s">
        <v>107</v>
      </c>
      <c r="D885" t="s">
        <v>1019</v>
      </c>
      <c r="E885" s="69">
        <v>45737</v>
      </c>
      <c r="F885">
        <v>1</v>
      </c>
      <c r="G885">
        <v>1.6</v>
      </c>
      <c r="H885">
        <v>1.6</v>
      </c>
      <c r="I885" s="70">
        <f t="shared" si="35"/>
        <v>0.78048780487804881</v>
      </c>
    </row>
    <row r="886" spans="1:9" x14ac:dyDescent="0.25">
      <c r="A886" t="s">
        <v>840</v>
      </c>
      <c r="B886" s="70">
        <f t="shared" si="36"/>
        <v>0.48780487804878048</v>
      </c>
      <c r="C886" t="s">
        <v>107</v>
      </c>
      <c r="D886" t="s">
        <v>1020</v>
      </c>
      <c r="E886" s="69">
        <v>45740</v>
      </c>
      <c r="F886">
        <v>1</v>
      </c>
      <c r="G886">
        <v>1</v>
      </c>
      <c r="H886">
        <v>1</v>
      </c>
      <c r="I886" s="70">
        <f t="shared" si="35"/>
        <v>0.48780487804878048</v>
      </c>
    </row>
    <row r="887" spans="1:9" x14ac:dyDescent="0.25">
      <c r="A887" t="s">
        <v>840</v>
      </c>
      <c r="B887" s="70">
        <f t="shared" si="36"/>
        <v>0.48780487804878048</v>
      </c>
      <c r="C887" t="s">
        <v>107</v>
      </c>
      <c r="D887" t="s">
        <v>1021</v>
      </c>
      <c r="E887" s="69">
        <v>45782</v>
      </c>
      <c r="F887">
        <v>1</v>
      </c>
      <c r="G887">
        <v>1</v>
      </c>
      <c r="H887">
        <v>1</v>
      </c>
      <c r="I887" s="70">
        <f t="shared" si="35"/>
        <v>0.48780487804878048</v>
      </c>
    </row>
    <row r="888" spans="1:9" x14ac:dyDescent="0.25">
      <c r="A888" t="s">
        <v>840</v>
      </c>
      <c r="B888" s="70">
        <f t="shared" si="36"/>
        <v>0.48780487804878048</v>
      </c>
      <c r="C888" t="s">
        <v>107</v>
      </c>
      <c r="D888" t="s">
        <v>1022</v>
      </c>
      <c r="E888" s="69">
        <v>45770</v>
      </c>
      <c r="F888">
        <v>1</v>
      </c>
      <c r="G888">
        <v>1</v>
      </c>
      <c r="H888">
        <v>1</v>
      </c>
      <c r="I888" s="70">
        <f t="shared" si="35"/>
        <v>0.48780487804878048</v>
      </c>
    </row>
    <row r="889" spans="1:9" x14ac:dyDescent="0.25">
      <c r="A889" t="s">
        <v>840</v>
      </c>
      <c r="B889" s="70">
        <f t="shared" si="36"/>
        <v>0.48780487804878048</v>
      </c>
      <c r="C889" t="s">
        <v>107</v>
      </c>
      <c r="D889" t="s">
        <v>1023</v>
      </c>
      <c r="E889" s="69">
        <v>45763</v>
      </c>
      <c r="F889">
        <v>1</v>
      </c>
      <c r="G889">
        <v>1</v>
      </c>
      <c r="H889">
        <v>1</v>
      </c>
      <c r="I889" s="70">
        <f t="shared" si="35"/>
        <v>0.48780487804878048</v>
      </c>
    </row>
    <row r="890" spans="1:9" x14ac:dyDescent="0.25">
      <c r="A890" t="s">
        <v>840</v>
      </c>
      <c r="B890" s="70">
        <f t="shared" si="36"/>
        <v>0.48780487804878048</v>
      </c>
      <c r="C890" t="s">
        <v>107</v>
      </c>
      <c r="D890" t="s">
        <v>1024</v>
      </c>
      <c r="E890" s="69">
        <v>45761</v>
      </c>
      <c r="F890">
        <v>1</v>
      </c>
      <c r="G890">
        <v>1</v>
      </c>
      <c r="H890">
        <v>1</v>
      </c>
      <c r="I890" s="70">
        <f t="shared" si="35"/>
        <v>0.48780487804878048</v>
      </c>
    </row>
    <row r="891" spans="1:9" x14ac:dyDescent="0.25">
      <c r="A891" t="s">
        <v>840</v>
      </c>
      <c r="B891" s="70">
        <f t="shared" si="36"/>
        <v>0.48780487804878048</v>
      </c>
      <c r="C891" t="s">
        <v>107</v>
      </c>
      <c r="D891" t="s">
        <v>1025</v>
      </c>
      <c r="E891" s="69">
        <v>45806</v>
      </c>
      <c r="F891">
        <v>1</v>
      </c>
      <c r="G891">
        <v>1.6</v>
      </c>
      <c r="H891">
        <v>1.6</v>
      </c>
      <c r="I891" s="70">
        <f t="shared" si="35"/>
        <v>0.78048780487804881</v>
      </c>
    </row>
    <row r="892" spans="1:9" x14ac:dyDescent="0.25">
      <c r="A892" t="s">
        <v>840</v>
      </c>
      <c r="B892" s="70">
        <f t="shared" si="36"/>
        <v>0.48780487804878048</v>
      </c>
      <c r="C892" t="s">
        <v>107</v>
      </c>
      <c r="D892" t="s">
        <v>1026</v>
      </c>
      <c r="E892" s="69">
        <v>45806</v>
      </c>
      <c r="F892">
        <v>1</v>
      </c>
      <c r="G892">
        <v>1.6</v>
      </c>
      <c r="H892">
        <v>1.6</v>
      </c>
      <c r="I892" s="70">
        <f t="shared" si="35"/>
        <v>0.78048780487804881</v>
      </c>
    </row>
    <row r="893" spans="1:9" x14ac:dyDescent="0.25">
      <c r="A893" t="s">
        <v>840</v>
      </c>
      <c r="B893" s="70">
        <f t="shared" si="36"/>
        <v>0.48780487804878048</v>
      </c>
      <c r="C893" t="s">
        <v>107</v>
      </c>
      <c r="D893" t="s">
        <v>1027</v>
      </c>
      <c r="E893" s="69">
        <v>45800</v>
      </c>
      <c r="F893">
        <v>1</v>
      </c>
      <c r="G893">
        <v>1</v>
      </c>
      <c r="H893">
        <v>1</v>
      </c>
      <c r="I893" s="70">
        <f t="shared" si="35"/>
        <v>0.48780487804878048</v>
      </c>
    </row>
    <row r="894" spans="1:9" x14ac:dyDescent="0.25">
      <c r="A894" t="s">
        <v>840</v>
      </c>
      <c r="B894" s="70">
        <f t="shared" si="36"/>
        <v>0.48780487804878048</v>
      </c>
      <c r="C894" t="s">
        <v>107</v>
      </c>
      <c r="D894" t="s">
        <v>1028</v>
      </c>
      <c r="E894" s="69">
        <v>45803</v>
      </c>
      <c r="F894">
        <v>1</v>
      </c>
      <c r="G894">
        <v>1</v>
      </c>
      <c r="H894">
        <v>1</v>
      </c>
      <c r="I894" s="70">
        <f t="shared" si="35"/>
        <v>0.48780487804878048</v>
      </c>
    </row>
    <row r="895" spans="1:9" x14ac:dyDescent="0.25">
      <c r="A895" t="s">
        <v>840</v>
      </c>
      <c r="B895" s="70">
        <f t="shared" si="36"/>
        <v>0.48780487804878048</v>
      </c>
      <c r="C895" t="s">
        <v>107</v>
      </c>
      <c r="D895" t="s">
        <v>1029</v>
      </c>
      <c r="E895" s="69">
        <v>45798</v>
      </c>
      <c r="F895">
        <v>1</v>
      </c>
      <c r="G895">
        <v>1</v>
      </c>
      <c r="H895">
        <v>1</v>
      </c>
      <c r="I895" s="70">
        <f t="shared" si="35"/>
        <v>0.48780487804878048</v>
      </c>
    </row>
    <row r="896" spans="1:9" x14ac:dyDescent="0.25">
      <c r="A896" t="s">
        <v>840</v>
      </c>
      <c r="B896" s="70">
        <f t="shared" si="36"/>
        <v>0.48780487804878048</v>
      </c>
      <c r="C896" t="s">
        <v>107</v>
      </c>
      <c r="D896" t="s">
        <v>1030</v>
      </c>
      <c r="E896" s="69">
        <v>45799</v>
      </c>
      <c r="F896">
        <v>1</v>
      </c>
      <c r="G896">
        <v>1</v>
      </c>
      <c r="H896">
        <v>1</v>
      </c>
      <c r="I896" s="70">
        <f t="shared" si="35"/>
        <v>0.48780487804878048</v>
      </c>
    </row>
    <row r="897" spans="1:9" x14ac:dyDescent="0.25">
      <c r="A897" t="s">
        <v>840</v>
      </c>
      <c r="B897" s="70">
        <f t="shared" si="36"/>
        <v>0.48780487804878048</v>
      </c>
      <c r="C897" t="s">
        <v>107</v>
      </c>
      <c r="D897" t="s">
        <v>1031</v>
      </c>
      <c r="E897" s="69">
        <v>45793</v>
      </c>
      <c r="F897">
        <v>1</v>
      </c>
      <c r="G897">
        <v>1</v>
      </c>
      <c r="H897">
        <v>1</v>
      </c>
      <c r="I897" s="70">
        <f t="shared" si="35"/>
        <v>0.48780487804878048</v>
      </c>
    </row>
    <row r="898" spans="1:9" x14ac:dyDescent="0.25">
      <c r="A898" t="s">
        <v>840</v>
      </c>
      <c r="B898" s="70">
        <f t="shared" si="36"/>
        <v>0.48780487804878048</v>
      </c>
      <c r="C898" t="s">
        <v>107</v>
      </c>
      <c r="D898" t="s">
        <v>1032</v>
      </c>
      <c r="E898" s="69">
        <v>45670</v>
      </c>
      <c r="F898">
        <v>1</v>
      </c>
      <c r="G898">
        <v>1</v>
      </c>
      <c r="H898">
        <v>1</v>
      </c>
      <c r="I898" s="70">
        <f t="shared" ref="I898:I961" si="37">B898*H898</f>
        <v>0.48780487804878048</v>
      </c>
    </row>
    <row r="899" spans="1:9" x14ac:dyDescent="0.25">
      <c r="A899" t="s">
        <v>840</v>
      </c>
      <c r="B899" s="70">
        <f t="shared" ref="B899:B962" si="38">(1/205)*100</f>
        <v>0.48780487804878048</v>
      </c>
      <c r="C899" t="s">
        <v>108</v>
      </c>
      <c r="D899" t="s">
        <v>1033</v>
      </c>
      <c r="E899" s="69">
        <v>45670</v>
      </c>
      <c r="F899">
        <v>1</v>
      </c>
      <c r="G899">
        <v>1.6</v>
      </c>
      <c r="H899">
        <v>1.6</v>
      </c>
      <c r="I899" s="70">
        <f t="shared" si="37"/>
        <v>0.78048780487804881</v>
      </c>
    </row>
    <row r="900" spans="1:9" x14ac:dyDescent="0.25">
      <c r="A900" t="s">
        <v>840</v>
      </c>
      <c r="B900" s="70">
        <f t="shared" si="38"/>
        <v>0.48780487804878048</v>
      </c>
      <c r="C900" t="s">
        <v>108</v>
      </c>
      <c r="D900" t="s">
        <v>1034</v>
      </c>
      <c r="E900" s="69">
        <v>45702</v>
      </c>
      <c r="F900">
        <v>1</v>
      </c>
      <c r="G900">
        <v>1.6</v>
      </c>
      <c r="H900">
        <v>1.6</v>
      </c>
      <c r="I900" s="70">
        <f t="shared" si="37"/>
        <v>0.78048780487804881</v>
      </c>
    </row>
    <row r="901" spans="1:9" x14ac:dyDescent="0.25">
      <c r="A901" t="s">
        <v>840</v>
      </c>
      <c r="B901" s="70">
        <f t="shared" si="38"/>
        <v>0.48780487804878048</v>
      </c>
      <c r="C901" t="s">
        <v>108</v>
      </c>
      <c r="D901" t="s">
        <v>1035</v>
      </c>
      <c r="E901" s="69">
        <v>45695</v>
      </c>
      <c r="F901">
        <v>1</v>
      </c>
      <c r="G901">
        <v>1</v>
      </c>
      <c r="H901">
        <v>1</v>
      </c>
      <c r="I901" s="70">
        <f t="shared" si="37"/>
        <v>0.48780487804878048</v>
      </c>
    </row>
    <row r="902" spans="1:9" x14ac:dyDescent="0.25">
      <c r="A902" t="s">
        <v>840</v>
      </c>
      <c r="B902" s="70">
        <f t="shared" si="38"/>
        <v>0.48780487804878048</v>
      </c>
      <c r="C902" t="s">
        <v>108</v>
      </c>
      <c r="D902" t="s">
        <v>1036</v>
      </c>
      <c r="E902" s="69">
        <v>45679</v>
      </c>
      <c r="F902">
        <v>1</v>
      </c>
      <c r="G902">
        <v>1</v>
      </c>
      <c r="H902">
        <v>1</v>
      </c>
      <c r="I902" s="70">
        <f t="shared" si="37"/>
        <v>0.48780487804878048</v>
      </c>
    </row>
    <row r="903" spans="1:9" x14ac:dyDescent="0.25">
      <c r="A903" t="s">
        <v>840</v>
      </c>
      <c r="B903" s="70">
        <f t="shared" si="38"/>
        <v>0.48780487804878048</v>
      </c>
      <c r="C903" t="s">
        <v>108</v>
      </c>
      <c r="D903" t="s">
        <v>1037</v>
      </c>
      <c r="E903" s="69">
        <v>45674</v>
      </c>
      <c r="F903">
        <v>1</v>
      </c>
      <c r="G903">
        <v>1</v>
      </c>
      <c r="H903">
        <v>1</v>
      </c>
      <c r="I903" s="70">
        <f t="shared" si="37"/>
        <v>0.48780487804878048</v>
      </c>
    </row>
    <row r="904" spans="1:9" x14ac:dyDescent="0.25">
      <c r="A904" t="s">
        <v>840</v>
      </c>
      <c r="B904" s="70">
        <f t="shared" si="38"/>
        <v>0.48780487804878048</v>
      </c>
      <c r="C904" t="s">
        <v>108</v>
      </c>
      <c r="D904" t="s">
        <v>1038</v>
      </c>
      <c r="E904" s="69">
        <v>45672</v>
      </c>
      <c r="F904">
        <v>1</v>
      </c>
      <c r="G904">
        <v>1</v>
      </c>
      <c r="H904">
        <v>1</v>
      </c>
      <c r="I904" s="70">
        <f t="shared" si="37"/>
        <v>0.48780487804878048</v>
      </c>
    </row>
    <row r="905" spans="1:9" x14ac:dyDescent="0.25">
      <c r="A905" t="s">
        <v>840</v>
      </c>
      <c r="B905" s="70">
        <f t="shared" si="38"/>
        <v>0.48780487804878048</v>
      </c>
      <c r="C905" t="s">
        <v>108</v>
      </c>
      <c r="D905" t="s">
        <v>1039</v>
      </c>
      <c r="E905" s="69">
        <v>45730</v>
      </c>
      <c r="F905">
        <v>1</v>
      </c>
      <c r="G905">
        <v>1</v>
      </c>
      <c r="H905">
        <v>1</v>
      </c>
      <c r="I905" s="70">
        <f t="shared" si="37"/>
        <v>0.48780487804878048</v>
      </c>
    </row>
    <row r="906" spans="1:9" x14ac:dyDescent="0.25">
      <c r="A906" t="s">
        <v>840</v>
      </c>
      <c r="B906" s="70">
        <f t="shared" si="38"/>
        <v>0.48780487804878048</v>
      </c>
      <c r="C906" t="s">
        <v>108</v>
      </c>
      <c r="D906" t="s">
        <v>1040</v>
      </c>
      <c r="E906" s="69">
        <v>45730</v>
      </c>
      <c r="F906">
        <v>1</v>
      </c>
      <c r="G906">
        <v>1</v>
      </c>
      <c r="H906">
        <v>1</v>
      </c>
      <c r="I906" s="70">
        <f t="shared" si="37"/>
        <v>0.48780487804878048</v>
      </c>
    </row>
    <row r="907" spans="1:9" x14ac:dyDescent="0.25">
      <c r="A907" t="s">
        <v>840</v>
      </c>
      <c r="B907" s="70">
        <f t="shared" si="38"/>
        <v>0.48780487804878048</v>
      </c>
      <c r="C907" t="s">
        <v>108</v>
      </c>
      <c r="D907" t="s">
        <v>1041</v>
      </c>
      <c r="E907" s="69">
        <v>45716</v>
      </c>
      <c r="F907">
        <v>1</v>
      </c>
      <c r="G907">
        <v>1</v>
      </c>
      <c r="H907">
        <v>1</v>
      </c>
      <c r="I907" s="70">
        <f t="shared" si="37"/>
        <v>0.48780487804878048</v>
      </c>
    </row>
    <row r="908" spans="1:9" x14ac:dyDescent="0.25">
      <c r="A908" t="s">
        <v>840</v>
      </c>
      <c r="B908" s="70">
        <f t="shared" si="38"/>
        <v>0.48780487804878048</v>
      </c>
      <c r="C908" t="s">
        <v>108</v>
      </c>
      <c r="D908" t="s">
        <v>1042</v>
      </c>
      <c r="E908" s="69">
        <v>45714</v>
      </c>
      <c r="F908">
        <v>1</v>
      </c>
      <c r="G908">
        <v>1</v>
      </c>
      <c r="H908">
        <v>1</v>
      </c>
      <c r="I908" s="70">
        <f t="shared" si="37"/>
        <v>0.48780487804878048</v>
      </c>
    </row>
    <row r="909" spans="1:9" x14ac:dyDescent="0.25">
      <c r="A909" t="s">
        <v>840</v>
      </c>
      <c r="B909" s="70">
        <f t="shared" si="38"/>
        <v>0.48780487804878048</v>
      </c>
      <c r="C909" t="s">
        <v>108</v>
      </c>
      <c r="D909" t="s">
        <v>1043</v>
      </c>
      <c r="E909" s="69">
        <v>45715</v>
      </c>
      <c r="F909">
        <v>1</v>
      </c>
      <c r="G909">
        <v>1</v>
      </c>
      <c r="H909">
        <v>1</v>
      </c>
      <c r="I909" s="70">
        <f t="shared" si="37"/>
        <v>0.48780487804878048</v>
      </c>
    </row>
    <row r="910" spans="1:9" x14ac:dyDescent="0.25">
      <c r="A910" t="s">
        <v>840</v>
      </c>
      <c r="B910" s="70">
        <f t="shared" si="38"/>
        <v>0.48780487804878048</v>
      </c>
      <c r="C910" t="s">
        <v>108</v>
      </c>
      <c r="D910" t="s">
        <v>1044</v>
      </c>
      <c r="E910" s="69">
        <v>45751</v>
      </c>
      <c r="F910">
        <v>1</v>
      </c>
      <c r="G910">
        <v>1</v>
      </c>
      <c r="H910">
        <v>1</v>
      </c>
      <c r="I910" s="70">
        <f t="shared" si="37"/>
        <v>0.48780487804878048</v>
      </c>
    </row>
    <row r="911" spans="1:9" x14ac:dyDescent="0.25">
      <c r="A911" t="s">
        <v>840</v>
      </c>
      <c r="B911" s="70">
        <f t="shared" si="38"/>
        <v>0.48780487804878048</v>
      </c>
      <c r="C911" t="s">
        <v>108</v>
      </c>
      <c r="D911" t="s">
        <v>1045</v>
      </c>
      <c r="E911" s="69">
        <v>45751</v>
      </c>
      <c r="F911">
        <v>1</v>
      </c>
      <c r="G911">
        <v>1</v>
      </c>
      <c r="H911">
        <v>1</v>
      </c>
      <c r="I911" s="70">
        <f t="shared" si="37"/>
        <v>0.48780487804878048</v>
      </c>
    </row>
    <row r="912" spans="1:9" x14ac:dyDescent="0.25">
      <c r="A912" t="s">
        <v>840</v>
      </c>
      <c r="B912" s="70">
        <f t="shared" si="38"/>
        <v>0.48780487804878048</v>
      </c>
      <c r="C912" t="s">
        <v>108</v>
      </c>
      <c r="D912" t="s">
        <v>1046</v>
      </c>
      <c r="E912" s="69">
        <v>45749</v>
      </c>
      <c r="F912">
        <v>1</v>
      </c>
      <c r="G912">
        <v>1</v>
      </c>
      <c r="H912">
        <v>1</v>
      </c>
      <c r="I912" s="70">
        <f t="shared" si="37"/>
        <v>0.48780487804878048</v>
      </c>
    </row>
    <row r="913" spans="1:9" x14ac:dyDescent="0.25">
      <c r="A913" t="s">
        <v>840</v>
      </c>
      <c r="B913" s="70">
        <f t="shared" si="38"/>
        <v>0.48780487804878048</v>
      </c>
      <c r="C913" t="s">
        <v>108</v>
      </c>
      <c r="D913" t="s">
        <v>1047</v>
      </c>
      <c r="E913" s="69">
        <v>45741</v>
      </c>
      <c r="F913">
        <v>1</v>
      </c>
      <c r="G913">
        <v>1</v>
      </c>
      <c r="H913">
        <v>1</v>
      </c>
      <c r="I913" s="70">
        <f t="shared" si="37"/>
        <v>0.48780487804878048</v>
      </c>
    </row>
    <row r="914" spans="1:9" x14ac:dyDescent="0.25">
      <c r="A914" t="s">
        <v>840</v>
      </c>
      <c r="B914" s="70">
        <f t="shared" si="38"/>
        <v>0.48780487804878048</v>
      </c>
      <c r="C914" t="s">
        <v>108</v>
      </c>
      <c r="D914" t="s">
        <v>1048</v>
      </c>
      <c r="E914" s="69">
        <v>45806</v>
      </c>
      <c r="F914">
        <v>1</v>
      </c>
      <c r="G914">
        <v>1</v>
      </c>
      <c r="H914">
        <v>1</v>
      </c>
      <c r="I914" s="70">
        <f t="shared" si="37"/>
        <v>0.48780487804878048</v>
      </c>
    </row>
    <row r="915" spans="1:9" x14ac:dyDescent="0.25">
      <c r="A915" t="s">
        <v>840</v>
      </c>
      <c r="B915" s="70">
        <f t="shared" si="38"/>
        <v>0.48780487804878048</v>
      </c>
      <c r="C915" t="s">
        <v>108</v>
      </c>
      <c r="D915" t="s">
        <v>1049</v>
      </c>
      <c r="E915" s="69">
        <v>45798</v>
      </c>
      <c r="F915">
        <v>1</v>
      </c>
      <c r="G915">
        <v>1</v>
      </c>
      <c r="H915">
        <v>1</v>
      </c>
      <c r="I915" s="70">
        <f t="shared" si="37"/>
        <v>0.48780487804878048</v>
      </c>
    </row>
    <row r="916" spans="1:9" x14ac:dyDescent="0.25">
      <c r="A916" t="s">
        <v>840</v>
      </c>
      <c r="B916" s="70">
        <f t="shared" si="38"/>
        <v>0.48780487804878048</v>
      </c>
      <c r="C916" t="s">
        <v>108</v>
      </c>
      <c r="D916" t="s">
        <v>1050</v>
      </c>
      <c r="E916" s="69">
        <v>45784</v>
      </c>
      <c r="F916">
        <v>1</v>
      </c>
      <c r="G916">
        <v>1</v>
      </c>
      <c r="H916">
        <v>1</v>
      </c>
      <c r="I916" s="70">
        <f t="shared" si="37"/>
        <v>0.48780487804878048</v>
      </c>
    </row>
    <row r="917" spans="1:9" x14ac:dyDescent="0.25">
      <c r="A917" t="s">
        <v>840</v>
      </c>
      <c r="B917" s="70">
        <f t="shared" si="38"/>
        <v>0.48780487804878048</v>
      </c>
      <c r="C917" t="s">
        <v>110</v>
      </c>
      <c r="D917" t="s">
        <v>1051</v>
      </c>
      <c r="E917" s="69">
        <v>45670</v>
      </c>
      <c r="F917">
        <v>1</v>
      </c>
      <c r="G917">
        <v>1.6</v>
      </c>
      <c r="H917">
        <v>1.6</v>
      </c>
      <c r="I917" s="70">
        <f t="shared" si="37"/>
        <v>0.78048780487804881</v>
      </c>
    </row>
    <row r="918" spans="1:9" x14ac:dyDescent="0.25">
      <c r="A918" t="s">
        <v>840</v>
      </c>
      <c r="B918" s="70">
        <f t="shared" si="38"/>
        <v>0.48780487804878048</v>
      </c>
      <c r="C918" t="s">
        <v>110</v>
      </c>
      <c r="D918" t="s">
        <v>1052</v>
      </c>
      <c r="E918" s="69">
        <v>45786</v>
      </c>
      <c r="F918">
        <v>1</v>
      </c>
      <c r="G918">
        <v>1</v>
      </c>
      <c r="H918">
        <v>1</v>
      </c>
      <c r="I918" s="70">
        <f t="shared" si="37"/>
        <v>0.48780487804878048</v>
      </c>
    </row>
    <row r="919" spans="1:9" x14ac:dyDescent="0.25">
      <c r="A919" t="s">
        <v>840</v>
      </c>
      <c r="B919" s="70">
        <f t="shared" si="38"/>
        <v>0.48780487804878048</v>
      </c>
      <c r="C919" t="s">
        <v>110</v>
      </c>
      <c r="D919" t="s">
        <v>1053</v>
      </c>
      <c r="E919" s="69">
        <v>45698</v>
      </c>
      <c r="F919">
        <v>1</v>
      </c>
      <c r="G919">
        <v>1</v>
      </c>
      <c r="H919">
        <v>1</v>
      </c>
      <c r="I919" s="70">
        <f t="shared" si="37"/>
        <v>0.48780487804878048</v>
      </c>
    </row>
    <row r="920" spans="1:9" x14ac:dyDescent="0.25">
      <c r="A920" t="s">
        <v>840</v>
      </c>
      <c r="B920" s="70">
        <f t="shared" si="38"/>
        <v>0.48780487804878048</v>
      </c>
      <c r="C920" t="s">
        <v>110</v>
      </c>
      <c r="D920" t="s">
        <v>1054</v>
      </c>
      <c r="E920" s="69">
        <v>45693</v>
      </c>
      <c r="F920">
        <v>1</v>
      </c>
      <c r="G920">
        <v>1</v>
      </c>
      <c r="H920">
        <v>1</v>
      </c>
      <c r="I920" s="70">
        <f t="shared" si="37"/>
        <v>0.48780487804878048</v>
      </c>
    </row>
    <row r="921" spans="1:9" x14ac:dyDescent="0.25">
      <c r="A921" t="s">
        <v>840</v>
      </c>
      <c r="B921" s="70">
        <f t="shared" si="38"/>
        <v>0.48780487804878048</v>
      </c>
      <c r="C921" t="s">
        <v>110</v>
      </c>
      <c r="D921" t="s">
        <v>1055</v>
      </c>
      <c r="E921" s="69">
        <v>45691</v>
      </c>
      <c r="F921">
        <v>1</v>
      </c>
      <c r="G921">
        <v>1</v>
      </c>
      <c r="H921">
        <v>1</v>
      </c>
      <c r="I921" s="70">
        <f t="shared" si="37"/>
        <v>0.48780487804878048</v>
      </c>
    </row>
    <row r="922" spans="1:9" x14ac:dyDescent="0.25">
      <c r="A922" t="s">
        <v>840</v>
      </c>
      <c r="B922" s="70">
        <f t="shared" si="38"/>
        <v>0.48780487804878048</v>
      </c>
      <c r="C922" t="s">
        <v>110</v>
      </c>
      <c r="D922" t="s">
        <v>1056</v>
      </c>
      <c r="E922" s="69">
        <v>45684</v>
      </c>
      <c r="F922">
        <v>1</v>
      </c>
      <c r="G922">
        <v>1</v>
      </c>
      <c r="H922">
        <v>1</v>
      </c>
      <c r="I922" s="70">
        <f t="shared" si="37"/>
        <v>0.48780487804878048</v>
      </c>
    </row>
    <row r="923" spans="1:9" x14ac:dyDescent="0.25">
      <c r="A923" t="s">
        <v>840</v>
      </c>
      <c r="B923" s="70">
        <f t="shared" si="38"/>
        <v>0.48780487804878048</v>
      </c>
      <c r="C923" t="s">
        <v>110</v>
      </c>
      <c r="D923" t="s">
        <v>1057</v>
      </c>
      <c r="E923" s="69">
        <v>45673</v>
      </c>
      <c r="F923">
        <v>1</v>
      </c>
      <c r="G923">
        <v>1</v>
      </c>
      <c r="H923">
        <v>1</v>
      </c>
      <c r="I923" s="70">
        <f t="shared" si="37"/>
        <v>0.48780487804878048</v>
      </c>
    </row>
    <row r="924" spans="1:9" x14ac:dyDescent="0.25">
      <c r="A924" t="s">
        <v>840</v>
      </c>
      <c r="B924" s="70">
        <f t="shared" si="38"/>
        <v>0.48780487804878048</v>
      </c>
      <c r="C924" t="s">
        <v>110</v>
      </c>
      <c r="D924" t="s">
        <v>1058</v>
      </c>
      <c r="E924" s="69">
        <v>45709</v>
      </c>
      <c r="F924">
        <v>1</v>
      </c>
      <c r="G924">
        <v>1</v>
      </c>
      <c r="H924">
        <v>1</v>
      </c>
      <c r="I924" s="70">
        <f t="shared" si="37"/>
        <v>0.48780487804878048</v>
      </c>
    </row>
    <row r="925" spans="1:9" x14ac:dyDescent="0.25">
      <c r="A925" t="s">
        <v>840</v>
      </c>
      <c r="B925" s="70">
        <f t="shared" si="38"/>
        <v>0.48780487804878048</v>
      </c>
      <c r="C925" t="s">
        <v>110</v>
      </c>
      <c r="D925" t="s">
        <v>1059</v>
      </c>
      <c r="E925" s="69">
        <v>45712</v>
      </c>
      <c r="F925">
        <v>1</v>
      </c>
      <c r="G925">
        <v>1</v>
      </c>
      <c r="H925">
        <v>1</v>
      </c>
      <c r="I925" s="70">
        <f t="shared" si="37"/>
        <v>0.48780487804878048</v>
      </c>
    </row>
    <row r="926" spans="1:9" x14ac:dyDescent="0.25">
      <c r="A926" t="s">
        <v>840</v>
      </c>
      <c r="B926" s="70">
        <f t="shared" si="38"/>
        <v>0.48780487804878048</v>
      </c>
      <c r="C926" t="s">
        <v>110</v>
      </c>
      <c r="D926" t="s">
        <v>1060</v>
      </c>
      <c r="E926" s="69">
        <v>45712</v>
      </c>
      <c r="F926">
        <v>1</v>
      </c>
      <c r="G926">
        <v>1</v>
      </c>
      <c r="H926">
        <v>1</v>
      </c>
      <c r="I926" s="70">
        <f t="shared" si="37"/>
        <v>0.48780487804878048</v>
      </c>
    </row>
    <row r="927" spans="1:9" x14ac:dyDescent="0.25">
      <c r="A927" t="s">
        <v>840</v>
      </c>
      <c r="B927" s="70">
        <f t="shared" si="38"/>
        <v>0.48780487804878048</v>
      </c>
      <c r="C927" t="s">
        <v>110</v>
      </c>
      <c r="D927" t="s">
        <v>1061</v>
      </c>
      <c r="E927" s="69">
        <v>45712</v>
      </c>
      <c r="F927">
        <v>1</v>
      </c>
      <c r="G927">
        <v>1</v>
      </c>
      <c r="H927">
        <v>1</v>
      </c>
      <c r="I927" s="70">
        <f t="shared" si="37"/>
        <v>0.48780487804878048</v>
      </c>
    </row>
    <row r="928" spans="1:9" x14ac:dyDescent="0.25">
      <c r="A928" t="s">
        <v>840</v>
      </c>
      <c r="B928" s="70">
        <f t="shared" si="38"/>
        <v>0.48780487804878048</v>
      </c>
      <c r="C928" t="s">
        <v>110</v>
      </c>
      <c r="D928" t="s">
        <v>1062</v>
      </c>
      <c r="E928" s="69">
        <v>45712</v>
      </c>
      <c r="F928">
        <v>1</v>
      </c>
      <c r="G928">
        <v>1</v>
      </c>
      <c r="H928">
        <v>1</v>
      </c>
      <c r="I928" s="70">
        <f t="shared" si="37"/>
        <v>0.48780487804878048</v>
      </c>
    </row>
    <row r="929" spans="1:9" x14ac:dyDescent="0.25">
      <c r="A929" t="s">
        <v>840</v>
      </c>
      <c r="B929" s="70">
        <f t="shared" si="38"/>
        <v>0.48780487804878048</v>
      </c>
      <c r="C929" t="s">
        <v>110</v>
      </c>
      <c r="D929" t="s">
        <v>1063</v>
      </c>
      <c r="E929" s="69">
        <v>45754</v>
      </c>
      <c r="F929">
        <v>1</v>
      </c>
      <c r="G929">
        <v>1</v>
      </c>
      <c r="H929">
        <v>1</v>
      </c>
      <c r="I929" s="70">
        <f t="shared" si="37"/>
        <v>0.48780487804878048</v>
      </c>
    </row>
    <row r="930" spans="1:9" x14ac:dyDescent="0.25">
      <c r="A930" t="s">
        <v>840</v>
      </c>
      <c r="B930" s="70">
        <f t="shared" si="38"/>
        <v>0.48780487804878048</v>
      </c>
      <c r="C930" t="s">
        <v>110</v>
      </c>
      <c r="D930" t="s">
        <v>1064</v>
      </c>
      <c r="E930" s="69">
        <v>45754</v>
      </c>
      <c r="F930">
        <v>1</v>
      </c>
      <c r="G930">
        <v>1</v>
      </c>
      <c r="H930">
        <v>1</v>
      </c>
      <c r="I930" s="70">
        <f t="shared" si="37"/>
        <v>0.48780487804878048</v>
      </c>
    </row>
    <row r="931" spans="1:9" x14ac:dyDescent="0.25">
      <c r="A931" t="s">
        <v>840</v>
      </c>
      <c r="B931" s="70">
        <f t="shared" si="38"/>
        <v>0.48780487804878048</v>
      </c>
      <c r="C931" t="s">
        <v>110</v>
      </c>
      <c r="D931" t="s">
        <v>1065</v>
      </c>
      <c r="E931" s="69">
        <v>45755</v>
      </c>
      <c r="F931">
        <v>1</v>
      </c>
      <c r="G931">
        <v>1</v>
      </c>
      <c r="H931">
        <v>1</v>
      </c>
      <c r="I931" s="70">
        <f t="shared" si="37"/>
        <v>0.48780487804878048</v>
      </c>
    </row>
    <row r="932" spans="1:9" x14ac:dyDescent="0.25">
      <c r="A932" t="s">
        <v>840</v>
      </c>
      <c r="B932" s="70">
        <f t="shared" si="38"/>
        <v>0.48780487804878048</v>
      </c>
      <c r="C932" t="s">
        <v>110</v>
      </c>
      <c r="D932" t="s">
        <v>1066</v>
      </c>
      <c r="E932" s="69">
        <v>45748</v>
      </c>
      <c r="F932">
        <v>1</v>
      </c>
      <c r="G932">
        <v>1</v>
      </c>
      <c r="H932">
        <v>1</v>
      </c>
      <c r="I932" s="70">
        <f t="shared" si="37"/>
        <v>0.48780487804878048</v>
      </c>
    </row>
    <row r="933" spans="1:9" x14ac:dyDescent="0.25">
      <c r="A933" t="s">
        <v>840</v>
      </c>
      <c r="B933" s="70">
        <f t="shared" si="38"/>
        <v>0.48780487804878048</v>
      </c>
      <c r="C933" t="s">
        <v>110</v>
      </c>
      <c r="D933" t="s">
        <v>1067</v>
      </c>
      <c r="E933" s="69">
        <v>45744</v>
      </c>
      <c r="F933">
        <v>1</v>
      </c>
      <c r="G933">
        <v>1</v>
      </c>
      <c r="H933">
        <v>1</v>
      </c>
      <c r="I933" s="70">
        <f t="shared" si="37"/>
        <v>0.48780487804878048</v>
      </c>
    </row>
    <row r="934" spans="1:9" x14ac:dyDescent="0.25">
      <c r="A934" t="s">
        <v>840</v>
      </c>
      <c r="B934" s="70">
        <f t="shared" si="38"/>
        <v>0.48780487804878048</v>
      </c>
      <c r="C934" t="s">
        <v>110</v>
      </c>
      <c r="D934" t="s">
        <v>1068</v>
      </c>
      <c r="E934" s="69">
        <v>45747</v>
      </c>
      <c r="F934">
        <v>1</v>
      </c>
      <c r="G934">
        <v>1</v>
      </c>
      <c r="H934">
        <v>1</v>
      </c>
      <c r="I934" s="70">
        <f t="shared" si="37"/>
        <v>0.48780487804878048</v>
      </c>
    </row>
    <row r="935" spans="1:9" x14ac:dyDescent="0.25">
      <c r="A935" t="s">
        <v>840</v>
      </c>
      <c r="B935" s="70">
        <f t="shared" si="38"/>
        <v>0.48780487804878048</v>
      </c>
      <c r="C935" t="s">
        <v>110</v>
      </c>
      <c r="D935" t="s">
        <v>1069</v>
      </c>
      <c r="E935" s="69">
        <v>45741</v>
      </c>
      <c r="F935">
        <v>1</v>
      </c>
      <c r="G935">
        <v>1</v>
      </c>
      <c r="H935">
        <v>1</v>
      </c>
      <c r="I935" s="70">
        <f t="shared" si="37"/>
        <v>0.48780487804878048</v>
      </c>
    </row>
    <row r="936" spans="1:9" x14ac:dyDescent="0.25">
      <c r="A936" t="s">
        <v>840</v>
      </c>
      <c r="B936" s="70">
        <f t="shared" si="38"/>
        <v>0.48780487804878048</v>
      </c>
      <c r="C936" t="s">
        <v>110</v>
      </c>
      <c r="D936" t="s">
        <v>1070</v>
      </c>
      <c r="E936" s="69">
        <v>45742</v>
      </c>
      <c r="F936">
        <v>1</v>
      </c>
      <c r="G936">
        <v>1</v>
      </c>
      <c r="H936">
        <v>1</v>
      </c>
      <c r="I936" s="70">
        <f t="shared" si="37"/>
        <v>0.48780487804878048</v>
      </c>
    </row>
    <row r="937" spans="1:9" x14ac:dyDescent="0.25">
      <c r="A937" t="s">
        <v>840</v>
      </c>
      <c r="B937" s="70">
        <f t="shared" si="38"/>
        <v>0.48780487804878048</v>
      </c>
      <c r="C937" t="s">
        <v>110</v>
      </c>
      <c r="D937" t="s">
        <v>1071</v>
      </c>
      <c r="E937" s="69">
        <v>45736</v>
      </c>
      <c r="F937">
        <v>1</v>
      </c>
      <c r="G937">
        <v>1</v>
      </c>
      <c r="H937">
        <v>1</v>
      </c>
      <c r="I937" s="70">
        <f t="shared" si="37"/>
        <v>0.48780487804878048</v>
      </c>
    </row>
    <row r="938" spans="1:9" x14ac:dyDescent="0.25">
      <c r="A938" t="s">
        <v>840</v>
      </c>
      <c r="B938" s="70">
        <f t="shared" si="38"/>
        <v>0.48780487804878048</v>
      </c>
      <c r="C938" t="s">
        <v>110</v>
      </c>
      <c r="D938" t="s">
        <v>1072</v>
      </c>
      <c r="E938" s="69">
        <v>45785</v>
      </c>
      <c r="F938">
        <v>1</v>
      </c>
      <c r="G938">
        <v>1</v>
      </c>
      <c r="H938">
        <v>1</v>
      </c>
      <c r="I938" s="70">
        <f t="shared" si="37"/>
        <v>0.48780487804878048</v>
      </c>
    </row>
    <row r="939" spans="1:9" x14ac:dyDescent="0.25">
      <c r="A939" t="s">
        <v>840</v>
      </c>
      <c r="B939" s="70">
        <f t="shared" si="38"/>
        <v>0.48780487804878048</v>
      </c>
      <c r="C939" t="s">
        <v>110</v>
      </c>
      <c r="D939" t="s">
        <v>1073</v>
      </c>
      <c r="E939" s="69">
        <v>45777</v>
      </c>
      <c r="F939">
        <v>1</v>
      </c>
      <c r="G939">
        <v>1</v>
      </c>
      <c r="H939">
        <v>1</v>
      </c>
      <c r="I939" s="70">
        <f t="shared" si="37"/>
        <v>0.48780487804878048</v>
      </c>
    </row>
    <row r="940" spans="1:9" x14ac:dyDescent="0.25">
      <c r="A940" t="s">
        <v>840</v>
      </c>
      <c r="B940" s="70">
        <f t="shared" si="38"/>
        <v>0.48780487804878048</v>
      </c>
      <c r="C940" t="s">
        <v>110</v>
      </c>
      <c r="D940" t="s">
        <v>1074</v>
      </c>
      <c r="E940" s="69">
        <v>45777</v>
      </c>
      <c r="F940">
        <v>1</v>
      </c>
      <c r="G940">
        <v>1</v>
      </c>
      <c r="H940">
        <v>1</v>
      </c>
      <c r="I940" s="70">
        <f t="shared" si="37"/>
        <v>0.48780487804878048</v>
      </c>
    </row>
    <row r="941" spans="1:9" x14ac:dyDescent="0.25">
      <c r="A941" t="s">
        <v>840</v>
      </c>
      <c r="B941" s="70">
        <f t="shared" si="38"/>
        <v>0.48780487804878048</v>
      </c>
      <c r="C941" t="s">
        <v>110</v>
      </c>
      <c r="D941" t="s">
        <v>1075</v>
      </c>
      <c r="E941" s="69">
        <v>45776</v>
      </c>
      <c r="F941">
        <v>1</v>
      </c>
      <c r="G941">
        <v>1</v>
      </c>
      <c r="H941">
        <v>1</v>
      </c>
      <c r="I941" s="70">
        <f t="shared" si="37"/>
        <v>0.48780487804878048</v>
      </c>
    </row>
    <row r="942" spans="1:9" x14ac:dyDescent="0.25">
      <c r="A942" t="s">
        <v>840</v>
      </c>
      <c r="B942" s="70">
        <f t="shared" si="38"/>
        <v>0.48780487804878048</v>
      </c>
      <c r="C942" t="s">
        <v>110</v>
      </c>
      <c r="D942" t="s">
        <v>1076</v>
      </c>
      <c r="E942" s="69">
        <v>45770</v>
      </c>
      <c r="F942">
        <v>1</v>
      </c>
      <c r="G942">
        <v>1.6</v>
      </c>
      <c r="H942">
        <v>1.6</v>
      </c>
      <c r="I942" s="70">
        <f t="shared" si="37"/>
        <v>0.78048780487804881</v>
      </c>
    </row>
    <row r="943" spans="1:9" x14ac:dyDescent="0.25">
      <c r="A943" t="s">
        <v>840</v>
      </c>
      <c r="B943" s="70">
        <f t="shared" si="38"/>
        <v>0.48780487804878048</v>
      </c>
      <c r="C943" t="s">
        <v>110</v>
      </c>
      <c r="D943" t="s">
        <v>1077</v>
      </c>
      <c r="E943" s="69">
        <v>45770</v>
      </c>
      <c r="F943">
        <v>1</v>
      </c>
      <c r="G943">
        <v>1</v>
      </c>
      <c r="H943">
        <v>1</v>
      </c>
      <c r="I943" s="70">
        <f t="shared" si="37"/>
        <v>0.48780487804878048</v>
      </c>
    </row>
    <row r="944" spans="1:9" x14ac:dyDescent="0.25">
      <c r="A944" t="s">
        <v>840</v>
      </c>
      <c r="B944" s="70">
        <f t="shared" si="38"/>
        <v>0.48780487804878048</v>
      </c>
      <c r="C944" t="s">
        <v>110</v>
      </c>
      <c r="D944" t="s">
        <v>1078</v>
      </c>
      <c r="E944" s="69">
        <v>45770</v>
      </c>
      <c r="F944">
        <v>1</v>
      </c>
      <c r="G944">
        <v>1</v>
      </c>
      <c r="H944">
        <v>1</v>
      </c>
      <c r="I944" s="70">
        <f t="shared" si="37"/>
        <v>0.48780487804878048</v>
      </c>
    </row>
    <row r="945" spans="1:9" x14ac:dyDescent="0.25">
      <c r="A945" t="s">
        <v>840</v>
      </c>
      <c r="B945" s="70">
        <f t="shared" si="38"/>
        <v>0.48780487804878048</v>
      </c>
      <c r="C945" t="s">
        <v>110</v>
      </c>
      <c r="D945" t="s">
        <v>1079</v>
      </c>
      <c r="E945" s="69">
        <v>45771</v>
      </c>
      <c r="F945">
        <v>1</v>
      </c>
      <c r="G945">
        <v>1</v>
      </c>
      <c r="H945">
        <v>1</v>
      </c>
      <c r="I945" s="70">
        <f t="shared" si="37"/>
        <v>0.48780487804878048</v>
      </c>
    </row>
    <row r="946" spans="1:9" x14ac:dyDescent="0.25">
      <c r="A946" t="s">
        <v>840</v>
      </c>
      <c r="B946" s="70">
        <f t="shared" si="38"/>
        <v>0.48780487804878048</v>
      </c>
      <c r="C946" t="s">
        <v>110</v>
      </c>
      <c r="D946" t="s">
        <v>1080</v>
      </c>
      <c r="E946" s="69">
        <v>45791</v>
      </c>
      <c r="F946">
        <v>1</v>
      </c>
      <c r="G946">
        <v>1</v>
      </c>
      <c r="H946">
        <v>1</v>
      </c>
      <c r="I946" s="70">
        <f t="shared" si="37"/>
        <v>0.48780487804878048</v>
      </c>
    </row>
    <row r="947" spans="1:9" x14ac:dyDescent="0.25">
      <c r="A947" t="s">
        <v>840</v>
      </c>
      <c r="B947" s="70">
        <f t="shared" si="38"/>
        <v>0.48780487804878048</v>
      </c>
      <c r="C947" t="s">
        <v>110</v>
      </c>
      <c r="D947" t="s">
        <v>1081</v>
      </c>
      <c r="E947" s="69">
        <v>45785</v>
      </c>
      <c r="F947">
        <v>1</v>
      </c>
      <c r="G947">
        <v>1.6</v>
      </c>
      <c r="H947">
        <v>1.6</v>
      </c>
      <c r="I947" s="70">
        <f t="shared" si="37"/>
        <v>0.78048780487804881</v>
      </c>
    </row>
    <row r="948" spans="1:9" x14ac:dyDescent="0.25">
      <c r="A948" t="s">
        <v>840</v>
      </c>
      <c r="B948" s="70">
        <f t="shared" si="38"/>
        <v>0.48780487804878048</v>
      </c>
      <c r="C948" t="s">
        <v>110</v>
      </c>
      <c r="D948" t="s">
        <v>1082</v>
      </c>
      <c r="E948" s="69">
        <v>45786</v>
      </c>
      <c r="F948">
        <v>1</v>
      </c>
      <c r="G948">
        <v>1</v>
      </c>
      <c r="H948">
        <v>1</v>
      </c>
      <c r="I948" s="70">
        <f t="shared" si="37"/>
        <v>0.48780487804878048</v>
      </c>
    </row>
    <row r="949" spans="1:9" x14ac:dyDescent="0.25">
      <c r="A949" t="s">
        <v>840</v>
      </c>
      <c r="B949" s="70">
        <f t="shared" si="38"/>
        <v>0.48780487804878048</v>
      </c>
      <c r="C949" t="s">
        <v>110</v>
      </c>
      <c r="D949" t="s">
        <v>1083</v>
      </c>
      <c r="E949" s="69">
        <v>45695</v>
      </c>
      <c r="F949">
        <v>1</v>
      </c>
      <c r="G949">
        <v>1.6</v>
      </c>
      <c r="H949">
        <v>1.6</v>
      </c>
      <c r="I949" s="70">
        <f t="shared" si="37"/>
        <v>0.78048780487804881</v>
      </c>
    </row>
    <row r="950" spans="1:9" x14ac:dyDescent="0.25">
      <c r="A950" t="s">
        <v>840</v>
      </c>
      <c r="B950" s="70">
        <f t="shared" si="38"/>
        <v>0.48780487804878048</v>
      </c>
      <c r="C950" t="s">
        <v>112</v>
      </c>
      <c r="D950" t="s">
        <v>1084</v>
      </c>
      <c r="E950" s="69">
        <v>45693</v>
      </c>
      <c r="F950">
        <v>1</v>
      </c>
      <c r="G950">
        <v>1</v>
      </c>
      <c r="H950">
        <v>1</v>
      </c>
      <c r="I950" s="70">
        <f t="shared" si="37"/>
        <v>0.48780487804878048</v>
      </c>
    </row>
    <row r="951" spans="1:9" x14ac:dyDescent="0.25">
      <c r="A951" t="s">
        <v>840</v>
      </c>
      <c r="B951" s="70">
        <f t="shared" si="38"/>
        <v>0.48780487804878048</v>
      </c>
      <c r="C951" t="s">
        <v>112</v>
      </c>
      <c r="D951" t="s">
        <v>1085</v>
      </c>
      <c r="E951" s="69">
        <v>45685</v>
      </c>
      <c r="F951">
        <v>1</v>
      </c>
      <c r="G951">
        <v>1</v>
      </c>
      <c r="H951">
        <v>1</v>
      </c>
      <c r="I951" s="70">
        <f t="shared" si="37"/>
        <v>0.48780487804878048</v>
      </c>
    </row>
    <row r="952" spans="1:9" x14ac:dyDescent="0.25">
      <c r="A952" t="s">
        <v>840</v>
      </c>
      <c r="B952" s="70">
        <f t="shared" si="38"/>
        <v>0.48780487804878048</v>
      </c>
      <c r="C952" t="s">
        <v>113</v>
      </c>
      <c r="D952" t="s">
        <v>1086</v>
      </c>
      <c r="E952" s="69">
        <v>45771</v>
      </c>
      <c r="F952">
        <v>1</v>
      </c>
      <c r="G952">
        <v>1</v>
      </c>
      <c r="H952">
        <v>1</v>
      </c>
      <c r="I952" s="70">
        <f t="shared" si="37"/>
        <v>0.48780487804878048</v>
      </c>
    </row>
    <row r="953" spans="1:9" x14ac:dyDescent="0.25">
      <c r="A953" t="s">
        <v>840</v>
      </c>
      <c r="B953" s="70">
        <f t="shared" si="38"/>
        <v>0.48780487804878048</v>
      </c>
      <c r="C953" t="s">
        <v>113</v>
      </c>
      <c r="D953" t="s">
        <v>1087</v>
      </c>
      <c r="E953" s="69">
        <v>45779</v>
      </c>
      <c r="F953">
        <v>1</v>
      </c>
      <c r="G953">
        <v>1</v>
      </c>
      <c r="H953">
        <v>1</v>
      </c>
      <c r="I953" s="70">
        <f t="shared" si="37"/>
        <v>0.48780487804878048</v>
      </c>
    </row>
    <row r="954" spans="1:9" x14ac:dyDescent="0.25">
      <c r="A954" t="s">
        <v>840</v>
      </c>
      <c r="B954" s="70">
        <f t="shared" si="38"/>
        <v>0.48780487804878048</v>
      </c>
      <c r="C954" t="s">
        <v>114</v>
      </c>
      <c r="D954" t="s">
        <v>1088</v>
      </c>
      <c r="E954" s="69">
        <v>45672</v>
      </c>
      <c r="F954">
        <v>1</v>
      </c>
      <c r="G954">
        <v>1</v>
      </c>
      <c r="H954">
        <v>1</v>
      </c>
      <c r="I954" s="70">
        <f t="shared" si="37"/>
        <v>0.48780487804878048</v>
      </c>
    </row>
    <row r="955" spans="1:9" x14ac:dyDescent="0.25">
      <c r="A955" t="s">
        <v>840</v>
      </c>
      <c r="B955" s="70">
        <f t="shared" si="38"/>
        <v>0.48780487804878048</v>
      </c>
      <c r="C955" t="s">
        <v>115</v>
      </c>
      <c r="D955" t="s">
        <v>1089</v>
      </c>
      <c r="E955" s="69">
        <v>45730</v>
      </c>
      <c r="F955">
        <v>1</v>
      </c>
      <c r="G955">
        <v>1</v>
      </c>
      <c r="H955">
        <v>1</v>
      </c>
      <c r="I955" s="70">
        <f t="shared" si="37"/>
        <v>0.48780487804878048</v>
      </c>
    </row>
    <row r="956" spans="1:9" x14ac:dyDescent="0.25">
      <c r="A956" t="s">
        <v>840</v>
      </c>
      <c r="B956" s="70">
        <f t="shared" si="38"/>
        <v>0.48780487804878048</v>
      </c>
      <c r="C956" t="s">
        <v>115</v>
      </c>
      <c r="D956" t="s">
        <v>1090</v>
      </c>
      <c r="E956" s="69">
        <v>45793</v>
      </c>
      <c r="F956">
        <v>1</v>
      </c>
      <c r="G956">
        <v>1</v>
      </c>
      <c r="H956">
        <v>1</v>
      </c>
      <c r="I956" s="70">
        <f t="shared" si="37"/>
        <v>0.48780487804878048</v>
      </c>
    </row>
    <row r="957" spans="1:9" x14ac:dyDescent="0.25">
      <c r="A957" t="s">
        <v>840</v>
      </c>
      <c r="B957" s="70">
        <f t="shared" si="38"/>
        <v>0.48780487804878048</v>
      </c>
      <c r="C957" t="s">
        <v>115</v>
      </c>
      <c r="D957" t="s">
        <v>1091</v>
      </c>
      <c r="E957" s="69">
        <v>45786</v>
      </c>
      <c r="F957">
        <v>1</v>
      </c>
      <c r="G957">
        <v>1.6</v>
      </c>
      <c r="H957">
        <v>1.6</v>
      </c>
      <c r="I957" s="70">
        <f t="shared" si="37"/>
        <v>0.78048780487804881</v>
      </c>
    </row>
    <row r="958" spans="1:9" x14ac:dyDescent="0.25">
      <c r="A958" t="s">
        <v>840</v>
      </c>
      <c r="B958" s="70">
        <f t="shared" si="38"/>
        <v>0.48780487804878048</v>
      </c>
      <c r="C958" t="s">
        <v>115</v>
      </c>
      <c r="D958" t="s">
        <v>1092</v>
      </c>
      <c r="E958" s="69">
        <v>45743</v>
      </c>
      <c r="F958">
        <v>1</v>
      </c>
      <c r="G958">
        <v>1</v>
      </c>
      <c r="H958">
        <v>1</v>
      </c>
      <c r="I958" s="70">
        <f t="shared" si="37"/>
        <v>0.48780487804878048</v>
      </c>
    </row>
    <row r="959" spans="1:9" x14ac:dyDescent="0.25">
      <c r="A959" t="s">
        <v>840</v>
      </c>
      <c r="B959" s="70">
        <f t="shared" si="38"/>
        <v>0.48780487804878048</v>
      </c>
      <c r="C959" t="s">
        <v>116</v>
      </c>
      <c r="D959" t="s">
        <v>1093</v>
      </c>
      <c r="E959" s="69">
        <v>45734</v>
      </c>
      <c r="F959">
        <v>1</v>
      </c>
      <c r="G959">
        <v>1</v>
      </c>
      <c r="H959">
        <v>1</v>
      </c>
      <c r="I959" s="70">
        <f t="shared" si="37"/>
        <v>0.48780487804878048</v>
      </c>
    </row>
    <row r="960" spans="1:9" x14ac:dyDescent="0.25">
      <c r="A960" t="s">
        <v>840</v>
      </c>
      <c r="B960" s="70">
        <f t="shared" si="38"/>
        <v>0.48780487804878048</v>
      </c>
      <c r="C960" t="s">
        <v>116</v>
      </c>
      <c r="D960" t="s">
        <v>1094</v>
      </c>
      <c r="E960" s="69">
        <v>45734</v>
      </c>
      <c r="F960">
        <v>1</v>
      </c>
      <c r="G960">
        <v>1</v>
      </c>
      <c r="H960">
        <v>1</v>
      </c>
      <c r="I960" s="70">
        <f t="shared" si="37"/>
        <v>0.48780487804878048</v>
      </c>
    </row>
    <row r="961" spans="1:9" x14ac:dyDescent="0.25">
      <c r="A961" t="s">
        <v>840</v>
      </c>
      <c r="B961" s="70">
        <f t="shared" si="38"/>
        <v>0.48780487804878048</v>
      </c>
      <c r="C961" t="s">
        <v>116</v>
      </c>
      <c r="D961" t="s">
        <v>1095</v>
      </c>
      <c r="E961" s="69">
        <v>45673</v>
      </c>
      <c r="F961">
        <v>1</v>
      </c>
      <c r="G961">
        <v>1</v>
      </c>
      <c r="H961">
        <v>1</v>
      </c>
      <c r="I961" s="70">
        <f t="shared" si="37"/>
        <v>0.48780487804878048</v>
      </c>
    </row>
    <row r="962" spans="1:9" x14ac:dyDescent="0.25">
      <c r="A962" t="s">
        <v>840</v>
      </c>
      <c r="B962" s="70">
        <f t="shared" si="38"/>
        <v>0.48780487804878048</v>
      </c>
      <c r="C962" t="s">
        <v>116</v>
      </c>
      <c r="D962" t="s">
        <v>1096</v>
      </c>
      <c r="E962" s="69">
        <v>45673</v>
      </c>
      <c r="F962">
        <v>1</v>
      </c>
      <c r="G962">
        <v>1</v>
      </c>
      <c r="H962">
        <v>1</v>
      </c>
      <c r="I962" s="70">
        <f t="shared" ref="I962:I1025" si="39">B962*H962</f>
        <v>0.48780487804878048</v>
      </c>
    </row>
    <row r="963" spans="1:9" x14ac:dyDescent="0.25">
      <c r="A963" t="s">
        <v>840</v>
      </c>
      <c r="B963" s="70">
        <f t="shared" ref="B963:B1026" si="40">(1/205)*100</f>
        <v>0.48780487804878048</v>
      </c>
      <c r="C963" t="s">
        <v>116</v>
      </c>
      <c r="D963" t="s">
        <v>1097</v>
      </c>
      <c r="E963" s="69">
        <v>45685</v>
      </c>
      <c r="F963">
        <v>1</v>
      </c>
      <c r="G963">
        <v>1</v>
      </c>
      <c r="H963">
        <v>1</v>
      </c>
      <c r="I963" s="70">
        <f t="shared" si="39"/>
        <v>0.48780487804878048</v>
      </c>
    </row>
    <row r="964" spans="1:9" x14ac:dyDescent="0.25">
      <c r="A964" t="s">
        <v>840</v>
      </c>
      <c r="B964" s="70">
        <f t="shared" si="40"/>
        <v>0.48780487804878048</v>
      </c>
      <c r="C964" t="s">
        <v>116</v>
      </c>
      <c r="D964" t="s">
        <v>1098</v>
      </c>
      <c r="E964" s="69">
        <v>45702</v>
      </c>
      <c r="F964">
        <v>1</v>
      </c>
      <c r="G964">
        <v>1</v>
      </c>
      <c r="H964">
        <v>1</v>
      </c>
      <c r="I964" s="70">
        <f t="shared" si="39"/>
        <v>0.48780487804878048</v>
      </c>
    </row>
    <row r="965" spans="1:9" x14ac:dyDescent="0.25">
      <c r="A965" t="s">
        <v>840</v>
      </c>
      <c r="B965" s="70">
        <f t="shared" si="40"/>
        <v>0.48780487804878048</v>
      </c>
      <c r="C965" t="s">
        <v>116</v>
      </c>
      <c r="D965" t="s">
        <v>1099</v>
      </c>
      <c r="E965" s="69">
        <v>45702</v>
      </c>
      <c r="F965">
        <v>1</v>
      </c>
      <c r="G965">
        <v>1</v>
      </c>
      <c r="H965">
        <v>1</v>
      </c>
      <c r="I965" s="70">
        <f t="shared" si="39"/>
        <v>0.48780487804878048</v>
      </c>
    </row>
    <row r="966" spans="1:9" x14ac:dyDescent="0.25">
      <c r="A966" t="s">
        <v>840</v>
      </c>
      <c r="B966" s="70">
        <f t="shared" si="40"/>
        <v>0.48780487804878048</v>
      </c>
      <c r="C966" t="s">
        <v>116</v>
      </c>
      <c r="D966" t="s">
        <v>1100</v>
      </c>
      <c r="E966" s="69">
        <v>45775</v>
      </c>
      <c r="F966">
        <v>1</v>
      </c>
      <c r="G966">
        <v>1</v>
      </c>
      <c r="H966">
        <v>1</v>
      </c>
      <c r="I966" s="70">
        <f t="shared" si="39"/>
        <v>0.48780487804878048</v>
      </c>
    </row>
    <row r="967" spans="1:9" x14ac:dyDescent="0.25">
      <c r="A967" t="s">
        <v>840</v>
      </c>
      <c r="B967" s="70">
        <f t="shared" si="40"/>
        <v>0.48780487804878048</v>
      </c>
      <c r="C967" t="s">
        <v>116</v>
      </c>
      <c r="D967" t="s">
        <v>1101</v>
      </c>
      <c r="E967" s="69">
        <v>45775</v>
      </c>
      <c r="F967">
        <v>1</v>
      </c>
      <c r="G967">
        <v>1.6</v>
      </c>
      <c r="H967">
        <v>1.6</v>
      </c>
      <c r="I967" s="70">
        <f t="shared" si="39"/>
        <v>0.78048780487804881</v>
      </c>
    </row>
    <row r="968" spans="1:9" x14ac:dyDescent="0.25">
      <c r="A968" t="s">
        <v>840</v>
      </c>
      <c r="B968" s="70">
        <f t="shared" si="40"/>
        <v>0.48780487804878048</v>
      </c>
      <c r="C968" t="s">
        <v>116</v>
      </c>
      <c r="D968" t="s">
        <v>1102</v>
      </c>
      <c r="E968" s="69">
        <v>45775</v>
      </c>
      <c r="F968">
        <v>1</v>
      </c>
      <c r="G968">
        <v>1</v>
      </c>
      <c r="H968">
        <v>1</v>
      </c>
      <c r="I968" s="70">
        <f t="shared" si="39"/>
        <v>0.48780487804878048</v>
      </c>
    </row>
    <row r="969" spans="1:9" x14ac:dyDescent="0.25">
      <c r="A969" t="s">
        <v>840</v>
      </c>
      <c r="B969" s="70">
        <f t="shared" si="40"/>
        <v>0.48780487804878048</v>
      </c>
      <c r="C969" t="s">
        <v>116</v>
      </c>
      <c r="D969" t="s">
        <v>1103</v>
      </c>
      <c r="E969" s="69">
        <v>45775</v>
      </c>
      <c r="F969">
        <v>1</v>
      </c>
      <c r="G969">
        <v>1</v>
      </c>
      <c r="H969">
        <v>1</v>
      </c>
      <c r="I969" s="70">
        <f t="shared" si="39"/>
        <v>0.48780487804878048</v>
      </c>
    </row>
    <row r="970" spans="1:9" x14ac:dyDescent="0.25">
      <c r="A970" t="s">
        <v>840</v>
      </c>
      <c r="B970" s="70">
        <f t="shared" si="40"/>
        <v>0.48780487804878048</v>
      </c>
      <c r="C970" t="s">
        <v>116</v>
      </c>
      <c r="D970" t="s">
        <v>1104</v>
      </c>
      <c r="E970" s="69">
        <v>45723</v>
      </c>
      <c r="F970">
        <v>1</v>
      </c>
      <c r="G970">
        <v>1</v>
      </c>
      <c r="H970">
        <v>1</v>
      </c>
      <c r="I970" s="70">
        <f t="shared" si="39"/>
        <v>0.48780487804878048</v>
      </c>
    </row>
    <row r="971" spans="1:9" x14ac:dyDescent="0.25">
      <c r="A971" t="s">
        <v>840</v>
      </c>
      <c r="B971" s="70">
        <f t="shared" si="40"/>
        <v>0.48780487804878048</v>
      </c>
      <c r="C971" t="s">
        <v>116</v>
      </c>
      <c r="D971" t="s">
        <v>1105</v>
      </c>
      <c r="E971" s="69">
        <v>45723</v>
      </c>
      <c r="F971">
        <v>1</v>
      </c>
      <c r="G971">
        <v>1</v>
      </c>
      <c r="H971">
        <v>1</v>
      </c>
      <c r="I971" s="70">
        <f t="shared" si="39"/>
        <v>0.48780487804878048</v>
      </c>
    </row>
    <row r="972" spans="1:9" x14ac:dyDescent="0.25">
      <c r="A972" t="s">
        <v>840</v>
      </c>
      <c r="B972" s="70">
        <f t="shared" si="40"/>
        <v>0.48780487804878048</v>
      </c>
      <c r="C972" t="s">
        <v>116</v>
      </c>
      <c r="D972" t="s">
        <v>1106</v>
      </c>
      <c r="E972" s="69">
        <v>45706</v>
      </c>
      <c r="F972">
        <v>1</v>
      </c>
      <c r="G972">
        <v>1</v>
      </c>
      <c r="H972">
        <v>1</v>
      </c>
      <c r="I972" s="70">
        <f t="shared" si="39"/>
        <v>0.48780487804878048</v>
      </c>
    </row>
    <row r="973" spans="1:9" x14ac:dyDescent="0.25">
      <c r="A973" t="s">
        <v>840</v>
      </c>
      <c r="B973" s="70">
        <f t="shared" si="40"/>
        <v>0.48780487804878048</v>
      </c>
      <c r="C973" t="s">
        <v>116</v>
      </c>
      <c r="D973" t="s">
        <v>1107</v>
      </c>
      <c r="E973" s="69">
        <v>45748</v>
      </c>
      <c r="F973">
        <v>1</v>
      </c>
      <c r="G973">
        <v>1</v>
      </c>
      <c r="H973">
        <v>1</v>
      </c>
      <c r="I973" s="70">
        <f t="shared" si="39"/>
        <v>0.48780487804878048</v>
      </c>
    </row>
    <row r="974" spans="1:9" x14ac:dyDescent="0.25">
      <c r="A974" t="s">
        <v>840</v>
      </c>
      <c r="B974" s="70">
        <f t="shared" si="40"/>
        <v>0.48780487804878048</v>
      </c>
      <c r="C974" t="s">
        <v>116</v>
      </c>
      <c r="D974" t="s">
        <v>1108</v>
      </c>
      <c r="E974" s="69">
        <v>45748</v>
      </c>
      <c r="F974">
        <v>1</v>
      </c>
      <c r="G974">
        <v>1</v>
      </c>
      <c r="H974">
        <v>1</v>
      </c>
      <c r="I974" s="70">
        <f t="shared" si="39"/>
        <v>0.48780487804878048</v>
      </c>
    </row>
    <row r="975" spans="1:9" x14ac:dyDescent="0.25">
      <c r="A975" t="s">
        <v>840</v>
      </c>
      <c r="B975" s="70">
        <f t="shared" si="40"/>
        <v>0.48780487804878048</v>
      </c>
      <c r="C975" t="s">
        <v>116</v>
      </c>
      <c r="D975" t="s">
        <v>1109</v>
      </c>
      <c r="E975" s="69">
        <v>45748</v>
      </c>
      <c r="F975">
        <v>1</v>
      </c>
      <c r="G975">
        <v>1</v>
      </c>
      <c r="H975">
        <v>1</v>
      </c>
      <c r="I975" s="70">
        <f t="shared" si="39"/>
        <v>0.48780487804878048</v>
      </c>
    </row>
    <row r="976" spans="1:9" x14ac:dyDescent="0.25">
      <c r="A976" t="s">
        <v>840</v>
      </c>
      <c r="B976" s="70">
        <f t="shared" si="40"/>
        <v>0.48780487804878048</v>
      </c>
      <c r="C976" t="s">
        <v>116</v>
      </c>
      <c r="D976" t="s">
        <v>1110</v>
      </c>
      <c r="E976" s="69">
        <v>45748</v>
      </c>
      <c r="F976">
        <v>1</v>
      </c>
      <c r="G976">
        <v>1</v>
      </c>
      <c r="H976">
        <v>1</v>
      </c>
      <c r="I976" s="70">
        <f t="shared" si="39"/>
        <v>0.48780487804878048</v>
      </c>
    </row>
    <row r="977" spans="1:9" x14ac:dyDescent="0.25">
      <c r="A977" t="s">
        <v>840</v>
      </c>
      <c r="B977" s="70">
        <f t="shared" si="40"/>
        <v>0.48780487804878048</v>
      </c>
      <c r="C977" t="s">
        <v>117</v>
      </c>
      <c r="D977" t="s">
        <v>1111</v>
      </c>
      <c r="E977" s="69">
        <v>45736</v>
      </c>
      <c r="F977">
        <v>1</v>
      </c>
      <c r="G977">
        <v>1</v>
      </c>
      <c r="H977">
        <v>1</v>
      </c>
      <c r="I977" s="70">
        <f t="shared" si="39"/>
        <v>0.48780487804878048</v>
      </c>
    </row>
    <row r="978" spans="1:9" x14ac:dyDescent="0.25">
      <c r="A978" t="s">
        <v>840</v>
      </c>
      <c r="B978" s="70">
        <f t="shared" si="40"/>
        <v>0.48780487804878048</v>
      </c>
      <c r="C978" t="s">
        <v>117</v>
      </c>
      <c r="D978" t="s">
        <v>1112</v>
      </c>
      <c r="E978" s="69">
        <v>45686</v>
      </c>
      <c r="F978">
        <v>1</v>
      </c>
      <c r="G978">
        <v>1</v>
      </c>
      <c r="H978">
        <v>1</v>
      </c>
      <c r="I978" s="70">
        <f t="shared" si="39"/>
        <v>0.48780487804878048</v>
      </c>
    </row>
    <row r="979" spans="1:9" x14ac:dyDescent="0.25">
      <c r="A979" t="s">
        <v>840</v>
      </c>
      <c r="B979" s="70">
        <f t="shared" si="40"/>
        <v>0.48780487804878048</v>
      </c>
      <c r="C979" t="s">
        <v>117</v>
      </c>
      <c r="D979" t="s">
        <v>1113</v>
      </c>
      <c r="E979" s="69">
        <v>45727</v>
      </c>
      <c r="F979">
        <v>1</v>
      </c>
      <c r="G979">
        <v>1</v>
      </c>
      <c r="H979">
        <v>1</v>
      </c>
      <c r="I979" s="70">
        <f t="shared" si="39"/>
        <v>0.48780487804878048</v>
      </c>
    </row>
    <row r="980" spans="1:9" x14ac:dyDescent="0.25">
      <c r="A980" t="s">
        <v>840</v>
      </c>
      <c r="B980" s="70">
        <f t="shared" si="40"/>
        <v>0.48780487804878048</v>
      </c>
      <c r="C980" t="s">
        <v>117</v>
      </c>
      <c r="D980" t="s">
        <v>1114</v>
      </c>
      <c r="E980" s="69">
        <v>45686</v>
      </c>
      <c r="F980">
        <v>1</v>
      </c>
      <c r="G980">
        <v>1</v>
      </c>
      <c r="H980">
        <v>1</v>
      </c>
      <c r="I980" s="70">
        <f t="shared" si="39"/>
        <v>0.48780487804878048</v>
      </c>
    </row>
    <row r="981" spans="1:9" x14ac:dyDescent="0.25">
      <c r="A981" t="s">
        <v>840</v>
      </c>
      <c r="B981" s="70">
        <f t="shared" si="40"/>
        <v>0.48780487804878048</v>
      </c>
      <c r="C981" t="s">
        <v>117</v>
      </c>
      <c r="D981" t="s">
        <v>1115</v>
      </c>
      <c r="E981" s="69">
        <v>45729</v>
      </c>
      <c r="F981">
        <v>1</v>
      </c>
      <c r="G981">
        <v>1</v>
      </c>
      <c r="H981">
        <v>1</v>
      </c>
      <c r="I981" s="70">
        <f t="shared" si="39"/>
        <v>0.48780487804878048</v>
      </c>
    </row>
    <row r="982" spans="1:9" x14ac:dyDescent="0.25">
      <c r="A982" t="s">
        <v>840</v>
      </c>
      <c r="B982" s="70">
        <f t="shared" si="40"/>
        <v>0.48780487804878048</v>
      </c>
      <c r="C982" t="s">
        <v>119</v>
      </c>
      <c r="D982" t="s">
        <v>1116</v>
      </c>
      <c r="E982" s="69">
        <v>45671</v>
      </c>
      <c r="F982">
        <v>1</v>
      </c>
      <c r="G982">
        <v>1</v>
      </c>
      <c r="H982">
        <v>1</v>
      </c>
      <c r="I982" s="70">
        <f t="shared" si="39"/>
        <v>0.48780487804878048</v>
      </c>
    </row>
    <row r="983" spans="1:9" x14ac:dyDescent="0.25">
      <c r="A983" t="s">
        <v>840</v>
      </c>
      <c r="B983" s="70">
        <f t="shared" si="40"/>
        <v>0.48780487804878048</v>
      </c>
      <c r="C983" t="s">
        <v>119</v>
      </c>
      <c r="D983" t="s">
        <v>1117</v>
      </c>
      <c r="E983" s="69">
        <v>45792</v>
      </c>
      <c r="F983">
        <v>1</v>
      </c>
      <c r="G983">
        <v>1</v>
      </c>
      <c r="H983">
        <v>1</v>
      </c>
      <c r="I983" s="70">
        <f t="shared" si="39"/>
        <v>0.48780487804878048</v>
      </c>
    </row>
    <row r="984" spans="1:9" x14ac:dyDescent="0.25">
      <c r="A984" t="s">
        <v>840</v>
      </c>
      <c r="B984" s="70">
        <f t="shared" si="40"/>
        <v>0.48780487804878048</v>
      </c>
      <c r="C984" t="s">
        <v>119</v>
      </c>
      <c r="D984" t="s">
        <v>1118</v>
      </c>
      <c r="E984" s="69">
        <v>45670</v>
      </c>
      <c r="F984">
        <v>1</v>
      </c>
      <c r="G984">
        <v>1</v>
      </c>
      <c r="H984">
        <v>1</v>
      </c>
      <c r="I984" s="70">
        <f t="shared" si="39"/>
        <v>0.48780487804878048</v>
      </c>
    </row>
    <row r="985" spans="1:9" x14ac:dyDescent="0.25">
      <c r="A985" t="s">
        <v>840</v>
      </c>
      <c r="B985" s="70">
        <f t="shared" si="40"/>
        <v>0.48780487804878048</v>
      </c>
      <c r="C985" t="s">
        <v>119</v>
      </c>
      <c r="D985" t="s">
        <v>1119</v>
      </c>
      <c r="E985" s="69">
        <v>45692</v>
      </c>
      <c r="F985">
        <v>1</v>
      </c>
      <c r="G985">
        <v>1</v>
      </c>
      <c r="H985">
        <v>1</v>
      </c>
      <c r="I985" s="70">
        <f t="shared" si="39"/>
        <v>0.48780487804878048</v>
      </c>
    </row>
    <row r="986" spans="1:9" x14ac:dyDescent="0.25">
      <c r="A986" t="s">
        <v>840</v>
      </c>
      <c r="B986" s="70">
        <f t="shared" si="40"/>
        <v>0.48780487804878048</v>
      </c>
      <c r="C986" t="s">
        <v>119</v>
      </c>
      <c r="D986" t="s">
        <v>1120</v>
      </c>
      <c r="E986" s="69">
        <v>45671</v>
      </c>
      <c r="F986">
        <v>1</v>
      </c>
      <c r="G986">
        <v>1</v>
      </c>
      <c r="H986">
        <v>1</v>
      </c>
      <c r="I986" s="70">
        <f t="shared" si="39"/>
        <v>0.48780487804878048</v>
      </c>
    </row>
    <row r="987" spans="1:9" x14ac:dyDescent="0.25">
      <c r="A987" t="s">
        <v>840</v>
      </c>
      <c r="B987" s="70">
        <f t="shared" si="40"/>
        <v>0.48780487804878048</v>
      </c>
      <c r="C987" t="s">
        <v>119</v>
      </c>
      <c r="D987" t="s">
        <v>1121</v>
      </c>
      <c r="E987" s="69">
        <v>45729</v>
      </c>
      <c r="F987">
        <v>1</v>
      </c>
      <c r="G987">
        <v>1</v>
      </c>
      <c r="H987">
        <v>1</v>
      </c>
      <c r="I987" s="70">
        <f t="shared" si="39"/>
        <v>0.48780487804878048</v>
      </c>
    </row>
    <row r="988" spans="1:9" x14ac:dyDescent="0.25">
      <c r="A988" t="s">
        <v>840</v>
      </c>
      <c r="B988" s="70">
        <f t="shared" si="40"/>
        <v>0.48780487804878048</v>
      </c>
      <c r="C988" t="s">
        <v>119</v>
      </c>
      <c r="D988" t="s">
        <v>1122</v>
      </c>
      <c r="E988" s="69">
        <v>45729</v>
      </c>
      <c r="F988">
        <v>1</v>
      </c>
      <c r="G988">
        <v>1</v>
      </c>
      <c r="H988">
        <v>1</v>
      </c>
      <c r="I988" s="70">
        <f t="shared" si="39"/>
        <v>0.48780487804878048</v>
      </c>
    </row>
    <row r="989" spans="1:9" x14ac:dyDescent="0.25">
      <c r="A989" t="s">
        <v>840</v>
      </c>
      <c r="B989" s="70">
        <f t="shared" si="40"/>
        <v>0.48780487804878048</v>
      </c>
      <c r="C989" t="s">
        <v>119</v>
      </c>
      <c r="D989" t="s">
        <v>1123</v>
      </c>
      <c r="E989" s="69">
        <v>45715</v>
      </c>
      <c r="F989">
        <v>1</v>
      </c>
      <c r="G989">
        <v>1.6</v>
      </c>
      <c r="H989">
        <v>1.6</v>
      </c>
      <c r="I989" s="70">
        <f t="shared" si="39"/>
        <v>0.78048780487804881</v>
      </c>
    </row>
    <row r="990" spans="1:9" x14ac:dyDescent="0.25">
      <c r="A990" t="s">
        <v>840</v>
      </c>
      <c r="B990" s="70">
        <f t="shared" si="40"/>
        <v>0.48780487804878048</v>
      </c>
      <c r="C990" t="s">
        <v>119</v>
      </c>
      <c r="D990" t="s">
        <v>1124</v>
      </c>
      <c r="E990" s="69">
        <v>45715</v>
      </c>
      <c r="F990">
        <v>1</v>
      </c>
      <c r="G990">
        <v>1</v>
      </c>
      <c r="H990">
        <v>1</v>
      </c>
      <c r="I990" s="70">
        <f t="shared" si="39"/>
        <v>0.48780487804878048</v>
      </c>
    </row>
    <row r="991" spans="1:9" x14ac:dyDescent="0.25">
      <c r="A991" t="s">
        <v>840</v>
      </c>
      <c r="B991" s="70">
        <f t="shared" si="40"/>
        <v>0.48780487804878048</v>
      </c>
      <c r="C991" t="s">
        <v>119</v>
      </c>
      <c r="D991" t="s">
        <v>1125</v>
      </c>
      <c r="E991" s="69">
        <v>45715</v>
      </c>
      <c r="F991">
        <v>1</v>
      </c>
      <c r="G991">
        <v>1</v>
      </c>
      <c r="H991">
        <v>1</v>
      </c>
      <c r="I991" s="70">
        <f t="shared" si="39"/>
        <v>0.48780487804878048</v>
      </c>
    </row>
    <row r="992" spans="1:9" x14ac:dyDescent="0.25">
      <c r="A992" t="s">
        <v>840</v>
      </c>
      <c r="B992" s="70">
        <f t="shared" si="40"/>
        <v>0.48780487804878048</v>
      </c>
      <c r="C992" t="s">
        <v>119</v>
      </c>
      <c r="D992" t="s">
        <v>1126</v>
      </c>
      <c r="E992" s="69">
        <v>45708</v>
      </c>
      <c r="F992">
        <v>1</v>
      </c>
      <c r="G992">
        <v>1</v>
      </c>
      <c r="H992">
        <v>1</v>
      </c>
      <c r="I992" s="70">
        <f t="shared" si="39"/>
        <v>0.48780487804878048</v>
      </c>
    </row>
    <row r="993" spans="1:9" x14ac:dyDescent="0.25">
      <c r="A993" t="s">
        <v>840</v>
      </c>
      <c r="B993" s="70">
        <f t="shared" si="40"/>
        <v>0.48780487804878048</v>
      </c>
      <c r="C993" t="s">
        <v>119</v>
      </c>
      <c r="D993" t="s">
        <v>1127</v>
      </c>
      <c r="E993" s="69">
        <v>45743</v>
      </c>
      <c r="F993">
        <v>1</v>
      </c>
      <c r="G993">
        <v>1</v>
      </c>
      <c r="H993">
        <v>1</v>
      </c>
      <c r="I993" s="70">
        <f t="shared" si="39"/>
        <v>0.48780487804878048</v>
      </c>
    </row>
    <row r="994" spans="1:9" x14ac:dyDescent="0.25">
      <c r="A994" t="s">
        <v>840</v>
      </c>
      <c r="B994" s="70">
        <f t="shared" si="40"/>
        <v>0.48780487804878048</v>
      </c>
      <c r="C994" t="s">
        <v>119</v>
      </c>
      <c r="D994" t="s">
        <v>1128</v>
      </c>
      <c r="E994" s="69">
        <v>45743</v>
      </c>
      <c r="F994">
        <v>1</v>
      </c>
      <c r="G994">
        <v>1</v>
      </c>
      <c r="H994">
        <v>1</v>
      </c>
      <c r="I994" s="70">
        <f t="shared" si="39"/>
        <v>0.48780487804878048</v>
      </c>
    </row>
    <row r="995" spans="1:9" x14ac:dyDescent="0.25">
      <c r="A995" t="s">
        <v>840</v>
      </c>
      <c r="B995" s="70">
        <f t="shared" si="40"/>
        <v>0.48780487804878048</v>
      </c>
      <c r="C995" t="s">
        <v>119</v>
      </c>
      <c r="D995" t="s">
        <v>1129</v>
      </c>
      <c r="E995" s="69">
        <v>45743</v>
      </c>
      <c r="F995">
        <v>1</v>
      </c>
      <c r="G995">
        <v>1</v>
      </c>
      <c r="H995">
        <v>1</v>
      </c>
      <c r="I995" s="70">
        <f t="shared" si="39"/>
        <v>0.48780487804878048</v>
      </c>
    </row>
    <row r="996" spans="1:9" x14ac:dyDescent="0.25">
      <c r="A996" t="s">
        <v>840</v>
      </c>
      <c r="B996" s="70">
        <f t="shared" si="40"/>
        <v>0.48780487804878048</v>
      </c>
      <c r="C996" t="s">
        <v>119</v>
      </c>
      <c r="D996" t="s">
        <v>1130</v>
      </c>
      <c r="E996" s="69">
        <v>45785</v>
      </c>
      <c r="F996">
        <v>1</v>
      </c>
      <c r="G996">
        <v>1</v>
      </c>
      <c r="H996">
        <v>1</v>
      </c>
      <c r="I996" s="70">
        <f t="shared" si="39"/>
        <v>0.48780487804878048</v>
      </c>
    </row>
    <row r="997" spans="1:9" x14ac:dyDescent="0.25">
      <c r="A997" t="s">
        <v>840</v>
      </c>
      <c r="B997" s="70">
        <f t="shared" si="40"/>
        <v>0.48780487804878048</v>
      </c>
      <c r="C997" t="s">
        <v>119</v>
      </c>
      <c r="D997" t="s">
        <v>1131</v>
      </c>
      <c r="E997" s="69">
        <v>45777</v>
      </c>
      <c r="F997">
        <v>1</v>
      </c>
      <c r="G997">
        <v>1</v>
      </c>
      <c r="H997">
        <v>1</v>
      </c>
      <c r="I997" s="70">
        <f t="shared" si="39"/>
        <v>0.48780487804878048</v>
      </c>
    </row>
    <row r="998" spans="1:9" x14ac:dyDescent="0.25">
      <c r="A998" t="s">
        <v>840</v>
      </c>
      <c r="B998" s="70">
        <f t="shared" si="40"/>
        <v>0.48780487804878048</v>
      </c>
      <c r="C998" t="s">
        <v>119</v>
      </c>
      <c r="D998" t="s">
        <v>1132</v>
      </c>
      <c r="E998" s="69">
        <v>45770</v>
      </c>
      <c r="F998">
        <v>1</v>
      </c>
      <c r="G998">
        <v>1</v>
      </c>
      <c r="H998">
        <v>1</v>
      </c>
      <c r="I998" s="70">
        <f t="shared" si="39"/>
        <v>0.48780487804878048</v>
      </c>
    </row>
    <row r="999" spans="1:9" x14ac:dyDescent="0.25">
      <c r="A999" t="s">
        <v>840</v>
      </c>
      <c r="B999" s="70">
        <f t="shared" si="40"/>
        <v>0.48780487804878048</v>
      </c>
      <c r="C999" t="s">
        <v>119</v>
      </c>
      <c r="D999" t="s">
        <v>1133</v>
      </c>
      <c r="E999" s="69">
        <v>45770</v>
      </c>
      <c r="F999">
        <v>1</v>
      </c>
      <c r="G999">
        <v>1</v>
      </c>
      <c r="H999">
        <v>1</v>
      </c>
      <c r="I999" s="70">
        <f t="shared" si="39"/>
        <v>0.48780487804878048</v>
      </c>
    </row>
    <row r="1000" spans="1:9" x14ac:dyDescent="0.25">
      <c r="A1000" t="s">
        <v>840</v>
      </c>
      <c r="B1000" s="70">
        <f t="shared" si="40"/>
        <v>0.48780487804878048</v>
      </c>
      <c r="C1000" t="s">
        <v>119</v>
      </c>
      <c r="D1000" t="s">
        <v>1134</v>
      </c>
      <c r="E1000" s="69">
        <v>45756</v>
      </c>
      <c r="F1000">
        <v>1</v>
      </c>
      <c r="G1000">
        <v>1</v>
      </c>
      <c r="H1000">
        <v>1</v>
      </c>
      <c r="I1000" s="70">
        <f t="shared" si="39"/>
        <v>0.48780487804878048</v>
      </c>
    </row>
    <row r="1001" spans="1:9" x14ac:dyDescent="0.25">
      <c r="A1001" t="s">
        <v>840</v>
      </c>
      <c r="B1001" s="70">
        <f t="shared" si="40"/>
        <v>0.48780487804878048</v>
      </c>
      <c r="C1001" t="s">
        <v>119</v>
      </c>
      <c r="D1001" t="s">
        <v>1135</v>
      </c>
      <c r="E1001" s="69">
        <v>45757</v>
      </c>
      <c r="F1001">
        <v>1</v>
      </c>
      <c r="G1001">
        <v>1</v>
      </c>
      <c r="H1001">
        <v>1</v>
      </c>
      <c r="I1001" s="70">
        <f t="shared" si="39"/>
        <v>0.48780487804878048</v>
      </c>
    </row>
    <row r="1002" spans="1:9" x14ac:dyDescent="0.25">
      <c r="A1002" t="s">
        <v>840</v>
      </c>
      <c r="B1002" s="70">
        <f t="shared" si="40"/>
        <v>0.48780487804878048</v>
      </c>
      <c r="C1002" t="s">
        <v>119</v>
      </c>
      <c r="D1002" t="s">
        <v>1136</v>
      </c>
      <c r="E1002" s="69">
        <v>45757</v>
      </c>
      <c r="F1002">
        <v>1</v>
      </c>
      <c r="G1002">
        <v>1</v>
      </c>
      <c r="H1002">
        <v>1</v>
      </c>
      <c r="I1002" s="70">
        <f t="shared" si="39"/>
        <v>0.48780487804878048</v>
      </c>
    </row>
    <row r="1003" spans="1:9" x14ac:dyDescent="0.25">
      <c r="A1003" t="s">
        <v>840</v>
      </c>
      <c r="B1003" s="70">
        <f t="shared" si="40"/>
        <v>0.48780487804878048</v>
      </c>
      <c r="C1003" t="s">
        <v>119</v>
      </c>
      <c r="D1003" t="s">
        <v>1137</v>
      </c>
      <c r="E1003" s="69">
        <v>45805</v>
      </c>
      <c r="F1003">
        <v>1</v>
      </c>
      <c r="G1003">
        <v>1</v>
      </c>
      <c r="H1003">
        <v>1</v>
      </c>
      <c r="I1003" s="70">
        <f t="shared" si="39"/>
        <v>0.48780487804878048</v>
      </c>
    </row>
    <row r="1004" spans="1:9" x14ac:dyDescent="0.25">
      <c r="A1004" t="s">
        <v>840</v>
      </c>
      <c r="B1004" s="70">
        <f t="shared" si="40"/>
        <v>0.48780487804878048</v>
      </c>
      <c r="C1004" t="s">
        <v>119</v>
      </c>
      <c r="D1004" t="s">
        <v>1138</v>
      </c>
      <c r="E1004" s="69">
        <v>45799</v>
      </c>
      <c r="F1004">
        <v>1</v>
      </c>
      <c r="G1004">
        <v>1</v>
      </c>
      <c r="H1004">
        <v>1</v>
      </c>
      <c r="I1004" s="70">
        <f t="shared" si="39"/>
        <v>0.48780487804878048</v>
      </c>
    </row>
    <row r="1005" spans="1:9" x14ac:dyDescent="0.25">
      <c r="A1005" t="s">
        <v>840</v>
      </c>
      <c r="B1005" s="70">
        <f t="shared" si="40"/>
        <v>0.48780487804878048</v>
      </c>
      <c r="C1005" t="s">
        <v>119</v>
      </c>
      <c r="D1005" t="s">
        <v>1139</v>
      </c>
      <c r="E1005" s="69">
        <v>45799</v>
      </c>
      <c r="F1005">
        <v>1</v>
      </c>
      <c r="G1005">
        <v>1</v>
      </c>
      <c r="H1005">
        <v>1</v>
      </c>
      <c r="I1005" s="70">
        <f t="shared" si="39"/>
        <v>0.48780487804878048</v>
      </c>
    </row>
    <row r="1006" spans="1:9" x14ac:dyDescent="0.25">
      <c r="A1006" t="s">
        <v>840</v>
      </c>
      <c r="B1006" s="70">
        <f t="shared" si="40"/>
        <v>0.48780487804878048</v>
      </c>
      <c r="C1006" t="s">
        <v>119</v>
      </c>
      <c r="D1006" t="s">
        <v>1140</v>
      </c>
      <c r="E1006" s="69">
        <v>45804</v>
      </c>
      <c r="F1006">
        <v>1</v>
      </c>
      <c r="G1006">
        <v>1</v>
      </c>
      <c r="H1006">
        <v>1</v>
      </c>
      <c r="I1006" s="70">
        <f t="shared" si="39"/>
        <v>0.48780487804878048</v>
      </c>
    </row>
    <row r="1007" spans="1:9" x14ac:dyDescent="0.25">
      <c r="A1007" t="s">
        <v>840</v>
      </c>
      <c r="B1007" s="70">
        <f t="shared" si="40"/>
        <v>0.48780487804878048</v>
      </c>
      <c r="C1007" t="s">
        <v>119</v>
      </c>
      <c r="D1007" t="s">
        <v>1141</v>
      </c>
      <c r="E1007" s="69">
        <v>45791</v>
      </c>
      <c r="F1007">
        <v>1</v>
      </c>
      <c r="G1007">
        <v>1</v>
      </c>
      <c r="H1007">
        <v>1</v>
      </c>
      <c r="I1007" s="70">
        <f t="shared" si="39"/>
        <v>0.48780487804878048</v>
      </c>
    </row>
    <row r="1008" spans="1:9" x14ac:dyDescent="0.25">
      <c r="A1008" t="s">
        <v>840</v>
      </c>
      <c r="B1008" s="70">
        <f t="shared" si="40"/>
        <v>0.48780487804878048</v>
      </c>
      <c r="C1008" t="s">
        <v>119</v>
      </c>
      <c r="D1008" t="s">
        <v>1142</v>
      </c>
      <c r="E1008" s="69">
        <v>45791</v>
      </c>
      <c r="F1008">
        <v>1</v>
      </c>
      <c r="G1008">
        <v>1</v>
      </c>
      <c r="H1008">
        <v>1</v>
      </c>
      <c r="I1008" s="70">
        <f t="shared" si="39"/>
        <v>0.48780487804878048</v>
      </c>
    </row>
    <row r="1009" spans="1:9" x14ac:dyDescent="0.25">
      <c r="A1009" t="s">
        <v>840</v>
      </c>
      <c r="B1009" s="70">
        <f t="shared" si="40"/>
        <v>0.48780487804878048</v>
      </c>
      <c r="C1009" t="s">
        <v>119</v>
      </c>
      <c r="D1009" t="s">
        <v>1143</v>
      </c>
      <c r="E1009" s="69">
        <v>45791</v>
      </c>
      <c r="F1009">
        <v>1</v>
      </c>
      <c r="G1009">
        <v>1</v>
      </c>
      <c r="H1009">
        <v>1</v>
      </c>
      <c r="I1009" s="70">
        <f t="shared" si="39"/>
        <v>0.48780487804878048</v>
      </c>
    </row>
    <row r="1010" spans="1:9" x14ac:dyDescent="0.25">
      <c r="A1010" t="s">
        <v>840</v>
      </c>
      <c r="B1010" s="70">
        <f t="shared" si="40"/>
        <v>0.48780487804878048</v>
      </c>
      <c r="C1010" t="s">
        <v>119</v>
      </c>
      <c r="D1010" t="s">
        <v>1144</v>
      </c>
      <c r="E1010" s="69">
        <v>45792</v>
      </c>
      <c r="F1010">
        <v>1</v>
      </c>
      <c r="G1010">
        <v>1</v>
      </c>
      <c r="H1010">
        <v>1</v>
      </c>
      <c r="I1010" s="70">
        <f t="shared" si="39"/>
        <v>0.48780487804878048</v>
      </c>
    </row>
    <row r="1011" spans="1:9" x14ac:dyDescent="0.25">
      <c r="A1011" t="s">
        <v>840</v>
      </c>
      <c r="B1011" s="70">
        <f t="shared" si="40"/>
        <v>0.48780487804878048</v>
      </c>
      <c r="C1011" t="s">
        <v>119</v>
      </c>
      <c r="D1011" t="s">
        <v>1145</v>
      </c>
      <c r="E1011" s="69">
        <v>45671</v>
      </c>
      <c r="F1011">
        <v>1</v>
      </c>
      <c r="G1011">
        <v>1</v>
      </c>
      <c r="H1011">
        <v>1</v>
      </c>
      <c r="I1011" s="70">
        <f t="shared" si="39"/>
        <v>0.48780487804878048</v>
      </c>
    </row>
    <row r="1012" spans="1:9" x14ac:dyDescent="0.25">
      <c r="A1012" t="s">
        <v>840</v>
      </c>
      <c r="B1012" s="70">
        <f t="shared" si="40"/>
        <v>0.48780487804878048</v>
      </c>
      <c r="C1012" t="s">
        <v>121</v>
      </c>
      <c r="D1012" t="s">
        <v>1146</v>
      </c>
      <c r="E1012" s="69">
        <v>45757</v>
      </c>
      <c r="F1012">
        <v>1</v>
      </c>
      <c r="G1012">
        <v>1</v>
      </c>
      <c r="H1012">
        <v>1</v>
      </c>
      <c r="I1012" s="70">
        <f t="shared" si="39"/>
        <v>0.48780487804878048</v>
      </c>
    </row>
    <row r="1013" spans="1:9" x14ac:dyDescent="0.25">
      <c r="A1013" t="s">
        <v>840</v>
      </c>
      <c r="B1013" s="70">
        <f t="shared" si="40"/>
        <v>0.48780487804878048</v>
      </c>
      <c r="C1013" t="s">
        <v>121</v>
      </c>
      <c r="D1013" t="s">
        <v>1147</v>
      </c>
      <c r="E1013" s="69">
        <v>45699</v>
      </c>
      <c r="F1013">
        <v>1</v>
      </c>
      <c r="G1013">
        <v>1</v>
      </c>
      <c r="H1013">
        <v>1</v>
      </c>
      <c r="I1013" s="70">
        <f t="shared" si="39"/>
        <v>0.48780487804878048</v>
      </c>
    </row>
    <row r="1014" spans="1:9" x14ac:dyDescent="0.25">
      <c r="A1014" t="s">
        <v>840</v>
      </c>
      <c r="B1014" s="70">
        <f t="shared" si="40"/>
        <v>0.48780487804878048</v>
      </c>
      <c r="C1014" t="s">
        <v>122</v>
      </c>
      <c r="D1014" t="s">
        <v>1148</v>
      </c>
      <c r="E1014" s="69">
        <v>45688</v>
      </c>
      <c r="F1014">
        <v>1</v>
      </c>
      <c r="G1014">
        <v>1</v>
      </c>
      <c r="H1014">
        <v>1</v>
      </c>
      <c r="I1014" s="70">
        <f t="shared" si="39"/>
        <v>0.48780487804878048</v>
      </c>
    </row>
    <row r="1015" spans="1:9" x14ac:dyDescent="0.25">
      <c r="A1015" t="s">
        <v>840</v>
      </c>
      <c r="B1015" s="70">
        <f t="shared" si="40"/>
        <v>0.48780487804878048</v>
      </c>
      <c r="C1015" t="s">
        <v>122</v>
      </c>
      <c r="D1015" t="s">
        <v>1149</v>
      </c>
      <c r="E1015" s="69">
        <v>45783</v>
      </c>
      <c r="F1015">
        <v>1</v>
      </c>
      <c r="G1015">
        <v>1</v>
      </c>
      <c r="H1015">
        <v>1</v>
      </c>
      <c r="I1015" s="70">
        <f t="shared" si="39"/>
        <v>0.48780487804878048</v>
      </c>
    </row>
    <row r="1016" spans="1:9" x14ac:dyDescent="0.25">
      <c r="A1016" t="s">
        <v>840</v>
      </c>
      <c r="B1016" s="70">
        <f t="shared" si="40"/>
        <v>0.48780487804878048</v>
      </c>
      <c r="C1016" t="s">
        <v>122</v>
      </c>
      <c r="D1016" t="s">
        <v>1150</v>
      </c>
      <c r="E1016" s="69">
        <v>45680</v>
      </c>
      <c r="F1016">
        <v>1</v>
      </c>
      <c r="G1016">
        <v>1</v>
      </c>
      <c r="H1016">
        <v>1</v>
      </c>
      <c r="I1016" s="70">
        <f t="shared" si="39"/>
        <v>0.48780487804878048</v>
      </c>
    </row>
    <row r="1017" spans="1:9" x14ac:dyDescent="0.25">
      <c r="A1017" t="s">
        <v>840</v>
      </c>
      <c r="B1017" s="70">
        <f t="shared" si="40"/>
        <v>0.48780487804878048</v>
      </c>
      <c r="C1017" t="s">
        <v>122</v>
      </c>
      <c r="D1017" t="s">
        <v>1151</v>
      </c>
      <c r="E1017" s="69">
        <v>45680</v>
      </c>
      <c r="F1017">
        <v>1</v>
      </c>
      <c r="G1017">
        <v>1</v>
      </c>
      <c r="H1017">
        <v>1</v>
      </c>
      <c r="I1017" s="70">
        <f t="shared" si="39"/>
        <v>0.48780487804878048</v>
      </c>
    </row>
    <row r="1018" spans="1:9" x14ac:dyDescent="0.25">
      <c r="A1018" t="s">
        <v>840</v>
      </c>
      <c r="B1018" s="70">
        <f t="shared" si="40"/>
        <v>0.48780487804878048</v>
      </c>
      <c r="C1018" t="s">
        <v>122</v>
      </c>
      <c r="D1018" t="s">
        <v>1152</v>
      </c>
      <c r="E1018" s="69">
        <v>45680</v>
      </c>
      <c r="F1018">
        <v>1</v>
      </c>
      <c r="G1018">
        <v>1</v>
      </c>
      <c r="H1018">
        <v>1</v>
      </c>
      <c r="I1018" s="70">
        <f t="shared" si="39"/>
        <v>0.48780487804878048</v>
      </c>
    </row>
    <row r="1019" spans="1:9" x14ac:dyDescent="0.25">
      <c r="A1019" t="s">
        <v>840</v>
      </c>
      <c r="B1019" s="70">
        <f t="shared" si="40"/>
        <v>0.48780487804878048</v>
      </c>
      <c r="C1019" t="s">
        <v>122</v>
      </c>
      <c r="D1019" t="s">
        <v>1153</v>
      </c>
      <c r="E1019" s="69">
        <v>45783</v>
      </c>
      <c r="F1019">
        <v>1</v>
      </c>
      <c r="G1019">
        <v>1</v>
      </c>
      <c r="H1019">
        <v>1</v>
      </c>
      <c r="I1019" s="70">
        <f t="shared" si="39"/>
        <v>0.48780487804878048</v>
      </c>
    </row>
    <row r="1020" spans="1:9" x14ac:dyDescent="0.25">
      <c r="A1020" t="s">
        <v>840</v>
      </c>
      <c r="B1020" s="70">
        <f t="shared" si="40"/>
        <v>0.48780487804878048</v>
      </c>
      <c r="C1020" t="s">
        <v>122</v>
      </c>
      <c r="D1020" t="s">
        <v>1154</v>
      </c>
      <c r="E1020" s="69">
        <v>45789</v>
      </c>
      <c r="F1020">
        <v>1</v>
      </c>
      <c r="G1020">
        <v>1</v>
      </c>
      <c r="H1020">
        <v>1</v>
      </c>
      <c r="I1020" s="70">
        <f t="shared" si="39"/>
        <v>0.48780487804878048</v>
      </c>
    </row>
    <row r="1021" spans="1:9" x14ac:dyDescent="0.25">
      <c r="A1021" t="s">
        <v>840</v>
      </c>
      <c r="B1021" s="70">
        <f t="shared" si="40"/>
        <v>0.48780487804878048</v>
      </c>
      <c r="C1021" t="s">
        <v>122</v>
      </c>
      <c r="D1021" t="s">
        <v>1155</v>
      </c>
      <c r="E1021" s="69">
        <v>45799</v>
      </c>
      <c r="F1021">
        <v>1</v>
      </c>
      <c r="G1021">
        <v>1</v>
      </c>
      <c r="H1021">
        <v>1</v>
      </c>
      <c r="I1021" s="70">
        <f t="shared" si="39"/>
        <v>0.48780487804878048</v>
      </c>
    </row>
    <row r="1022" spans="1:9" x14ac:dyDescent="0.25">
      <c r="A1022" t="s">
        <v>840</v>
      </c>
      <c r="B1022" s="70">
        <f t="shared" si="40"/>
        <v>0.48780487804878048</v>
      </c>
      <c r="C1022" t="s">
        <v>122</v>
      </c>
      <c r="D1022" t="s">
        <v>1156</v>
      </c>
      <c r="E1022" s="69">
        <v>45806</v>
      </c>
      <c r="F1022">
        <v>1</v>
      </c>
      <c r="G1022">
        <v>1</v>
      </c>
      <c r="H1022">
        <v>1</v>
      </c>
      <c r="I1022" s="70">
        <f t="shared" si="39"/>
        <v>0.48780487804878048</v>
      </c>
    </row>
    <row r="1023" spans="1:9" x14ac:dyDescent="0.25">
      <c r="A1023" t="s">
        <v>840</v>
      </c>
      <c r="B1023" s="70">
        <f t="shared" si="40"/>
        <v>0.48780487804878048</v>
      </c>
      <c r="C1023" t="s">
        <v>122</v>
      </c>
      <c r="D1023" t="s">
        <v>1157</v>
      </c>
      <c r="E1023" s="69">
        <v>45806</v>
      </c>
      <c r="F1023">
        <v>1</v>
      </c>
      <c r="G1023">
        <v>1</v>
      </c>
      <c r="H1023">
        <v>1</v>
      </c>
      <c r="I1023" s="70">
        <f t="shared" si="39"/>
        <v>0.48780487804878048</v>
      </c>
    </row>
    <row r="1024" spans="1:9" x14ac:dyDescent="0.25">
      <c r="A1024" t="s">
        <v>840</v>
      </c>
      <c r="B1024" s="70">
        <f t="shared" si="40"/>
        <v>0.48780487804878048</v>
      </c>
      <c r="C1024" t="s">
        <v>122</v>
      </c>
      <c r="D1024" t="s">
        <v>1158</v>
      </c>
      <c r="E1024" s="69">
        <v>45806</v>
      </c>
      <c r="F1024">
        <v>1</v>
      </c>
      <c r="G1024">
        <v>1</v>
      </c>
      <c r="H1024">
        <v>1</v>
      </c>
      <c r="I1024" s="70">
        <f t="shared" si="39"/>
        <v>0.48780487804878048</v>
      </c>
    </row>
    <row r="1025" spans="1:9" x14ac:dyDescent="0.25">
      <c r="A1025" t="s">
        <v>840</v>
      </c>
      <c r="B1025" s="70">
        <f t="shared" si="40"/>
        <v>0.48780487804878048</v>
      </c>
      <c r="C1025" t="s">
        <v>122</v>
      </c>
      <c r="D1025" t="s">
        <v>1159</v>
      </c>
      <c r="E1025" s="69">
        <v>45806</v>
      </c>
      <c r="F1025">
        <v>1</v>
      </c>
      <c r="G1025">
        <v>1</v>
      </c>
      <c r="H1025">
        <v>1</v>
      </c>
      <c r="I1025" s="70">
        <f t="shared" si="39"/>
        <v>0.48780487804878048</v>
      </c>
    </row>
    <row r="1026" spans="1:9" x14ac:dyDescent="0.25">
      <c r="A1026" t="s">
        <v>840</v>
      </c>
      <c r="B1026" s="70">
        <f t="shared" si="40"/>
        <v>0.48780487804878048</v>
      </c>
      <c r="C1026" t="s">
        <v>122</v>
      </c>
      <c r="D1026" t="s">
        <v>1160</v>
      </c>
      <c r="E1026" s="69">
        <v>45722</v>
      </c>
      <c r="F1026">
        <v>1</v>
      </c>
      <c r="G1026">
        <v>1.6</v>
      </c>
      <c r="H1026">
        <v>1.6</v>
      </c>
      <c r="I1026" s="70">
        <f t="shared" ref="I1026:I1089" si="41">B1026*H1026</f>
        <v>0.78048780487804881</v>
      </c>
    </row>
    <row r="1027" spans="1:9" x14ac:dyDescent="0.25">
      <c r="A1027" t="s">
        <v>840</v>
      </c>
      <c r="B1027" s="70">
        <f t="shared" ref="B1027:B1069" si="42">(1/205)*100</f>
        <v>0.48780487804878048</v>
      </c>
      <c r="C1027" t="s">
        <v>122</v>
      </c>
      <c r="D1027" t="s">
        <v>1161</v>
      </c>
      <c r="E1027" s="69">
        <v>45719</v>
      </c>
      <c r="F1027">
        <v>1</v>
      </c>
      <c r="G1027">
        <v>1</v>
      </c>
      <c r="H1027">
        <v>1</v>
      </c>
      <c r="I1027" s="70">
        <f t="shared" si="41"/>
        <v>0.48780487804878048</v>
      </c>
    </row>
    <row r="1028" spans="1:9" x14ac:dyDescent="0.25">
      <c r="A1028" t="s">
        <v>840</v>
      </c>
      <c r="B1028" s="70">
        <f t="shared" si="42"/>
        <v>0.48780487804878048</v>
      </c>
      <c r="C1028" t="s">
        <v>122</v>
      </c>
      <c r="D1028" t="s">
        <v>1162</v>
      </c>
      <c r="E1028" s="69">
        <v>45719</v>
      </c>
      <c r="F1028">
        <v>1</v>
      </c>
      <c r="G1028">
        <v>1</v>
      </c>
      <c r="H1028">
        <v>1</v>
      </c>
      <c r="I1028" s="70">
        <f t="shared" si="41"/>
        <v>0.48780487804878048</v>
      </c>
    </row>
    <row r="1029" spans="1:9" x14ac:dyDescent="0.25">
      <c r="A1029" t="s">
        <v>840</v>
      </c>
      <c r="B1029" s="70">
        <f t="shared" si="42"/>
        <v>0.48780487804878048</v>
      </c>
      <c r="C1029" t="s">
        <v>122</v>
      </c>
      <c r="D1029" t="s">
        <v>1163</v>
      </c>
      <c r="E1029" s="69">
        <v>45751</v>
      </c>
      <c r="F1029">
        <v>1</v>
      </c>
      <c r="G1029">
        <v>1</v>
      </c>
      <c r="H1029">
        <v>1</v>
      </c>
      <c r="I1029" s="70">
        <f t="shared" si="41"/>
        <v>0.48780487804878048</v>
      </c>
    </row>
    <row r="1030" spans="1:9" x14ac:dyDescent="0.25">
      <c r="A1030" t="s">
        <v>840</v>
      </c>
      <c r="B1030" s="70">
        <f t="shared" si="42"/>
        <v>0.48780487804878048</v>
      </c>
      <c r="C1030" t="s">
        <v>122</v>
      </c>
      <c r="D1030" t="s">
        <v>1164</v>
      </c>
      <c r="E1030" s="69">
        <v>45754</v>
      </c>
      <c r="F1030">
        <v>1</v>
      </c>
      <c r="G1030">
        <v>1.6</v>
      </c>
      <c r="H1030">
        <v>1.6</v>
      </c>
      <c r="I1030" s="70">
        <f t="shared" si="41"/>
        <v>0.78048780487804881</v>
      </c>
    </row>
    <row r="1031" spans="1:9" x14ac:dyDescent="0.25">
      <c r="A1031" t="s">
        <v>840</v>
      </c>
      <c r="B1031" s="70">
        <f t="shared" si="42"/>
        <v>0.48780487804878048</v>
      </c>
      <c r="C1031" t="s">
        <v>122</v>
      </c>
      <c r="D1031" t="s">
        <v>1165</v>
      </c>
      <c r="E1031" s="69">
        <v>45750</v>
      </c>
      <c r="F1031">
        <v>1</v>
      </c>
      <c r="G1031">
        <v>1</v>
      </c>
      <c r="H1031">
        <v>1</v>
      </c>
      <c r="I1031" s="70">
        <f t="shared" si="41"/>
        <v>0.48780487804878048</v>
      </c>
    </row>
    <row r="1032" spans="1:9" x14ac:dyDescent="0.25">
      <c r="A1032" t="s">
        <v>840</v>
      </c>
      <c r="B1032" s="70">
        <f t="shared" si="42"/>
        <v>0.48780487804878048</v>
      </c>
      <c r="C1032" t="s">
        <v>122</v>
      </c>
      <c r="D1032" t="s">
        <v>1166</v>
      </c>
      <c r="E1032" s="69">
        <v>45742</v>
      </c>
      <c r="F1032">
        <v>1</v>
      </c>
      <c r="G1032">
        <v>1</v>
      </c>
      <c r="H1032">
        <v>1</v>
      </c>
      <c r="I1032" s="70">
        <f t="shared" si="41"/>
        <v>0.48780487804878048</v>
      </c>
    </row>
    <row r="1033" spans="1:9" x14ac:dyDescent="0.25">
      <c r="A1033" t="s">
        <v>840</v>
      </c>
      <c r="B1033" s="70">
        <f t="shared" si="42"/>
        <v>0.48780487804878048</v>
      </c>
      <c r="C1033" t="s">
        <v>122</v>
      </c>
      <c r="D1033" t="s">
        <v>1167</v>
      </c>
      <c r="E1033" s="69">
        <v>45742</v>
      </c>
      <c r="F1033">
        <v>1</v>
      </c>
      <c r="G1033">
        <v>1</v>
      </c>
      <c r="H1033">
        <v>1</v>
      </c>
      <c r="I1033" s="70">
        <f t="shared" si="41"/>
        <v>0.48780487804878048</v>
      </c>
    </row>
    <row r="1034" spans="1:9" x14ac:dyDescent="0.25">
      <c r="A1034" t="s">
        <v>840</v>
      </c>
      <c r="B1034" s="70">
        <f t="shared" si="42"/>
        <v>0.48780487804878048</v>
      </c>
      <c r="C1034" t="s">
        <v>122</v>
      </c>
      <c r="D1034" t="s">
        <v>1168</v>
      </c>
      <c r="E1034" s="69">
        <v>45737</v>
      </c>
      <c r="F1034">
        <v>1</v>
      </c>
      <c r="G1034">
        <v>1</v>
      </c>
      <c r="H1034">
        <v>1</v>
      </c>
      <c r="I1034" s="70">
        <f t="shared" si="41"/>
        <v>0.48780487804878048</v>
      </c>
    </row>
    <row r="1035" spans="1:9" x14ac:dyDescent="0.25">
      <c r="A1035" t="s">
        <v>840</v>
      </c>
      <c r="B1035" s="70">
        <f t="shared" si="42"/>
        <v>0.48780487804878048</v>
      </c>
      <c r="C1035" t="s">
        <v>122</v>
      </c>
      <c r="D1035" t="s">
        <v>1169</v>
      </c>
      <c r="E1035" s="69">
        <v>45740</v>
      </c>
      <c r="F1035">
        <v>1</v>
      </c>
      <c r="G1035">
        <v>1</v>
      </c>
      <c r="H1035">
        <v>1</v>
      </c>
      <c r="I1035" s="70">
        <f t="shared" si="41"/>
        <v>0.48780487804878048</v>
      </c>
    </row>
    <row r="1036" spans="1:9" x14ac:dyDescent="0.25">
      <c r="A1036" t="s">
        <v>840</v>
      </c>
      <c r="B1036" s="70">
        <f t="shared" si="42"/>
        <v>0.48780487804878048</v>
      </c>
      <c r="C1036" t="s">
        <v>122</v>
      </c>
      <c r="D1036" t="s">
        <v>1170</v>
      </c>
      <c r="E1036" s="69">
        <v>45735</v>
      </c>
      <c r="F1036">
        <v>1</v>
      </c>
      <c r="G1036">
        <v>1</v>
      </c>
      <c r="H1036">
        <v>1</v>
      </c>
      <c r="I1036" s="70">
        <f t="shared" si="41"/>
        <v>0.48780487804878048</v>
      </c>
    </row>
    <row r="1037" spans="1:9" x14ac:dyDescent="0.25">
      <c r="A1037" t="s">
        <v>840</v>
      </c>
      <c r="B1037" s="70">
        <f t="shared" si="42"/>
        <v>0.48780487804878048</v>
      </c>
      <c r="C1037" t="s">
        <v>122</v>
      </c>
      <c r="D1037" t="s">
        <v>1171</v>
      </c>
      <c r="E1037" s="69">
        <v>45770</v>
      </c>
      <c r="F1037">
        <v>1</v>
      </c>
      <c r="G1037">
        <v>1</v>
      </c>
      <c r="H1037">
        <v>1</v>
      </c>
      <c r="I1037" s="70">
        <f t="shared" si="41"/>
        <v>0.48780487804878048</v>
      </c>
    </row>
    <row r="1038" spans="1:9" x14ac:dyDescent="0.25">
      <c r="A1038" t="s">
        <v>840</v>
      </c>
      <c r="B1038" s="70">
        <f t="shared" si="42"/>
        <v>0.48780487804878048</v>
      </c>
      <c r="C1038" t="s">
        <v>122</v>
      </c>
      <c r="D1038" t="s">
        <v>1172</v>
      </c>
      <c r="E1038" s="69">
        <v>45764</v>
      </c>
      <c r="F1038">
        <v>1</v>
      </c>
      <c r="G1038">
        <v>1</v>
      </c>
      <c r="H1038">
        <v>1</v>
      </c>
      <c r="I1038" s="70">
        <f t="shared" si="41"/>
        <v>0.48780487804878048</v>
      </c>
    </row>
    <row r="1039" spans="1:9" x14ac:dyDescent="0.25">
      <c r="A1039" t="s">
        <v>840</v>
      </c>
      <c r="B1039" s="70">
        <f t="shared" si="42"/>
        <v>0.48780487804878048</v>
      </c>
      <c r="C1039" t="s">
        <v>122</v>
      </c>
      <c r="D1039" t="s">
        <v>1173</v>
      </c>
      <c r="E1039" s="69">
        <v>45765</v>
      </c>
      <c r="F1039">
        <v>1</v>
      </c>
      <c r="G1039">
        <v>1</v>
      </c>
      <c r="H1039">
        <v>1</v>
      </c>
      <c r="I1039" s="70">
        <f t="shared" si="41"/>
        <v>0.48780487804878048</v>
      </c>
    </row>
    <row r="1040" spans="1:9" x14ac:dyDescent="0.25">
      <c r="A1040" t="s">
        <v>840</v>
      </c>
      <c r="B1040" s="70">
        <f t="shared" si="42"/>
        <v>0.48780487804878048</v>
      </c>
      <c r="C1040" t="s">
        <v>123</v>
      </c>
      <c r="D1040" t="s">
        <v>1174</v>
      </c>
      <c r="E1040" s="69">
        <v>45748</v>
      </c>
      <c r="F1040">
        <v>1</v>
      </c>
      <c r="G1040">
        <v>1</v>
      </c>
      <c r="H1040">
        <v>1</v>
      </c>
      <c r="I1040" s="70">
        <f t="shared" si="41"/>
        <v>0.48780487804878048</v>
      </c>
    </row>
    <row r="1041" spans="1:9" x14ac:dyDescent="0.25">
      <c r="A1041" t="s">
        <v>840</v>
      </c>
      <c r="B1041" s="70">
        <f t="shared" si="42"/>
        <v>0.48780487804878048</v>
      </c>
      <c r="C1041" t="s">
        <v>123</v>
      </c>
      <c r="D1041" t="s">
        <v>1175</v>
      </c>
      <c r="E1041" s="69">
        <v>45737</v>
      </c>
      <c r="F1041">
        <v>1</v>
      </c>
      <c r="G1041">
        <v>1</v>
      </c>
      <c r="H1041">
        <v>1</v>
      </c>
      <c r="I1041" s="70">
        <f t="shared" si="41"/>
        <v>0.48780487804878048</v>
      </c>
    </row>
    <row r="1042" spans="1:9" x14ac:dyDescent="0.25">
      <c r="A1042" t="s">
        <v>840</v>
      </c>
      <c r="B1042" s="70">
        <f t="shared" si="42"/>
        <v>0.48780487804878048</v>
      </c>
      <c r="C1042" t="s">
        <v>123</v>
      </c>
      <c r="D1042" t="s">
        <v>1176</v>
      </c>
      <c r="E1042" s="69">
        <v>45763</v>
      </c>
      <c r="F1042">
        <v>1</v>
      </c>
      <c r="G1042">
        <v>1</v>
      </c>
      <c r="H1042">
        <v>1</v>
      </c>
      <c r="I1042" s="70">
        <f t="shared" si="41"/>
        <v>0.48780487804878048</v>
      </c>
    </row>
    <row r="1043" spans="1:9" x14ac:dyDescent="0.25">
      <c r="A1043" t="s">
        <v>840</v>
      </c>
      <c r="B1043" s="70">
        <f t="shared" si="42"/>
        <v>0.48780487804878048</v>
      </c>
      <c r="C1043" t="s">
        <v>123</v>
      </c>
      <c r="D1043" t="s">
        <v>1177</v>
      </c>
      <c r="E1043" s="69">
        <v>45804</v>
      </c>
      <c r="F1043">
        <v>1</v>
      </c>
      <c r="G1043">
        <v>1</v>
      </c>
      <c r="H1043">
        <v>1</v>
      </c>
      <c r="I1043" s="70">
        <f t="shared" si="41"/>
        <v>0.48780487804878048</v>
      </c>
    </row>
    <row r="1044" spans="1:9" x14ac:dyDescent="0.25">
      <c r="A1044" t="s">
        <v>840</v>
      </c>
      <c r="B1044" s="70">
        <f t="shared" si="42"/>
        <v>0.48780487804878048</v>
      </c>
      <c r="C1044" t="s">
        <v>123</v>
      </c>
      <c r="D1044" t="s">
        <v>1178</v>
      </c>
      <c r="E1044" s="69">
        <v>45741</v>
      </c>
      <c r="F1044">
        <v>1</v>
      </c>
      <c r="G1044">
        <v>1</v>
      </c>
      <c r="H1044">
        <v>1</v>
      </c>
      <c r="I1044" s="70">
        <f t="shared" si="41"/>
        <v>0.48780487804878048</v>
      </c>
    </row>
    <row r="1045" spans="1:9" x14ac:dyDescent="0.25">
      <c r="A1045" t="s">
        <v>840</v>
      </c>
      <c r="B1045" s="70">
        <f t="shared" si="42"/>
        <v>0.48780487804878048</v>
      </c>
      <c r="C1045" t="s">
        <v>123</v>
      </c>
      <c r="D1045" t="s">
        <v>1179</v>
      </c>
      <c r="E1045" s="69">
        <v>45733</v>
      </c>
      <c r="F1045">
        <v>1</v>
      </c>
      <c r="G1045">
        <v>1</v>
      </c>
      <c r="H1045">
        <v>1</v>
      </c>
      <c r="I1045" s="70">
        <f t="shared" si="41"/>
        <v>0.48780487804878048</v>
      </c>
    </row>
    <row r="1046" spans="1:9" x14ac:dyDescent="0.25">
      <c r="A1046" t="s">
        <v>840</v>
      </c>
      <c r="B1046" s="70">
        <f t="shared" si="42"/>
        <v>0.48780487804878048</v>
      </c>
      <c r="C1046" t="s">
        <v>123</v>
      </c>
      <c r="D1046" t="s">
        <v>1180</v>
      </c>
      <c r="E1046" s="69">
        <v>45733</v>
      </c>
      <c r="F1046">
        <v>1</v>
      </c>
      <c r="G1046">
        <v>1</v>
      </c>
      <c r="H1046">
        <v>1</v>
      </c>
      <c r="I1046" s="70">
        <f t="shared" si="41"/>
        <v>0.48780487804878048</v>
      </c>
    </row>
    <row r="1047" spans="1:9" x14ac:dyDescent="0.25">
      <c r="A1047" t="s">
        <v>840</v>
      </c>
      <c r="B1047" s="70">
        <f t="shared" si="42"/>
        <v>0.48780487804878048</v>
      </c>
      <c r="C1047" t="s">
        <v>123</v>
      </c>
      <c r="D1047" t="s">
        <v>1181</v>
      </c>
      <c r="E1047" s="69">
        <v>45733</v>
      </c>
      <c r="F1047">
        <v>1</v>
      </c>
      <c r="G1047">
        <v>1</v>
      </c>
      <c r="H1047">
        <v>1</v>
      </c>
      <c r="I1047" s="70">
        <f t="shared" si="41"/>
        <v>0.48780487804878048</v>
      </c>
    </row>
    <row r="1048" spans="1:9" x14ac:dyDescent="0.25">
      <c r="A1048" t="s">
        <v>840</v>
      </c>
      <c r="B1048" s="70">
        <f t="shared" si="42"/>
        <v>0.48780487804878048</v>
      </c>
      <c r="C1048" t="s">
        <v>124</v>
      </c>
      <c r="D1048" t="s">
        <v>1182</v>
      </c>
      <c r="E1048" s="69">
        <v>45670</v>
      </c>
      <c r="F1048">
        <v>1</v>
      </c>
      <c r="G1048">
        <v>1</v>
      </c>
      <c r="H1048">
        <v>1</v>
      </c>
      <c r="I1048" s="70">
        <f t="shared" si="41"/>
        <v>0.48780487804878048</v>
      </c>
    </row>
    <row r="1049" spans="1:9" x14ac:dyDescent="0.25">
      <c r="A1049" t="s">
        <v>840</v>
      </c>
      <c r="B1049" s="70">
        <f t="shared" si="42"/>
        <v>0.48780487804878048</v>
      </c>
      <c r="C1049" t="s">
        <v>124</v>
      </c>
      <c r="D1049" t="s">
        <v>1183</v>
      </c>
      <c r="E1049" s="69">
        <v>45793</v>
      </c>
      <c r="F1049">
        <v>1</v>
      </c>
      <c r="G1049">
        <v>1</v>
      </c>
      <c r="H1049">
        <v>1</v>
      </c>
      <c r="I1049" s="70">
        <f t="shared" si="41"/>
        <v>0.48780487804878048</v>
      </c>
    </row>
    <row r="1050" spans="1:9" x14ac:dyDescent="0.25">
      <c r="A1050" t="s">
        <v>840</v>
      </c>
      <c r="B1050" s="70">
        <f t="shared" si="42"/>
        <v>0.48780487804878048</v>
      </c>
      <c r="C1050" t="s">
        <v>124</v>
      </c>
      <c r="D1050" t="s">
        <v>1184</v>
      </c>
      <c r="E1050" s="69">
        <v>45664</v>
      </c>
      <c r="F1050">
        <v>1</v>
      </c>
      <c r="G1050">
        <v>1</v>
      </c>
      <c r="H1050">
        <v>1</v>
      </c>
      <c r="I1050" s="70">
        <f t="shared" si="41"/>
        <v>0.48780487804878048</v>
      </c>
    </row>
    <row r="1051" spans="1:9" x14ac:dyDescent="0.25">
      <c r="A1051" t="s">
        <v>840</v>
      </c>
      <c r="B1051" s="70">
        <f t="shared" si="42"/>
        <v>0.48780487804878048</v>
      </c>
      <c r="C1051" t="s">
        <v>124</v>
      </c>
      <c r="D1051" t="s">
        <v>1185</v>
      </c>
      <c r="E1051" s="69">
        <v>45664</v>
      </c>
      <c r="F1051">
        <v>1</v>
      </c>
      <c r="G1051">
        <v>1</v>
      </c>
      <c r="H1051">
        <v>1</v>
      </c>
      <c r="I1051" s="70">
        <f t="shared" si="41"/>
        <v>0.48780487804878048</v>
      </c>
    </row>
    <row r="1052" spans="1:9" x14ac:dyDescent="0.25">
      <c r="A1052" t="s">
        <v>840</v>
      </c>
      <c r="B1052" s="70">
        <f t="shared" si="42"/>
        <v>0.48780487804878048</v>
      </c>
      <c r="C1052" t="s">
        <v>124</v>
      </c>
      <c r="D1052" t="s">
        <v>1186</v>
      </c>
      <c r="E1052" s="69">
        <v>45664</v>
      </c>
      <c r="F1052">
        <v>1</v>
      </c>
      <c r="G1052">
        <v>1</v>
      </c>
      <c r="H1052">
        <v>1</v>
      </c>
      <c r="I1052" s="70">
        <f t="shared" si="41"/>
        <v>0.48780487804878048</v>
      </c>
    </row>
    <row r="1053" spans="1:9" x14ac:dyDescent="0.25">
      <c r="A1053" t="s">
        <v>840</v>
      </c>
      <c r="B1053" s="70">
        <f t="shared" si="42"/>
        <v>0.48780487804878048</v>
      </c>
      <c r="C1053" t="s">
        <v>124</v>
      </c>
      <c r="D1053" t="s">
        <v>1187</v>
      </c>
      <c r="E1053" s="69">
        <v>45664</v>
      </c>
      <c r="F1053">
        <v>1</v>
      </c>
      <c r="G1053">
        <v>1</v>
      </c>
      <c r="H1053">
        <v>1</v>
      </c>
      <c r="I1053" s="70">
        <f t="shared" si="41"/>
        <v>0.48780487804878048</v>
      </c>
    </row>
    <row r="1054" spans="1:9" x14ac:dyDescent="0.25">
      <c r="A1054" t="s">
        <v>840</v>
      </c>
      <c r="B1054" s="70">
        <f t="shared" si="42"/>
        <v>0.48780487804878048</v>
      </c>
      <c r="C1054" t="s">
        <v>124</v>
      </c>
      <c r="D1054" t="s">
        <v>1188</v>
      </c>
      <c r="E1054" s="69">
        <v>45664</v>
      </c>
      <c r="F1054">
        <v>1</v>
      </c>
      <c r="G1054">
        <v>1.6</v>
      </c>
      <c r="H1054">
        <v>1.6</v>
      </c>
      <c r="I1054" s="70">
        <f t="shared" si="41"/>
        <v>0.78048780487804881</v>
      </c>
    </row>
    <row r="1055" spans="1:9" x14ac:dyDescent="0.25">
      <c r="A1055" t="s">
        <v>840</v>
      </c>
      <c r="B1055" s="70">
        <f t="shared" si="42"/>
        <v>0.48780487804878048</v>
      </c>
      <c r="C1055" t="s">
        <v>124</v>
      </c>
      <c r="D1055" t="s">
        <v>1189</v>
      </c>
      <c r="E1055" s="69">
        <v>45664</v>
      </c>
      <c r="F1055">
        <v>1</v>
      </c>
      <c r="G1055">
        <v>1.6</v>
      </c>
      <c r="H1055">
        <v>1.6</v>
      </c>
      <c r="I1055" s="70">
        <f t="shared" si="41"/>
        <v>0.78048780487804881</v>
      </c>
    </row>
    <row r="1056" spans="1:9" x14ac:dyDescent="0.25">
      <c r="A1056" t="s">
        <v>840</v>
      </c>
      <c r="B1056" s="70">
        <f t="shared" si="42"/>
        <v>0.48780487804878048</v>
      </c>
      <c r="C1056" t="s">
        <v>124</v>
      </c>
      <c r="D1056" t="s">
        <v>1190</v>
      </c>
      <c r="E1056" s="69">
        <v>45693</v>
      </c>
      <c r="F1056">
        <v>1</v>
      </c>
      <c r="G1056">
        <v>1.6</v>
      </c>
      <c r="H1056">
        <v>1.6</v>
      </c>
      <c r="I1056" s="70">
        <f t="shared" si="41"/>
        <v>0.78048780487804881</v>
      </c>
    </row>
    <row r="1057" spans="1:9" x14ac:dyDescent="0.25">
      <c r="A1057" t="s">
        <v>840</v>
      </c>
      <c r="B1057" s="70">
        <f t="shared" si="42"/>
        <v>0.48780487804878048</v>
      </c>
      <c r="C1057" t="s">
        <v>124</v>
      </c>
      <c r="D1057" t="s">
        <v>1191</v>
      </c>
      <c r="E1057" s="69">
        <v>45693</v>
      </c>
      <c r="F1057">
        <v>1</v>
      </c>
      <c r="G1057">
        <v>1</v>
      </c>
      <c r="H1057">
        <v>1</v>
      </c>
      <c r="I1057" s="70">
        <f t="shared" si="41"/>
        <v>0.48780487804878048</v>
      </c>
    </row>
    <row r="1058" spans="1:9" x14ac:dyDescent="0.25">
      <c r="A1058" t="s">
        <v>840</v>
      </c>
      <c r="B1058" s="70">
        <f t="shared" si="42"/>
        <v>0.48780487804878048</v>
      </c>
      <c r="C1058" t="s">
        <v>124</v>
      </c>
      <c r="D1058" t="s">
        <v>1192</v>
      </c>
      <c r="E1058" s="69">
        <v>45734</v>
      </c>
      <c r="F1058">
        <v>1</v>
      </c>
      <c r="G1058">
        <v>1</v>
      </c>
      <c r="H1058">
        <v>1</v>
      </c>
      <c r="I1058" s="70">
        <f t="shared" si="41"/>
        <v>0.48780487804878048</v>
      </c>
    </row>
    <row r="1059" spans="1:9" x14ac:dyDescent="0.25">
      <c r="A1059" t="s">
        <v>840</v>
      </c>
      <c r="B1059" s="70">
        <f t="shared" si="42"/>
        <v>0.48780487804878048</v>
      </c>
      <c r="C1059" t="s">
        <v>124</v>
      </c>
      <c r="D1059" t="s">
        <v>1193</v>
      </c>
      <c r="E1059" s="69">
        <v>45734</v>
      </c>
      <c r="F1059">
        <v>1</v>
      </c>
      <c r="G1059">
        <v>1</v>
      </c>
      <c r="H1059">
        <v>1</v>
      </c>
      <c r="I1059" s="70">
        <f t="shared" si="41"/>
        <v>0.48780487804878048</v>
      </c>
    </row>
    <row r="1060" spans="1:9" x14ac:dyDescent="0.25">
      <c r="A1060" t="s">
        <v>840</v>
      </c>
      <c r="B1060" s="70">
        <f t="shared" si="42"/>
        <v>0.48780487804878048</v>
      </c>
      <c r="C1060" t="s">
        <v>124</v>
      </c>
      <c r="D1060" t="s">
        <v>1194</v>
      </c>
      <c r="E1060" s="69">
        <v>45734</v>
      </c>
      <c r="F1060">
        <v>1</v>
      </c>
      <c r="G1060">
        <v>1</v>
      </c>
      <c r="H1060">
        <v>1</v>
      </c>
      <c r="I1060" s="70">
        <f t="shared" si="41"/>
        <v>0.48780487804878048</v>
      </c>
    </row>
    <row r="1061" spans="1:9" x14ac:dyDescent="0.25">
      <c r="A1061" t="s">
        <v>840</v>
      </c>
      <c r="B1061" s="70">
        <f t="shared" si="42"/>
        <v>0.48780487804878048</v>
      </c>
      <c r="C1061" t="s">
        <v>124</v>
      </c>
      <c r="D1061" t="s">
        <v>1195</v>
      </c>
      <c r="E1061" s="69">
        <v>45734</v>
      </c>
      <c r="F1061">
        <v>1</v>
      </c>
      <c r="G1061">
        <v>1.6</v>
      </c>
      <c r="H1061">
        <v>1.6</v>
      </c>
      <c r="I1061" s="70">
        <f t="shared" si="41"/>
        <v>0.78048780487804881</v>
      </c>
    </row>
    <row r="1062" spans="1:9" x14ac:dyDescent="0.25">
      <c r="A1062" t="s">
        <v>840</v>
      </c>
      <c r="B1062" s="70">
        <f t="shared" si="42"/>
        <v>0.48780487804878048</v>
      </c>
      <c r="C1062" t="s">
        <v>124</v>
      </c>
      <c r="D1062" t="s">
        <v>1196</v>
      </c>
      <c r="E1062" s="69">
        <v>45757</v>
      </c>
      <c r="F1062">
        <v>1</v>
      </c>
      <c r="G1062">
        <v>1</v>
      </c>
      <c r="H1062">
        <v>1</v>
      </c>
      <c r="I1062" s="70">
        <f t="shared" si="41"/>
        <v>0.48780487804878048</v>
      </c>
    </row>
    <row r="1063" spans="1:9" x14ac:dyDescent="0.25">
      <c r="A1063" t="s">
        <v>840</v>
      </c>
      <c r="B1063" s="70">
        <f t="shared" si="42"/>
        <v>0.48780487804878048</v>
      </c>
      <c r="C1063" t="s">
        <v>124</v>
      </c>
      <c r="D1063" t="s">
        <v>1197</v>
      </c>
      <c r="E1063" s="69">
        <v>45734</v>
      </c>
      <c r="F1063">
        <v>1</v>
      </c>
      <c r="G1063">
        <v>1</v>
      </c>
      <c r="H1063">
        <v>1</v>
      </c>
      <c r="I1063" s="70">
        <f t="shared" si="41"/>
        <v>0.48780487804878048</v>
      </c>
    </row>
    <row r="1064" spans="1:9" x14ac:dyDescent="0.25">
      <c r="A1064" t="s">
        <v>840</v>
      </c>
      <c r="B1064" s="70">
        <f t="shared" si="42"/>
        <v>0.48780487804878048</v>
      </c>
      <c r="C1064" t="s">
        <v>124</v>
      </c>
      <c r="D1064" t="s">
        <v>1198</v>
      </c>
      <c r="E1064" s="69">
        <v>45734</v>
      </c>
      <c r="F1064">
        <v>1</v>
      </c>
      <c r="G1064">
        <v>1</v>
      </c>
      <c r="H1064">
        <v>1</v>
      </c>
      <c r="I1064" s="70">
        <f t="shared" si="41"/>
        <v>0.48780487804878048</v>
      </c>
    </row>
    <row r="1065" spans="1:9" x14ac:dyDescent="0.25">
      <c r="A1065" t="s">
        <v>840</v>
      </c>
      <c r="B1065" s="70">
        <f t="shared" si="42"/>
        <v>0.48780487804878048</v>
      </c>
      <c r="C1065" t="s">
        <v>124</v>
      </c>
      <c r="D1065" t="s">
        <v>1199</v>
      </c>
      <c r="E1065" s="69">
        <v>45777</v>
      </c>
      <c r="F1065">
        <v>1</v>
      </c>
      <c r="G1065">
        <v>1</v>
      </c>
      <c r="H1065">
        <v>1</v>
      </c>
      <c r="I1065" s="70">
        <f t="shared" si="41"/>
        <v>0.48780487804878048</v>
      </c>
    </row>
    <row r="1066" spans="1:9" x14ac:dyDescent="0.25">
      <c r="A1066" t="s">
        <v>840</v>
      </c>
      <c r="B1066" s="70">
        <f t="shared" si="42"/>
        <v>0.48780487804878048</v>
      </c>
      <c r="C1066" t="s">
        <v>124</v>
      </c>
      <c r="D1066" t="s">
        <v>1200</v>
      </c>
      <c r="E1066" s="69">
        <v>45777</v>
      </c>
      <c r="F1066">
        <v>1</v>
      </c>
      <c r="G1066">
        <v>1</v>
      </c>
      <c r="H1066">
        <v>1</v>
      </c>
      <c r="I1066" s="70">
        <f t="shared" si="41"/>
        <v>0.48780487804878048</v>
      </c>
    </row>
    <row r="1067" spans="1:9" x14ac:dyDescent="0.25">
      <c r="A1067" t="s">
        <v>840</v>
      </c>
      <c r="B1067" s="70">
        <f t="shared" si="42"/>
        <v>0.48780487804878048</v>
      </c>
      <c r="C1067" t="s">
        <v>124</v>
      </c>
      <c r="D1067" t="s">
        <v>1201</v>
      </c>
      <c r="E1067" s="69">
        <v>45803</v>
      </c>
      <c r="F1067">
        <v>1</v>
      </c>
      <c r="G1067">
        <v>1</v>
      </c>
      <c r="H1067">
        <v>1</v>
      </c>
      <c r="I1067" s="70">
        <f t="shared" si="41"/>
        <v>0.48780487804878048</v>
      </c>
    </row>
    <row r="1068" spans="1:9" x14ac:dyDescent="0.25">
      <c r="A1068" t="s">
        <v>840</v>
      </c>
      <c r="B1068" s="70">
        <f t="shared" si="42"/>
        <v>0.48780487804878048</v>
      </c>
      <c r="C1068" t="s">
        <v>124</v>
      </c>
      <c r="D1068" t="s">
        <v>1202</v>
      </c>
      <c r="E1068" s="69">
        <v>45803</v>
      </c>
      <c r="F1068">
        <v>1</v>
      </c>
      <c r="G1068">
        <v>1</v>
      </c>
      <c r="H1068">
        <v>1</v>
      </c>
      <c r="I1068" s="70">
        <f t="shared" si="41"/>
        <v>0.48780487804878048</v>
      </c>
    </row>
    <row r="1069" spans="1:9" x14ac:dyDescent="0.25">
      <c r="A1069" t="s">
        <v>840</v>
      </c>
      <c r="B1069" s="70">
        <f t="shared" si="42"/>
        <v>0.48780487804878048</v>
      </c>
      <c r="C1069" t="s">
        <v>124</v>
      </c>
      <c r="D1069" t="s">
        <v>1203</v>
      </c>
      <c r="E1069" s="69">
        <v>45667</v>
      </c>
      <c r="F1069">
        <v>1</v>
      </c>
      <c r="G1069">
        <v>1</v>
      </c>
      <c r="H1069">
        <v>1</v>
      </c>
      <c r="I1069" s="70">
        <f t="shared" si="41"/>
        <v>0.48780487804878048</v>
      </c>
    </row>
    <row r="1070" spans="1:9" x14ac:dyDescent="0.25">
      <c r="A1070" t="s">
        <v>1204</v>
      </c>
      <c r="B1070" s="70">
        <f t="shared" ref="B1070:B1133" si="43">(1/500)*100</f>
        <v>0.2</v>
      </c>
      <c r="C1070" t="s">
        <v>92</v>
      </c>
      <c r="D1070" t="s">
        <v>1205</v>
      </c>
      <c r="E1070" s="69">
        <v>45770</v>
      </c>
      <c r="F1070">
        <v>1</v>
      </c>
      <c r="G1070">
        <v>1</v>
      </c>
      <c r="H1070">
        <v>1</v>
      </c>
      <c r="I1070" s="70">
        <f t="shared" si="41"/>
        <v>0.2</v>
      </c>
    </row>
    <row r="1071" spans="1:9" x14ac:dyDescent="0.25">
      <c r="A1071" t="s">
        <v>1204</v>
      </c>
      <c r="B1071" s="70">
        <f t="shared" si="43"/>
        <v>0.2</v>
      </c>
      <c r="C1071" t="s">
        <v>92</v>
      </c>
      <c r="D1071" t="s">
        <v>1206</v>
      </c>
      <c r="E1071" s="69">
        <v>45723</v>
      </c>
      <c r="F1071">
        <v>1</v>
      </c>
      <c r="G1071">
        <v>1</v>
      </c>
      <c r="H1071">
        <v>1</v>
      </c>
      <c r="I1071" s="70">
        <f t="shared" si="41"/>
        <v>0.2</v>
      </c>
    </row>
    <row r="1072" spans="1:9" x14ac:dyDescent="0.25">
      <c r="A1072" t="s">
        <v>1204</v>
      </c>
      <c r="B1072" s="70">
        <f t="shared" si="43"/>
        <v>0.2</v>
      </c>
      <c r="C1072" t="s">
        <v>92</v>
      </c>
      <c r="D1072" t="s">
        <v>1207</v>
      </c>
      <c r="E1072" s="69">
        <v>45770</v>
      </c>
      <c r="F1072">
        <v>1</v>
      </c>
      <c r="G1072">
        <v>1</v>
      </c>
      <c r="H1072">
        <v>1</v>
      </c>
      <c r="I1072" s="70">
        <f t="shared" si="41"/>
        <v>0.2</v>
      </c>
    </row>
    <row r="1073" spans="1:9" x14ac:dyDescent="0.25">
      <c r="A1073" t="s">
        <v>1204</v>
      </c>
      <c r="B1073" s="70">
        <f t="shared" si="43"/>
        <v>0.2</v>
      </c>
      <c r="C1073" t="s">
        <v>92</v>
      </c>
      <c r="D1073" t="s">
        <v>1208</v>
      </c>
      <c r="E1073" s="69">
        <v>45770</v>
      </c>
      <c r="F1073">
        <v>1</v>
      </c>
      <c r="G1073">
        <v>1</v>
      </c>
      <c r="H1073">
        <v>1</v>
      </c>
      <c r="I1073" s="70">
        <f t="shared" si="41"/>
        <v>0.2</v>
      </c>
    </row>
    <row r="1074" spans="1:9" x14ac:dyDescent="0.25">
      <c r="A1074" t="s">
        <v>1204</v>
      </c>
      <c r="B1074" s="70">
        <f t="shared" si="43"/>
        <v>0.2</v>
      </c>
      <c r="C1074" t="s">
        <v>92</v>
      </c>
      <c r="D1074" t="s">
        <v>1209</v>
      </c>
      <c r="E1074" s="69">
        <v>45770</v>
      </c>
      <c r="F1074">
        <v>1</v>
      </c>
      <c r="G1074">
        <v>1</v>
      </c>
      <c r="H1074">
        <v>1</v>
      </c>
      <c r="I1074" s="70">
        <f t="shared" si="41"/>
        <v>0.2</v>
      </c>
    </row>
    <row r="1075" spans="1:9" x14ac:dyDescent="0.25">
      <c r="A1075" t="s">
        <v>1204</v>
      </c>
      <c r="B1075" s="70">
        <f t="shared" si="43"/>
        <v>0.2</v>
      </c>
      <c r="C1075" t="s">
        <v>92</v>
      </c>
      <c r="D1075" t="s">
        <v>1210</v>
      </c>
      <c r="E1075" s="69">
        <v>45659</v>
      </c>
      <c r="F1075">
        <v>1</v>
      </c>
      <c r="G1075">
        <v>1</v>
      </c>
      <c r="H1075">
        <v>1</v>
      </c>
      <c r="I1075" s="70">
        <f t="shared" si="41"/>
        <v>0.2</v>
      </c>
    </row>
    <row r="1076" spans="1:9" x14ac:dyDescent="0.25">
      <c r="A1076" t="s">
        <v>1204</v>
      </c>
      <c r="B1076" s="70">
        <f t="shared" si="43"/>
        <v>0.2</v>
      </c>
      <c r="C1076" t="s">
        <v>92</v>
      </c>
      <c r="D1076" t="s">
        <v>1211</v>
      </c>
      <c r="E1076" s="69">
        <v>45659</v>
      </c>
      <c r="F1076">
        <v>1</v>
      </c>
      <c r="G1076">
        <v>1</v>
      </c>
      <c r="H1076">
        <v>1</v>
      </c>
      <c r="I1076" s="70">
        <f t="shared" si="41"/>
        <v>0.2</v>
      </c>
    </row>
    <row r="1077" spans="1:9" x14ac:dyDescent="0.25">
      <c r="A1077" t="s">
        <v>1204</v>
      </c>
      <c r="B1077" s="70">
        <f t="shared" si="43"/>
        <v>0.2</v>
      </c>
      <c r="C1077" t="s">
        <v>92</v>
      </c>
      <c r="D1077" t="s">
        <v>1212</v>
      </c>
      <c r="E1077" s="69">
        <v>45659</v>
      </c>
      <c r="F1077">
        <v>1</v>
      </c>
      <c r="G1077">
        <v>1</v>
      </c>
      <c r="H1077">
        <v>1</v>
      </c>
      <c r="I1077" s="70">
        <f t="shared" si="41"/>
        <v>0.2</v>
      </c>
    </row>
    <row r="1078" spans="1:9" x14ac:dyDescent="0.25">
      <c r="A1078" t="s">
        <v>1204</v>
      </c>
      <c r="B1078" s="70">
        <f t="shared" si="43"/>
        <v>0.2</v>
      </c>
      <c r="C1078" t="s">
        <v>92</v>
      </c>
      <c r="D1078" t="s">
        <v>1213</v>
      </c>
      <c r="E1078" s="69">
        <v>45659</v>
      </c>
      <c r="F1078">
        <v>1</v>
      </c>
      <c r="G1078">
        <v>1</v>
      </c>
      <c r="H1078">
        <v>1</v>
      </c>
      <c r="I1078" s="70">
        <f t="shared" si="41"/>
        <v>0.2</v>
      </c>
    </row>
    <row r="1079" spans="1:9" x14ac:dyDescent="0.25">
      <c r="A1079" t="s">
        <v>1204</v>
      </c>
      <c r="B1079" s="70">
        <f t="shared" si="43"/>
        <v>0.2</v>
      </c>
      <c r="C1079" t="s">
        <v>92</v>
      </c>
      <c r="D1079" t="s">
        <v>1214</v>
      </c>
      <c r="E1079" s="69">
        <v>45723</v>
      </c>
      <c r="F1079">
        <v>1</v>
      </c>
      <c r="G1079">
        <v>1</v>
      </c>
      <c r="H1079">
        <v>1</v>
      </c>
      <c r="I1079" s="70">
        <f t="shared" si="41"/>
        <v>0.2</v>
      </c>
    </row>
    <row r="1080" spans="1:9" x14ac:dyDescent="0.25">
      <c r="A1080" t="s">
        <v>1204</v>
      </c>
      <c r="B1080" s="70">
        <f t="shared" si="43"/>
        <v>0.2</v>
      </c>
      <c r="C1080" t="s">
        <v>92</v>
      </c>
      <c r="D1080" t="s">
        <v>1215</v>
      </c>
      <c r="E1080" s="69">
        <v>45723</v>
      </c>
      <c r="F1080">
        <v>1</v>
      </c>
      <c r="G1080">
        <v>1</v>
      </c>
      <c r="H1080">
        <v>1</v>
      </c>
      <c r="I1080" s="70">
        <f t="shared" si="41"/>
        <v>0.2</v>
      </c>
    </row>
    <row r="1081" spans="1:9" x14ac:dyDescent="0.25">
      <c r="A1081" t="s">
        <v>1204</v>
      </c>
      <c r="B1081" s="70">
        <f t="shared" si="43"/>
        <v>0.2</v>
      </c>
      <c r="C1081" t="s">
        <v>92</v>
      </c>
      <c r="D1081" t="s">
        <v>1216</v>
      </c>
      <c r="E1081" s="69">
        <v>45723</v>
      </c>
      <c r="F1081">
        <v>1</v>
      </c>
      <c r="G1081">
        <v>1</v>
      </c>
      <c r="H1081">
        <v>1</v>
      </c>
      <c r="I1081" s="70">
        <f t="shared" si="41"/>
        <v>0.2</v>
      </c>
    </row>
    <row r="1082" spans="1:9" x14ac:dyDescent="0.25">
      <c r="A1082" t="s">
        <v>1204</v>
      </c>
      <c r="B1082" s="70">
        <f t="shared" si="43"/>
        <v>0.2</v>
      </c>
      <c r="C1082" t="s">
        <v>92</v>
      </c>
      <c r="D1082" t="s">
        <v>1217</v>
      </c>
      <c r="E1082" s="69">
        <v>45723</v>
      </c>
      <c r="F1082">
        <v>1</v>
      </c>
      <c r="G1082">
        <v>1</v>
      </c>
      <c r="H1082">
        <v>1</v>
      </c>
      <c r="I1082" s="70">
        <f t="shared" si="41"/>
        <v>0.2</v>
      </c>
    </row>
    <row r="1083" spans="1:9" x14ac:dyDescent="0.25">
      <c r="A1083" t="s">
        <v>1204</v>
      </c>
      <c r="B1083" s="70">
        <f t="shared" si="43"/>
        <v>0.2</v>
      </c>
      <c r="C1083" t="s">
        <v>92</v>
      </c>
      <c r="D1083" t="s">
        <v>1218</v>
      </c>
      <c r="E1083" s="69">
        <v>45723</v>
      </c>
      <c r="F1083">
        <v>1</v>
      </c>
      <c r="G1083">
        <v>1</v>
      </c>
      <c r="H1083">
        <v>1</v>
      </c>
      <c r="I1083" s="70">
        <f t="shared" si="41"/>
        <v>0.2</v>
      </c>
    </row>
    <row r="1084" spans="1:9" x14ac:dyDescent="0.25">
      <c r="A1084" t="s">
        <v>1204</v>
      </c>
      <c r="B1084" s="70">
        <f t="shared" si="43"/>
        <v>0.2</v>
      </c>
      <c r="C1084" t="s">
        <v>92</v>
      </c>
      <c r="D1084" t="s">
        <v>1219</v>
      </c>
      <c r="E1084" s="69">
        <v>45723</v>
      </c>
      <c r="F1084">
        <v>1</v>
      </c>
      <c r="G1084">
        <v>1</v>
      </c>
      <c r="H1084">
        <v>1</v>
      </c>
      <c r="I1084" s="70">
        <f t="shared" si="41"/>
        <v>0.2</v>
      </c>
    </row>
    <row r="1085" spans="1:9" x14ac:dyDescent="0.25">
      <c r="A1085" t="s">
        <v>1204</v>
      </c>
      <c r="B1085" s="70">
        <f t="shared" si="43"/>
        <v>0.2</v>
      </c>
      <c r="C1085" t="s">
        <v>92</v>
      </c>
      <c r="D1085" t="s">
        <v>1220</v>
      </c>
      <c r="E1085" s="69">
        <v>45723</v>
      </c>
      <c r="F1085">
        <v>1</v>
      </c>
      <c r="G1085">
        <v>1</v>
      </c>
      <c r="H1085">
        <v>1</v>
      </c>
      <c r="I1085" s="70">
        <f t="shared" si="41"/>
        <v>0.2</v>
      </c>
    </row>
    <row r="1086" spans="1:9" x14ac:dyDescent="0.25">
      <c r="A1086" t="s">
        <v>1204</v>
      </c>
      <c r="B1086" s="70">
        <f t="shared" si="43"/>
        <v>0.2</v>
      </c>
      <c r="C1086" t="s">
        <v>92</v>
      </c>
      <c r="D1086" t="s">
        <v>1221</v>
      </c>
      <c r="E1086" s="69">
        <v>45723</v>
      </c>
      <c r="F1086">
        <v>1</v>
      </c>
      <c r="G1086">
        <v>1</v>
      </c>
      <c r="H1086">
        <v>1</v>
      </c>
      <c r="I1086" s="70">
        <f t="shared" si="41"/>
        <v>0.2</v>
      </c>
    </row>
    <row r="1087" spans="1:9" x14ac:dyDescent="0.25">
      <c r="A1087" t="s">
        <v>1204</v>
      </c>
      <c r="B1087" s="70">
        <f t="shared" si="43"/>
        <v>0.2</v>
      </c>
      <c r="C1087" t="s">
        <v>92</v>
      </c>
      <c r="D1087" t="s">
        <v>1222</v>
      </c>
      <c r="E1087" s="69">
        <v>45723</v>
      </c>
      <c r="F1087">
        <v>1</v>
      </c>
      <c r="G1087">
        <v>1</v>
      </c>
      <c r="H1087">
        <v>1</v>
      </c>
      <c r="I1087" s="70">
        <f t="shared" si="41"/>
        <v>0.2</v>
      </c>
    </row>
    <row r="1088" spans="1:9" x14ac:dyDescent="0.25">
      <c r="A1088" t="s">
        <v>1204</v>
      </c>
      <c r="B1088" s="70">
        <f t="shared" si="43"/>
        <v>0.2</v>
      </c>
      <c r="C1088" t="s">
        <v>92</v>
      </c>
      <c r="D1088" t="s">
        <v>1223</v>
      </c>
      <c r="E1088" s="69">
        <v>45723</v>
      </c>
      <c r="F1088">
        <v>1</v>
      </c>
      <c r="G1088">
        <v>1</v>
      </c>
      <c r="H1088">
        <v>1</v>
      </c>
      <c r="I1088" s="70">
        <f t="shared" si="41"/>
        <v>0.2</v>
      </c>
    </row>
    <row r="1089" spans="1:9" x14ac:dyDescent="0.25">
      <c r="A1089" t="s">
        <v>1204</v>
      </c>
      <c r="B1089" s="70">
        <f t="shared" si="43"/>
        <v>0.2</v>
      </c>
      <c r="C1089" t="s">
        <v>92</v>
      </c>
      <c r="D1089" t="s">
        <v>1224</v>
      </c>
      <c r="E1089" s="69">
        <v>45723</v>
      </c>
      <c r="F1089">
        <v>1</v>
      </c>
      <c r="G1089">
        <v>1</v>
      </c>
      <c r="H1089">
        <v>1</v>
      </c>
      <c r="I1089" s="70">
        <f t="shared" si="41"/>
        <v>0.2</v>
      </c>
    </row>
    <row r="1090" spans="1:9" x14ac:dyDescent="0.25">
      <c r="A1090" t="s">
        <v>1204</v>
      </c>
      <c r="B1090" s="70">
        <f t="shared" si="43"/>
        <v>0.2</v>
      </c>
      <c r="C1090" t="s">
        <v>92</v>
      </c>
      <c r="D1090" t="s">
        <v>1225</v>
      </c>
      <c r="E1090" s="69">
        <v>45723</v>
      </c>
      <c r="F1090">
        <v>1</v>
      </c>
      <c r="G1090">
        <v>1</v>
      </c>
      <c r="H1090">
        <v>1</v>
      </c>
      <c r="I1090" s="70">
        <f t="shared" ref="I1090:I1153" si="44">B1090*H1090</f>
        <v>0.2</v>
      </c>
    </row>
    <row r="1091" spans="1:9" x14ac:dyDescent="0.25">
      <c r="A1091" t="s">
        <v>1204</v>
      </c>
      <c r="B1091" s="70">
        <f t="shared" si="43"/>
        <v>0.2</v>
      </c>
      <c r="C1091" t="s">
        <v>92</v>
      </c>
      <c r="D1091" t="s">
        <v>1226</v>
      </c>
      <c r="E1091" s="69">
        <v>45723</v>
      </c>
      <c r="F1091">
        <v>1</v>
      </c>
      <c r="G1091">
        <v>1</v>
      </c>
      <c r="H1091">
        <v>1</v>
      </c>
      <c r="I1091" s="70">
        <f t="shared" si="44"/>
        <v>0.2</v>
      </c>
    </row>
    <row r="1092" spans="1:9" x14ac:dyDescent="0.25">
      <c r="A1092" t="s">
        <v>1204</v>
      </c>
      <c r="B1092" s="70">
        <f t="shared" si="43"/>
        <v>0.2</v>
      </c>
      <c r="C1092" t="s">
        <v>92</v>
      </c>
      <c r="D1092" t="s">
        <v>1227</v>
      </c>
      <c r="E1092" s="69">
        <v>45770</v>
      </c>
      <c r="F1092">
        <v>1</v>
      </c>
      <c r="G1092">
        <v>1</v>
      </c>
      <c r="H1092">
        <v>1</v>
      </c>
      <c r="I1092" s="70">
        <f t="shared" si="44"/>
        <v>0.2</v>
      </c>
    </row>
    <row r="1093" spans="1:9" x14ac:dyDescent="0.25">
      <c r="A1093" t="s">
        <v>1204</v>
      </c>
      <c r="B1093" s="70">
        <f t="shared" si="43"/>
        <v>0.2</v>
      </c>
      <c r="C1093" t="s">
        <v>93</v>
      </c>
      <c r="D1093" t="s">
        <v>1228</v>
      </c>
      <c r="E1093" s="69">
        <v>45705</v>
      </c>
      <c r="F1093">
        <v>1</v>
      </c>
      <c r="G1093">
        <v>1</v>
      </c>
      <c r="H1093">
        <v>1</v>
      </c>
      <c r="I1093" s="70">
        <f t="shared" si="44"/>
        <v>0.2</v>
      </c>
    </row>
    <row r="1094" spans="1:9" x14ac:dyDescent="0.25">
      <c r="A1094" t="s">
        <v>1204</v>
      </c>
      <c r="B1094" s="70">
        <f t="shared" si="43"/>
        <v>0.2</v>
      </c>
      <c r="C1094" t="s">
        <v>93</v>
      </c>
      <c r="D1094" t="s">
        <v>1229</v>
      </c>
      <c r="E1094" s="69">
        <v>45771</v>
      </c>
      <c r="F1094">
        <v>1</v>
      </c>
      <c r="G1094">
        <v>1</v>
      </c>
      <c r="H1094">
        <v>1</v>
      </c>
      <c r="I1094" s="70">
        <f t="shared" si="44"/>
        <v>0.2</v>
      </c>
    </row>
    <row r="1095" spans="1:9" x14ac:dyDescent="0.25">
      <c r="A1095" t="s">
        <v>1204</v>
      </c>
      <c r="B1095" s="70">
        <f t="shared" si="43"/>
        <v>0.2</v>
      </c>
      <c r="C1095" t="s">
        <v>93</v>
      </c>
      <c r="D1095" t="s">
        <v>1230</v>
      </c>
      <c r="E1095" s="69">
        <v>45735</v>
      </c>
      <c r="F1095">
        <v>1</v>
      </c>
      <c r="G1095">
        <v>1</v>
      </c>
      <c r="H1095">
        <v>1</v>
      </c>
      <c r="I1095" s="70">
        <f t="shared" si="44"/>
        <v>0.2</v>
      </c>
    </row>
    <row r="1096" spans="1:9" x14ac:dyDescent="0.25">
      <c r="A1096" t="s">
        <v>1204</v>
      </c>
      <c r="B1096" s="70">
        <f t="shared" si="43"/>
        <v>0.2</v>
      </c>
      <c r="C1096" t="s">
        <v>93</v>
      </c>
      <c r="D1096" t="s">
        <v>1231</v>
      </c>
      <c r="E1096" s="69">
        <v>45735</v>
      </c>
      <c r="F1096">
        <v>1</v>
      </c>
      <c r="G1096">
        <v>1</v>
      </c>
      <c r="H1096">
        <v>1</v>
      </c>
      <c r="I1096" s="70">
        <f t="shared" si="44"/>
        <v>0.2</v>
      </c>
    </row>
    <row r="1097" spans="1:9" x14ac:dyDescent="0.25">
      <c r="A1097" t="s">
        <v>1204</v>
      </c>
      <c r="B1097" s="70">
        <f t="shared" si="43"/>
        <v>0.2</v>
      </c>
      <c r="C1097" t="s">
        <v>93</v>
      </c>
      <c r="D1097" t="s">
        <v>1232</v>
      </c>
      <c r="E1097" s="69">
        <v>45735</v>
      </c>
      <c r="F1097">
        <v>1</v>
      </c>
      <c r="G1097">
        <v>1</v>
      </c>
      <c r="H1097">
        <v>1</v>
      </c>
      <c r="I1097" s="70">
        <f t="shared" si="44"/>
        <v>0.2</v>
      </c>
    </row>
    <row r="1098" spans="1:9" x14ac:dyDescent="0.25">
      <c r="A1098" t="s">
        <v>1204</v>
      </c>
      <c r="B1098" s="70">
        <f t="shared" si="43"/>
        <v>0.2</v>
      </c>
      <c r="C1098" t="s">
        <v>93</v>
      </c>
      <c r="D1098" t="s">
        <v>1233</v>
      </c>
      <c r="E1098" s="69">
        <v>45735</v>
      </c>
      <c r="F1098">
        <v>1</v>
      </c>
      <c r="G1098">
        <v>1</v>
      </c>
      <c r="H1098">
        <v>1</v>
      </c>
      <c r="I1098" s="70">
        <f t="shared" si="44"/>
        <v>0.2</v>
      </c>
    </row>
    <row r="1099" spans="1:9" x14ac:dyDescent="0.25">
      <c r="A1099" t="s">
        <v>1204</v>
      </c>
      <c r="B1099" s="70">
        <f t="shared" si="43"/>
        <v>0.2</v>
      </c>
      <c r="C1099" t="s">
        <v>93</v>
      </c>
      <c r="D1099" t="s">
        <v>1234</v>
      </c>
      <c r="E1099" s="69">
        <v>45735</v>
      </c>
      <c r="F1099">
        <v>1</v>
      </c>
      <c r="G1099">
        <v>1</v>
      </c>
      <c r="H1099">
        <v>1</v>
      </c>
      <c r="I1099" s="70">
        <f t="shared" si="44"/>
        <v>0.2</v>
      </c>
    </row>
    <row r="1100" spans="1:9" x14ac:dyDescent="0.25">
      <c r="A1100" t="s">
        <v>1204</v>
      </c>
      <c r="B1100" s="70">
        <f t="shared" si="43"/>
        <v>0.2</v>
      </c>
      <c r="C1100" t="s">
        <v>93</v>
      </c>
      <c r="D1100" t="s">
        <v>1235</v>
      </c>
      <c r="E1100" s="69">
        <v>45798</v>
      </c>
      <c r="F1100">
        <v>1</v>
      </c>
      <c r="G1100">
        <v>1</v>
      </c>
      <c r="H1100">
        <v>1</v>
      </c>
      <c r="I1100" s="70">
        <f t="shared" si="44"/>
        <v>0.2</v>
      </c>
    </row>
    <row r="1101" spans="1:9" x14ac:dyDescent="0.25">
      <c r="A1101" t="s">
        <v>1204</v>
      </c>
      <c r="B1101" s="70">
        <f t="shared" si="43"/>
        <v>0.2</v>
      </c>
      <c r="C1101" t="s">
        <v>93</v>
      </c>
      <c r="D1101" t="s">
        <v>1236</v>
      </c>
      <c r="E1101" s="69">
        <v>45798</v>
      </c>
      <c r="F1101">
        <v>1</v>
      </c>
      <c r="G1101">
        <v>1</v>
      </c>
      <c r="H1101">
        <v>1</v>
      </c>
      <c r="I1101" s="70">
        <f t="shared" si="44"/>
        <v>0.2</v>
      </c>
    </row>
    <row r="1102" spans="1:9" x14ac:dyDescent="0.25">
      <c r="A1102" t="s">
        <v>1204</v>
      </c>
      <c r="B1102" s="70">
        <f t="shared" si="43"/>
        <v>0.2</v>
      </c>
      <c r="C1102" t="s">
        <v>93</v>
      </c>
      <c r="D1102" t="s">
        <v>1237</v>
      </c>
      <c r="E1102" s="69">
        <v>45798</v>
      </c>
      <c r="F1102">
        <v>1</v>
      </c>
      <c r="G1102">
        <v>1</v>
      </c>
      <c r="H1102">
        <v>1</v>
      </c>
      <c r="I1102" s="70">
        <f t="shared" si="44"/>
        <v>0.2</v>
      </c>
    </row>
    <row r="1103" spans="1:9" x14ac:dyDescent="0.25">
      <c r="A1103" t="s">
        <v>1204</v>
      </c>
      <c r="B1103" s="70">
        <f t="shared" si="43"/>
        <v>0.2</v>
      </c>
      <c r="C1103" t="s">
        <v>93</v>
      </c>
      <c r="D1103" t="s">
        <v>1238</v>
      </c>
      <c r="E1103" s="69">
        <v>45798</v>
      </c>
      <c r="F1103">
        <v>1</v>
      </c>
      <c r="G1103">
        <v>1</v>
      </c>
      <c r="H1103">
        <v>1</v>
      </c>
      <c r="I1103" s="70">
        <f t="shared" si="44"/>
        <v>0.2</v>
      </c>
    </row>
    <row r="1104" spans="1:9" x14ac:dyDescent="0.25">
      <c r="A1104" t="s">
        <v>1204</v>
      </c>
      <c r="B1104" s="70">
        <f t="shared" si="43"/>
        <v>0.2</v>
      </c>
      <c r="C1104" t="s">
        <v>93</v>
      </c>
      <c r="D1104" t="s">
        <v>1239</v>
      </c>
      <c r="E1104" s="69">
        <v>45798</v>
      </c>
      <c r="F1104">
        <v>1</v>
      </c>
      <c r="G1104">
        <v>1</v>
      </c>
      <c r="H1104">
        <v>1</v>
      </c>
      <c r="I1104" s="70">
        <f t="shared" si="44"/>
        <v>0.2</v>
      </c>
    </row>
    <row r="1105" spans="1:9" x14ac:dyDescent="0.25">
      <c r="A1105" t="s">
        <v>1204</v>
      </c>
      <c r="B1105" s="70">
        <f t="shared" si="43"/>
        <v>0.2</v>
      </c>
      <c r="C1105" t="s">
        <v>93</v>
      </c>
      <c r="D1105" t="s">
        <v>1240</v>
      </c>
      <c r="E1105" s="69">
        <v>45798</v>
      </c>
      <c r="F1105">
        <v>1</v>
      </c>
      <c r="G1105">
        <v>1</v>
      </c>
      <c r="H1105">
        <v>1</v>
      </c>
      <c r="I1105" s="70">
        <f t="shared" si="44"/>
        <v>0.2</v>
      </c>
    </row>
    <row r="1106" spans="1:9" x14ac:dyDescent="0.25">
      <c r="A1106" t="s">
        <v>1204</v>
      </c>
      <c r="B1106" s="70">
        <f t="shared" si="43"/>
        <v>0.2</v>
      </c>
      <c r="C1106" t="s">
        <v>93</v>
      </c>
      <c r="D1106" t="s">
        <v>1241</v>
      </c>
      <c r="E1106" s="69">
        <v>45798</v>
      </c>
      <c r="F1106">
        <v>1</v>
      </c>
      <c r="G1106">
        <v>1</v>
      </c>
      <c r="H1106">
        <v>1</v>
      </c>
      <c r="I1106" s="70">
        <f t="shared" si="44"/>
        <v>0.2</v>
      </c>
    </row>
    <row r="1107" spans="1:9" x14ac:dyDescent="0.25">
      <c r="A1107" t="s">
        <v>1204</v>
      </c>
      <c r="B1107" s="70">
        <f t="shared" si="43"/>
        <v>0.2</v>
      </c>
      <c r="C1107" t="s">
        <v>93</v>
      </c>
      <c r="D1107" t="s">
        <v>1242</v>
      </c>
      <c r="E1107" s="69">
        <v>45798</v>
      </c>
      <c r="F1107">
        <v>1</v>
      </c>
      <c r="G1107">
        <v>1</v>
      </c>
      <c r="H1107">
        <v>1</v>
      </c>
      <c r="I1107" s="70">
        <f t="shared" si="44"/>
        <v>0.2</v>
      </c>
    </row>
    <row r="1108" spans="1:9" x14ac:dyDescent="0.25">
      <c r="A1108" t="s">
        <v>1204</v>
      </c>
      <c r="B1108" s="70">
        <f t="shared" si="43"/>
        <v>0.2</v>
      </c>
      <c r="C1108" t="s">
        <v>93</v>
      </c>
      <c r="D1108" t="s">
        <v>1243</v>
      </c>
      <c r="E1108" s="69">
        <v>45659</v>
      </c>
      <c r="F1108">
        <v>1</v>
      </c>
      <c r="G1108">
        <v>1</v>
      </c>
      <c r="H1108">
        <v>1</v>
      </c>
      <c r="I1108" s="70">
        <f t="shared" si="44"/>
        <v>0.2</v>
      </c>
    </row>
    <row r="1109" spans="1:9" x14ac:dyDescent="0.25">
      <c r="A1109" t="s">
        <v>1204</v>
      </c>
      <c r="B1109" s="70">
        <f t="shared" si="43"/>
        <v>0.2</v>
      </c>
      <c r="C1109" t="s">
        <v>93</v>
      </c>
      <c r="D1109" t="s">
        <v>1244</v>
      </c>
      <c r="E1109" s="69">
        <v>45659</v>
      </c>
      <c r="F1109">
        <v>1</v>
      </c>
      <c r="G1109">
        <v>1</v>
      </c>
      <c r="H1109">
        <v>1</v>
      </c>
      <c r="I1109" s="70">
        <f t="shared" si="44"/>
        <v>0.2</v>
      </c>
    </row>
    <row r="1110" spans="1:9" x14ac:dyDescent="0.25">
      <c r="A1110" t="s">
        <v>1204</v>
      </c>
      <c r="B1110" s="70">
        <f t="shared" si="43"/>
        <v>0.2</v>
      </c>
      <c r="C1110" t="s">
        <v>93</v>
      </c>
      <c r="D1110" t="s">
        <v>1245</v>
      </c>
      <c r="E1110" s="69">
        <v>45659</v>
      </c>
      <c r="F1110">
        <v>1</v>
      </c>
      <c r="G1110">
        <v>1</v>
      </c>
      <c r="H1110">
        <v>1</v>
      </c>
      <c r="I1110" s="70">
        <f t="shared" si="44"/>
        <v>0.2</v>
      </c>
    </row>
    <row r="1111" spans="1:9" x14ac:dyDescent="0.25">
      <c r="A1111" t="s">
        <v>1204</v>
      </c>
      <c r="B1111" s="70">
        <f t="shared" si="43"/>
        <v>0.2</v>
      </c>
      <c r="C1111" t="s">
        <v>93</v>
      </c>
      <c r="D1111" t="s">
        <v>1246</v>
      </c>
      <c r="E1111" s="69">
        <v>45659</v>
      </c>
      <c r="F1111">
        <v>1</v>
      </c>
      <c r="G1111">
        <v>1</v>
      </c>
      <c r="H1111">
        <v>1</v>
      </c>
      <c r="I1111" s="70">
        <f t="shared" si="44"/>
        <v>0.2</v>
      </c>
    </row>
    <row r="1112" spans="1:9" x14ac:dyDescent="0.25">
      <c r="A1112" t="s">
        <v>1204</v>
      </c>
      <c r="B1112" s="70">
        <f t="shared" si="43"/>
        <v>0.2</v>
      </c>
      <c r="C1112" t="s">
        <v>93</v>
      </c>
      <c r="D1112" t="s">
        <v>1247</v>
      </c>
      <c r="E1112" s="69">
        <v>45659</v>
      </c>
      <c r="F1112">
        <v>1</v>
      </c>
      <c r="G1112">
        <v>1</v>
      </c>
      <c r="H1112">
        <v>1</v>
      </c>
      <c r="I1112" s="70">
        <f t="shared" si="44"/>
        <v>0.2</v>
      </c>
    </row>
    <row r="1113" spans="1:9" x14ac:dyDescent="0.25">
      <c r="A1113" t="s">
        <v>1204</v>
      </c>
      <c r="B1113" s="70">
        <f t="shared" si="43"/>
        <v>0.2</v>
      </c>
      <c r="C1113" t="s">
        <v>93</v>
      </c>
      <c r="D1113" t="s">
        <v>1248</v>
      </c>
      <c r="E1113" s="69">
        <v>45659</v>
      </c>
      <c r="F1113">
        <v>1</v>
      </c>
      <c r="G1113">
        <v>1</v>
      </c>
      <c r="H1113">
        <v>1</v>
      </c>
      <c r="I1113" s="70">
        <f t="shared" si="44"/>
        <v>0.2</v>
      </c>
    </row>
    <row r="1114" spans="1:9" x14ac:dyDescent="0.25">
      <c r="A1114" t="s">
        <v>1204</v>
      </c>
      <c r="B1114" s="70">
        <f t="shared" si="43"/>
        <v>0.2</v>
      </c>
      <c r="C1114" t="s">
        <v>93</v>
      </c>
      <c r="D1114" t="s">
        <v>1249</v>
      </c>
      <c r="E1114" s="69">
        <v>45659</v>
      </c>
      <c r="F1114">
        <v>1</v>
      </c>
      <c r="G1114">
        <v>1</v>
      </c>
      <c r="H1114">
        <v>1</v>
      </c>
      <c r="I1114" s="70">
        <f t="shared" si="44"/>
        <v>0.2</v>
      </c>
    </row>
    <row r="1115" spans="1:9" x14ac:dyDescent="0.25">
      <c r="A1115" t="s">
        <v>1204</v>
      </c>
      <c r="B1115" s="70">
        <f t="shared" si="43"/>
        <v>0.2</v>
      </c>
      <c r="C1115" t="s">
        <v>93</v>
      </c>
      <c r="D1115" t="s">
        <v>1250</v>
      </c>
      <c r="E1115" s="69">
        <v>45659</v>
      </c>
      <c r="F1115">
        <v>1</v>
      </c>
      <c r="G1115">
        <v>1</v>
      </c>
      <c r="H1115">
        <v>1</v>
      </c>
      <c r="I1115" s="70">
        <f t="shared" si="44"/>
        <v>0.2</v>
      </c>
    </row>
    <row r="1116" spans="1:9" x14ac:dyDescent="0.25">
      <c r="A1116" t="s">
        <v>1204</v>
      </c>
      <c r="B1116" s="70">
        <f t="shared" si="43"/>
        <v>0.2</v>
      </c>
      <c r="C1116" t="s">
        <v>93</v>
      </c>
      <c r="D1116" t="s">
        <v>1251</v>
      </c>
      <c r="E1116" s="69">
        <v>45659</v>
      </c>
      <c r="F1116">
        <v>1</v>
      </c>
      <c r="G1116">
        <v>1</v>
      </c>
      <c r="H1116">
        <v>1</v>
      </c>
      <c r="I1116" s="70">
        <f t="shared" si="44"/>
        <v>0.2</v>
      </c>
    </row>
    <row r="1117" spans="1:9" x14ac:dyDescent="0.25">
      <c r="A1117" t="s">
        <v>1204</v>
      </c>
      <c r="B1117" s="70">
        <f t="shared" si="43"/>
        <v>0.2</v>
      </c>
      <c r="C1117" t="s">
        <v>93</v>
      </c>
      <c r="D1117" t="s">
        <v>1252</v>
      </c>
      <c r="E1117" s="69">
        <v>45659</v>
      </c>
      <c r="F1117">
        <v>1</v>
      </c>
      <c r="G1117">
        <v>1</v>
      </c>
      <c r="H1117">
        <v>1</v>
      </c>
      <c r="I1117" s="70">
        <f t="shared" si="44"/>
        <v>0.2</v>
      </c>
    </row>
    <row r="1118" spans="1:9" x14ac:dyDescent="0.25">
      <c r="A1118" t="s">
        <v>1204</v>
      </c>
      <c r="B1118" s="70">
        <f t="shared" si="43"/>
        <v>0.2</v>
      </c>
      <c r="C1118" t="s">
        <v>93</v>
      </c>
      <c r="D1118" t="s">
        <v>1253</v>
      </c>
      <c r="E1118" s="69">
        <v>45659</v>
      </c>
      <c r="F1118">
        <v>1</v>
      </c>
      <c r="G1118">
        <v>1</v>
      </c>
      <c r="H1118">
        <v>1</v>
      </c>
      <c r="I1118" s="70">
        <f t="shared" si="44"/>
        <v>0.2</v>
      </c>
    </row>
    <row r="1119" spans="1:9" x14ac:dyDescent="0.25">
      <c r="A1119" t="s">
        <v>1204</v>
      </c>
      <c r="B1119" s="70">
        <f t="shared" si="43"/>
        <v>0.2</v>
      </c>
      <c r="C1119" t="s">
        <v>93</v>
      </c>
      <c r="D1119" t="s">
        <v>1254</v>
      </c>
      <c r="E1119" s="69">
        <v>45659</v>
      </c>
      <c r="F1119">
        <v>1</v>
      </c>
      <c r="G1119">
        <v>1</v>
      </c>
      <c r="H1119">
        <v>1</v>
      </c>
      <c r="I1119" s="70">
        <f t="shared" si="44"/>
        <v>0.2</v>
      </c>
    </row>
    <row r="1120" spans="1:9" x14ac:dyDescent="0.25">
      <c r="A1120" t="s">
        <v>1204</v>
      </c>
      <c r="B1120" s="70">
        <f t="shared" si="43"/>
        <v>0.2</v>
      </c>
      <c r="C1120" t="s">
        <v>93</v>
      </c>
      <c r="D1120" t="s">
        <v>1255</v>
      </c>
      <c r="E1120" s="69">
        <v>45659</v>
      </c>
      <c r="F1120">
        <v>1</v>
      </c>
      <c r="G1120">
        <v>1</v>
      </c>
      <c r="H1120">
        <v>1</v>
      </c>
      <c r="I1120" s="70">
        <f t="shared" si="44"/>
        <v>0.2</v>
      </c>
    </row>
    <row r="1121" spans="1:9" x14ac:dyDescent="0.25">
      <c r="A1121" t="s">
        <v>1204</v>
      </c>
      <c r="B1121" s="70">
        <f t="shared" si="43"/>
        <v>0.2</v>
      </c>
      <c r="C1121" t="s">
        <v>93</v>
      </c>
      <c r="D1121" t="s">
        <v>1256</v>
      </c>
      <c r="E1121" s="69">
        <v>45659</v>
      </c>
      <c r="F1121">
        <v>1</v>
      </c>
      <c r="G1121">
        <v>1</v>
      </c>
      <c r="H1121">
        <v>1</v>
      </c>
      <c r="I1121" s="70">
        <f t="shared" si="44"/>
        <v>0.2</v>
      </c>
    </row>
    <row r="1122" spans="1:9" x14ac:dyDescent="0.25">
      <c r="A1122" t="s">
        <v>1204</v>
      </c>
      <c r="B1122" s="70">
        <f t="shared" si="43"/>
        <v>0.2</v>
      </c>
      <c r="C1122" t="s">
        <v>93</v>
      </c>
      <c r="D1122" t="s">
        <v>1257</v>
      </c>
      <c r="E1122" s="69">
        <v>45659</v>
      </c>
      <c r="F1122">
        <v>1</v>
      </c>
      <c r="G1122">
        <v>1</v>
      </c>
      <c r="H1122">
        <v>1</v>
      </c>
      <c r="I1122" s="70">
        <f t="shared" si="44"/>
        <v>0.2</v>
      </c>
    </row>
    <row r="1123" spans="1:9" x14ac:dyDescent="0.25">
      <c r="A1123" t="s">
        <v>1204</v>
      </c>
      <c r="B1123" s="70">
        <f t="shared" si="43"/>
        <v>0.2</v>
      </c>
      <c r="C1123" t="s">
        <v>93</v>
      </c>
      <c r="D1123" t="s">
        <v>1258</v>
      </c>
      <c r="E1123" s="69">
        <v>45659</v>
      </c>
      <c r="F1123">
        <v>1</v>
      </c>
      <c r="G1123">
        <v>1</v>
      </c>
      <c r="H1123">
        <v>1</v>
      </c>
      <c r="I1123" s="70">
        <f t="shared" si="44"/>
        <v>0.2</v>
      </c>
    </row>
    <row r="1124" spans="1:9" x14ac:dyDescent="0.25">
      <c r="A1124" t="s">
        <v>1204</v>
      </c>
      <c r="B1124" s="70">
        <f t="shared" si="43"/>
        <v>0.2</v>
      </c>
      <c r="C1124" t="s">
        <v>93</v>
      </c>
      <c r="D1124" t="s">
        <v>1259</v>
      </c>
      <c r="E1124" s="69">
        <v>45691</v>
      </c>
      <c r="F1124">
        <v>1</v>
      </c>
      <c r="G1124">
        <v>1</v>
      </c>
      <c r="H1124">
        <v>1</v>
      </c>
      <c r="I1124" s="70">
        <f t="shared" si="44"/>
        <v>0.2</v>
      </c>
    </row>
    <row r="1125" spans="1:9" x14ac:dyDescent="0.25">
      <c r="A1125" t="s">
        <v>1204</v>
      </c>
      <c r="B1125" s="70">
        <f t="shared" si="43"/>
        <v>0.2</v>
      </c>
      <c r="C1125" t="s">
        <v>93</v>
      </c>
      <c r="D1125" t="s">
        <v>1260</v>
      </c>
      <c r="E1125" s="69">
        <v>45691</v>
      </c>
      <c r="F1125">
        <v>1</v>
      </c>
      <c r="G1125">
        <v>1</v>
      </c>
      <c r="H1125">
        <v>1</v>
      </c>
      <c r="I1125" s="70">
        <f t="shared" si="44"/>
        <v>0.2</v>
      </c>
    </row>
    <row r="1126" spans="1:9" x14ac:dyDescent="0.25">
      <c r="A1126" t="s">
        <v>1204</v>
      </c>
      <c r="B1126" s="70">
        <f t="shared" si="43"/>
        <v>0.2</v>
      </c>
      <c r="C1126" t="s">
        <v>93</v>
      </c>
      <c r="D1126" t="s">
        <v>1261</v>
      </c>
      <c r="E1126" s="69">
        <v>45691</v>
      </c>
      <c r="F1126">
        <v>1</v>
      </c>
      <c r="G1126">
        <v>1</v>
      </c>
      <c r="H1126">
        <v>1</v>
      </c>
      <c r="I1126" s="70">
        <f t="shared" si="44"/>
        <v>0.2</v>
      </c>
    </row>
    <row r="1127" spans="1:9" x14ac:dyDescent="0.25">
      <c r="A1127" t="s">
        <v>1204</v>
      </c>
      <c r="B1127" s="70">
        <f t="shared" si="43"/>
        <v>0.2</v>
      </c>
      <c r="C1127" t="s">
        <v>93</v>
      </c>
      <c r="D1127" t="s">
        <v>1262</v>
      </c>
      <c r="E1127" s="69">
        <v>45691</v>
      </c>
      <c r="F1127">
        <v>1</v>
      </c>
      <c r="G1127">
        <v>1</v>
      </c>
      <c r="H1127">
        <v>1</v>
      </c>
      <c r="I1127" s="70">
        <f t="shared" si="44"/>
        <v>0.2</v>
      </c>
    </row>
    <row r="1128" spans="1:9" x14ac:dyDescent="0.25">
      <c r="A1128" t="s">
        <v>1204</v>
      </c>
      <c r="B1128" s="70">
        <f t="shared" si="43"/>
        <v>0.2</v>
      </c>
      <c r="C1128" t="s">
        <v>93</v>
      </c>
      <c r="D1128" t="s">
        <v>1263</v>
      </c>
      <c r="E1128" s="69">
        <v>45691</v>
      </c>
      <c r="F1128">
        <v>1</v>
      </c>
      <c r="G1128">
        <v>1</v>
      </c>
      <c r="H1128">
        <v>1</v>
      </c>
      <c r="I1128" s="70">
        <f t="shared" si="44"/>
        <v>0.2</v>
      </c>
    </row>
    <row r="1129" spans="1:9" x14ac:dyDescent="0.25">
      <c r="A1129" t="s">
        <v>1204</v>
      </c>
      <c r="B1129" s="70">
        <f t="shared" si="43"/>
        <v>0.2</v>
      </c>
      <c r="C1129" t="s">
        <v>93</v>
      </c>
      <c r="D1129" t="s">
        <v>1264</v>
      </c>
      <c r="E1129" s="69">
        <v>45691</v>
      </c>
      <c r="F1129">
        <v>1</v>
      </c>
      <c r="G1129">
        <v>1</v>
      </c>
      <c r="H1129">
        <v>1</v>
      </c>
      <c r="I1129" s="70">
        <f t="shared" si="44"/>
        <v>0.2</v>
      </c>
    </row>
    <row r="1130" spans="1:9" x14ac:dyDescent="0.25">
      <c r="A1130" t="s">
        <v>1204</v>
      </c>
      <c r="B1130" s="70">
        <f t="shared" si="43"/>
        <v>0.2</v>
      </c>
      <c r="C1130" t="s">
        <v>93</v>
      </c>
      <c r="D1130" t="s">
        <v>1265</v>
      </c>
      <c r="E1130" s="69">
        <v>45691</v>
      </c>
      <c r="F1130">
        <v>1</v>
      </c>
      <c r="G1130">
        <v>1</v>
      </c>
      <c r="H1130">
        <v>1</v>
      </c>
      <c r="I1130" s="70">
        <f t="shared" si="44"/>
        <v>0.2</v>
      </c>
    </row>
    <row r="1131" spans="1:9" x14ac:dyDescent="0.25">
      <c r="A1131" t="s">
        <v>1204</v>
      </c>
      <c r="B1131" s="70">
        <f t="shared" si="43"/>
        <v>0.2</v>
      </c>
      <c r="C1131" t="s">
        <v>93</v>
      </c>
      <c r="D1131" t="s">
        <v>1266</v>
      </c>
      <c r="E1131" s="69">
        <v>45691</v>
      </c>
      <c r="F1131">
        <v>1</v>
      </c>
      <c r="G1131">
        <v>1</v>
      </c>
      <c r="H1131">
        <v>1</v>
      </c>
      <c r="I1131" s="70">
        <f t="shared" si="44"/>
        <v>0.2</v>
      </c>
    </row>
    <row r="1132" spans="1:9" x14ac:dyDescent="0.25">
      <c r="A1132" t="s">
        <v>1204</v>
      </c>
      <c r="B1132" s="70">
        <f t="shared" si="43"/>
        <v>0.2</v>
      </c>
      <c r="C1132" t="s">
        <v>93</v>
      </c>
      <c r="D1132" t="s">
        <v>1267</v>
      </c>
      <c r="E1132" s="69">
        <v>45691</v>
      </c>
      <c r="F1132">
        <v>1</v>
      </c>
      <c r="G1132">
        <v>1</v>
      </c>
      <c r="H1132">
        <v>1</v>
      </c>
      <c r="I1132" s="70">
        <f t="shared" si="44"/>
        <v>0.2</v>
      </c>
    </row>
    <row r="1133" spans="1:9" x14ac:dyDescent="0.25">
      <c r="A1133" t="s">
        <v>1204</v>
      </c>
      <c r="B1133" s="70">
        <f t="shared" si="43"/>
        <v>0.2</v>
      </c>
      <c r="C1133" t="s">
        <v>93</v>
      </c>
      <c r="D1133" t="s">
        <v>1268</v>
      </c>
      <c r="E1133" s="69">
        <v>45691</v>
      </c>
      <c r="F1133">
        <v>1</v>
      </c>
      <c r="G1133">
        <v>1</v>
      </c>
      <c r="H1133">
        <v>1</v>
      </c>
      <c r="I1133" s="70">
        <f t="shared" si="44"/>
        <v>0.2</v>
      </c>
    </row>
    <row r="1134" spans="1:9" x14ac:dyDescent="0.25">
      <c r="A1134" t="s">
        <v>1204</v>
      </c>
      <c r="B1134" s="70">
        <f t="shared" ref="B1134:B1197" si="45">(1/500)*100</f>
        <v>0.2</v>
      </c>
      <c r="C1134" t="s">
        <v>93</v>
      </c>
      <c r="D1134" t="s">
        <v>1269</v>
      </c>
      <c r="E1134" s="69">
        <v>45691</v>
      </c>
      <c r="F1134">
        <v>1</v>
      </c>
      <c r="G1134">
        <v>1</v>
      </c>
      <c r="H1134">
        <v>1</v>
      </c>
      <c r="I1134" s="70">
        <f t="shared" si="44"/>
        <v>0.2</v>
      </c>
    </row>
    <row r="1135" spans="1:9" x14ac:dyDescent="0.25">
      <c r="A1135" t="s">
        <v>1204</v>
      </c>
      <c r="B1135" s="70">
        <f t="shared" si="45"/>
        <v>0.2</v>
      </c>
      <c r="C1135" t="s">
        <v>93</v>
      </c>
      <c r="D1135" t="s">
        <v>1270</v>
      </c>
      <c r="E1135" s="69">
        <v>45691</v>
      </c>
      <c r="F1135">
        <v>1</v>
      </c>
      <c r="G1135">
        <v>1</v>
      </c>
      <c r="H1135">
        <v>1</v>
      </c>
      <c r="I1135" s="70">
        <f t="shared" si="44"/>
        <v>0.2</v>
      </c>
    </row>
    <row r="1136" spans="1:9" x14ac:dyDescent="0.25">
      <c r="A1136" t="s">
        <v>1204</v>
      </c>
      <c r="B1136" s="70">
        <f t="shared" si="45"/>
        <v>0.2</v>
      </c>
      <c r="C1136" t="s">
        <v>93</v>
      </c>
      <c r="D1136" t="s">
        <v>1271</v>
      </c>
      <c r="E1136" s="69">
        <v>45691</v>
      </c>
      <c r="F1136">
        <v>1</v>
      </c>
      <c r="G1136">
        <v>1</v>
      </c>
      <c r="H1136">
        <v>1</v>
      </c>
      <c r="I1136" s="70">
        <f t="shared" si="44"/>
        <v>0.2</v>
      </c>
    </row>
    <row r="1137" spans="1:9" x14ac:dyDescent="0.25">
      <c r="A1137" t="s">
        <v>1204</v>
      </c>
      <c r="B1137" s="70">
        <f t="shared" si="45"/>
        <v>0.2</v>
      </c>
      <c r="C1137" t="s">
        <v>93</v>
      </c>
      <c r="D1137" t="s">
        <v>1272</v>
      </c>
      <c r="E1137" s="69">
        <v>45691</v>
      </c>
      <c r="F1137">
        <v>1</v>
      </c>
      <c r="G1137">
        <v>1</v>
      </c>
      <c r="H1137">
        <v>1</v>
      </c>
      <c r="I1137" s="70">
        <f t="shared" si="44"/>
        <v>0.2</v>
      </c>
    </row>
    <row r="1138" spans="1:9" x14ac:dyDescent="0.25">
      <c r="A1138" t="s">
        <v>1204</v>
      </c>
      <c r="B1138" s="70">
        <f t="shared" si="45"/>
        <v>0.2</v>
      </c>
      <c r="C1138" t="s">
        <v>93</v>
      </c>
      <c r="D1138" t="s">
        <v>1273</v>
      </c>
      <c r="E1138" s="69">
        <v>45691</v>
      </c>
      <c r="F1138">
        <v>1</v>
      </c>
      <c r="G1138">
        <v>1</v>
      </c>
      <c r="H1138">
        <v>1</v>
      </c>
      <c r="I1138" s="70">
        <f t="shared" si="44"/>
        <v>0.2</v>
      </c>
    </row>
    <row r="1139" spans="1:9" x14ac:dyDescent="0.25">
      <c r="A1139" t="s">
        <v>1204</v>
      </c>
      <c r="B1139" s="70">
        <f t="shared" si="45"/>
        <v>0.2</v>
      </c>
      <c r="C1139" t="s">
        <v>93</v>
      </c>
      <c r="D1139" t="s">
        <v>1274</v>
      </c>
      <c r="E1139" s="69">
        <v>45691</v>
      </c>
      <c r="F1139">
        <v>1</v>
      </c>
      <c r="G1139">
        <v>1</v>
      </c>
      <c r="H1139">
        <v>1</v>
      </c>
      <c r="I1139" s="70">
        <f t="shared" si="44"/>
        <v>0.2</v>
      </c>
    </row>
    <row r="1140" spans="1:9" x14ac:dyDescent="0.25">
      <c r="A1140" t="s">
        <v>1204</v>
      </c>
      <c r="B1140" s="70">
        <f t="shared" si="45"/>
        <v>0.2</v>
      </c>
      <c r="C1140" t="s">
        <v>93</v>
      </c>
      <c r="D1140" t="s">
        <v>1275</v>
      </c>
      <c r="E1140" s="69">
        <v>45691</v>
      </c>
      <c r="F1140">
        <v>1</v>
      </c>
      <c r="G1140">
        <v>1</v>
      </c>
      <c r="H1140">
        <v>1</v>
      </c>
      <c r="I1140" s="70">
        <f t="shared" si="44"/>
        <v>0.2</v>
      </c>
    </row>
    <row r="1141" spans="1:9" x14ac:dyDescent="0.25">
      <c r="A1141" t="s">
        <v>1204</v>
      </c>
      <c r="B1141" s="70">
        <f t="shared" si="45"/>
        <v>0.2</v>
      </c>
      <c r="C1141" t="s">
        <v>93</v>
      </c>
      <c r="D1141" t="s">
        <v>1276</v>
      </c>
      <c r="E1141" s="69">
        <v>45691</v>
      </c>
      <c r="F1141">
        <v>1</v>
      </c>
      <c r="G1141">
        <v>1</v>
      </c>
      <c r="H1141">
        <v>1</v>
      </c>
      <c r="I1141" s="70">
        <f t="shared" si="44"/>
        <v>0.2</v>
      </c>
    </row>
    <row r="1142" spans="1:9" x14ac:dyDescent="0.25">
      <c r="A1142" t="s">
        <v>1204</v>
      </c>
      <c r="B1142" s="70">
        <f t="shared" si="45"/>
        <v>0.2</v>
      </c>
      <c r="C1142" t="s">
        <v>93</v>
      </c>
      <c r="D1142" t="s">
        <v>1277</v>
      </c>
      <c r="E1142" s="69">
        <v>45691</v>
      </c>
      <c r="F1142">
        <v>1</v>
      </c>
      <c r="G1142">
        <v>1</v>
      </c>
      <c r="H1142">
        <v>1</v>
      </c>
      <c r="I1142" s="70">
        <f t="shared" si="44"/>
        <v>0.2</v>
      </c>
    </row>
    <row r="1143" spans="1:9" x14ac:dyDescent="0.25">
      <c r="A1143" t="s">
        <v>1204</v>
      </c>
      <c r="B1143" s="70">
        <f t="shared" si="45"/>
        <v>0.2</v>
      </c>
      <c r="C1143" t="s">
        <v>93</v>
      </c>
      <c r="D1143" t="s">
        <v>1278</v>
      </c>
      <c r="E1143" s="69">
        <v>45691</v>
      </c>
      <c r="F1143">
        <v>1</v>
      </c>
      <c r="G1143">
        <v>1</v>
      </c>
      <c r="H1143">
        <v>1</v>
      </c>
      <c r="I1143" s="70">
        <f t="shared" si="44"/>
        <v>0.2</v>
      </c>
    </row>
    <row r="1144" spans="1:9" x14ac:dyDescent="0.25">
      <c r="A1144" t="s">
        <v>1204</v>
      </c>
      <c r="B1144" s="70">
        <f t="shared" si="45"/>
        <v>0.2</v>
      </c>
      <c r="C1144" t="s">
        <v>93</v>
      </c>
      <c r="D1144" t="s">
        <v>1279</v>
      </c>
      <c r="E1144" s="69">
        <v>45691</v>
      </c>
      <c r="F1144">
        <v>1</v>
      </c>
      <c r="G1144">
        <v>1</v>
      </c>
      <c r="H1144">
        <v>1</v>
      </c>
      <c r="I1144" s="70">
        <f t="shared" si="44"/>
        <v>0.2</v>
      </c>
    </row>
    <row r="1145" spans="1:9" x14ac:dyDescent="0.25">
      <c r="A1145" t="s">
        <v>1204</v>
      </c>
      <c r="B1145" s="70">
        <f t="shared" si="45"/>
        <v>0.2</v>
      </c>
      <c r="C1145" t="s">
        <v>93</v>
      </c>
      <c r="D1145" t="s">
        <v>1280</v>
      </c>
      <c r="E1145" s="69">
        <v>45691</v>
      </c>
      <c r="F1145">
        <v>1</v>
      </c>
      <c r="G1145">
        <v>1</v>
      </c>
      <c r="H1145">
        <v>1</v>
      </c>
      <c r="I1145" s="70">
        <f t="shared" si="44"/>
        <v>0.2</v>
      </c>
    </row>
    <row r="1146" spans="1:9" x14ac:dyDescent="0.25">
      <c r="A1146" t="s">
        <v>1204</v>
      </c>
      <c r="B1146" s="70">
        <f t="shared" si="45"/>
        <v>0.2</v>
      </c>
      <c r="C1146" t="s">
        <v>93</v>
      </c>
      <c r="D1146" t="s">
        <v>1281</v>
      </c>
      <c r="E1146" s="69">
        <v>45691</v>
      </c>
      <c r="F1146">
        <v>1</v>
      </c>
      <c r="G1146">
        <v>1</v>
      </c>
      <c r="H1146">
        <v>1</v>
      </c>
      <c r="I1146" s="70">
        <f t="shared" si="44"/>
        <v>0.2</v>
      </c>
    </row>
    <row r="1147" spans="1:9" x14ac:dyDescent="0.25">
      <c r="A1147" t="s">
        <v>1204</v>
      </c>
      <c r="B1147" s="70">
        <f t="shared" si="45"/>
        <v>0.2</v>
      </c>
      <c r="C1147" t="s">
        <v>93</v>
      </c>
      <c r="D1147" t="s">
        <v>1282</v>
      </c>
      <c r="E1147" s="69">
        <v>45691</v>
      </c>
      <c r="F1147">
        <v>1</v>
      </c>
      <c r="G1147">
        <v>1</v>
      </c>
      <c r="H1147">
        <v>1</v>
      </c>
      <c r="I1147" s="70">
        <f t="shared" si="44"/>
        <v>0.2</v>
      </c>
    </row>
    <row r="1148" spans="1:9" x14ac:dyDescent="0.25">
      <c r="A1148" t="s">
        <v>1204</v>
      </c>
      <c r="B1148" s="70">
        <f t="shared" si="45"/>
        <v>0.2</v>
      </c>
      <c r="C1148" t="s">
        <v>93</v>
      </c>
      <c r="D1148" t="s">
        <v>1283</v>
      </c>
      <c r="E1148" s="69">
        <v>45691</v>
      </c>
      <c r="F1148">
        <v>1</v>
      </c>
      <c r="G1148">
        <v>1</v>
      </c>
      <c r="H1148">
        <v>1</v>
      </c>
      <c r="I1148" s="70">
        <f t="shared" si="44"/>
        <v>0.2</v>
      </c>
    </row>
    <row r="1149" spans="1:9" x14ac:dyDescent="0.25">
      <c r="A1149" t="s">
        <v>1204</v>
      </c>
      <c r="B1149" s="70">
        <f t="shared" si="45"/>
        <v>0.2</v>
      </c>
      <c r="C1149" t="s">
        <v>93</v>
      </c>
      <c r="D1149" t="s">
        <v>1284</v>
      </c>
      <c r="E1149" s="69">
        <v>45734</v>
      </c>
      <c r="F1149">
        <v>1</v>
      </c>
      <c r="G1149">
        <v>1</v>
      </c>
      <c r="H1149">
        <v>1</v>
      </c>
      <c r="I1149" s="70">
        <f t="shared" si="44"/>
        <v>0.2</v>
      </c>
    </row>
    <row r="1150" spans="1:9" x14ac:dyDescent="0.25">
      <c r="A1150" t="s">
        <v>1204</v>
      </c>
      <c r="B1150" s="70">
        <f t="shared" si="45"/>
        <v>0.2</v>
      </c>
      <c r="C1150" t="s">
        <v>93</v>
      </c>
      <c r="D1150" t="s">
        <v>1285</v>
      </c>
      <c r="E1150" s="69">
        <v>45723</v>
      </c>
      <c r="F1150">
        <v>1</v>
      </c>
      <c r="G1150">
        <v>1</v>
      </c>
      <c r="H1150">
        <v>1</v>
      </c>
      <c r="I1150" s="70">
        <f t="shared" si="44"/>
        <v>0.2</v>
      </c>
    </row>
    <row r="1151" spans="1:9" x14ac:dyDescent="0.25">
      <c r="A1151" t="s">
        <v>1204</v>
      </c>
      <c r="B1151" s="70">
        <f t="shared" si="45"/>
        <v>0.2</v>
      </c>
      <c r="C1151" t="s">
        <v>93</v>
      </c>
      <c r="D1151" t="s">
        <v>1286</v>
      </c>
      <c r="E1151" s="69">
        <v>45723</v>
      </c>
      <c r="F1151">
        <v>1</v>
      </c>
      <c r="G1151">
        <v>1</v>
      </c>
      <c r="H1151">
        <v>1</v>
      </c>
      <c r="I1151" s="70">
        <f t="shared" si="44"/>
        <v>0.2</v>
      </c>
    </row>
    <row r="1152" spans="1:9" x14ac:dyDescent="0.25">
      <c r="A1152" t="s">
        <v>1204</v>
      </c>
      <c r="B1152" s="70">
        <f t="shared" si="45"/>
        <v>0.2</v>
      </c>
      <c r="C1152" t="s">
        <v>93</v>
      </c>
      <c r="D1152" t="s">
        <v>1287</v>
      </c>
      <c r="E1152" s="69">
        <v>45723</v>
      </c>
      <c r="F1152">
        <v>1</v>
      </c>
      <c r="G1152">
        <v>1</v>
      </c>
      <c r="H1152">
        <v>1</v>
      </c>
      <c r="I1152" s="70">
        <f t="shared" si="44"/>
        <v>0.2</v>
      </c>
    </row>
    <row r="1153" spans="1:9" x14ac:dyDescent="0.25">
      <c r="A1153" t="s">
        <v>1204</v>
      </c>
      <c r="B1153" s="70">
        <f t="shared" si="45"/>
        <v>0.2</v>
      </c>
      <c r="C1153" t="s">
        <v>93</v>
      </c>
      <c r="D1153" t="s">
        <v>1288</v>
      </c>
      <c r="E1153" s="69">
        <v>45723</v>
      </c>
      <c r="F1153">
        <v>1</v>
      </c>
      <c r="G1153">
        <v>1</v>
      </c>
      <c r="H1153">
        <v>1</v>
      </c>
      <c r="I1153" s="70">
        <f t="shared" si="44"/>
        <v>0.2</v>
      </c>
    </row>
    <row r="1154" spans="1:9" x14ac:dyDescent="0.25">
      <c r="A1154" t="s">
        <v>1204</v>
      </c>
      <c r="B1154" s="70">
        <f t="shared" si="45"/>
        <v>0.2</v>
      </c>
      <c r="C1154" t="s">
        <v>99</v>
      </c>
      <c r="D1154" t="s">
        <v>1289</v>
      </c>
      <c r="E1154" s="69">
        <v>45771</v>
      </c>
      <c r="F1154">
        <v>1</v>
      </c>
      <c r="G1154">
        <v>1</v>
      </c>
      <c r="H1154">
        <v>1</v>
      </c>
      <c r="I1154" s="70">
        <f t="shared" ref="I1154:I1217" si="46">B1154*H1154</f>
        <v>0.2</v>
      </c>
    </row>
    <row r="1155" spans="1:9" x14ac:dyDescent="0.25">
      <c r="A1155" t="s">
        <v>1204</v>
      </c>
      <c r="B1155" s="70">
        <f t="shared" si="45"/>
        <v>0.2</v>
      </c>
      <c r="C1155" t="s">
        <v>99</v>
      </c>
      <c r="D1155" t="s">
        <v>1290</v>
      </c>
      <c r="E1155" s="69">
        <v>45771</v>
      </c>
      <c r="F1155">
        <v>1</v>
      </c>
      <c r="G1155">
        <v>1</v>
      </c>
      <c r="H1155">
        <v>1</v>
      </c>
      <c r="I1155" s="70">
        <f t="shared" si="46"/>
        <v>0.2</v>
      </c>
    </row>
    <row r="1156" spans="1:9" x14ac:dyDescent="0.25">
      <c r="A1156" t="s">
        <v>1204</v>
      </c>
      <c r="B1156" s="70">
        <f t="shared" si="45"/>
        <v>0.2</v>
      </c>
      <c r="C1156" t="s">
        <v>99</v>
      </c>
      <c r="D1156" t="s">
        <v>1291</v>
      </c>
      <c r="E1156" s="69">
        <v>45771</v>
      </c>
      <c r="F1156">
        <v>1</v>
      </c>
      <c r="G1156">
        <v>1</v>
      </c>
      <c r="H1156">
        <v>1</v>
      </c>
      <c r="I1156" s="70">
        <f t="shared" si="46"/>
        <v>0.2</v>
      </c>
    </row>
    <row r="1157" spans="1:9" x14ac:dyDescent="0.25">
      <c r="A1157" t="s">
        <v>1204</v>
      </c>
      <c r="B1157" s="70">
        <f t="shared" si="45"/>
        <v>0.2</v>
      </c>
      <c r="C1157" t="s">
        <v>99</v>
      </c>
      <c r="D1157" t="s">
        <v>1292</v>
      </c>
      <c r="E1157" s="69">
        <v>45771</v>
      </c>
      <c r="F1157">
        <v>1</v>
      </c>
      <c r="G1157">
        <v>1</v>
      </c>
      <c r="H1157">
        <v>1</v>
      </c>
      <c r="I1157" s="70">
        <f t="shared" si="46"/>
        <v>0.2</v>
      </c>
    </row>
    <row r="1158" spans="1:9" x14ac:dyDescent="0.25">
      <c r="A1158" t="s">
        <v>1204</v>
      </c>
      <c r="B1158" s="70">
        <f t="shared" si="45"/>
        <v>0.2</v>
      </c>
      <c r="C1158" t="s">
        <v>99</v>
      </c>
      <c r="D1158" t="s">
        <v>1293</v>
      </c>
      <c r="E1158" s="69">
        <v>45771</v>
      </c>
      <c r="F1158">
        <v>1</v>
      </c>
      <c r="G1158">
        <v>1</v>
      </c>
      <c r="H1158">
        <v>1</v>
      </c>
      <c r="I1158" s="70">
        <f t="shared" si="46"/>
        <v>0.2</v>
      </c>
    </row>
    <row r="1159" spans="1:9" x14ac:dyDescent="0.25">
      <c r="A1159" t="s">
        <v>1204</v>
      </c>
      <c r="B1159" s="70">
        <f t="shared" si="45"/>
        <v>0.2</v>
      </c>
      <c r="C1159" t="s">
        <v>99</v>
      </c>
      <c r="D1159" t="s">
        <v>1294</v>
      </c>
      <c r="E1159" s="69">
        <v>45771</v>
      </c>
      <c r="F1159">
        <v>1</v>
      </c>
      <c r="G1159">
        <v>1</v>
      </c>
      <c r="H1159">
        <v>1</v>
      </c>
      <c r="I1159" s="70">
        <f t="shared" si="46"/>
        <v>0.2</v>
      </c>
    </row>
    <row r="1160" spans="1:9" x14ac:dyDescent="0.25">
      <c r="A1160" t="s">
        <v>1204</v>
      </c>
      <c r="B1160" s="70">
        <f t="shared" si="45"/>
        <v>0.2</v>
      </c>
      <c r="C1160" t="s">
        <v>99</v>
      </c>
      <c r="D1160" t="s">
        <v>1295</v>
      </c>
      <c r="E1160" s="69">
        <v>45771</v>
      </c>
      <c r="F1160">
        <v>1</v>
      </c>
      <c r="G1160">
        <v>1</v>
      </c>
      <c r="H1160">
        <v>1</v>
      </c>
      <c r="I1160" s="70">
        <f t="shared" si="46"/>
        <v>0.2</v>
      </c>
    </row>
    <row r="1161" spans="1:9" x14ac:dyDescent="0.25">
      <c r="A1161" t="s">
        <v>1204</v>
      </c>
      <c r="B1161" s="70">
        <f t="shared" si="45"/>
        <v>0.2</v>
      </c>
      <c r="C1161" t="s">
        <v>99</v>
      </c>
      <c r="D1161" t="s">
        <v>1296</v>
      </c>
      <c r="E1161" s="69">
        <v>45771</v>
      </c>
      <c r="F1161">
        <v>1</v>
      </c>
      <c r="G1161">
        <v>1</v>
      </c>
      <c r="H1161">
        <v>1</v>
      </c>
      <c r="I1161" s="70">
        <f t="shared" si="46"/>
        <v>0.2</v>
      </c>
    </row>
    <row r="1162" spans="1:9" x14ac:dyDescent="0.25">
      <c r="A1162" t="s">
        <v>1204</v>
      </c>
      <c r="B1162" s="70">
        <f t="shared" si="45"/>
        <v>0.2</v>
      </c>
      <c r="C1162" t="s">
        <v>99</v>
      </c>
      <c r="D1162" t="s">
        <v>1297</v>
      </c>
      <c r="E1162" s="69">
        <v>45771</v>
      </c>
      <c r="F1162">
        <v>1</v>
      </c>
      <c r="G1162">
        <v>1</v>
      </c>
      <c r="H1162">
        <v>1</v>
      </c>
      <c r="I1162" s="70">
        <f t="shared" si="46"/>
        <v>0.2</v>
      </c>
    </row>
    <row r="1163" spans="1:9" x14ac:dyDescent="0.25">
      <c r="A1163" t="s">
        <v>1204</v>
      </c>
      <c r="B1163" s="70">
        <f t="shared" si="45"/>
        <v>0.2</v>
      </c>
      <c r="C1163" t="s">
        <v>99</v>
      </c>
      <c r="D1163" t="s">
        <v>1298</v>
      </c>
      <c r="E1163" s="69">
        <v>45771</v>
      </c>
      <c r="F1163">
        <v>1</v>
      </c>
      <c r="G1163">
        <v>1</v>
      </c>
      <c r="H1163">
        <v>1</v>
      </c>
      <c r="I1163" s="70">
        <f t="shared" si="46"/>
        <v>0.2</v>
      </c>
    </row>
    <row r="1164" spans="1:9" x14ac:dyDescent="0.25">
      <c r="A1164" t="s">
        <v>1204</v>
      </c>
      <c r="B1164" s="70">
        <f t="shared" si="45"/>
        <v>0.2</v>
      </c>
      <c r="C1164" t="s">
        <v>99</v>
      </c>
      <c r="D1164" t="s">
        <v>1299</v>
      </c>
      <c r="E1164" s="69">
        <v>45771</v>
      </c>
      <c r="F1164">
        <v>1</v>
      </c>
      <c r="G1164">
        <v>1</v>
      </c>
      <c r="H1164">
        <v>1</v>
      </c>
      <c r="I1164" s="70">
        <f t="shared" si="46"/>
        <v>0.2</v>
      </c>
    </row>
    <row r="1165" spans="1:9" x14ac:dyDescent="0.25">
      <c r="A1165" t="s">
        <v>1204</v>
      </c>
      <c r="B1165" s="70">
        <f t="shared" si="45"/>
        <v>0.2</v>
      </c>
      <c r="C1165" t="s">
        <v>99</v>
      </c>
      <c r="D1165" t="s">
        <v>1300</v>
      </c>
      <c r="E1165" s="69">
        <v>45771</v>
      </c>
      <c r="F1165">
        <v>1</v>
      </c>
      <c r="G1165">
        <v>1</v>
      </c>
      <c r="H1165">
        <v>1</v>
      </c>
      <c r="I1165" s="70">
        <f t="shared" si="46"/>
        <v>0.2</v>
      </c>
    </row>
    <row r="1166" spans="1:9" x14ac:dyDescent="0.25">
      <c r="A1166" t="s">
        <v>1204</v>
      </c>
      <c r="B1166" s="70">
        <f t="shared" si="45"/>
        <v>0.2</v>
      </c>
      <c r="C1166" t="s">
        <v>99</v>
      </c>
      <c r="D1166" t="s">
        <v>1301</v>
      </c>
      <c r="E1166" s="69">
        <v>45771</v>
      </c>
      <c r="F1166">
        <v>1</v>
      </c>
      <c r="G1166">
        <v>1</v>
      </c>
      <c r="H1166">
        <v>1</v>
      </c>
      <c r="I1166" s="70">
        <f t="shared" si="46"/>
        <v>0.2</v>
      </c>
    </row>
    <row r="1167" spans="1:9" x14ac:dyDescent="0.25">
      <c r="A1167" t="s">
        <v>1204</v>
      </c>
      <c r="B1167" s="70">
        <f t="shared" si="45"/>
        <v>0.2</v>
      </c>
      <c r="C1167" t="s">
        <v>99</v>
      </c>
      <c r="D1167" t="s">
        <v>1302</v>
      </c>
      <c r="E1167" s="69">
        <v>45771</v>
      </c>
      <c r="F1167">
        <v>1</v>
      </c>
      <c r="G1167">
        <v>1</v>
      </c>
      <c r="H1167">
        <v>1</v>
      </c>
      <c r="I1167" s="70">
        <f t="shared" si="46"/>
        <v>0.2</v>
      </c>
    </row>
    <row r="1168" spans="1:9" x14ac:dyDescent="0.25">
      <c r="A1168" t="s">
        <v>1204</v>
      </c>
      <c r="B1168" s="70">
        <f t="shared" si="45"/>
        <v>0.2</v>
      </c>
      <c r="C1168" t="s">
        <v>99</v>
      </c>
      <c r="D1168" t="s">
        <v>1303</v>
      </c>
      <c r="E1168" s="69">
        <v>45771</v>
      </c>
      <c r="F1168">
        <v>1</v>
      </c>
      <c r="G1168">
        <v>1</v>
      </c>
      <c r="H1168">
        <v>1</v>
      </c>
      <c r="I1168" s="70">
        <f t="shared" si="46"/>
        <v>0.2</v>
      </c>
    </row>
    <row r="1169" spans="1:9" x14ac:dyDescent="0.25">
      <c r="A1169" t="s">
        <v>1204</v>
      </c>
      <c r="B1169" s="70">
        <f t="shared" si="45"/>
        <v>0.2</v>
      </c>
      <c r="C1169" t="s">
        <v>99</v>
      </c>
      <c r="D1169" t="s">
        <v>1304</v>
      </c>
      <c r="E1169" s="69">
        <v>45784</v>
      </c>
      <c r="F1169">
        <v>1</v>
      </c>
      <c r="G1169">
        <v>1</v>
      </c>
      <c r="H1169">
        <v>1</v>
      </c>
      <c r="I1169" s="70">
        <f t="shared" si="46"/>
        <v>0.2</v>
      </c>
    </row>
    <row r="1170" spans="1:9" x14ac:dyDescent="0.25">
      <c r="A1170" t="s">
        <v>1204</v>
      </c>
      <c r="B1170" s="70">
        <f t="shared" si="45"/>
        <v>0.2</v>
      </c>
      <c r="C1170" t="s">
        <v>103</v>
      </c>
      <c r="D1170" t="s">
        <v>1305</v>
      </c>
      <c r="E1170" s="69">
        <v>45667</v>
      </c>
      <c r="F1170">
        <v>1</v>
      </c>
      <c r="G1170">
        <v>1</v>
      </c>
      <c r="H1170">
        <v>1</v>
      </c>
      <c r="I1170" s="70">
        <f t="shared" si="46"/>
        <v>0.2</v>
      </c>
    </row>
    <row r="1171" spans="1:9" x14ac:dyDescent="0.25">
      <c r="A1171" t="s">
        <v>1204</v>
      </c>
      <c r="B1171" s="70">
        <f t="shared" si="45"/>
        <v>0.2</v>
      </c>
      <c r="C1171" t="s">
        <v>103</v>
      </c>
      <c r="D1171" t="s">
        <v>1306</v>
      </c>
      <c r="E1171" s="69">
        <v>45719</v>
      </c>
      <c r="F1171">
        <v>1</v>
      </c>
      <c r="G1171">
        <v>1</v>
      </c>
      <c r="H1171">
        <v>1</v>
      </c>
      <c r="I1171" s="70">
        <f t="shared" si="46"/>
        <v>0.2</v>
      </c>
    </row>
    <row r="1172" spans="1:9" x14ac:dyDescent="0.25">
      <c r="A1172" t="s">
        <v>1204</v>
      </c>
      <c r="B1172" s="70">
        <f t="shared" si="45"/>
        <v>0.2</v>
      </c>
      <c r="C1172" t="s">
        <v>103</v>
      </c>
      <c r="D1172" t="s">
        <v>1307</v>
      </c>
      <c r="E1172" s="69">
        <v>45762</v>
      </c>
      <c r="F1172">
        <v>1</v>
      </c>
      <c r="G1172">
        <v>1</v>
      </c>
      <c r="H1172">
        <v>1</v>
      </c>
      <c r="I1172" s="70">
        <f t="shared" si="46"/>
        <v>0.2</v>
      </c>
    </row>
    <row r="1173" spans="1:9" x14ac:dyDescent="0.25">
      <c r="A1173" t="s">
        <v>1204</v>
      </c>
      <c r="B1173" s="70">
        <f t="shared" si="45"/>
        <v>0.2</v>
      </c>
      <c r="C1173" t="s">
        <v>103</v>
      </c>
      <c r="D1173" t="s">
        <v>1308</v>
      </c>
      <c r="E1173" s="69">
        <v>45719</v>
      </c>
      <c r="F1173">
        <v>1</v>
      </c>
      <c r="G1173">
        <v>1</v>
      </c>
      <c r="H1173">
        <v>1</v>
      </c>
      <c r="I1173" s="70">
        <f t="shared" si="46"/>
        <v>0.2</v>
      </c>
    </row>
    <row r="1174" spans="1:9" x14ac:dyDescent="0.25">
      <c r="A1174" t="s">
        <v>1204</v>
      </c>
      <c r="B1174" s="70">
        <f t="shared" si="45"/>
        <v>0.2</v>
      </c>
      <c r="C1174" t="s">
        <v>103</v>
      </c>
      <c r="D1174" t="s">
        <v>1309</v>
      </c>
      <c r="E1174" s="69">
        <v>45719</v>
      </c>
      <c r="F1174">
        <v>1</v>
      </c>
      <c r="G1174">
        <v>1</v>
      </c>
      <c r="H1174">
        <v>1</v>
      </c>
      <c r="I1174" s="70">
        <f t="shared" si="46"/>
        <v>0.2</v>
      </c>
    </row>
    <row r="1175" spans="1:9" x14ac:dyDescent="0.25">
      <c r="A1175" t="s">
        <v>1204</v>
      </c>
      <c r="B1175" s="70">
        <f t="shared" si="45"/>
        <v>0.2</v>
      </c>
      <c r="C1175" t="s">
        <v>103</v>
      </c>
      <c r="D1175" t="s">
        <v>1310</v>
      </c>
      <c r="E1175" s="69">
        <v>45719</v>
      </c>
      <c r="F1175">
        <v>1</v>
      </c>
      <c r="G1175">
        <v>1</v>
      </c>
      <c r="H1175">
        <v>1</v>
      </c>
      <c r="I1175" s="70">
        <f t="shared" si="46"/>
        <v>0.2</v>
      </c>
    </row>
    <row r="1176" spans="1:9" x14ac:dyDescent="0.25">
      <c r="A1176" t="s">
        <v>1204</v>
      </c>
      <c r="B1176" s="70">
        <f t="shared" si="45"/>
        <v>0.2</v>
      </c>
      <c r="C1176" t="s">
        <v>103</v>
      </c>
      <c r="D1176" t="s">
        <v>1311</v>
      </c>
      <c r="E1176" s="69">
        <v>45719</v>
      </c>
      <c r="F1176">
        <v>1</v>
      </c>
      <c r="G1176">
        <v>1</v>
      </c>
      <c r="H1176">
        <v>1</v>
      </c>
      <c r="I1176" s="70">
        <f t="shared" si="46"/>
        <v>0.2</v>
      </c>
    </row>
    <row r="1177" spans="1:9" x14ac:dyDescent="0.25">
      <c r="A1177" t="s">
        <v>1204</v>
      </c>
      <c r="B1177" s="70">
        <f t="shared" si="45"/>
        <v>0.2</v>
      </c>
      <c r="C1177" t="s">
        <v>103</v>
      </c>
      <c r="D1177" t="s">
        <v>1312</v>
      </c>
      <c r="E1177" s="69">
        <v>45719</v>
      </c>
      <c r="F1177">
        <v>1</v>
      </c>
      <c r="G1177">
        <v>1</v>
      </c>
      <c r="H1177">
        <v>1</v>
      </c>
      <c r="I1177" s="70">
        <f t="shared" si="46"/>
        <v>0.2</v>
      </c>
    </row>
    <row r="1178" spans="1:9" x14ac:dyDescent="0.25">
      <c r="A1178" t="s">
        <v>1204</v>
      </c>
      <c r="B1178" s="70">
        <f t="shared" si="45"/>
        <v>0.2</v>
      </c>
      <c r="C1178" t="s">
        <v>103</v>
      </c>
      <c r="D1178" t="s">
        <v>1313</v>
      </c>
      <c r="E1178" s="69">
        <v>45719</v>
      </c>
      <c r="F1178">
        <v>1</v>
      </c>
      <c r="G1178">
        <v>1</v>
      </c>
      <c r="H1178">
        <v>1</v>
      </c>
      <c r="I1178" s="70">
        <f t="shared" si="46"/>
        <v>0.2</v>
      </c>
    </row>
    <row r="1179" spans="1:9" x14ac:dyDescent="0.25">
      <c r="A1179" t="s">
        <v>1204</v>
      </c>
      <c r="B1179" s="70">
        <f t="shared" si="45"/>
        <v>0.2</v>
      </c>
      <c r="C1179" t="s">
        <v>103</v>
      </c>
      <c r="D1179" t="s">
        <v>1314</v>
      </c>
      <c r="E1179" s="69">
        <v>45719</v>
      </c>
      <c r="F1179">
        <v>1</v>
      </c>
      <c r="G1179">
        <v>1</v>
      </c>
      <c r="H1179">
        <v>1</v>
      </c>
      <c r="I1179" s="70">
        <f t="shared" si="46"/>
        <v>0.2</v>
      </c>
    </row>
    <row r="1180" spans="1:9" x14ac:dyDescent="0.25">
      <c r="A1180" t="s">
        <v>1204</v>
      </c>
      <c r="B1180" s="70">
        <f t="shared" si="45"/>
        <v>0.2</v>
      </c>
      <c r="C1180" t="s">
        <v>103</v>
      </c>
      <c r="D1180" t="s">
        <v>1315</v>
      </c>
      <c r="E1180" s="69">
        <v>45719</v>
      </c>
      <c r="F1180">
        <v>1</v>
      </c>
      <c r="G1180">
        <v>1</v>
      </c>
      <c r="H1180">
        <v>1</v>
      </c>
      <c r="I1180" s="70">
        <f t="shared" si="46"/>
        <v>0.2</v>
      </c>
    </row>
    <row r="1181" spans="1:9" x14ac:dyDescent="0.25">
      <c r="A1181" t="s">
        <v>1204</v>
      </c>
      <c r="B1181" s="70">
        <f t="shared" si="45"/>
        <v>0.2</v>
      </c>
      <c r="C1181" t="s">
        <v>103</v>
      </c>
      <c r="D1181" t="s">
        <v>1316</v>
      </c>
      <c r="E1181" s="69">
        <v>45719</v>
      </c>
      <c r="F1181">
        <v>1</v>
      </c>
      <c r="G1181">
        <v>1</v>
      </c>
      <c r="H1181">
        <v>1</v>
      </c>
      <c r="I1181" s="70">
        <f t="shared" si="46"/>
        <v>0.2</v>
      </c>
    </row>
    <row r="1182" spans="1:9" x14ac:dyDescent="0.25">
      <c r="A1182" t="s">
        <v>1204</v>
      </c>
      <c r="B1182" s="70">
        <f t="shared" si="45"/>
        <v>0.2</v>
      </c>
      <c r="C1182" t="s">
        <v>103</v>
      </c>
      <c r="D1182" t="s">
        <v>1317</v>
      </c>
      <c r="E1182" s="69">
        <v>45719</v>
      </c>
      <c r="F1182">
        <v>1</v>
      </c>
      <c r="G1182">
        <v>1</v>
      </c>
      <c r="H1182">
        <v>1</v>
      </c>
      <c r="I1182" s="70">
        <f t="shared" si="46"/>
        <v>0.2</v>
      </c>
    </row>
    <row r="1183" spans="1:9" x14ac:dyDescent="0.25">
      <c r="A1183" t="s">
        <v>1204</v>
      </c>
      <c r="B1183" s="70">
        <f t="shared" si="45"/>
        <v>0.2</v>
      </c>
      <c r="C1183" t="s">
        <v>103</v>
      </c>
      <c r="D1183" t="s">
        <v>1318</v>
      </c>
      <c r="E1183" s="69">
        <v>45719</v>
      </c>
      <c r="F1183">
        <v>1</v>
      </c>
      <c r="G1183">
        <v>1</v>
      </c>
      <c r="H1183">
        <v>1</v>
      </c>
      <c r="I1183" s="70">
        <f t="shared" si="46"/>
        <v>0.2</v>
      </c>
    </row>
    <row r="1184" spans="1:9" x14ac:dyDescent="0.25">
      <c r="A1184" t="s">
        <v>1204</v>
      </c>
      <c r="B1184" s="70">
        <f t="shared" si="45"/>
        <v>0.2</v>
      </c>
      <c r="C1184" t="s">
        <v>103</v>
      </c>
      <c r="D1184" t="s">
        <v>1319</v>
      </c>
      <c r="E1184" s="69">
        <v>45719</v>
      </c>
      <c r="F1184">
        <v>1</v>
      </c>
      <c r="G1184">
        <v>1</v>
      </c>
      <c r="H1184">
        <v>1</v>
      </c>
      <c r="I1184" s="70">
        <f t="shared" si="46"/>
        <v>0.2</v>
      </c>
    </row>
    <row r="1185" spans="1:9" x14ac:dyDescent="0.25">
      <c r="A1185" t="s">
        <v>1204</v>
      </c>
      <c r="B1185" s="70">
        <f t="shared" si="45"/>
        <v>0.2</v>
      </c>
      <c r="C1185" t="s">
        <v>103</v>
      </c>
      <c r="D1185" t="s">
        <v>1320</v>
      </c>
      <c r="E1185" s="69">
        <v>45719</v>
      </c>
      <c r="F1185">
        <v>1</v>
      </c>
      <c r="G1185">
        <v>1</v>
      </c>
      <c r="H1185">
        <v>1</v>
      </c>
      <c r="I1185" s="70">
        <f t="shared" si="46"/>
        <v>0.2</v>
      </c>
    </row>
    <row r="1186" spans="1:9" x14ac:dyDescent="0.25">
      <c r="A1186" t="s">
        <v>1204</v>
      </c>
      <c r="B1186" s="70">
        <f t="shared" si="45"/>
        <v>0.2</v>
      </c>
      <c r="C1186" t="s">
        <v>105</v>
      </c>
      <c r="D1186" t="s">
        <v>1321</v>
      </c>
      <c r="E1186" s="69">
        <v>45806</v>
      </c>
      <c r="F1186">
        <v>1</v>
      </c>
      <c r="G1186">
        <v>1</v>
      </c>
      <c r="H1186">
        <v>1</v>
      </c>
      <c r="I1186" s="70">
        <f t="shared" si="46"/>
        <v>0.2</v>
      </c>
    </row>
    <row r="1187" spans="1:9" x14ac:dyDescent="0.25">
      <c r="A1187" t="s">
        <v>1204</v>
      </c>
      <c r="B1187" s="70">
        <f t="shared" si="45"/>
        <v>0.2</v>
      </c>
      <c r="C1187" t="s">
        <v>105</v>
      </c>
      <c r="D1187" t="s">
        <v>1322</v>
      </c>
      <c r="E1187" s="69">
        <v>45701</v>
      </c>
      <c r="F1187">
        <v>1</v>
      </c>
      <c r="G1187">
        <v>1</v>
      </c>
      <c r="H1187">
        <v>1</v>
      </c>
      <c r="I1187" s="70">
        <f t="shared" si="46"/>
        <v>0.2</v>
      </c>
    </row>
    <row r="1188" spans="1:9" x14ac:dyDescent="0.25">
      <c r="A1188" t="s">
        <v>1204</v>
      </c>
      <c r="B1188" s="70">
        <f t="shared" si="45"/>
        <v>0.2</v>
      </c>
      <c r="C1188" t="s">
        <v>105</v>
      </c>
      <c r="D1188" t="s">
        <v>1323</v>
      </c>
      <c r="E1188" s="69">
        <v>45701</v>
      </c>
      <c r="F1188">
        <v>1</v>
      </c>
      <c r="G1188">
        <v>1</v>
      </c>
      <c r="H1188">
        <v>1</v>
      </c>
      <c r="I1188" s="70">
        <f t="shared" si="46"/>
        <v>0.2</v>
      </c>
    </row>
    <row r="1189" spans="1:9" x14ac:dyDescent="0.25">
      <c r="A1189" t="s">
        <v>1204</v>
      </c>
      <c r="B1189" s="70">
        <f t="shared" si="45"/>
        <v>0.2</v>
      </c>
      <c r="C1189" t="s">
        <v>105</v>
      </c>
      <c r="D1189" t="s">
        <v>1324</v>
      </c>
      <c r="E1189" s="69">
        <v>45701</v>
      </c>
      <c r="F1189">
        <v>1</v>
      </c>
      <c r="G1189">
        <v>1</v>
      </c>
      <c r="H1189">
        <v>1</v>
      </c>
      <c r="I1189" s="70">
        <f t="shared" si="46"/>
        <v>0.2</v>
      </c>
    </row>
    <row r="1190" spans="1:9" x14ac:dyDescent="0.25">
      <c r="A1190" t="s">
        <v>1204</v>
      </c>
      <c r="B1190" s="70">
        <f t="shared" si="45"/>
        <v>0.2</v>
      </c>
      <c r="C1190" t="s">
        <v>105</v>
      </c>
      <c r="D1190" t="s">
        <v>1325</v>
      </c>
      <c r="E1190" s="69">
        <v>45679</v>
      </c>
      <c r="F1190">
        <v>1</v>
      </c>
      <c r="G1190">
        <v>1</v>
      </c>
      <c r="H1190">
        <v>1</v>
      </c>
      <c r="I1190" s="70">
        <f t="shared" si="46"/>
        <v>0.2</v>
      </c>
    </row>
    <row r="1191" spans="1:9" x14ac:dyDescent="0.25">
      <c r="A1191" t="s">
        <v>1204</v>
      </c>
      <c r="B1191" s="70">
        <f t="shared" si="45"/>
        <v>0.2</v>
      </c>
      <c r="C1191" t="s">
        <v>107</v>
      </c>
      <c r="D1191" t="s">
        <v>1326</v>
      </c>
      <c r="E1191" s="69">
        <v>45664</v>
      </c>
      <c r="F1191">
        <v>1</v>
      </c>
      <c r="G1191">
        <v>1</v>
      </c>
      <c r="H1191">
        <v>1</v>
      </c>
      <c r="I1191" s="70">
        <f t="shared" si="46"/>
        <v>0.2</v>
      </c>
    </row>
    <row r="1192" spans="1:9" x14ac:dyDescent="0.25">
      <c r="A1192" t="s">
        <v>1204</v>
      </c>
      <c r="B1192" s="70">
        <f t="shared" si="45"/>
        <v>0.2</v>
      </c>
      <c r="C1192" t="s">
        <v>107</v>
      </c>
      <c r="D1192" t="s">
        <v>1327</v>
      </c>
      <c r="E1192" s="69">
        <v>45664</v>
      </c>
      <c r="F1192">
        <v>1</v>
      </c>
      <c r="G1192">
        <v>1</v>
      </c>
      <c r="H1192">
        <v>1</v>
      </c>
      <c r="I1192" s="70">
        <f t="shared" si="46"/>
        <v>0.2</v>
      </c>
    </row>
    <row r="1193" spans="1:9" x14ac:dyDescent="0.25">
      <c r="A1193" t="s">
        <v>1204</v>
      </c>
      <c r="B1193" s="70">
        <f t="shared" si="45"/>
        <v>0.2</v>
      </c>
      <c r="C1193" t="s">
        <v>107</v>
      </c>
      <c r="D1193" t="s">
        <v>1328</v>
      </c>
      <c r="E1193" s="69">
        <v>45664</v>
      </c>
      <c r="F1193">
        <v>1</v>
      </c>
      <c r="G1193">
        <v>1</v>
      </c>
      <c r="H1193">
        <v>1</v>
      </c>
      <c r="I1193" s="70">
        <f t="shared" si="46"/>
        <v>0.2</v>
      </c>
    </row>
    <row r="1194" spans="1:9" x14ac:dyDescent="0.25">
      <c r="A1194" t="s">
        <v>1204</v>
      </c>
      <c r="B1194" s="70">
        <f t="shared" si="45"/>
        <v>0.2</v>
      </c>
      <c r="C1194" t="s">
        <v>107</v>
      </c>
      <c r="D1194" t="s">
        <v>1329</v>
      </c>
      <c r="E1194" s="69">
        <v>45664</v>
      </c>
      <c r="F1194">
        <v>1</v>
      </c>
      <c r="G1194">
        <v>1</v>
      </c>
      <c r="H1194">
        <v>1</v>
      </c>
      <c r="I1194" s="70">
        <f t="shared" si="46"/>
        <v>0.2</v>
      </c>
    </row>
    <row r="1195" spans="1:9" x14ac:dyDescent="0.25">
      <c r="A1195" t="s">
        <v>1204</v>
      </c>
      <c r="B1195" s="70">
        <f t="shared" si="45"/>
        <v>0.2</v>
      </c>
      <c r="C1195" t="s">
        <v>107</v>
      </c>
      <c r="D1195" t="s">
        <v>1330</v>
      </c>
      <c r="E1195" s="69">
        <v>45672</v>
      </c>
      <c r="F1195">
        <v>1</v>
      </c>
      <c r="G1195">
        <v>1</v>
      </c>
      <c r="H1195">
        <v>1</v>
      </c>
      <c r="I1195" s="70">
        <f t="shared" si="46"/>
        <v>0.2</v>
      </c>
    </row>
    <row r="1196" spans="1:9" x14ac:dyDescent="0.25">
      <c r="A1196" t="s">
        <v>1204</v>
      </c>
      <c r="B1196" s="70">
        <f t="shared" si="45"/>
        <v>0.2</v>
      </c>
      <c r="C1196" t="s">
        <v>107</v>
      </c>
      <c r="D1196" t="s">
        <v>1331</v>
      </c>
      <c r="E1196" s="69">
        <v>45672</v>
      </c>
      <c r="F1196">
        <v>1</v>
      </c>
      <c r="G1196">
        <v>1</v>
      </c>
      <c r="H1196">
        <v>1</v>
      </c>
      <c r="I1196" s="70">
        <f t="shared" si="46"/>
        <v>0.2</v>
      </c>
    </row>
    <row r="1197" spans="1:9" x14ac:dyDescent="0.25">
      <c r="A1197" t="s">
        <v>1204</v>
      </c>
      <c r="B1197" s="70">
        <f t="shared" si="45"/>
        <v>0.2</v>
      </c>
      <c r="C1197" t="s">
        <v>107</v>
      </c>
      <c r="D1197" t="s">
        <v>1332</v>
      </c>
      <c r="E1197" s="69">
        <v>45672</v>
      </c>
      <c r="F1197">
        <v>1</v>
      </c>
      <c r="G1197">
        <v>1</v>
      </c>
      <c r="H1197">
        <v>1</v>
      </c>
      <c r="I1197" s="70">
        <f t="shared" si="46"/>
        <v>0.2</v>
      </c>
    </row>
    <row r="1198" spans="1:9" x14ac:dyDescent="0.25">
      <c r="A1198" t="s">
        <v>1204</v>
      </c>
      <c r="B1198" s="70">
        <f t="shared" ref="B1198:B1261" si="47">(1/500)*100</f>
        <v>0.2</v>
      </c>
      <c r="C1198" t="s">
        <v>107</v>
      </c>
      <c r="D1198" t="s">
        <v>1333</v>
      </c>
      <c r="E1198" s="69">
        <v>45672</v>
      </c>
      <c r="F1198">
        <v>1</v>
      </c>
      <c r="G1198">
        <v>1</v>
      </c>
      <c r="H1198">
        <v>1</v>
      </c>
      <c r="I1198" s="70">
        <f t="shared" si="46"/>
        <v>0.2</v>
      </c>
    </row>
    <row r="1199" spans="1:9" x14ac:dyDescent="0.25">
      <c r="A1199" t="s">
        <v>1204</v>
      </c>
      <c r="B1199" s="70">
        <f t="shared" si="47"/>
        <v>0.2</v>
      </c>
      <c r="C1199" t="s">
        <v>107</v>
      </c>
      <c r="D1199" t="s">
        <v>1334</v>
      </c>
      <c r="E1199" s="69">
        <v>45672</v>
      </c>
      <c r="F1199">
        <v>1</v>
      </c>
      <c r="G1199">
        <v>1</v>
      </c>
      <c r="H1199">
        <v>1</v>
      </c>
      <c r="I1199" s="70">
        <f t="shared" si="46"/>
        <v>0.2</v>
      </c>
    </row>
    <row r="1200" spans="1:9" x14ac:dyDescent="0.25">
      <c r="A1200" t="s">
        <v>1204</v>
      </c>
      <c r="B1200" s="70">
        <f t="shared" si="47"/>
        <v>0.2</v>
      </c>
      <c r="C1200" t="s">
        <v>107</v>
      </c>
      <c r="D1200" t="s">
        <v>1335</v>
      </c>
      <c r="E1200" s="69">
        <v>45672</v>
      </c>
      <c r="F1200">
        <v>1</v>
      </c>
      <c r="G1200">
        <v>1</v>
      </c>
      <c r="H1200">
        <v>1</v>
      </c>
      <c r="I1200" s="70">
        <f t="shared" si="46"/>
        <v>0.2</v>
      </c>
    </row>
    <row r="1201" spans="1:9" x14ac:dyDescent="0.25">
      <c r="A1201" t="s">
        <v>1204</v>
      </c>
      <c r="B1201" s="70">
        <f t="shared" si="47"/>
        <v>0.2</v>
      </c>
      <c r="C1201" t="s">
        <v>107</v>
      </c>
      <c r="D1201" t="s">
        <v>1336</v>
      </c>
      <c r="E1201" s="69">
        <v>45672</v>
      </c>
      <c r="F1201">
        <v>1</v>
      </c>
      <c r="G1201">
        <v>1</v>
      </c>
      <c r="H1201">
        <v>1</v>
      </c>
      <c r="I1201" s="70">
        <f t="shared" si="46"/>
        <v>0.2</v>
      </c>
    </row>
    <row r="1202" spans="1:9" x14ac:dyDescent="0.25">
      <c r="A1202" t="s">
        <v>1204</v>
      </c>
      <c r="B1202" s="70">
        <f t="shared" si="47"/>
        <v>0.2</v>
      </c>
      <c r="C1202" t="s">
        <v>107</v>
      </c>
      <c r="D1202" t="s">
        <v>1337</v>
      </c>
      <c r="E1202" s="69">
        <v>45672</v>
      </c>
      <c r="F1202">
        <v>1</v>
      </c>
      <c r="G1202">
        <v>1</v>
      </c>
      <c r="H1202">
        <v>1</v>
      </c>
      <c r="I1202" s="70">
        <f t="shared" si="46"/>
        <v>0.2</v>
      </c>
    </row>
    <row r="1203" spans="1:9" x14ac:dyDescent="0.25">
      <c r="A1203" t="s">
        <v>1204</v>
      </c>
      <c r="B1203" s="70">
        <f t="shared" si="47"/>
        <v>0.2</v>
      </c>
      <c r="C1203" t="s">
        <v>107</v>
      </c>
      <c r="D1203" t="s">
        <v>1338</v>
      </c>
      <c r="E1203" s="69">
        <v>45672</v>
      </c>
      <c r="F1203">
        <v>1</v>
      </c>
      <c r="G1203">
        <v>1</v>
      </c>
      <c r="H1203">
        <v>1</v>
      </c>
      <c r="I1203" s="70">
        <f t="shared" si="46"/>
        <v>0.2</v>
      </c>
    </row>
    <row r="1204" spans="1:9" x14ac:dyDescent="0.25">
      <c r="A1204" t="s">
        <v>1204</v>
      </c>
      <c r="B1204" s="70">
        <f t="shared" si="47"/>
        <v>0.2</v>
      </c>
      <c r="C1204" t="s">
        <v>107</v>
      </c>
      <c r="D1204" t="s">
        <v>1339</v>
      </c>
      <c r="E1204" s="69">
        <v>45672</v>
      </c>
      <c r="F1204">
        <v>1</v>
      </c>
      <c r="G1204">
        <v>1</v>
      </c>
      <c r="H1204">
        <v>1</v>
      </c>
      <c r="I1204" s="70">
        <f t="shared" si="46"/>
        <v>0.2</v>
      </c>
    </row>
    <row r="1205" spans="1:9" x14ac:dyDescent="0.25">
      <c r="A1205" t="s">
        <v>1204</v>
      </c>
      <c r="B1205" s="70">
        <f t="shared" si="47"/>
        <v>0.2</v>
      </c>
      <c r="C1205" t="s">
        <v>107</v>
      </c>
      <c r="D1205" t="s">
        <v>1340</v>
      </c>
      <c r="E1205" s="69">
        <v>45664</v>
      </c>
      <c r="F1205">
        <v>1</v>
      </c>
      <c r="G1205">
        <v>1</v>
      </c>
      <c r="H1205">
        <v>1</v>
      </c>
      <c r="I1205" s="70">
        <f t="shared" si="46"/>
        <v>0.2</v>
      </c>
    </row>
    <row r="1206" spans="1:9" x14ac:dyDescent="0.25">
      <c r="A1206" t="s">
        <v>1204</v>
      </c>
      <c r="B1206" s="70">
        <f t="shared" si="47"/>
        <v>0.2</v>
      </c>
      <c r="C1206" t="s">
        <v>107</v>
      </c>
      <c r="D1206" t="s">
        <v>1341</v>
      </c>
      <c r="E1206" s="69">
        <v>45664</v>
      </c>
      <c r="F1206">
        <v>1</v>
      </c>
      <c r="G1206">
        <v>1</v>
      </c>
      <c r="H1206">
        <v>1</v>
      </c>
      <c r="I1206" s="70">
        <f t="shared" si="46"/>
        <v>0.2</v>
      </c>
    </row>
    <row r="1207" spans="1:9" x14ac:dyDescent="0.25">
      <c r="A1207" t="s">
        <v>1204</v>
      </c>
      <c r="B1207" s="70">
        <f t="shared" si="47"/>
        <v>0.2</v>
      </c>
      <c r="C1207" t="s">
        <v>107</v>
      </c>
      <c r="D1207" t="s">
        <v>1342</v>
      </c>
      <c r="E1207" s="69">
        <v>45664</v>
      </c>
      <c r="F1207">
        <v>1</v>
      </c>
      <c r="G1207">
        <v>1</v>
      </c>
      <c r="H1207">
        <v>1</v>
      </c>
      <c r="I1207" s="70">
        <f t="shared" si="46"/>
        <v>0.2</v>
      </c>
    </row>
    <row r="1208" spans="1:9" x14ac:dyDescent="0.25">
      <c r="A1208" t="s">
        <v>1204</v>
      </c>
      <c r="B1208" s="70">
        <f t="shared" si="47"/>
        <v>0.2</v>
      </c>
      <c r="C1208" t="s">
        <v>107</v>
      </c>
      <c r="D1208" t="s">
        <v>1343</v>
      </c>
      <c r="E1208" s="69">
        <v>45664</v>
      </c>
      <c r="F1208">
        <v>1</v>
      </c>
      <c r="G1208">
        <v>1</v>
      </c>
      <c r="H1208">
        <v>1</v>
      </c>
      <c r="I1208" s="70">
        <f t="shared" si="46"/>
        <v>0.2</v>
      </c>
    </row>
    <row r="1209" spans="1:9" x14ac:dyDescent="0.25">
      <c r="A1209" t="s">
        <v>1204</v>
      </c>
      <c r="B1209" s="70">
        <f t="shared" si="47"/>
        <v>0.2</v>
      </c>
      <c r="C1209" t="s">
        <v>107</v>
      </c>
      <c r="D1209" t="s">
        <v>1344</v>
      </c>
      <c r="E1209" s="69">
        <v>45664</v>
      </c>
      <c r="F1209">
        <v>1</v>
      </c>
      <c r="G1209">
        <v>1</v>
      </c>
      <c r="H1209">
        <v>1</v>
      </c>
      <c r="I1209" s="70">
        <f t="shared" si="46"/>
        <v>0.2</v>
      </c>
    </row>
    <row r="1210" spans="1:9" x14ac:dyDescent="0.25">
      <c r="A1210" t="s">
        <v>1204</v>
      </c>
      <c r="B1210" s="70">
        <f t="shared" si="47"/>
        <v>0.2</v>
      </c>
      <c r="C1210" t="s">
        <v>107</v>
      </c>
      <c r="D1210" t="s">
        <v>1345</v>
      </c>
      <c r="E1210" s="69">
        <v>45664</v>
      </c>
      <c r="F1210">
        <v>1</v>
      </c>
      <c r="G1210">
        <v>1</v>
      </c>
      <c r="H1210">
        <v>1</v>
      </c>
      <c r="I1210" s="70">
        <f t="shared" si="46"/>
        <v>0.2</v>
      </c>
    </row>
    <row r="1211" spans="1:9" x14ac:dyDescent="0.25">
      <c r="A1211" t="s">
        <v>1204</v>
      </c>
      <c r="B1211" s="70">
        <f t="shared" si="47"/>
        <v>0.2</v>
      </c>
      <c r="C1211" t="s">
        <v>107</v>
      </c>
      <c r="D1211" t="s">
        <v>1346</v>
      </c>
      <c r="E1211" s="69">
        <v>45664</v>
      </c>
      <c r="F1211">
        <v>1</v>
      </c>
      <c r="G1211">
        <v>1</v>
      </c>
      <c r="H1211">
        <v>1</v>
      </c>
      <c r="I1211" s="70">
        <f t="shared" si="46"/>
        <v>0.2</v>
      </c>
    </row>
    <row r="1212" spans="1:9" x14ac:dyDescent="0.25">
      <c r="A1212" t="s">
        <v>1204</v>
      </c>
      <c r="B1212" s="70">
        <f t="shared" si="47"/>
        <v>0.2</v>
      </c>
      <c r="C1212" t="s">
        <v>107</v>
      </c>
      <c r="D1212" t="s">
        <v>1347</v>
      </c>
      <c r="E1212" s="69">
        <v>45664</v>
      </c>
      <c r="F1212">
        <v>1</v>
      </c>
      <c r="G1212">
        <v>1</v>
      </c>
      <c r="H1212">
        <v>1</v>
      </c>
      <c r="I1212" s="70">
        <f t="shared" si="46"/>
        <v>0.2</v>
      </c>
    </row>
    <row r="1213" spans="1:9" x14ac:dyDescent="0.25">
      <c r="A1213" t="s">
        <v>1204</v>
      </c>
      <c r="B1213" s="70">
        <f t="shared" si="47"/>
        <v>0.2</v>
      </c>
      <c r="C1213" t="s">
        <v>107</v>
      </c>
      <c r="D1213" t="s">
        <v>1348</v>
      </c>
      <c r="E1213" s="69">
        <v>45664</v>
      </c>
      <c r="F1213">
        <v>1</v>
      </c>
      <c r="G1213">
        <v>1</v>
      </c>
      <c r="H1213">
        <v>1</v>
      </c>
      <c r="I1213" s="70">
        <f t="shared" si="46"/>
        <v>0.2</v>
      </c>
    </row>
    <row r="1214" spans="1:9" x14ac:dyDescent="0.25">
      <c r="A1214" t="s">
        <v>1204</v>
      </c>
      <c r="B1214" s="70">
        <f t="shared" si="47"/>
        <v>0.2</v>
      </c>
      <c r="C1214" t="s">
        <v>107</v>
      </c>
      <c r="D1214" t="s">
        <v>1349</v>
      </c>
      <c r="E1214" s="69">
        <v>45664</v>
      </c>
      <c r="F1214">
        <v>1</v>
      </c>
      <c r="G1214">
        <v>1</v>
      </c>
      <c r="H1214">
        <v>1</v>
      </c>
      <c r="I1214" s="70">
        <f t="shared" si="46"/>
        <v>0.2</v>
      </c>
    </row>
    <row r="1215" spans="1:9" x14ac:dyDescent="0.25">
      <c r="A1215" t="s">
        <v>1204</v>
      </c>
      <c r="B1215" s="70">
        <f t="shared" si="47"/>
        <v>0.2</v>
      </c>
      <c r="C1215" t="s">
        <v>107</v>
      </c>
      <c r="D1215" t="s">
        <v>1350</v>
      </c>
      <c r="E1215" s="69">
        <v>45664</v>
      </c>
      <c r="F1215">
        <v>1</v>
      </c>
      <c r="G1215">
        <v>1</v>
      </c>
      <c r="H1215">
        <v>1</v>
      </c>
      <c r="I1215" s="70">
        <f t="shared" si="46"/>
        <v>0.2</v>
      </c>
    </row>
    <row r="1216" spans="1:9" x14ac:dyDescent="0.25">
      <c r="A1216" t="s">
        <v>1204</v>
      </c>
      <c r="B1216" s="70">
        <f t="shared" si="47"/>
        <v>0.2</v>
      </c>
      <c r="C1216" t="s">
        <v>107</v>
      </c>
      <c r="D1216" t="s">
        <v>1351</v>
      </c>
      <c r="E1216" s="69">
        <v>45664</v>
      </c>
      <c r="F1216">
        <v>1</v>
      </c>
      <c r="G1216">
        <v>1</v>
      </c>
      <c r="H1216">
        <v>1</v>
      </c>
      <c r="I1216" s="70">
        <f t="shared" si="46"/>
        <v>0.2</v>
      </c>
    </row>
    <row r="1217" spans="1:9" x14ac:dyDescent="0.25">
      <c r="A1217" t="s">
        <v>1204</v>
      </c>
      <c r="B1217" s="70">
        <f t="shared" si="47"/>
        <v>0.2</v>
      </c>
      <c r="C1217" t="s">
        <v>107</v>
      </c>
      <c r="D1217" t="s">
        <v>1352</v>
      </c>
      <c r="E1217" s="69">
        <v>45664</v>
      </c>
      <c r="F1217">
        <v>1</v>
      </c>
      <c r="G1217">
        <v>1</v>
      </c>
      <c r="H1217">
        <v>1</v>
      </c>
      <c r="I1217" s="70">
        <f t="shared" si="46"/>
        <v>0.2</v>
      </c>
    </row>
    <row r="1218" spans="1:9" x14ac:dyDescent="0.25">
      <c r="A1218" t="s">
        <v>1204</v>
      </c>
      <c r="B1218" s="70">
        <f t="shared" si="47"/>
        <v>0.2</v>
      </c>
      <c r="C1218" t="s">
        <v>107</v>
      </c>
      <c r="D1218" t="s">
        <v>1353</v>
      </c>
      <c r="E1218" s="69">
        <v>45664</v>
      </c>
      <c r="F1218">
        <v>1</v>
      </c>
      <c r="G1218">
        <v>1</v>
      </c>
      <c r="H1218">
        <v>1</v>
      </c>
      <c r="I1218" s="70">
        <f t="shared" ref="I1218:I1281" si="48">B1218*H1218</f>
        <v>0.2</v>
      </c>
    </row>
    <row r="1219" spans="1:9" x14ac:dyDescent="0.25">
      <c r="A1219" t="s">
        <v>1204</v>
      </c>
      <c r="B1219" s="70">
        <f t="shared" si="47"/>
        <v>0.2</v>
      </c>
      <c r="C1219" t="s">
        <v>107</v>
      </c>
      <c r="D1219" t="s">
        <v>1354</v>
      </c>
      <c r="E1219" s="69">
        <v>45672</v>
      </c>
      <c r="F1219">
        <v>1</v>
      </c>
      <c r="G1219">
        <v>1</v>
      </c>
      <c r="H1219">
        <v>1</v>
      </c>
      <c r="I1219" s="70">
        <f t="shared" si="48"/>
        <v>0.2</v>
      </c>
    </row>
    <row r="1220" spans="1:9" x14ac:dyDescent="0.25">
      <c r="A1220" t="s">
        <v>1204</v>
      </c>
      <c r="B1220" s="70">
        <f t="shared" si="47"/>
        <v>0.2</v>
      </c>
      <c r="C1220" t="s">
        <v>107</v>
      </c>
      <c r="D1220" t="s">
        <v>1355</v>
      </c>
      <c r="E1220" s="69">
        <v>45672</v>
      </c>
      <c r="F1220">
        <v>1</v>
      </c>
      <c r="G1220">
        <v>1</v>
      </c>
      <c r="H1220">
        <v>1</v>
      </c>
      <c r="I1220" s="70">
        <f t="shared" si="48"/>
        <v>0.2</v>
      </c>
    </row>
    <row r="1221" spans="1:9" x14ac:dyDescent="0.25">
      <c r="A1221" t="s">
        <v>1204</v>
      </c>
      <c r="B1221" s="70">
        <f t="shared" si="47"/>
        <v>0.2</v>
      </c>
      <c r="C1221" t="s">
        <v>107</v>
      </c>
      <c r="D1221" t="s">
        <v>1356</v>
      </c>
      <c r="E1221" s="69">
        <v>45672</v>
      </c>
      <c r="F1221">
        <v>1</v>
      </c>
      <c r="G1221">
        <v>1</v>
      </c>
      <c r="H1221">
        <v>1</v>
      </c>
      <c r="I1221" s="70">
        <f t="shared" si="48"/>
        <v>0.2</v>
      </c>
    </row>
    <row r="1222" spans="1:9" x14ac:dyDescent="0.25">
      <c r="A1222" t="s">
        <v>1204</v>
      </c>
      <c r="B1222" s="70">
        <f t="shared" si="47"/>
        <v>0.2</v>
      </c>
      <c r="C1222" t="s">
        <v>107</v>
      </c>
      <c r="D1222" t="s">
        <v>1357</v>
      </c>
      <c r="E1222" s="69">
        <v>45672</v>
      </c>
      <c r="F1222">
        <v>1</v>
      </c>
      <c r="G1222">
        <v>1</v>
      </c>
      <c r="H1222">
        <v>1</v>
      </c>
      <c r="I1222" s="70">
        <f t="shared" si="48"/>
        <v>0.2</v>
      </c>
    </row>
    <row r="1223" spans="1:9" x14ac:dyDescent="0.25">
      <c r="A1223" t="s">
        <v>1204</v>
      </c>
      <c r="B1223" s="70">
        <f t="shared" si="47"/>
        <v>0.2</v>
      </c>
      <c r="C1223" t="s">
        <v>107</v>
      </c>
      <c r="D1223" t="s">
        <v>1358</v>
      </c>
      <c r="E1223" s="69">
        <v>45672</v>
      </c>
      <c r="F1223">
        <v>1</v>
      </c>
      <c r="G1223">
        <v>1</v>
      </c>
      <c r="H1223">
        <v>1</v>
      </c>
      <c r="I1223" s="70">
        <f t="shared" si="48"/>
        <v>0.2</v>
      </c>
    </row>
    <row r="1224" spans="1:9" x14ac:dyDescent="0.25">
      <c r="A1224" t="s">
        <v>1204</v>
      </c>
      <c r="B1224" s="70">
        <f t="shared" si="47"/>
        <v>0.2</v>
      </c>
      <c r="C1224" t="s">
        <v>107</v>
      </c>
      <c r="D1224" t="s">
        <v>1359</v>
      </c>
      <c r="E1224" s="69">
        <v>45672</v>
      </c>
      <c r="F1224">
        <v>1</v>
      </c>
      <c r="G1224">
        <v>1</v>
      </c>
      <c r="H1224">
        <v>1</v>
      </c>
      <c r="I1224" s="70">
        <f t="shared" si="48"/>
        <v>0.2</v>
      </c>
    </row>
    <row r="1225" spans="1:9" x14ac:dyDescent="0.25">
      <c r="A1225" t="s">
        <v>1204</v>
      </c>
      <c r="B1225" s="70">
        <f t="shared" si="47"/>
        <v>0.2</v>
      </c>
      <c r="C1225" t="s">
        <v>107</v>
      </c>
      <c r="D1225" t="s">
        <v>1360</v>
      </c>
      <c r="E1225" s="69">
        <v>45672</v>
      </c>
      <c r="F1225">
        <v>1</v>
      </c>
      <c r="G1225">
        <v>1</v>
      </c>
      <c r="H1225">
        <v>1</v>
      </c>
      <c r="I1225" s="70">
        <f t="shared" si="48"/>
        <v>0.2</v>
      </c>
    </row>
    <row r="1226" spans="1:9" x14ac:dyDescent="0.25">
      <c r="A1226" t="s">
        <v>1204</v>
      </c>
      <c r="B1226" s="70">
        <f t="shared" si="47"/>
        <v>0.2</v>
      </c>
      <c r="C1226" t="s">
        <v>107</v>
      </c>
      <c r="D1226" t="s">
        <v>1361</v>
      </c>
      <c r="E1226" s="69">
        <v>45672</v>
      </c>
      <c r="F1226">
        <v>1</v>
      </c>
      <c r="G1226">
        <v>1</v>
      </c>
      <c r="H1226">
        <v>1</v>
      </c>
      <c r="I1226" s="70">
        <f t="shared" si="48"/>
        <v>0.2</v>
      </c>
    </row>
    <row r="1227" spans="1:9" x14ac:dyDescent="0.25">
      <c r="A1227" t="s">
        <v>1204</v>
      </c>
      <c r="B1227" s="70">
        <f t="shared" si="47"/>
        <v>0.2</v>
      </c>
      <c r="C1227" t="s">
        <v>107</v>
      </c>
      <c r="D1227" t="s">
        <v>1362</v>
      </c>
      <c r="E1227" s="69">
        <v>45672</v>
      </c>
      <c r="F1227">
        <v>1</v>
      </c>
      <c r="G1227">
        <v>1</v>
      </c>
      <c r="H1227">
        <v>1</v>
      </c>
      <c r="I1227" s="70">
        <f t="shared" si="48"/>
        <v>0.2</v>
      </c>
    </row>
    <row r="1228" spans="1:9" x14ac:dyDescent="0.25">
      <c r="A1228" t="s">
        <v>1204</v>
      </c>
      <c r="B1228" s="70">
        <f t="shared" si="47"/>
        <v>0.2</v>
      </c>
      <c r="C1228" t="s">
        <v>107</v>
      </c>
      <c r="D1228" t="s">
        <v>1363</v>
      </c>
      <c r="E1228" s="69">
        <v>45672</v>
      </c>
      <c r="F1228">
        <v>1</v>
      </c>
      <c r="G1228">
        <v>1</v>
      </c>
      <c r="H1228">
        <v>1</v>
      </c>
      <c r="I1228" s="70">
        <f t="shared" si="48"/>
        <v>0.2</v>
      </c>
    </row>
    <row r="1229" spans="1:9" x14ac:dyDescent="0.25">
      <c r="A1229" t="s">
        <v>1204</v>
      </c>
      <c r="B1229" s="70">
        <f t="shared" si="47"/>
        <v>0.2</v>
      </c>
      <c r="C1229" t="s">
        <v>107</v>
      </c>
      <c r="D1229" t="s">
        <v>1364</v>
      </c>
      <c r="E1229" s="69">
        <v>45672</v>
      </c>
      <c r="F1229">
        <v>1</v>
      </c>
      <c r="G1229">
        <v>1</v>
      </c>
      <c r="H1229">
        <v>1</v>
      </c>
      <c r="I1229" s="70">
        <f t="shared" si="48"/>
        <v>0.2</v>
      </c>
    </row>
    <row r="1230" spans="1:9" x14ac:dyDescent="0.25">
      <c r="A1230" t="s">
        <v>1204</v>
      </c>
      <c r="B1230" s="70">
        <f t="shared" si="47"/>
        <v>0.2</v>
      </c>
      <c r="C1230" t="s">
        <v>107</v>
      </c>
      <c r="D1230" t="s">
        <v>1365</v>
      </c>
      <c r="E1230" s="69">
        <v>45672</v>
      </c>
      <c r="F1230">
        <v>1</v>
      </c>
      <c r="G1230">
        <v>1</v>
      </c>
      <c r="H1230">
        <v>1</v>
      </c>
      <c r="I1230" s="70">
        <f t="shared" si="48"/>
        <v>0.2</v>
      </c>
    </row>
    <row r="1231" spans="1:9" x14ac:dyDescent="0.25">
      <c r="A1231" t="s">
        <v>1204</v>
      </c>
      <c r="B1231" s="70">
        <f t="shared" si="47"/>
        <v>0.2</v>
      </c>
      <c r="C1231" t="s">
        <v>107</v>
      </c>
      <c r="D1231" t="s">
        <v>1366</v>
      </c>
      <c r="E1231" s="69">
        <v>45702</v>
      </c>
      <c r="F1231">
        <v>1</v>
      </c>
      <c r="G1231">
        <v>1</v>
      </c>
      <c r="H1231">
        <v>1</v>
      </c>
      <c r="I1231" s="70">
        <f t="shared" si="48"/>
        <v>0.2</v>
      </c>
    </row>
    <row r="1232" spans="1:9" x14ac:dyDescent="0.25">
      <c r="A1232" t="s">
        <v>1204</v>
      </c>
      <c r="B1232" s="70">
        <f t="shared" si="47"/>
        <v>0.2</v>
      </c>
      <c r="C1232" t="s">
        <v>107</v>
      </c>
      <c r="D1232" t="s">
        <v>1367</v>
      </c>
      <c r="E1232" s="69">
        <v>45736</v>
      </c>
      <c r="F1232">
        <v>1</v>
      </c>
      <c r="G1232">
        <v>1</v>
      </c>
      <c r="H1232">
        <v>1</v>
      </c>
      <c r="I1232" s="70">
        <f t="shared" si="48"/>
        <v>0.2</v>
      </c>
    </row>
    <row r="1233" spans="1:9" x14ac:dyDescent="0.25">
      <c r="A1233" t="s">
        <v>1204</v>
      </c>
      <c r="B1233" s="70">
        <f t="shared" si="47"/>
        <v>0.2</v>
      </c>
      <c r="C1233" t="s">
        <v>107</v>
      </c>
      <c r="D1233" t="s">
        <v>1368</v>
      </c>
      <c r="E1233" s="69">
        <v>45736</v>
      </c>
      <c r="F1233">
        <v>1</v>
      </c>
      <c r="G1233">
        <v>1</v>
      </c>
      <c r="H1233">
        <v>1</v>
      </c>
      <c r="I1233" s="70">
        <f t="shared" si="48"/>
        <v>0.2</v>
      </c>
    </row>
    <row r="1234" spans="1:9" x14ac:dyDescent="0.25">
      <c r="A1234" t="s">
        <v>1204</v>
      </c>
      <c r="B1234" s="70">
        <f t="shared" si="47"/>
        <v>0.2</v>
      </c>
      <c r="C1234" t="s">
        <v>107</v>
      </c>
      <c r="D1234" t="s">
        <v>1369</v>
      </c>
      <c r="E1234" s="69">
        <v>45736</v>
      </c>
      <c r="F1234">
        <v>1</v>
      </c>
      <c r="G1234">
        <v>1</v>
      </c>
      <c r="H1234">
        <v>1</v>
      </c>
      <c r="I1234" s="70">
        <f t="shared" si="48"/>
        <v>0.2</v>
      </c>
    </row>
    <row r="1235" spans="1:9" x14ac:dyDescent="0.25">
      <c r="A1235" t="s">
        <v>1204</v>
      </c>
      <c r="B1235" s="70">
        <f t="shared" si="47"/>
        <v>0.2</v>
      </c>
      <c r="C1235" t="s">
        <v>107</v>
      </c>
      <c r="D1235" t="s">
        <v>1370</v>
      </c>
      <c r="E1235" s="69">
        <v>45723</v>
      </c>
      <c r="F1235">
        <v>1</v>
      </c>
      <c r="G1235">
        <v>1</v>
      </c>
      <c r="H1235">
        <v>1</v>
      </c>
      <c r="I1235" s="70">
        <f t="shared" si="48"/>
        <v>0.2</v>
      </c>
    </row>
    <row r="1236" spans="1:9" x14ac:dyDescent="0.25">
      <c r="A1236" t="s">
        <v>1204</v>
      </c>
      <c r="B1236" s="70">
        <f t="shared" si="47"/>
        <v>0.2</v>
      </c>
      <c r="C1236" t="s">
        <v>107</v>
      </c>
      <c r="D1236" t="s">
        <v>1371</v>
      </c>
      <c r="E1236" s="69">
        <v>45723</v>
      </c>
      <c r="F1236">
        <v>1</v>
      </c>
      <c r="G1236">
        <v>1</v>
      </c>
      <c r="H1236">
        <v>1</v>
      </c>
      <c r="I1236" s="70">
        <f t="shared" si="48"/>
        <v>0.2</v>
      </c>
    </row>
    <row r="1237" spans="1:9" x14ac:dyDescent="0.25">
      <c r="A1237" t="s">
        <v>1204</v>
      </c>
      <c r="B1237" s="70">
        <f t="shared" si="47"/>
        <v>0.2</v>
      </c>
      <c r="C1237" t="s">
        <v>107</v>
      </c>
      <c r="D1237" t="s">
        <v>1372</v>
      </c>
      <c r="E1237" s="69">
        <v>45764</v>
      </c>
      <c r="F1237">
        <v>1</v>
      </c>
      <c r="G1237">
        <v>1</v>
      </c>
      <c r="H1237">
        <v>1</v>
      </c>
      <c r="I1237" s="70">
        <f t="shared" si="48"/>
        <v>0.2</v>
      </c>
    </row>
    <row r="1238" spans="1:9" x14ac:dyDescent="0.25">
      <c r="A1238" t="s">
        <v>1204</v>
      </c>
      <c r="B1238" s="70">
        <f t="shared" si="47"/>
        <v>0.2</v>
      </c>
      <c r="C1238" t="s">
        <v>107</v>
      </c>
      <c r="D1238" t="s">
        <v>1373</v>
      </c>
      <c r="E1238" s="69">
        <v>45764</v>
      </c>
      <c r="F1238">
        <v>1</v>
      </c>
      <c r="G1238">
        <v>1</v>
      </c>
      <c r="H1238">
        <v>1</v>
      </c>
      <c r="I1238" s="70">
        <f t="shared" si="48"/>
        <v>0.2</v>
      </c>
    </row>
    <row r="1239" spans="1:9" x14ac:dyDescent="0.25">
      <c r="A1239" t="s">
        <v>1204</v>
      </c>
      <c r="B1239" s="70">
        <f t="shared" si="47"/>
        <v>0.2</v>
      </c>
      <c r="C1239" t="s">
        <v>107</v>
      </c>
      <c r="D1239" t="s">
        <v>1374</v>
      </c>
      <c r="E1239" s="69">
        <v>45764</v>
      </c>
      <c r="F1239">
        <v>1</v>
      </c>
      <c r="G1239">
        <v>1</v>
      </c>
      <c r="H1239">
        <v>1</v>
      </c>
      <c r="I1239" s="70">
        <f t="shared" si="48"/>
        <v>0.2</v>
      </c>
    </row>
    <row r="1240" spans="1:9" x14ac:dyDescent="0.25">
      <c r="A1240" t="s">
        <v>1204</v>
      </c>
      <c r="B1240" s="70">
        <f t="shared" si="47"/>
        <v>0.2</v>
      </c>
      <c r="C1240" t="s">
        <v>107</v>
      </c>
      <c r="D1240" t="s">
        <v>1375</v>
      </c>
      <c r="E1240" s="69">
        <v>45764</v>
      </c>
      <c r="F1240">
        <v>1</v>
      </c>
      <c r="G1240">
        <v>1</v>
      </c>
      <c r="H1240">
        <v>1</v>
      </c>
      <c r="I1240" s="70">
        <f t="shared" si="48"/>
        <v>0.2</v>
      </c>
    </row>
    <row r="1241" spans="1:9" x14ac:dyDescent="0.25">
      <c r="A1241" t="s">
        <v>1204</v>
      </c>
      <c r="B1241" s="70">
        <f t="shared" si="47"/>
        <v>0.2</v>
      </c>
      <c r="C1241" t="s">
        <v>107</v>
      </c>
      <c r="D1241" t="s">
        <v>1376</v>
      </c>
      <c r="E1241" s="69">
        <v>45764</v>
      </c>
      <c r="F1241">
        <v>1</v>
      </c>
      <c r="G1241">
        <v>1</v>
      </c>
      <c r="H1241">
        <v>1</v>
      </c>
      <c r="I1241" s="70">
        <f t="shared" si="48"/>
        <v>0.2</v>
      </c>
    </row>
    <row r="1242" spans="1:9" x14ac:dyDescent="0.25">
      <c r="A1242" t="s">
        <v>1204</v>
      </c>
      <c r="B1242" s="70">
        <f t="shared" si="47"/>
        <v>0.2</v>
      </c>
      <c r="C1242" t="s">
        <v>107</v>
      </c>
      <c r="D1242" t="s">
        <v>1377</v>
      </c>
      <c r="E1242" s="69">
        <v>45755</v>
      </c>
      <c r="F1242">
        <v>1</v>
      </c>
      <c r="G1242">
        <v>1</v>
      </c>
      <c r="H1242">
        <v>1</v>
      </c>
      <c r="I1242" s="70">
        <f t="shared" si="48"/>
        <v>0.2</v>
      </c>
    </row>
    <row r="1243" spans="1:9" x14ac:dyDescent="0.25">
      <c r="A1243" t="s">
        <v>1204</v>
      </c>
      <c r="B1243" s="70">
        <f t="shared" si="47"/>
        <v>0.2</v>
      </c>
      <c r="C1243" t="s">
        <v>107</v>
      </c>
      <c r="D1243" t="s">
        <v>1378</v>
      </c>
      <c r="E1243" s="69">
        <v>45755</v>
      </c>
      <c r="F1243">
        <v>1</v>
      </c>
      <c r="G1243">
        <v>1</v>
      </c>
      <c r="H1243">
        <v>1</v>
      </c>
      <c r="I1243" s="70">
        <f t="shared" si="48"/>
        <v>0.2</v>
      </c>
    </row>
    <row r="1244" spans="1:9" x14ac:dyDescent="0.25">
      <c r="A1244" t="s">
        <v>1204</v>
      </c>
      <c r="B1244" s="70">
        <f t="shared" si="47"/>
        <v>0.2</v>
      </c>
      <c r="C1244" t="s">
        <v>107</v>
      </c>
      <c r="D1244" t="s">
        <v>1379</v>
      </c>
      <c r="E1244" s="69">
        <v>45755</v>
      </c>
      <c r="F1244">
        <v>1</v>
      </c>
      <c r="G1244">
        <v>1</v>
      </c>
      <c r="H1244">
        <v>1</v>
      </c>
      <c r="I1244" s="70">
        <f t="shared" si="48"/>
        <v>0.2</v>
      </c>
    </row>
    <row r="1245" spans="1:9" x14ac:dyDescent="0.25">
      <c r="A1245" t="s">
        <v>1204</v>
      </c>
      <c r="B1245" s="70">
        <f t="shared" si="47"/>
        <v>0.2</v>
      </c>
      <c r="C1245" t="s">
        <v>107</v>
      </c>
      <c r="D1245" t="s">
        <v>1380</v>
      </c>
      <c r="E1245" s="69">
        <v>45755</v>
      </c>
      <c r="F1245">
        <v>1</v>
      </c>
      <c r="G1245">
        <v>1</v>
      </c>
      <c r="H1245">
        <v>1</v>
      </c>
      <c r="I1245" s="70">
        <f t="shared" si="48"/>
        <v>0.2</v>
      </c>
    </row>
    <row r="1246" spans="1:9" x14ac:dyDescent="0.25">
      <c r="A1246" t="s">
        <v>1204</v>
      </c>
      <c r="B1246" s="70">
        <f t="shared" si="47"/>
        <v>0.2</v>
      </c>
      <c r="C1246" t="s">
        <v>107</v>
      </c>
      <c r="D1246" t="s">
        <v>1381</v>
      </c>
      <c r="E1246" s="69">
        <v>45755</v>
      </c>
      <c r="F1246">
        <v>1</v>
      </c>
      <c r="G1246">
        <v>1</v>
      </c>
      <c r="H1246">
        <v>1</v>
      </c>
      <c r="I1246" s="70">
        <f t="shared" si="48"/>
        <v>0.2</v>
      </c>
    </row>
    <row r="1247" spans="1:9" x14ac:dyDescent="0.25">
      <c r="A1247" t="s">
        <v>1204</v>
      </c>
      <c r="B1247" s="70">
        <f t="shared" si="47"/>
        <v>0.2</v>
      </c>
      <c r="C1247" t="s">
        <v>107</v>
      </c>
      <c r="D1247" t="s">
        <v>1382</v>
      </c>
      <c r="E1247" s="69">
        <v>45755</v>
      </c>
      <c r="F1247">
        <v>1</v>
      </c>
      <c r="G1247">
        <v>1</v>
      </c>
      <c r="H1247">
        <v>1</v>
      </c>
      <c r="I1247" s="70">
        <f t="shared" si="48"/>
        <v>0.2</v>
      </c>
    </row>
    <row r="1248" spans="1:9" x14ac:dyDescent="0.25">
      <c r="A1248" t="s">
        <v>1204</v>
      </c>
      <c r="B1248" s="70">
        <f t="shared" si="47"/>
        <v>0.2</v>
      </c>
      <c r="C1248" t="s">
        <v>107</v>
      </c>
      <c r="D1248" t="s">
        <v>1383</v>
      </c>
      <c r="E1248" s="69">
        <v>45755</v>
      </c>
      <c r="F1248">
        <v>1</v>
      </c>
      <c r="G1248">
        <v>1</v>
      </c>
      <c r="H1248">
        <v>1</v>
      </c>
      <c r="I1248" s="70">
        <f t="shared" si="48"/>
        <v>0.2</v>
      </c>
    </row>
    <row r="1249" spans="1:9" x14ac:dyDescent="0.25">
      <c r="A1249" t="s">
        <v>1204</v>
      </c>
      <c r="B1249" s="70">
        <f t="shared" si="47"/>
        <v>0.2</v>
      </c>
      <c r="C1249" t="s">
        <v>107</v>
      </c>
      <c r="D1249" t="s">
        <v>1384</v>
      </c>
      <c r="E1249" s="69">
        <v>45755</v>
      </c>
      <c r="F1249">
        <v>1</v>
      </c>
      <c r="G1249">
        <v>1</v>
      </c>
      <c r="H1249">
        <v>1</v>
      </c>
      <c r="I1249" s="70">
        <f t="shared" si="48"/>
        <v>0.2</v>
      </c>
    </row>
    <row r="1250" spans="1:9" x14ac:dyDescent="0.25">
      <c r="A1250" t="s">
        <v>1204</v>
      </c>
      <c r="B1250" s="70">
        <f t="shared" si="47"/>
        <v>0.2</v>
      </c>
      <c r="C1250" t="s">
        <v>107</v>
      </c>
      <c r="D1250" t="s">
        <v>1385</v>
      </c>
      <c r="E1250" s="69">
        <v>45755</v>
      </c>
      <c r="F1250">
        <v>1</v>
      </c>
      <c r="G1250">
        <v>1</v>
      </c>
      <c r="H1250">
        <v>1</v>
      </c>
      <c r="I1250" s="70">
        <f t="shared" si="48"/>
        <v>0.2</v>
      </c>
    </row>
    <row r="1251" spans="1:9" x14ac:dyDescent="0.25">
      <c r="A1251" t="s">
        <v>1204</v>
      </c>
      <c r="B1251" s="70">
        <f t="shared" si="47"/>
        <v>0.2</v>
      </c>
      <c r="C1251" t="s">
        <v>107</v>
      </c>
      <c r="D1251" t="s">
        <v>1386</v>
      </c>
      <c r="E1251" s="69">
        <v>45736</v>
      </c>
      <c r="F1251">
        <v>1</v>
      </c>
      <c r="G1251">
        <v>1</v>
      </c>
      <c r="H1251">
        <v>1</v>
      </c>
      <c r="I1251" s="70">
        <f t="shared" si="48"/>
        <v>0.2</v>
      </c>
    </row>
    <row r="1252" spans="1:9" x14ac:dyDescent="0.25">
      <c r="A1252" t="s">
        <v>1204</v>
      </c>
      <c r="B1252" s="70">
        <f t="shared" si="47"/>
        <v>0.2</v>
      </c>
      <c r="C1252" t="s">
        <v>107</v>
      </c>
      <c r="D1252" t="s">
        <v>1387</v>
      </c>
      <c r="E1252" s="69">
        <v>45736</v>
      </c>
      <c r="F1252">
        <v>1</v>
      </c>
      <c r="G1252">
        <v>1</v>
      </c>
      <c r="H1252">
        <v>1</v>
      </c>
      <c r="I1252" s="70">
        <f t="shared" si="48"/>
        <v>0.2</v>
      </c>
    </row>
    <row r="1253" spans="1:9" x14ac:dyDescent="0.25">
      <c r="A1253" t="s">
        <v>1204</v>
      </c>
      <c r="B1253" s="70">
        <f t="shared" si="47"/>
        <v>0.2</v>
      </c>
      <c r="C1253" t="s">
        <v>107</v>
      </c>
      <c r="D1253" t="s">
        <v>1388</v>
      </c>
      <c r="E1253" s="69">
        <v>45736</v>
      </c>
      <c r="F1253">
        <v>1</v>
      </c>
      <c r="G1253">
        <v>1</v>
      </c>
      <c r="H1253">
        <v>1</v>
      </c>
      <c r="I1253" s="70">
        <f t="shared" si="48"/>
        <v>0.2</v>
      </c>
    </row>
    <row r="1254" spans="1:9" x14ac:dyDescent="0.25">
      <c r="A1254" t="s">
        <v>1204</v>
      </c>
      <c r="B1254" s="70">
        <f t="shared" si="47"/>
        <v>0.2</v>
      </c>
      <c r="C1254" t="s">
        <v>107</v>
      </c>
      <c r="D1254" t="s">
        <v>1389</v>
      </c>
      <c r="E1254" s="69">
        <v>45736</v>
      </c>
      <c r="F1254">
        <v>1</v>
      </c>
      <c r="G1254">
        <v>1</v>
      </c>
      <c r="H1254">
        <v>1</v>
      </c>
      <c r="I1254" s="70">
        <f t="shared" si="48"/>
        <v>0.2</v>
      </c>
    </row>
    <row r="1255" spans="1:9" x14ac:dyDescent="0.25">
      <c r="A1255" t="s">
        <v>1204</v>
      </c>
      <c r="B1255" s="70">
        <f t="shared" si="47"/>
        <v>0.2</v>
      </c>
      <c r="C1255" t="s">
        <v>107</v>
      </c>
      <c r="D1255" t="s">
        <v>1390</v>
      </c>
      <c r="E1255" s="69">
        <v>45805</v>
      </c>
      <c r="F1255">
        <v>1</v>
      </c>
      <c r="G1255">
        <v>1</v>
      </c>
      <c r="H1255">
        <v>1</v>
      </c>
      <c r="I1255" s="70">
        <f t="shared" si="48"/>
        <v>0.2</v>
      </c>
    </row>
    <row r="1256" spans="1:9" x14ac:dyDescent="0.25">
      <c r="A1256" t="s">
        <v>1204</v>
      </c>
      <c r="B1256" s="70">
        <f t="shared" si="47"/>
        <v>0.2</v>
      </c>
      <c r="C1256" t="s">
        <v>107</v>
      </c>
      <c r="D1256" t="s">
        <v>1391</v>
      </c>
      <c r="E1256" s="69">
        <v>45805</v>
      </c>
      <c r="F1256">
        <v>1</v>
      </c>
      <c r="G1256">
        <v>1</v>
      </c>
      <c r="H1256">
        <v>1</v>
      </c>
      <c r="I1256" s="70">
        <f t="shared" si="48"/>
        <v>0.2</v>
      </c>
    </row>
    <row r="1257" spans="1:9" x14ac:dyDescent="0.25">
      <c r="A1257" t="s">
        <v>1204</v>
      </c>
      <c r="B1257" s="70">
        <f t="shared" si="47"/>
        <v>0.2</v>
      </c>
      <c r="C1257" t="s">
        <v>107</v>
      </c>
      <c r="D1257" t="s">
        <v>1392</v>
      </c>
      <c r="E1257" s="69">
        <v>45805</v>
      </c>
      <c r="F1257">
        <v>1</v>
      </c>
      <c r="G1257">
        <v>1</v>
      </c>
      <c r="H1257">
        <v>1</v>
      </c>
      <c r="I1257" s="70">
        <f t="shared" si="48"/>
        <v>0.2</v>
      </c>
    </row>
    <row r="1258" spans="1:9" x14ac:dyDescent="0.25">
      <c r="A1258" t="s">
        <v>1204</v>
      </c>
      <c r="B1258" s="70">
        <f t="shared" si="47"/>
        <v>0.2</v>
      </c>
      <c r="C1258" t="s">
        <v>108</v>
      </c>
      <c r="D1258" t="s">
        <v>1393</v>
      </c>
      <c r="E1258" s="69">
        <v>45680</v>
      </c>
      <c r="F1258">
        <v>1</v>
      </c>
      <c r="G1258">
        <v>1</v>
      </c>
      <c r="H1258">
        <v>1</v>
      </c>
      <c r="I1258" s="70">
        <f t="shared" si="48"/>
        <v>0.2</v>
      </c>
    </row>
    <row r="1259" spans="1:9" x14ac:dyDescent="0.25">
      <c r="A1259" t="s">
        <v>1204</v>
      </c>
      <c r="B1259" s="70">
        <f t="shared" si="47"/>
        <v>0.2</v>
      </c>
      <c r="C1259" t="s">
        <v>108</v>
      </c>
      <c r="D1259" t="s">
        <v>1394</v>
      </c>
      <c r="E1259" s="69">
        <v>45783</v>
      </c>
      <c r="F1259">
        <v>1</v>
      </c>
      <c r="G1259">
        <v>1</v>
      </c>
      <c r="H1259">
        <v>1</v>
      </c>
      <c r="I1259" s="70">
        <f t="shared" si="48"/>
        <v>0.2</v>
      </c>
    </row>
    <row r="1260" spans="1:9" x14ac:dyDescent="0.25">
      <c r="A1260" t="s">
        <v>1204</v>
      </c>
      <c r="B1260" s="70">
        <f t="shared" si="47"/>
        <v>0.2</v>
      </c>
      <c r="C1260" t="s">
        <v>108</v>
      </c>
      <c r="D1260" t="s">
        <v>1395</v>
      </c>
      <c r="E1260" s="69">
        <v>45680</v>
      </c>
      <c r="F1260">
        <v>1</v>
      </c>
      <c r="G1260">
        <v>1</v>
      </c>
      <c r="H1260">
        <v>1</v>
      </c>
      <c r="I1260" s="70">
        <f t="shared" si="48"/>
        <v>0.2</v>
      </c>
    </row>
    <row r="1261" spans="1:9" x14ac:dyDescent="0.25">
      <c r="A1261" t="s">
        <v>1204</v>
      </c>
      <c r="B1261" s="70">
        <f t="shared" si="47"/>
        <v>0.2</v>
      </c>
      <c r="C1261" t="s">
        <v>108</v>
      </c>
      <c r="D1261" t="s">
        <v>1396</v>
      </c>
      <c r="E1261" s="69">
        <v>45680</v>
      </c>
      <c r="F1261">
        <v>1</v>
      </c>
      <c r="G1261">
        <v>1</v>
      </c>
      <c r="H1261">
        <v>1</v>
      </c>
      <c r="I1261" s="70">
        <f t="shared" si="48"/>
        <v>0.2</v>
      </c>
    </row>
    <row r="1262" spans="1:9" x14ac:dyDescent="0.25">
      <c r="A1262" t="s">
        <v>1204</v>
      </c>
      <c r="B1262" s="70">
        <f t="shared" ref="B1262:B1325" si="49">(1/500)*100</f>
        <v>0.2</v>
      </c>
      <c r="C1262" t="s">
        <v>108</v>
      </c>
      <c r="D1262" t="s">
        <v>1397</v>
      </c>
      <c r="E1262" s="69">
        <v>45680</v>
      </c>
      <c r="F1262">
        <v>1</v>
      </c>
      <c r="G1262">
        <v>1</v>
      </c>
      <c r="H1262">
        <v>1</v>
      </c>
      <c r="I1262" s="70">
        <f t="shared" si="48"/>
        <v>0.2</v>
      </c>
    </row>
    <row r="1263" spans="1:9" x14ac:dyDescent="0.25">
      <c r="A1263" t="s">
        <v>1204</v>
      </c>
      <c r="B1263" s="70">
        <f t="shared" si="49"/>
        <v>0.2</v>
      </c>
      <c r="C1263" t="s">
        <v>108</v>
      </c>
      <c r="D1263" t="s">
        <v>1398</v>
      </c>
      <c r="E1263" s="69">
        <v>45680</v>
      </c>
      <c r="F1263">
        <v>1</v>
      </c>
      <c r="G1263">
        <v>1</v>
      </c>
      <c r="H1263">
        <v>1</v>
      </c>
      <c r="I1263" s="70">
        <f t="shared" si="48"/>
        <v>0.2</v>
      </c>
    </row>
    <row r="1264" spans="1:9" x14ac:dyDescent="0.25">
      <c r="A1264" t="s">
        <v>1204</v>
      </c>
      <c r="B1264" s="70">
        <f t="shared" si="49"/>
        <v>0.2</v>
      </c>
      <c r="C1264" t="s">
        <v>108</v>
      </c>
      <c r="D1264" t="s">
        <v>1399</v>
      </c>
      <c r="E1264" s="69">
        <v>45680</v>
      </c>
      <c r="F1264">
        <v>1</v>
      </c>
      <c r="G1264">
        <v>1</v>
      </c>
      <c r="H1264">
        <v>1</v>
      </c>
      <c r="I1264" s="70">
        <f t="shared" si="48"/>
        <v>0.2</v>
      </c>
    </row>
    <row r="1265" spans="1:9" x14ac:dyDescent="0.25">
      <c r="A1265" t="s">
        <v>1204</v>
      </c>
      <c r="B1265" s="70">
        <f t="shared" si="49"/>
        <v>0.2</v>
      </c>
      <c r="C1265" t="s">
        <v>108</v>
      </c>
      <c r="D1265" t="s">
        <v>1400</v>
      </c>
      <c r="E1265" s="69">
        <v>45680</v>
      </c>
      <c r="F1265">
        <v>1</v>
      </c>
      <c r="G1265">
        <v>1</v>
      </c>
      <c r="H1265">
        <v>1</v>
      </c>
      <c r="I1265" s="70">
        <f t="shared" si="48"/>
        <v>0.2</v>
      </c>
    </row>
    <row r="1266" spans="1:9" x14ac:dyDescent="0.25">
      <c r="A1266" t="s">
        <v>1204</v>
      </c>
      <c r="B1266" s="70">
        <f t="shared" si="49"/>
        <v>0.2</v>
      </c>
      <c r="C1266" t="s">
        <v>108</v>
      </c>
      <c r="D1266" t="s">
        <v>1401</v>
      </c>
      <c r="E1266" s="69">
        <v>45680</v>
      </c>
      <c r="F1266">
        <v>1</v>
      </c>
      <c r="G1266">
        <v>1</v>
      </c>
      <c r="H1266">
        <v>1</v>
      </c>
      <c r="I1266" s="70">
        <f t="shared" si="48"/>
        <v>0.2</v>
      </c>
    </row>
    <row r="1267" spans="1:9" x14ac:dyDescent="0.25">
      <c r="A1267" t="s">
        <v>1204</v>
      </c>
      <c r="B1267" s="70">
        <f t="shared" si="49"/>
        <v>0.2</v>
      </c>
      <c r="C1267" t="s">
        <v>108</v>
      </c>
      <c r="D1267" t="s">
        <v>1402</v>
      </c>
      <c r="E1267" s="69">
        <v>45680</v>
      </c>
      <c r="F1267">
        <v>1</v>
      </c>
      <c r="G1267">
        <v>1</v>
      </c>
      <c r="H1267">
        <v>1</v>
      </c>
      <c r="I1267" s="70">
        <f t="shared" si="48"/>
        <v>0.2</v>
      </c>
    </row>
    <row r="1268" spans="1:9" x14ac:dyDescent="0.25">
      <c r="A1268" t="s">
        <v>1204</v>
      </c>
      <c r="B1268" s="70">
        <f t="shared" si="49"/>
        <v>0.2</v>
      </c>
      <c r="C1268" t="s">
        <v>108</v>
      </c>
      <c r="D1268" t="s">
        <v>1403</v>
      </c>
      <c r="E1268" s="69">
        <v>45680</v>
      </c>
      <c r="F1268">
        <v>1</v>
      </c>
      <c r="G1268">
        <v>1</v>
      </c>
      <c r="H1268">
        <v>1</v>
      </c>
      <c r="I1268" s="70">
        <f t="shared" si="48"/>
        <v>0.2</v>
      </c>
    </row>
    <row r="1269" spans="1:9" x14ac:dyDescent="0.25">
      <c r="A1269" t="s">
        <v>1204</v>
      </c>
      <c r="B1269" s="70">
        <f t="shared" si="49"/>
        <v>0.2</v>
      </c>
      <c r="C1269" t="s">
        <v>108</v>
      </c>
      <c r="D1269" t="s">
        <v>1404</v>
      </c>
      <c r="E1269" s="69">
        <v>45698</v>
      </c>
      <c r="F1269">
        <v>1</v>
      </c>
      <c r="G1269">
        <v>1</v>
      </c>
      <c r="H1269">
        <v>1</v>
      </c>
      <c r="I1269" s="70">
        <f t="shared" si="48"/>
        <v>0.2</v>
      </c>
    </row>
    <row r="1270" spans="1:9" x14ac:dyDescent="0.25">
      <c r="A1270" t="s">
        <v>1204</v>
      </c>
      <c r="B1270" s="70">
        <f t="shared" si="49"/>
        <v>0.2</v>
      </c>
      <c r="C1270" t="s">
        <v>108</v>
      </c>
      <c r="D1270" t="s">
        <v>1405</v>
      </c>
      <c r="E1270" s="69">
        <v>45698</v>
      </c>
      <c r="F1270">
        <v>1</v>
      </c>
      <c r="G1270">
        <v>1</v>
      </c>
      <c r="H1270">
        <v>1</v>
      </c>
      <c r="I1270" s="70">
        <f t="shared" si="48"/>
        <v>0.2</v>
      </c>
    </row>
    <row r="1271" spans="1:9" x14ac:dyDescent="0.25">
      <c r="A1271" t="s">
        <v>1204</v>
      </c>
      <c r="B1271" s="70">
        <f t="shared" si="49"/>
        <v>0.2</v>
      </c>
      <c r="C1271" t="s">
        <v>108</v>
      </c>
      <c r="D1271" t="s">
        <v>1406</v>
      </c>
      <c r="E1271" s="69">
        <v>45698</v>
      </c>
      <c r="F1271">
        <v>1</v>
      </c>
      <c r="G1271">
        <v>1</v>
      </c>
      <c r="H1271">
        <v>1</v>
      </c>
      <c r="I1271" s="70">
        <f t="shared" si="48"/>
        <v>0.2</v>
      </c>
    </row>
    <row r="1272" spans="1:9" x14ac:dyDescent="0.25">
      <c r="A1272" t="s">
        <v>1204</v>
      </c>
      <c r="B1272" s="70">
        <f t="shared" si="49"/>
        <v>0.2</v>
      </c>
      <c r="C1272" t="s">
        <v>108</v>
      </c>
      <c r="D1272" t="s">
        <v>1407</v>
      </c>
      <c r="E1272" s="69">
        <v>45698</v>
      </c>
      <c r="F1272">
        <v>1</v>
      </c>
      <c r="G1272">
        <v>1</v>
      </c>
      <c r="H1272">
        <v>1</v>
      </c>
      <c r="I1272" s="70">
        <f t="shared" si="48"/>
        <v>0.2</v>
      </c>
    </row>
    <row r="1273" spans="1:9" x14ac:dyDescent="0.25">
      <c r="A1273" t="s">
        <v>1204</v>
      </c>
      <c r="B1273" s="70">
        <f t="shared" si="49"/>
        <v>0.2</v>
      </c>
      <c r="C1273" t="s">
        <v>108</v>
      </c>
      <c r="D1273" t="s">
        <v>1408</v>
      </c>
      <c r="E1273" s="69">
        <v>45698</v>
      </c>
      <c r="F1273">
        <v>1</v>
      </c>
      <c r="G1273">
        <v>1</v>
      </c>
      <c r="H1273">
        <v>1</v>
      </c>
      <c r="I1273" s="70">
        <f t="shared" si="48"/>
        <v>0.2</v>
      </c>
    </row>
    <row r="1274" spans="1:9" x14ac:dyDescent="0.25">
      <c r="A1274" t="s">
        <v>1204</v>
      </c>
      <c r="B1274" s="70">
        <f t="shared" si="49"/>
        <v>0.2</v>
      </c>
      <c r="C1274" t="s">
        <v>108</v>
      </c>
      <c r="D1274" t="s">
        <v>1409</v>
      </c>
      <c r="E1274" s="69">
        <v>45699</v>
      </c>
      <c r="F1274">
        <v>1</v>
      </c>
      <c r="G1274">
        <v>1</v>
      </c>
      <c r="H1274">
        <v>1</v>
      </c>
      <c r="I1274" s="70">
        <f t="shared" si="48"/>
        <v>0.2</v>
      </c>
    </row>
    <row r="1275" spans="1:9" x14ac:dyDescent="0.25">
      <c r="A1275" t="s">
        <v>1204</v>
      </c>
      <c r="B1275" s="70">
        <f t="shared" si="49"/>
        <v>0.2</v>
      </c>
      <c r="C1275" t="s">
        <v>108</v>
      </c>
      <c r="D1275" t="s">
        <v>1410</v>
      </c>
      <c r="E1275" s="69">
        <v>45699</v>
      </c>
      <c r="F1275">
        <v>1</v>
      </c>
      <c r="G1275">
        <v>1</v>
      </c>
      <c r="H1275">
        <v>1</v>
      </c>
      <c r="I1275" s="70">
        <f t="shared" si="48"/>
        <v>0.2</v>
      </c>
    </row>
    <row r="1276" spans="1:9" x14ac:dyDescent="0.25">
      <c r="A1276" t="s">
        <v>1204</v>
      </c>
      <c r="B1276" s="70">
        <f t="shared" si="49"/>
        <v>0.2</v>
      </c>
      <c r="C1276" t="s">
        <v>108</v>
      </c>
      <c r="D1276" t="s">
        <v>1411</v>
      </c>
      <c r="E1276" s="69">
        <v>45699</v>
      </c>
      <c r="F1276">
        <v>1</v>
      </c>
      <c r="G1276">
        <v>1</v>
      </c>
      <c r="H1276">
        <v>1</v>
      </c>
      <c r="I1276" s="70">
        <f t="shared" si="48"/>
        <v>0.2</v>
      </c>
    </row>
    <row r="1277" spans="1:9" x14ac:dyDescent="0.25">
      <c r="A1277" t="s">
        <v>1204</v>
      </c>
      <c r="B1277" s="70">
        <f t="shared" si="49"/>
        <v>0.2</v>
      </c>
      <c r="C1277" t="s">
        <v>108</v>
      </c>
      <c r="D1277" t="s">
        <v>1412</v>
      </c>
      <c r="E1277" s="69">
        <v>45699</v>
      </c>
      <c r="F1277">
        <v>1</v>
      </c>
      <c r="G1277">
        <v>1</v>
      </c>
      <c r="H1277">
        <v>1</v>
      </c>
      <c r="I1277" s="70">
        <f t="shared" si="48"/>
        <v>0.2</v>
      </c>
    </row>
    <row r="1278" spans="1:9" x14ac:dyDescent="0.25">
      <c r="A1278" t="s">
        <v>1204</v>
      </c>
      <c r="B1278" s="70">
        <f t="shared" si="49"/>
        <v>0.2</v>
      </c>
      <c r="C1278" t="s">
        <v>108</v>
      </c>
      <c r="D1278" t="s">
        <v>1413</v>
      </c>
      <c r="E1278" s="69">
        <v>45699</v>
      </c>
      <c r="F1278">
        <v>1</v>
      </c>
      <c r="G1278">
        <v>1</v>
      </c>
      <c r="H1278">
        <v>1</v>
      </c>
      <c r="I1278" s="70">
        <f t="shared" si="48"/>
        <v>0.2</v>
      </c>
    </row>
    <row r="1279" spans="1:9" x14ac:dyDescent="0.25">
      <c r="A1279" t="s">
        <v>1204</v>
      </c>
      <c r="B1279" s="70">
        <f t="shared" si="49"/>
        <v>0.2</v>
      </c>
      <c r="C1279" t="s">
        <v>108</v>
      </c>
      <c r="D1279" t="s">
        <v>1414</v>
      </c>
      <c r="E1279" s="69">
        <v>45688</v>
      </c>
      <c r="F1279">
        <v>1</v>
      </c>
      <c r="G1279">
        <v>1</v>
      </c>
      <c r="H1279">
        <v>1</v>
      </c>
      <c r="I1279" s="70">
        <f t="shared" si="48"/>
        <v>0.2</v>
      </c>
    </row>
    <row r="1280" spans="1:9" x14ac:dyDescent="0.25">
      <c r="A1280" t="s">
        <v>1204</v>
      </c>
      <c r="B1280" s="70">
        <f t="shared" si="49"/>
        <v>0.2</v>
      </c>
      <c r="C1280" t="s">
        <v>108</v>
      </c>
      <c r="D1280" t="s">
        <v>1415</v>
      </c>
      <c r="E1280" s="69">
        <v>45688</v>
      </c>
      <c r="F1280">
        <v>1</v>
      </c>
      <c r="G1280">
        <v>1</v>
      </c>
      <c r="H1280">
        <v>1</v>
      </c>
      <c r="I1280" s="70">
        <f t="shared" si="48"/>
        <v>0.2</v>
      </c>
    </row>
    <row r="1281" spans="1:9" x14ac:dyDescent="0.25">
      <c r="A1281" t="s">
        <v>1204</v>
      </c>
      <c r="B1281" s="70">
        <f t="shared" si="49"/>
        <v>0.2</v>
      </c>
      <c r="C1281" t="s">
        <v>108</v>
      </c>
      <c r="D1281" t="s">
        <v>1416</v>
      </c>
      <c r="E1281" s="69">
        <v>45686</v>
      </c>
      <c r="F1281">
        <v>1</v>
      </c>
      <c r="G1281">
        <v>1</v>
      </c>
      <c r="H1281">
        <v>1</v>
      </c>
      <c r="I1281" s="70">
        <f t="shared" si="48"/>
        <v>0.2</v>
      </c>
    </row>
    <row r="1282" spans="1:9" x14ac:dyDescent="0.25">
      <c r="A1282" t="s">
        <v>1204</v>
      </c>
      <c r="B1282" s="70">
        <f t="shared" si="49"/>
        <v>0.2</v>
      </c>
      <c r="C1282" t="s">
        <v>108</v>
      </c>
      <c r="D1282" t="s">
        <v>1417</v>
      </c>
      <c r="E1282" s="69">
        <v>45686</v>
      </c>
      <c r="F1282">
        <v>1</v>
      </c>
      <c r="G1282">
        <v>1</v>
      </c>
      <c r="H1282">
        <v>1</v>
      </c>
      <c r="I1282" s="70">
        <f t="shared" ref="I1282:I1345" si="50">B1282*H1282</f>
        <v>0.2</v>
      </c>
    </row>
    <row r="1283" spans="1:9" x14ac:dyDescent="0.25">
      <c r="A1283" t="s">
        <v>1204</v>
      </c>
      <c r="B1283" s="70">
        <f t="shared" si="49"/>
        <v>0.2</v>
      </c>
      <c r="C1283" t="s">
        <v>108</v>
      </c>
      <c r="D1283" t="s">
        <v>1418</v>
      </c>
      <c r="E1283" s="69">
        <v>45688</v>
      </c>
      <c r="F1283">
        <v>1</v>
      </c>
      <c r="G1283">
        <v>1</v>
      </c>
      <c r="H1283">
        <v>1</v>
      </c>
      <c r="I1283" s="70">
        <f t="shared" si="50"/>
        <v>0.2</v>
      </c>
    </row>
    <row r="1284" spans="1:9" x14ac:dyDescent="0.25">
      <c r="A1284" t="s">
        <v>1204</v>
      </c>
      <c r="B1284" s="70">
        <f t="shared" si="49"/>
        <v>0.2</v>
      </c>
      <c r="C1284" t="s">
        <v>108</v>
      </c>
      <c r="D1284" t="s">
        <v>1419</v>
      </c>
      <c r="E1284" s="69">
        <v>45688</v>
      </c>
      <c r="F1284">
        <v>1</v>
      </c>
      <c r="G1284">
        <v>1</v>
      </c>
      <c r="H1284">
        <v>1</v>
      </c>
      <c r="I1284" s="70">
        <f t="shared" si="50"/>
        <v>0.2</v>
      </c>
    </row>
    <row r="1285" spans="1:9" x14ac:dyDescent="0.25">
      <c r="A1285" t="s">
        <v>1204</v>
      </c>
      <c r="B1285" s="70">
        <f t="shared" si="49"/>
        <v>0.2</v>
      </c>
      <c r="C1285" t="s">
        <v>108</v>
      </c>
      <c r="D1285" t="s">
        <v>1420</v>
      </c>
      <c r="E1285" s="69">
        <v>45688</v>
      </c>
      <c r="F1285">
        <v>1</v>
      </c>
      <c r="G1285">
        <v>1</v>
      </c>
      <c r="H1285">
        <v>1</v>
      </c>
      <c r="I1285" s="70">
        <f t="shared" si="50"/>
        <v>0.2</v>
      </c>
    </row>
    <row r="1286" spans="1:9" x14ac:dyDescent="0.25">
      <c r="A1286" t="s">
        <v>1204</v>
      </c>
      <c r="B1286" s="70">
        <f t="shared" si="49"/>
        <v>0.2</v>
      </c>
      <c r="C1286" t="s">
        <v>108</v>
      </c>
      <c r="D1286" t="s">
        <v>1421</v>
      </c>
      <c r="E1286" s="69">
        <v>45680</v>
      </c>
      <c r="F1286">
        <v>1</v>
      </c>
      <c r="G1286">
        <v>1</v>
      </c>
      <c r="H1286">
        <v>1</v>
      </c>
      <c r="I1286" s="70">
        <f t="shared" si="50"/>
        <v>0.2</v>
      </c>
    </row>
    <row r="1287" spans="1:9" x14ac:dyDescent="0.25">
      <c r="A1287" t="s">
        <v>1204</v>
      </c>
      <c r="B1287" s="70">
        <f t="shared" si="49"/>
        <v>0.2</v>
      </c>
      <c r="C1287" t="s">
        <v>108</v>
      </c>
      <c r="D1287" t="s">
        <v>1422</v>
      </c>
      <c r="E1287" s="69">
        <v>45719</v>
      </c>
      <c r="F1287">
        <v>1</v>
      </c>
      <c r="G1287">
        <v>1</v>
      </c>
      <c r="H1287">
        <v>1</v>
      </c>
      <c r="I1287" s="70">
        <f t="shared" si="50"/>
        <v>0.2</v>
      </c>
    </row>
    <row r="1288" spans="1:9" x14ac:dyDescent="0.25">
      <c r="A1288" t="s">
        <v>1204</v>
      </c>
      <c r="B1288" s="70">
        <f t="shared" si="49"/>
        <v>0.2</v>
      </c>
      <c r="C1288" t="s">
        <v>108</v>
      </c>
      <c r="D1288" t="s">
        <v>1423</v>
      </c>
      <c r="E1288" s="69">
        <v>45719</v>
      </c>
      <c r="F1288">
        <v>1</v>
      </c>
      <c r="G1288">
        <v>1</v>
      </c>
      <c r="H1288">
        <v>1</v>
      </c>
      <c r="I1288" s="70">
        <f t="shared" si="50"/>
        <v>0.2</v>
      </c>
    </row>
    <row r="1289" spans="1:9" x14ac:dyDescent="0.25">
      <c r="A1289" t="s">
        <v>1204</v>
      </c>
      <c r="B1289" s="70">
        <f t="shared" si="49"/>
        <v>0.2</v>
      </c>
      <c r="C1289" t="s">
        <v>108</v>
      </c>
      <c r="D1289" t="s">
        <v>1424</v>
      </c>
      <c r="E1289" s="69">
        <v>45719</v>
      </c>
      <c r="F1289">
        <v>1</v>
      </c>
      <c r="G1289">
        <v>1</v>
      </c>
      <c r="H1289">
        <v>1</v>
      </c>
      <c r="I1289" s="70">
        <f t="shared" si="50"/>
        <v>0.2</v>
      </c>
    </row>
    <row r="1290" spans="1:9" x14ac:dyDescent="0.25">
      <c r="A1290" t="s">
        <v>1204</v>
      </c>
      <c r="B1290" s="70">
        <f t="shared" si="49"/>
        <v>0.2</v>
      </c>
      <c r="C1290" t="s">
        <v>108</v>
      </c>
      <c r="D1290" t="s">
        <v>1425</v>
      </c>
      <c r="E1290" s="69">
        <v>45719</v>
      </c>
      <c r="F1290">
        <v>1</v>
      </c>
      <c r="G1290">
        <v>1</v>
      </c>
      <c r="H1290">
        <v>1</v>
      </c>
      <c r="I1290" s="70">
        <f t="shared" si="50"/>
        <v>0.2</v>
      </c>
    </row>
    <row r="1291" spans="1:9" x14ac:dyDescent="0.25">
      <c r="A1291" t="s">
        <v>1204</v>
      </c>
      <c r="B1291" s="70">
        <f t="shared" si="49"/>
        <v>0.2</v>
      </c>
      <c r="C1291" t="s">
        <v>108</v>
      </c>
      <c r="D1291" t="s">
        <v>1426</v>
      </c>
      <c r="E1291" s="69">
        <v>45719</v>
      </c>
      <c r="F1291">
        <v>1</v>
      </c>
      <c r="G1291">
        <v>1</v>
      </c>
      <c r="H1291">
        <v>1</v>
      </c>
      <c r="I1291" s="70">
        <f t="shared" si="50"/>
        <v>0.2</v>
      </c>
    </row>
    <row r="1292" spans="1:9" x14ac:dyDescent="0.25">
      <c r="A1292" t="s">
        <v>1204</v>
      </c>
      <c r="B1292" s="70">
        <f t="shared" si="49"/>
        <v>0.2</v>
      </c>
      <c r="C1292" t="s">
        <v>108</v>
      </c>
      <c r="D1292" t="s">
        <v>1427</v>
      </c>
      <c r="E1292" s="69">
        <v>45714</v>
      </c>
      <c r="F1292">
        <v>1</v>
      </c>
      <c r="G1292">
        <v>1</v>
      </c>
      <c r="H1292">
        <v>1</v>
      </c>
      <c r="I1292" s="70">
        <f t="shared" si="50"/>
        <v>0.2</v>
      </c>
    </row>
    <row r="1293" spans="1:9" x14ac:dyDescent="0.25">
      <c r="A1293" t="s">
        <v>1204</v>
      </c>
      <c r="B1293" s="70">
        <f t="shared" si="49"/>
        <v>0.2</v>
      </c>
      <c r="C1293" t="s">
        <v>108</v>
      </c>
      <c r="D1293" t="s">
        <v>1428</v>
      </c>
      <c r="E1293" s="69">
        <v>45743</v>
      </c>
      <c r="F1293">
        <v>1</v>
      </c>
      <c r="G1293">
        <v>1</v>
      </c>
      <c r="H1293">
        <v>1</v>
      </c>
      <c r="I1293" s="70">
        <f t="shared" si="50"/>
        <v>0.2</v>
      </c>
    </row>
    <row r="1294" spans="1:9" x14ac:dyDescent="0.25">
      <c r="A1294" t="s">
        <v>1204</v>
      </c>
      <c r="B1294" s="70">
        <f t="shared" si="49"/>
        <v>0.2</v>
      </c>
      <c r="C1294" t="s">
        <v>108</v>
      </c>
      <c r="D1294" t="s">
        <v>1429</v>
      </c>
      <c r="E1294" s="69">
        <v>45742</v>
      </c>
      <c r="F1294">
        <v>1</v>
      </c>
      <c r="G1294">
        <v>1</v>
      </c>
      <c r="H1294">
        <v>1</v>
      </c>
      <c r="I1294" s="70">
        <f t="shared" si="50"/>
        <v>0.2</v>
      </c>
    </row>
    <row r="1295" spans="1:9" x14ac:dyDescent="0.25">
      <c r="A1295" t="s">
        <v>1204</v>
      </c>
      <c r="B1295" s="70">
        <f t="shared" si="49"/>
        <v>0.2</v>
      </c>
      <c r="C1295" t="s">
        <v>108</v>
      </c>
      <c r="D1295" t="s">
        <v>1430</v>
      </c>
      <c r="E1295" s="69">
        <v>45742</v>
      </c>
      <c r="F1295">
        <v>1</v>
      </c>
      <c r="G1295">
        <v>1</v>
      </c>
      <c r="H1295">
        <v>1</v>
      </c>
      <c r="I1295" s="70">
        <f t="shared" si="50"/>
        <v>0.2</v>
      </c>
    </row>
    <row r="1296" spans="1:9" x14ac:dyDescent="0.25">
      <c r="A1296" t="s">
        <v>1204</v>
      </c>
      <c r="B1296" s="70">
        <f t="shared" si="49"/>
        <v>0.2</v>
      </c>
      <c r="C1296" t="s">
        <v>108</v>
      </c>
      <c r="D1296" t="s">
        <v>1431</v>
      </c>
      <c r="E1296" s="69">
        <v>45740</v>
      </c>
      <c r="F1296">
        <v>1</v>
      </c>
      <c r="G1296">
        <v>1</v>
      </c>
      <c r="H1296">
        <v>1</v>
      </c>
      <c r="I1296" s="70">
        <f t="shared" si="50"/>
        <v>0.2</v>
      </c>
    </row>
    <row r="1297" spans="1:9" x14ac:dyDescent="0.25">
      <c r="A1297" t="s">
        <v>1204</v>
      </c>
      <c r="B1297" s="70">
        <f t="shared" si="49"/>
        <v>0.2</v>
      </c>
      <c r="C1297" t="s">
        <v>108</v>
      </c>
      <c r="D1297" t="s">
        <v>1432</v>
      </c>
      <c r="E1297" s="69">
        <v>45740</v>
      </c>
      <c r="F1297">
        <v>1</v>
      </c>
      <c r="G1297">
        <v>1</v>
      </c>
      <c r="H1297">
        <v>1</v>
      </c>
      <c r="I1297" s="70">
        <f t="shared" si="50"/>
        <v>0.2</v>
      </c>
    </row>
    <row r="1298" spans="1:9" x14ac:dyDescent="0.25">
      <c r="A1298" t="s">
        <v>1204</v>
      </c>
      <c r="B1298" s="70">
        <f t="shared" si="49"/>
        <v>0.2</v>
      </c>
      <c r="C1298" t="s">
        <v>108</v>
      </c>
      <c r="D1298" t="s">
        <v>1433</v>
      </c>
      <c r="E1298" s="69">
        <v>45740</v>
      </c>
      <c r="F1298">
        <v>1</v>
      </c>
      <c r="G1298">
        <v>1</v>
      </c>
      <c r="H1298">
        <v>1</v>
      </c>
      <c r="I1298" s="70">
        <f t="shared" si="50"/>
        <v>0.2</v>
      </c>
    </row>
    <row r="1299" spans="1:9" x14ac:dyDescent="0.25">
      <c r="A1299" t="s">
        <v>1204</v>
      </c>
      <c r="B1299" s="70">
        <f t="shared" si="49"/>
        <v>0.2</v>
      </c>
      <c r="C1299" t="s">
        <v>108</v>
      </c>
      <c r="D1299" t="s">
        <v>1434</v>
      </c>
      <c r="E1299" s="69">
        <v>45806</v>
      </c>
      <c r="F1299">
        <v>1</v>
      </c>
      <c r="G1299">
        <v>1</v>
      </c>
      <c r="H1299">
        <v>1</v>
      </c>
      <c r="I1299" s="70">
        <f t="shared" si="50"/>
        <v>0.2</v>
      </c>
    </row>
    <row r="1300" spans="1:9" x14ac:dyDescent="0.25">
      <c r="A1300" t="s">
        <v>1204</v>
      </c>
      <c r="B1300" s="70">
        <f t="shared" si="49"/>
        <v>0.2</v>
      </c>
      <c r="C1300" t="s">
        <v>108</v>
      </c>
      <c r="D1300" t="s">
        <v>1435</v>
      </c>
      <c r="E1300" s="69">
        <v>45680</v>
      </c>
      <c r="F1300">
        <v>1</v>
      </c>
      <c r="G1300">
        <v>1</v>
      </c>
      <c r="H1300">
        <v>1</v>
      </c>
      <c r="I1300" s="70">
        <f t="shared" si="50"/>
        <v>0.2</v>
      </c>
    </row>
    <row r="1301" spans="1:9" x14ac:dyDescent="0.25">
      <c r="A1301" t="s">
        <v>1204</v>
      </c>
      <c r="B1301" s="70">
        <f t="shared" si="49"/>
        <v>0.2</v>
      </c>
      <c r="C1301" t="s">
        <v>110</v>
      </c>
      <c r="D1301" t="s">
        <v>1436</v>
      </c>
      <c r="E1301" s="69">
        <v>45660</v>
      </c>
      <c r="F1301">
        <v>1</v>
      </c>
      <c r="G1301">
        <v>1</v>
      </c>
      <c r="H1301">
        <v>1</v>
      </c>
      <c r="I1301" s="70">
        <f t="shared" si="50"/>
        <v>0.2</v>
      </c>
    </row>
    <row r="1302" spans="1:9" x14ac:dyDescent="0.25">
      <c r="A1302" t="s">
        <v>1204</v>
      </c>
      <c r="B1302" s="70">
        <f t="shared" si="49"/>
        <v>0.2</v>
      </c>
      <c r="C1302" t="s">
        <v>110</v>
      </c>
      <c r="D1302" t="s">
        <v>1437</v>
      </c>
      <c r="E1302" s="69">
        <v>45776</v>
      </c>
      <c r="F1302">
        <v>1</v>
      </c>
      <c r="G1302">
        <v>1</v>
      </c>
      <c r="H1302">
        <v>1</v>
      </c>
      <c r="I1302" s="70">
        <f t="shared" si="50"/>
        <v>0.2</v>
      </c>
    </row>
    <row r="1303" spans="1:9" x14ac:dyDescent="0.25">
      <c r="A1303" t="s">
        <v>1204</v>
      </c>
      <c r="B1303" s="70">
        <f t="shared" si="49"/>
        <v>0.2</v>
      </c>
      <c r="C1303" t="s">
        <v>110</v>
      </c>
      <c r="D1303" t="s">
        <v>1438</v>
      </c>
      <c r="E1303" s="69">
        <v>45660</v>
      </c>
      <c r="F1303">
        <v>1</v>
      </c>
      <c r="G1303">
        <v>1</v>
      </c>
      <c r="H1303">
        <v>1</v>
      </c>
      <c r="I1303" s="70">
        <f t="shared" si="50"/>
        <v>0.2</v>
      </c>
    </row>
    <row r="1304" spans="1:9" x14ac:dyDescent="0.25">
      <c r="A1304" t="s">
        <v>1204</v>
      </c>
      <c r="B1304" s="70">
        <f t="shared" si="49"/>
        <v>0.2</v>
      </c>
      <c r="C1304" t="s">
        <v>110</v>
      </c>
      <c r="D1304" t="s">
        <v>1439</v>
      </c>
      <c r="E1304" s="69">
        <v>45660</v>
      </c>
      <c r="F1304">
        <v>1</v>
      </c>
      <c r="G1304">
        <v>1</v>
      </c>
      <c r="H1304">
        <v>1</v>
      </c>
      <c r="I1304" s="70">
        <f t="shared" si="50"/>
        <v>0.2</v>
      </c>
    </row>
    <row r="1305" spans="1:9" x14ac:dyDescent="0.25">
      <c r="A1305" t="s">
        <v>1204</v>
      </c>
      <c r="B1305" s="70">
        <f t="shared" si="49"/>
        <v>0.2</v>
      </c>
      <c r="C1305" t="s">
        <v>110</v>
      </c>
      <c r="D1305" t="s">
        <v>1440</v>
      </c>
      <c r="E1305" s="69">
        <v>45660</v>
      </c>
      <c r="F1305">
        <v>1</v>
      </c>
      <c r="G1305">
        <v>1</v>
      </c>
      <c r="H1305">
        <v>1</v>
      </c>
      <c r="I1305" s="70">
        <f t="shared" si="50"/>
        <v>0.2</v>
      </c>
    </row>
    <row r="1306" spans="1:9" x14ac:dyDescent="0.25">
      <c r="A1306" t="s">
        <v>1204</v>
      </c>
      <c r="B1306" s="70">
        <f t="shared" si="49"/>
        <v>0.2</v>
      </c>
      <c r="C1306" t="s">
        <v>110</v>
      </c>
      <c r="D1306" t="s">
        <v>1441</v>
      </c>
      <c r="E1306" s="69">
        <v>45660</v>
      </c>
      <c r="F1306">
        <v>1</v>
      </c>
      <c r="G1306">
        <v>1</v>
      </c>
      <c r="H1306">
        <v>1</v>
      </c>
      <c r="I1306" s="70">
        <f t="shared" si="50"/>
        <v>0.2</v>
      </c>
    </row>
    <row r="1307" spans="1:9" x14ac:dyDescent="0.25">
      <c r="A1307" t="s">
        <v>1204</v>
      </c>
      <c r="B1307" s="70">
        <f t="shared" si="49"/>
        <v>0.2</v>
      </c>
      <c r="C1307" t="s">
        <v>110</v>
      </c>
      <c r="D1307" t="s">
        <v>1442</v>
      </c>
      <c r="E1307" s="69">
        <v>45660</v>
      </c>
      <c r="F1307">
        <v>1</v>
      </c>
      <c r="G1307">
        <v>1</v>
      </c>
      <c r="H1307">
        <v>1</v>
      </c>
      <c r="I1307" s="70">
        <f t="shared" si="50"/>
        <v>0.2</v>
      </c>
    </row>
    <row r="1308" spans="1:9" x14ac:dyDescent="0.25">
      <c r="A1308" t="s">
        <v>1204</v>
      </c>
      <c r="B1308" s="70">
        <f t="shared" si="49"/>
        <v>0.2</v>
      </c>
      <c r="C1308" t="s">
        <v>110</v>
      </c>
      <c r="D1308" t="s">
        <v>1443</v>
      </c>
      <c r="E1308" s="69">
        <v>45660</v>
      </c>
      <c r="F1308">
        <v>1</v>
      </c>
      <c r="G1308">
        <v>1</v>
      </c>
      <c r="H1308">
        <v>1</v>
      </c>
      <c r="I1308" s="70">
        <f t="shared" si="50"/>
        <v>0.2</v>
      </c>
    </row>
    <row r="1309" spans="1:9" x14ac:dyDescent="0.25">
      <c r="A1309" t="s">
        <v>1204</v>
      </c>
      <c r="B1309" s="70">
        <f t="shared" si="49"/>
        <v>0.2</v>
      </c>
      <c r="C1309" t="s">
        <v>110</v>
      </c>
      <c r="D1309" t="s">
        <v>1444</v>
      </c>
      <c r="E1309" s="69">
        <v>45660</v>
      </c>
      <c r="F1309">
        <v>1</v>
      </c>
      <c r="G1309">
        <v>1</v>
      </c>
      <c r="H1309">
        <v>1</v>
      </c>
      <c r="I1309" s="70">
        <f t="shared" si="50"/>
        <v>0.2</v>
      </c>
    </row>
    <row r="1310" spans="1:9" x14ac:dyDescent="0.25">
      <c r="A1310" t="s">
        <v>1204</v>
      </c>
      <c r="B1310" s="70">
        <f t="shared" si="49"/>
        <v>0.2</v>
      </c>
      <c r="C1310" t="s">
        <v>110</v>
      </c>
      <c r="D1310" t="s">
        <v>1445</v>
      </c>
      <c r="E1310" s="69">
        <v>45660</v>
      </c>
      <c r="F1310">
        <v>1</v>
      </c>
      <c r="G1310">
        <v>1</v>
      </c>
      <c r="H1310">
        <v>1</v>
      </c>
      <c r="I1310" s="70">
        <f t="shared" si="50"/>
        <v>0.2</v>
      </c>
    </row>
    <row r="1311" spans="1:9" x14ac:dyDescent="0.25">
      <c r="A1311" t="s">
        <v>1204</v>
      </c>
      <c r="B1311" s="70">
        <f t="shared" si="49"/>
        <v>0.2</v>
      </c>
      <c r="C1311" t="s">
        <v>110</v>
      </c>
      <c r="D1311" t="s">
        <v>1446</v>
      </c>
      <c r="E1311" s="69">
        <v>45660</v>
      </c>
      <c r="F1311">
        <v>1</v>
      </c>
      <c r="G1311">
        <v>1</v>
      </c>
      <c r="H1311">
        <v>1</v>
      </c>
      <c r="I1311" s="70">
        <f t="shared" si="50"/>
        <v>0.2</v>
      </c>
    </row>
    <row r="1312" spans="1:9" x14ac:dyDescent="0.25">
      <c r="A1312" t="s">
        <v>1204</v>
      </c>
      <c r="B1312" s="70">
        <f t="shared" si="49"/>
        <v>0.2</v>
      </c>
      <c r="C1312" t="s">
        <v>110</v>
      </c>
      <c r="D1312" t="s">
        <v>1447</v>
      </c>
      <c r="E1312" s="69">
        <v>45660</v>
      </c>
      <c r="F1312">
        <v>1</v>
      </c>
      <c r="G1312">
        <v>1</v>
      </c>
      <c r="H1312">
        <v>1</v>
      </c>
      <c r="I1312" s="70">
        <f t="shared" si="50"/>
        <v>0.2</v>
      </c>
    </row>
    <row r="1313" spans="1:9" x14ac:dyDescent="0.25">
      <c r="A1313" t="s">
        <v>1204</v>
      </c>
      <c r="B1313" s="70">
        <f t="shared" si="49"/>
        <v>0.2</v>
      </c>
      <c r="C1313" t="s">
        <v>110</v>
      </c>
      <c r="D1313" t="s">
        <v>1448</v>
      </c>
      <c r="E1313" s="69">
        <v>45666</v>
      </c>
      <c r="F1313">
        <v>1</v>
      </c>
      <c r="G1313">
        <v>1</v>
      </c>
      <c r="H1313">
        <v>1</v>
      </c>
      <c r="I1313" s="70">
        <f t="shared" si="50"/>
        <v>0.2</v>
      </c>
    </row>
    <row r="1314" spans="1:9" x14ac:dyDescent="0.25">
      <c r="A1314" t="s">
        <v>1204</v>
      </c>
      <c r="B1314" s="70">
        <f t="shared" si="49"/>
        <v>0.2</v>
      </c>
      <c r="C1314" t="s">
        <v>110</v>
      </c>
      <c r="D1314" t="s">
        <v>1449</v>
      </c>
      <c r="E1314" s="69">
        <v>45666</v>
      </c>
      <c r="F1314">
        <v>1</v>
      </c>
      <c r="G1314">
        <v>1</v>
      </c>
      <c r="H1314">
        <v>1</v>
      </c>
      <c r="I1314" s="70">
        <f t="shared" si="50"/>
        <v>0.2</v>
      </c>
    </row>
    <row r="1315" spans="1:9" x14ac:dyDescent="0.25">
      <c r="A1315" t="s">
        <v>1204</v>
      </c>
      <c r="B1315" s="70">
        <f t="shared" si="49"/>
        <v>0.2</v>
      </c>
      <c r="C1315" t="s">
        <v>110</v>
      </c>
      <c r="D1315" t="s">
        <v>1450</v>
      </c>
      <c r="E1315" s="69">
        <v>45665</v>
      </c>
      <c r="F1315">
        <v>1</v>
      </c>
      <c r="G1315">
        <v>1</v>
      </c>
      <c r="H1315">
        <v>1</v>
      </c>
      <c r="I1315" s="70">
        <f t="shared" si="50"/>
        <v>0.2</v>
      </c>
    </row>
    <row r="1316" spans="1:9" x14ac:dyDescent="0.25">
      <c r="A1316" t="s">
        <v>1204</v>
      </c>
      <c r="B1316" s="70">
        <f t="shared" si="49"/>
        <v>0.2</v>
      </c>
      <c r="C1316" t="s">
        <v>110</v>
      </c>
      <c r="D1316" t="s">
        <v>1451</v>
      </c>
      <c r="E1316" s="69">
        <v>45665</v>
      </c>
      <c r="F1316">
        <v>1</v>
      </c>
      <c r="G1316">
        <v>1</v>
      </c>
      <c r="H1316">
        <v>1</v>
      </c>
      <c r="I1316" s="70">
        <f t="shared" si="50"/>
        <v>0.2</v>
      </c>
    </row>
    <row r="1317" spans="1:9" x14ac:dyDescent="0.25">
      <c r="A1317" t="s">
        <v>1204</v>
      </c>
      <c r="B1317" s="70">
        <f t="shared" si="49"/>
        <v>0.2</v>
      </c>
      <c r="C1317" t="s">
        <v>110</v>
      </c>
      <c r="D1317" t="s">
        <v>1452</v>
      </c>
      <c r="E1317" s="69">
        <v>45665</v>
      </c>
      <c r="F1317">
        <v>1</v>
      </c>
      <c r="G1317">
        <v>1</v>
      </c>
      <c r="H1317">
        <v>1</v>
      </c>
      <c r="I1317" s="70">
        <f t="shared" si="50"/>
        <v>0.2</v>
      </c>
    </row>
    <row r="1318" spans="1:9" x14ac:dyDescent="0.25">
      <c r="A1318" t="s">
        <v>1204</v>
      </c>
      <c r="B1318" s="70">
        <f t="shared" si="49"/>
        <v>0.2</v>
      </c>
      <c r="C1318" t="s">
        <v>110</v>
      </c>
      <c r="D1318" t="s">
        <v>1453</v>
      </c>
      <c r="E1318" s="69">
        <v>45665</v>
      </c>
      <c r="F1318">
        <v>1</v>
      </c>
      <c r="G1318">
        <v>1</v>
      </c>
      <c r="H1318">
        <v>1</v>
      </c>
      <c r="I1318" s="70">
        <f t="shared" si="50"/>
        <v>0.2</v>
      </c>
    </row>
    <row r="1319" spans="1:9" x14ac:dyDescent="0.25">
      <c r="A1319" t="s">
        <v>1204</v>
      </c>
      <c r="B1319" s="70">
        <f t="shared" si="49"/>
        <v>0.2</v>
      </c>
      <c r="C1319" t="s">
        <v>110</v>
      </c>
      <c r="D1319" t="s">
        <v>1454</v>
      </c>
      <c r="E1319" s="69">
        <v>45660</v>
      </c>
      <c r="F1319">
        <v>1</v>
      </c>
      <c r="G1319">
        <v>1</v>
      </c>
      <c r="H1319">
        <v>1</v>
      </c>
      <c r="I1319" s="70">
        <f t="shared" si="50"/>
        <v>0.2</v>
      </c>
    </row>
    <row r="1320" spans="1:9" x14ac:dyDescent="0.25">
      <c r="A1320" t="s">
        <v>1204</v>
      </c>
      <c r="B1320" s="70">
        <f t="shared" si="49"/>
        <v>0.2</v>
      </c>
      <c r="C1320" t="s">
        <v>110</v>
      </c>
      <c r="D1320" t="s">
        <v>1455</v>
      </c>
      <c r="E1320" s="69">
        <v>45660</v>
      </c>
      <c r="F1320">
        <v>1</v>
      </c>
      <c r="G1320">
        <v>1</v>
      </c>
      <c r="H1320">
        <v>1</v>
      </c>
      <c r="I1320" s="70">
        <f t="shared" si="50"/>
        <v>0.2</v>
      </c>
    </row>
    <row r="1321" spans="1:9" x14ac:dyDescent="0.25">
      <c r="A1321" t="s">
        <v>1204</v>
      </c>
      <c r="B1321" s="70">
        <f t="shared" si="49"/>
        <v>0.2</v>
      </c>
      <c r="C1321" t="s">
        <v>110</v>
      </c>
      <c r="D1321" t="s">
        <v>1456</v>
      </c>
      <c r="E1321" s="69">
        <v>45660</v>
      </c>
      <c r="F1321">
        <v>1</v>
      </c>
      <c r="G1321">
        <v>1</v>
      </c>
      <c r="H1321">
        <v>1</v>
      </c>
      <c r="I1321" s="70">
        <f t="shared" si="50"/>
        <v>0.2</v>
      </c>
    </row>
    <row r="1322" spans="1:9" x14ac:dyDescent="0.25">
      <c r="A1322" t="s">
        <v>1204</v>
      </c>
      <c r="B1322" s="70">
        <f t="shared" si="49"/>
        <v>0.2</v>
      </c>
      <c r="C1322" t="s">
        <v>110</v>
      </c>
      <c r="D1322" t="s">
        <v>1457</v>
      </c>
      <c r="E1322" s="69">
        <v>45660</v>
      </c>
      <c r="F1322">
        <v>1</v>
      </c>
      <c r="G1322">
        <v>1</v>
      </c>
      <c r="H1322">
        <v>1</v>
      </c>
      <c r="I1322" s="70">
        <f t="shared" si="50"/>
        <v>0.2</v>
      </c>
    </row>
    <row r="1323" spans="1:9" x14ac:dyDescent="0.25">
      <c r="A1323" t="s">
        <v>1204</v>
      </c>
      <c r="B1323" s="70">
        <f t="shared" si="49"/>
        <v>0.2</v>
      </c>
      <c r="C1323" t="s">
        <v>110</v>
      </c>
      <c r="D1323" t="s">
        <v>1458</v>
      </c>
      <c r="E1323" s="69">
        <v>45660</v>
      </c>
      <c r="F1323">
        <v>1</v>
      </c>
      <c r="G1323">
        <v>1</v>
      </c>
      <c r="H1323">
        <v>1</v>
      </c>
      <c r="I1323" s="70">
        <f t="shared" si="50"/>
        <v>0.2</v>
      </c>
    </row>
    <row r="1324" spans="1:9" x14ac:dyDescent="0.25">
      <c r="A1324" t="s">
        <v>1204</v>
      </c>
      <c r="B1324" s="70">
        <f t="shared" si="49"/>
        <v>0.2</v>
      </c>
      <c r="C1324" t="s">
        <v>110</v>
      </c>
      <c r="D1324" t="s">
        <v>1459</v>
      </c>
      <c r="E1324" s="69">
        <v>45660</v>
      </c>
      <c r="F1324">
        <v>1</v>
      </c>
      <c r="G1324">
        <v>1</v>
      </c>
      <c r="H1324">
        <v>1</v>
      </c>
      <c r="I1324" s="70">
        <f t="shared" si="50"/>
        <v>0.2</v>
      </c>
    </row>
    <row r="1325" spans="1:9" x14ac:dyDescent="0.25">
      <c r="A1325" t="s">
        <v>1204</v>
      </c>
      <c r="B1325" s="70">
        <f t="shared" si="49"/>
        <v>0.2</v>
      </c>
      <c r="C1325" t="s">
        <v>110</v>
      </c>
      <c r="D1325" t="s">
        <v>1460</v>
      </c>
      <c r="E1325" s="69">
        <v>45660</v>
      </c>
      <c r="F1325">
        <v>1</v>
      </c>
      <c r="G1325">
        <v>1</v>
      </c>
      <c r="H1325">
        <v>1</v>
      </c>
      <c r="I1325" s="70">
        <f t="shared" si="50"/>
        <v>0.2</v>
      </c>
    </row>
    <row r="1326" spans="1:9" x14ac:dyDescent="0.25">
      <c r="A1326" t="s">
        <v>1204</v>
      </c>
      <c r="B1326" s="70">
        <f t="shared" ref="B1326:B1389" si="51">(1/500)*100</f>
        <v>0.2</v>
      </c>
      <c r="C1326" t="s">
        <v>110</v>
      </c>
      <c r="D1326" t="s">
        <v>1461</v>
      </c>
      <c r="E1326" s="69">
        <v>45660</v>
      </c>
      <c r="F1326">
        <v>1</v>
      </c>
      <c r="G1326">
        <v>1</v>
      </c>
      <c r="H1326">
        <v>1</v>
      </c>
      <c r="I1326" s="70">
        <f t="shared" si="50"/>
        <v>0.2</v>
      </c>
    </row>
    <row r="1327" spans="1:9" x14ac:dyDescent="0.25">
      <c r="A1327" t="s">
        <v>1204</v>
      </c>
      <c r="B1327" s="70">
        <f t="shared" si="51"/>
        <v>0.2</v>
      </c>
      <c r="C1327" t="s">
        <v>110</v>
      </c>
      <c r="D1327" t="s">
        <v>1462</v>
      </c>
      <c r="E1327" s="69">
        <v>45660</v>
      </c>
      <c r="F1327">
        <v>1</v>
      </c>
      <c r="G1327">
        <v>1</v>
      </c>
      <c r="H1327">
        <v>1</v>
      </c>
      <c r="I1327" s="70">
        <f t="shared" si="50"/>
        <v>0.2</v>
      </c>
    </row>
    <row r="1328" spans="1:9" x14ac:dyDescent="0.25">
      <c r="A1328" t="s">
        <v>1204</v>
      </c>
      <c r="B1328" s="70">
        <f t="shared" si="51"/>
        <v>0.2</v>
      </c>
      <c r="C1328" t="s">
        <v>110</v>
      </c>
      <c r="D1328" t="s">
        <v>1463</v>
      </c>
      <c r="E1328" s="69">
        <v>45660</v>
      </c>
      <c r="F1328">
        <v>1</v>
      </c>
      <c r="G1328">
        <v>1</v>
      </c>
      <c r="H1328">
        <v>1</v>
      </c>
      <c r="I1328" s="70">
        <f t="shared" si="50"/>
        <v>0.2</v>
      </c>
    </row>
    <row r="1329" spans="1:9" x14ac:dyDescent="0.25">
      <c r="A1329" t="s">
        <v>1204</v>
      </c>
      <c r="B1329" s="70">
        <f t="shared" si="51"/>
        <v>0.2</v>
      </c>
      <c r="C1329" t="s">
        <v>110</v>
      </c>
      <c r="D1329" t="s">
        <v>1464</v>
      </c>
      <c r="E1329" s="69">
        <v>45660</v>
      </c>
      <c r="F1329">
        <v>1</v>
      </c>
      <c r="G1329">
        <v>1</v>
      </c>
      <c r="H1329">
        <v>1</v>
      </c>
      <c r="I1329" s="70">
        <f t="shared" si="50"/>
        <v>0.2</v>
      </c>
    </row>
    <row r="1330" spans="1:9" x14ac:dyDescent="0.25">
      <c r="A1330" t="s">
        <v>1204</v>
      </c>
      <c r="B1330" s="70">
        <f t="shared" si="51"/>
        <v>0.2</v>
      </c>
      <c r="C1330" t="s">
        <v>110</v>
      </c>
      <c r="D1330" t="s">
        <v>1465</v>
      </c>
      <c r="E1330" s="69">
        <v>45742</v>
      </c>
      <c r="F1330">
        <v>1</v>
      </c>
      <c r="G1330">
        <v>1</v>
      </c>
      <c r="H1330">
        <v>1</v>
      </c>
      <c r="I1330" s="70">
        <f t="shared" si="50"/>
        <v>0.2</v>
      </c>
    </row>
    <row r="1331" spans="1:9" x14ac:dyDescent="0.25">
      <c r="A1331" t="s">
        <v>1204</v>
      </c>
      <c r="B1331" s="70">
        <f t="shared" si="51"/>
        <v>0.2</v>
      </c>
      <c r="C1331" t="s">
        <v>110</v>
      </c>
      <c r="D1331" t="s">
        <v>1466</v>
      </c>
      <c r="E1331" s="69">
        <v>45742</v>
      </c>
      <c r="F1331">
        <v>1</v>
      </c>
      <c r="G1331">
        <v>1</v>
      </c>
      <c r="H1331">
        <v>1</v>
      </c>
      <c r="I1331" s="70">
        <f t="shared" si="50"/>
        <v>0.2</v>
      </c>
    </row>
    <row r="1332" spans="1:9" x14ac:dyDescent="0.25">
      <c r="A1332" t="s">
        <v>1204</v>
      </c>
      <c r="B1332" s="70">
        <f t="shared" si="51"/>
        <v>0.2</v>
      </c>
      <c r="C1332" t="s">
        <v>110</v>
      </c>
      <c r="D1332" t="s">
        <v>1467</v>
      </c>
      <c r="E1332" s="69">
        <v>45742</v>
      </c>
      <c r="F1332">
        <v>1</v>
      </c>
      <c r="G1332">
        <v>1</v>
      </c>
      <c r="H1332">
        <v>1</v>
      </c>
      <c r="I1332" s="70">
        <f t="shared" si="50"/>
        <v>0.2</v>
      </c>
    </row>
    <row r="1333" spans="1:9" x14ac:dyDescent="0.25">
      <c r="A1333" t="s">
        <v>1204</v>
      </c>
      <c r="B1333" s="70">
        <f t="shared" si="51"/>
        <v>0.2</v>
      </c>
      <c r="C1333" t="s">
        <v>110</v>
      </c>
      <c r="D1333" t="s">
        <v>1468</v>
      </c>
      <c r="E1333" s="69">
        <v>45742</v>
      </c>
      <c r="F1333">
        <v>1</v>
      </c>
      <c r="G1333">
        <v>1</v>
      </c>
      <c r="H1333">
        <v>1</v>
      </c>
      <c r="I1333" s="70">
        <f t="shared" si="50"/>
        <v>0.2</v>
      </c>
    </row>
    <row r="1334" spans="1:9" x14ac:dyDescent="0.25">
      <c r="A1334" t="s">
        <v>1204</v>
      </c>
      <c r="B1334" s="70">
        <f t="shared" si="51"/>
        <v>0.2</v>
      </c>
      <c r="C1334" t="s">
        <v>110</v>
      </c>
      <c r="D1334" t="s">
        <v>1469</v>
      </c>
      <c r="E1334" s="69">
        <v>45742</v>
      </c>
      <c r="F1334">
        <v>1</v>
      </c>
      <c r="G1334">
        <v>1</v>
      </c>
      <c r="H1334">
        <v>1</v>
      </c>
      <c r="I1334" s="70">
        <f t="shared" si="50"/>
        <v>0.2</v>
      </c>
    </row>
    <row r="1335" spans="1:9" x14ac:dyDescent="0.25">
      <c r="A1335" t="s">
        <v>1204</v>
      </c>
      <c r="B1335" s="70">
        <f t="shared" si="51"/>
        <v>0.2</v>
      </c>
      <c r="C1335" t="s">
        <v>110</v>
      </c>
      <c r="D1335" t="s">
        <v>1470</v>
      </c>
      <c r="E1335" s="69">
        <v>45735</v>
      </c>
      <c r="F1335">
        <v>1</v>
      </c>
      <c r="G1335">
        <v>1</v>
      </c>
      <c r="H1335">
        <v>1</v>
      </c>
      <c r="I1335" s="70">
        <f t="shared" si="50"/>
        <v>0.2</v>
      </c>
    </row>
    <row r="1336" spans="1:9" x14ac:dyDescent="0.25">
      <c r="A1336" t="s">
        <v>1204</v>
      </c>
      <c r="B1336" s="70">
        <f t="shared" si="51"/>
        <v>0.2</v>
      </c>
      <c r="C1336" t="s">
        <v>110</v>
      </c>
      <c r="D1336" t="s">
        <v>1471</v>
      </c>
      <c r="E1336" s="69">
        <v>45735</v>
      </c>
      <c r="F1336">
        <v>1</v>
      </c>
      <c r="G1336">
        <v>1</v>
      </c>
      <c r="H1336">
        <v>1</v>
      </c>
      <c r="I1336" s="70">
        <f t="shared" si="50"/>
        <v>0.2</v>
      </c>
    </row>
    <row r="1337" spans="1:9" x14ac:dyDescent="0.25">
      <c r="A1337" t="s">
        <v>1204</v>
      </c>
      <c r="B1337" s="70">
        <f t="shared" si="51"/>
        <v>0.2</v>
      </c>
      <c r="C1337" t="s">
        <v>110</v>
      </c>
      <c r="D1337" t="s">
        <v>1472</v>
      </c>
      <c r="E1337" s="69">
        <v>45735</v>
      </c>
      <c r="F1337">
        <v>1</v>
      </c>
      <c r="G1337">
        <v>1</v>
      </c>
      <c r="H1337">
        <v>1</v>
      </c>
      <c r="I1337" s="70">
        <f t="shared" si="50"/>
        <v>0.2</v>
      </c>
    </row>
    <row r="1338" spans="1:9" x14ac:dyDescent="0.25">
      <c r="A1338" t="s">
        <v>1204</v>
      </c>
      <c r="B1338" s="70">
        <f t="shared" si="51"/>
        <v>0.2</v>
      </c>
      <c r="C1338" t="s">
        <v>110</v>
      </c>
      <c r="D1338" t="s">
        <v>1473</v>
      </c>
      <c r="E1338" s="69">
        <v>45735</v>
      </c>
      <c r="F1338">
        <v>1</v>
      </c>
      <c r="G1338">
        <v>1</v>
      </c>
      <c r="H1338">
        <v>1</v>
      </c>
      <c r="I1338" s="70">
        <f t="shared" si="50"/>
        <v>0.2</v>
      </c>
    </row>
    <row r="1339" spans="1:9" x14ac:dyDescent="0.25">
      <c r="A1339" t="s">
        <v>1204</v>
      </c>
      <c r="B1339" s="70">
        <f t="shared" si="51"/>
        <v>0.2</v>
      </c>
      <c r="C1339" t="s">
        <v>110</v>
      </c>
      <c r="D1339" t="s">
        <v>1474</v>
      </c>
      <c r="E1339" s="69">
        <v>45735</v>
      </c>
      <c r="F1339">
        <v>1</v>
      </c>
      <c r="G1339">
        <v>1</v>
      </c>
      <c r="H1339">
        <v>1</v>
      </c>
      <c r="I1339" s="70">
        <f t="shared" si="50"/>
        <v>0.2</v>
      </c>
    </row>
    <row r="1340" spans="1:9" x14ac:dyDescent="0.25">
      <c r="A1340" t="s">
        <v>1204</v>
      </c>
      <c r="B1340" s="70">
        <f t="shared" si="51"/>
        <v>0.2</v>
      </c>
      <c r="C1340" t="s">
        <v>110</v>
      </c>
      <c r="D1340" t="s">
        <v>1475</v>
      </c>
      <c r="E1340" s="69">
        <v>45804</v>
      </c>
      <c r="F1340">
        <v>1</v>
      </c>
      <c r="G1340">
        <v>1</v>
      </c>
      <c r="H1340">
        <v>1</v>
      </c>
      <c r="I1340" s="70">
        <f t="shared" si="50"/>
        <v>0.2</v>
      </c>
    </row>
    <row r="1341" spans="1:9" x14ac:dyDescent="0.25">
      <c r="A1341" t="s">
        <v>1204</v>
      </c>
      <c r="B1341" s="70">
        <f t="shared" si="51"/>
        <v>0.2</v>
      </c>
      <c r="C1341" t="s">
        <v>110</v>
      </c>
      <c r="D1341" t="s">
        <v>1476</v>
      </c>
      <c r="E1341" s="69">
        <v>45804</v>
      </c>
      <c r="F1341">
        <v>1</v>
      </c>
      <c r="G1341">
        <v>1</v>
      </c>
      <c r="H1341">
        <v>1</v>
      </c>
      <c r="I1341" s="70">
        <f t="shared" si="50"/>
        <v>0.2</v>
      </c>
    </row>
    <row r="1342" spans="1:9" x14ac:dyDescent="0.25">
      <c r="A1342" t="s">
        <v>1204</v>
      </c>
      <c r="B1342" s="70">
        <f t="shared" si="51"/>
        <v>0.2</v>
      </c>
      <c r="C1342" t="s">
        <v>110</v>
      </c>
      <c r="D1342" t="s">
        <v>1477</v>
      </c>
      <c r="E1342" s="69">
        <v>45804</v>
      </c>
      <c r="F1342">
        <v>1</v>
      </c>
      <c r="G1342">
        <v>1</v>
      </c>
      <c r="H1342">
        <v>1</v>
      </c>
      <c r="I1342" s="70">
        <f t="shared" si="50"/>
        <v>0.2</v>
      </c>
    </row>
    <row r="1343" spans="1:9" x14ac:dyDescent="0.25">
      <c r="A1343" t="s">
        <v>1204</v>
      </c>
      <c r="B1343" s="70">
        <f t="shared" si="51"/>
        <v>0.2</v>
      </c>
      <c r="C1343" t="s">
        <v>110</v>
      </c>
      <c r="D1343" t="s">
        <v>1478</v>
      </c>
      <c r="E1343" s="69">
        <v>45804</v>
      </c>
      <c r="F1343">
        <v>1</v>
      </c>
      <c r="G1343">
        <v>1</v>
      </c>
      <c r="H1343">
        <v>1</v>
      </c>
      <c r="I1343" s="70">
        <f t="shared" si="50"/>
        <v>0.2</v>
      </c>
    </row>
    <row r="1344" spans="1:9" x14ac:dyDescent="0.25">
      <c r="A1344" t="s">
        <v>1204</v>
      </c>
      <c r="B1344" s="70">
        <f t="shared" si="51"/>
        <v>0.2</v>
      </c>
      <c r="C1344" t="s">
        <v>110</v>
      </c>
      <c r="D1344" t="s">
        <v>1479</v>
      </c>
      <c r="E1344" s="69">
        <v>45804</v>
      </c>
      <c r="F1344">
        <v>1</v>
      </c>
      <c r="G1344">
        <v>1</v>
      </c>
      <c r="H1344">
        <v>1</v>
      </c>
      <c r="I1344" s="70">
        <f t="shared" si="50"/>
        <v>0.2</v>
      </c>
    </row>
    <row r="1345" spans="1:9" x14ac:dyDescent="0.25">
      <c r="A1345" t="s">
        <v>1204</v>
      </c>
      <c r="B1345" s="70">
        <f t="shared" si="51"/>
        <v>0.2</v>
      </c>
      <c r="C1345" t="s">
        <v>110</v>
      </c>
      <c r="D1345" t="s">
        <v>1480</v>
      </c>
      <c r="E1345" s="69">
        <v>45804</v>
      </c>
      <c r="F1345">
        <v>1</v>
      </c>
      <c r="G1345">
        <v>1</v>
      </c>
      <c r="H1345">
        <v>1</v>
      </c>
      <c r="I1345" s="70">
        <f t="shared" si="50"/>
        <v>0.2</v>
      </c>
    </row>
    <row r="1346" spans="1:9" x14ac:dyDescent="0.25">
      <c r="A1346" t="s">
        <v>1204</v>
      </c>
      <c r="B1346" s="70">
        <f t="shared" si="51"/>
        <v>0.2</v>
      </c>
      <c r="C1346" t="s">
        <v>110</v>
      </c>
      <c r="D1346" t="s">
        <v>1481</v>
      </c>
      <c r="E1346" s="69">
        <v>45804</v>
      </c>
      <c r="F1346">
        <v>1</v>
      </c>
      <c r="G1346">
        <v>1</v>
      </c>
      <c r="H1346">
        <v>1</v>
      </c>
      <c r="I1346" s="70">
        <f t="shared" ref="I1346:I1409" si="52">B1346*H1346</f>
        <v>0.2</v>
      </c>
    </row>
    <row r="1347" spans="1:9" x14ac:dyDescent="0.25">
      <c r="A1347" t="s">
        <v>1204</v>
      </c>
      <c r="B1347" s="70">
        <f t="shared" si="51"/>
        <v>0.2</v>
      </c>
      <c r="C1347" t="s">
        <v>110</v>
      </c>
      <c r="D1347" t="s">
        <v>1482</v>
      </c>
      <c r="E1347" s="69">
        <v>45660</v>
      </c>
      <c r="F1347">
        <v>1</v>
      </c>
      <c r="G1347">
        <v>1</v>
      </c>
      <c r="H1347">
        <v>1</v>
      </c>
      <c r="I1347" s="70">
        <f t="shared" si="52"/>
        <v>0.2</v>
      </c>
    </row>
    <row r="1348" spans="1:9" x14ac:dyDescent="0.25">
      <c r="A1348" t="s">
        <v>1204</v>
      </c>
      <c r="B1348" s="70">
        <f t="shared" si="51"/>
        <v>0.2</v>
      </c>
      <c r="C1348" t="s">
        <v>115</v>
      </c>
      <c r="D1348" t="s">
        <v>1483</v>
      </c>
      <c r="E1348" s="69">
        <v>45684</v>
      </c>
      <c r="F1348">
        <v>1</v>
      </c>
      <c r="G1348">
        <v>1</v>
      </c>
      <c r="H1348">
        <v>1</v>
      </c>
      <c r="I1348" s="70">
        <f t="shared" si="52"/>
        <v>0.2</v>
      </c>
    </row>
    <row r="1349" spans="1:9" x14ac:dyDescent="0.25">
      <c r="A1349" t="s">
        <v>1204</v>
      </c>
      <c r="B1349" s="70">
        <f t="shared" si="51"/>
        <v>0.2</v>
      </c>
      <c r="C1349" t="s">
        <v>115</v>
      </c>
      <c r="D1349" t="s">
        <v>1484</v>
      </c>
      <c r="E1349" s="69">
        <v>45772</v>
      </c>
      <c r="F1349">
        <v>1</v>
      </c>
      <c r="G1349">
        <v>1</v>
      </c>
      <c r="H1349">
        <v>1</v>
      </c>
      <c r="I1349" s="70">
        <f t="shared" si="52"/>
        <v>0.2</v>
      </c>
    </row>
    <row r="1350" spans="1:9" x14ac:dyDescent="0.25">
      <c r="A1350" t="s">
        <v>1204</v>
      </c>
      <c r="B1350" s="70">
        <f t="shared" si="51"/>
        <v>0.2</v>
      </c>
      <c r="C1350" t="s">
        <v>115</v>
      </c>
      <c r="D1350" t="s">
        <v>1485</v>
      </c>
      <c r="E1350" s="69">
        <v>45684</v>
      </c>
      <c r="F1350">
        <v>1</v>
      </c>
      <c r="G1350">
        <v>1</v>
      </c>
      <c r="H1350">
        <v>1</v>
      </c>
      <c r="I1350" s="70">
        <f t="shared" si="52"/>
        <v>0.2</v>
      </c>
    </row>
    <row r="1351" spans="1:9" x14ac:dyDescent="0.25">
      <c r="A1351" t="s">
        <v>1204</v>
      </c>
      <c r="B1351" s="70">
        <f t="shared" si="51"/>
        <v>0.2</v>
      </c>
      <c r="C1351" t="s">
        <v>115</v>
      </c>
      <c r="D1351" t="s">
        <v>1486</v>
      </c>
      <c r="E1351" s="69">
        <v>45684</v>
      </c>
      <c r="F1351">
        <v>1</v>
      </c>
      <c r="G1351">
        <v>1</v>
      </c>
      <c r="H1351">
        <v>1</v>
      </c>
      <c r="I1351" s="70">
        <f t="shared" si="52"/>
        <v>0.2</v>
      </c>
    </row>
    <row r="1352" spans="1:9" x14ac:dyDescent="0.25">
      <c r="A1352" t="s">
        <v>1204</v>
      </c>
      <c r="B1352" s="70">
        <f t="shared" si="51"/>
        <v>0.2</v>
      </c>
      <c r="C1352" t="s">
        <v>115</v>
      </c>
      <c r="D1352" t="s">
        <v>1487</v>
      </c>
      <c r="E1352" s="69">
        <v>45684</v>
      </c>
      <c r="F1352">
        <v>1</v>
      </c>
      <c r="G1352">
        <v>1</v>
      </c>
      <c r="H1352">
        <v>1</v>
      </c>
      <c r="I1352" s="70">
        <f t="shared" si="52"/>
        <v>0.2</v>
      </c>
    </row>
    <row r="1353" spans="1:9" x14ac:dyDescent="0.25">
      <c r="A1353" t="s">
        <v>1204</v>
      </c>
      <c r="B1353" s="70">
        <f t="shared" si="51"/>
        <v>0.2</v>
      </c>
      <c r="C1353" t="s">
        <v>115</v>
      </c>
      <c r="D1353" t="s">
        <v>1488</v>
      </c>
      <c r="E1353" s="69">
        <v>45684</v>
      </c>
      <c r="F1353">
        <v>1</v>
      </c>
      <c r="G1353">
        <v>1</v>
      </c>
      <c r="H1353">
        <v>1</v>
      </c>
      <c r="I1353" s="70">
        <f t="shared" si="52"/>
        <v>0.2</v>
      </c>
    </row>
    <row r="1354" spans="1:9" x14ac:dyDescent="0.25">
      <c r="A1354" t="s">
        <v>1204</v>
      </c>
      <c r="B1354" s="70">
        <f t="shared" si="51"/>
        <v>0.2</v>
      </c>
      <c r="C1354" t="s">
        <v>115</v>
      </c>
      <c r="D1354" t="s">
        <v>1489</v>
      </c>
      <c r="E1354" s="69">
        <v>45684</v>
      </c>
      <c r="F1354">
        <v>1</v>
      </c>
      <c r="G1354">
        <v>1</v>
      </c>
      <c r="H1354">
        <v>1</v>
      </c>
      <c r="I1354" s="70">
        <f t="shared" si="52"/>
        <v>0.2</v>
      </c>
    </row>
    <row r="1355" spans="1:9" x14ac:dyDescent="0.25">
      <c r="A1355" t="s">
        <v>1204</v>
      </c>
      <c r="B1355" s="70">
        <f t="shared" si="51"/>
        <v>0.2</v>
      </c>
      <c r="C1355" t="s">
        <v>115</v>
      </c>
      <c r="D1355" t="s">
        <v>1490</v>
      </c>
      <c r="E1355" s="69">
        <v>45684</v>
      </c>
      <c r="F1355">
        <v>1</v>
      </c>
      <c r="G1355">
        <v>1</v>
      </c>
      <c r="H1355">
        <v>1</v>
      </c>
      <c r="I1355" s="70">
        <f t="shared" si="52"/>
        <v>0.2</v>
      </c>
    </row>
    <row r="1356" spans="1:9" x14ac:dyDescent="0.25">
      <c r="A1356" t="s">
        <v>1204</v>
      </c>
      <c r="B1356" s="70">
        <f t="shared" si="51"/>
        <v>0.2</v>
      </c>
      <c r="C1356" t="s">
        <v>115</v>
      </c>
      <c r="D1356" t="s">
        <v>1491</v>
      </c>
      <c r="E1356" s="69">
        <v>45684</v>
      </c>
      <c r="F1356">
        <v>1</v>
      </c>
      <c r="G1356">
        <v>1</v>
      </c>
      <c r="H1356">
        <v>1</v>
      </c>
      <c r="I1356" s="70">
        <f t="shared" si="52"/>
        <v>0.2</v>
      </c>
    </row>
    <row r="1357" spans="1:9" x14ac:dyDescent="0.25">
      <c r="A1357" t="s">
        <v>1204</v>
      </c>
      <c r="B1357" s="70">
        <f t="shared" si="51"/>
        <v>0.2</v>
      </c>
      <c r="C1357" t="s">
        <v>115</v>
      </c>
      <c r="D1357" t="s">
        <v>1492</v>
      </c>
      <c r="E1357" s="69">
        <v>45680</v>
      </c>
      <c r="F1357">
        <v>1</v>
      </c>
      <c r="G1357">
        <v>1</v>
      </c>
      <c r="H1357">
        <v>1</v>
      </c>
      <c r="I1357" s="70">
        <f t="shared" si="52"/>
        <v>0.2</v>
      </c>
    </row>
    <row r="1358" spans="1:9" x14ac:dyDescent="0.25">
      <c r="A1358" t="s">
        <v>1204</v>
      </c>
      <c r="B1358" s="70">
        <f t="shared" si="51"/>
        <v>0.2</v>
      </c>
      <c r="C1358" t="s">
        <v>115</v>
      </c>
      <c r="D1358" t="s">
        <v>1493</v>
      </c>
      <c r="E1358" s="69">
        <v>45680</v>
      </c>
      <c r="F1358">
        <v>1</v>
      </c>
      <c r="G1358">
        <v>1</v>
      </c>
      <c r="H1358">
        <v>1</v>
      </c>
      <c r="I1358" s="70">
        <f t="shared" si="52"/>
        <v>0.2</v>
      </c>
    </row>
    <row r="1359" spans="1:9" x14ac:dyDescent="0.25">
      <c r="A1359" t="s">
        <v>1204</v>
      </c>
      <c r="B1359" s="70">
        <f t="shared" si="51"/>
        <v>0.2</v>
      </c>
      <c r="C1359" t="s">
        <v>115</v>
      </c>
      <c r="D1359" t="s">
        <v>1494</v>
      </c>
      <c r="E1359" s="69">
        <v>45678</v>
      </c>
      <c r="F1359">
        <v>1</v>
      </c>
      <c r="G1359">
        <v>1</v>
      </c>
      <c r="H1359">
        <v>1</v>
      </c>
      <c r="I1359" s="70">
        <f t="shared" si="52"/>
        <v>0.2</v>
      </c>
    </row>
    <row r="1360" spans="1:9" x14ac:dyDescent="0.25">
      <c r="A1360" t="s">
        <v>1204</v>
      </c>
      <c r="B1360" s="70">
        <f t="shared" si="51"/>
        <v>0.2</v>
      </c>
      <c r="C1360" t="s">
        <v>115</v>
      </c>
      <c r="D1360" t="s">
        <v>1495</v>
      </c>
      <c r="E1360" s="69">
        <v>45678</v>
      </c>
      <c r="F1360">
        <v>1</v>
      </c>
      <c r="G1360">
        <v>1</v>
      </c>
      <c r="H1360">
        <v>1</v>
      </c>
      <c r="I1360" s="70">
        <f t="shared" si="52"/>
        <v>0.2</v>
      </c>
    </row>
    <row r="1361" spans="1:9" x14ac:dyDescent="0.25">
      <c r="A1361" t="s">
        <v>1204</v>
      </c>
      <c r="B1361" s="70">
        <f t="shared" si="51"/>
        <v>0.2</v>
      </c>
      <c r="C1361" t="s">
        <v>115</v>
      </c>
      <c r="D1361" t="s">
        <v>1496</v>
      </c>
      <c r="E1361" s="69">
        <v>45678</v>
      </c>
      <c r="F1361">
        <v>1</v>
      </c>
      <c r="G1361">
        <v>1</v>
      </c>
      <c r="H1361">
        <v>1</v>
      </c>
      <c r="I1361" s="70">
        <f t="shared" si="52"/>
        <v>0.2</v>
      </c>
    </row>
    <row r="1362" spans="1:9" x14ac:dyDescent="0.25">
      <c r="A1362" t="s">
        <v>1204</v>
      </c>
      <c r="B1362" s="70">
        <f t="shared" si="51"/>
        <v>0.2</v>
      </c>
      <c r="C1362" t="s">
        <v>115</v>
      </c>
      <c r="D1362" t="s">
        <v>1497</v>
      </c>
      <c r="E1362" s="69">
        <v>45673</v>
      </c>
      <c r="F1362">
        <v>1</v>
      </c>
      <c r="G1362">
        <v>1</v>
      </c>
      <c r="H1362">
        <v>1</v>
      </c>
      <c r="I1362" s="70">
        <f t="shared" si="52"/>
        <v>0.2</v>
      </c>
    </row>
    <row r="1363" spans="1:9" x14ac:dyDescent="0.25">
      <c r="A1363" t="s">
        <v>1204</v>
      </c>
      <c r="B1363" s="70">
        <f t="shared" si="51"/>
        <v>0.2</v>
      </c>
      <c r="C1363" t="s">
        <v>115</v>
      </c>
      <c r="D1363" t="s">
        <v>1498</v>
      </c>
      <c r="E1363" s="69">
        <v>45673</v>
      </c>
      <c r="F1363">
        <v>1</v>
      </c>
      <c r="G1363">
        <v>1</v>
      </c>
      <c r="H1363">
        <v>1</v>
      </c>
      <c r="I1363" s="70">
        <f t="shared" si="52"/>
        <v>0.2</v>
      </c>
    </row>
    <row r="1364" spans="1:9" x14ac:dyDescent="0.25">
      <c r="A1364" t="s">
        <v>1204</v>
      </c>
      <c r="B1364" s="70">
        <f t="shared" si="51"/>
        <v>0.2</v>
      </c>
      <c r="C1364" t="s">
        <v>115</v>
      </c>
      <c r="D1364" t="s">
        <v>1499</v>
      </c>
      <c r="E1364" s="69">
        <v>45680</v>
      </c>
      <c r="F1364">
        <v>1</v>
      </c>
      <c r="G1364">
        <v>1</v>
      </c>
      <c r="H1364">
        <v>1</v>
      </c>
      <c r="I1364" s="70">
        <f t="shared" si="52"/>
        <v>0.2</v>
      </c>
    </row>
    <row r="1365" spans="1:9" x14ac:dyDescent="0.25">
      <c r="A1365" t="s">
        <v>1204</v>
      </c>
      <c r="B1365" s="70">
        <f t="shared" si="51"/>
        <v>0.2</v>
      </c>
      <c r="C1365" t="s">
        <v>115</v>
      </c>
      <c r="D1365" t="s">
        <v>1500</v>
      </c>
      <c r="E1365" s="69">
        <v>45680</v>
      </c>
      <c r="F1365">
        <v>1</v>
      </c>
      <c r="G1365">
        <v>1</v>
      </c>
      <c r="H1365">
        <v>1</v>
      </c>
      <c r="I1365" s="70">
        <f t="shared" si="52"/>
        <v>0.2</v>
      </c>
    </row>
    <row r="1366" spans="1:9" x14ac:dyDescent="0.25">
      <c r="A1366" t="s">
        <v>1204</v>
      </c>
      <c r="B1366" s="70">
        <f t="shared" si="51"/>
        <v>0.2</v>
      </c>
      <c r="C1366" t="s">
        <v>115</v>
      </c>
      <c r="D1366" t="s">
        <v>1501</v>
      </c>
      <c r="E1366" s="69">
        <v>45679</v>
      </c>
      <c r="F1366">
        <v>1</v>
      </c>
      <c r="G1366">
        <v>1</v>
      </c>
      <c r="H1366">
        <v>1</v>
      </c>
      <c r="I1366" s="70">
        <f t="shared" si="52"/>
        <v>0.2</v>
      </c>
    </row>
    <row r="1367" spans="1:9" x14ac:dyDescent="0.25">
      <c r="A1367" t="s">
        <v>1204</v>
      </c>
      <c r="B1367" s="70">
        <f t="shared" si="51"/>
        <v>0.2</v>
      </c>
      <c r="C1367" t="s">
        <v>115</v>
      </c>
      <c r="D1367" t="s">
        <v>1502</v>
      </c>
      <c r="E1367" s="69">
        <v>45679</v>
      </c>
      <c r="F1367">
        <v>1</v>
      </c>
      <c r="G1367">
        <v>1</v>
      </c>
      <c r="H1367">
        <v>1</v>
      </c>
      <c r="I1367" s="70">
        <f t="shared" si="52"/>
        <v>0.2</v>
      </c>
    </row>
    <row r="1368" spans="1:9" x14ac:dyDescent="0.25">
      <c r="A1368" t="s">
        <v>1204</v>
      </c>
      <c r="B1368" s="70">
        <f t="shared" si="51"/>
        <v>0.2</v>
      </c>
      <c r="C1368" t="s">
        <v>116</v>
      </c>
      <c r="D1368" t="s">
        <v>1503</v>
      </c>
      <c r="E1368" s="69">
        <v>45782</v>
      </c>
      <c r="F1368">
        <v>1</v>
      </c>
      <c r="G1368">
        <v>1</v>
      </c>
      <c r="H1368">
        <v>1</v>
      </c>
      <c r="I1368" s="70">
        <f t="shared" si="52"/>
        <v>0.2</v>
      </c>
    </row>
    <row r="1369" spans="1:9" x14ac:dyDescent="0.25">
      <c r="A1369" t="s">
        <v>1204</v>
      </c>
      <c r="B1369" s="70">
        <f t="shared" si="51"/>
        <v>0.2</v>
      </c>
      <c r="C1369" t="s">
        <v>116</v>
      </c>
      <c r="D1369" t="s">
        <v>1504</v>
      </c>
      <c r="E1369" s="69">
        <v>45685</v>
      </c>
      <c r="F1369">
        <v>1</v>
      </c>
      <c r="G1369">
        <v>1</v>
      </c>
      <c r="H1369">
        <v>1</v>
      </c>
      <c r="I1369" s="70">
        <f t="shared" si="52"/>
        <v>0.2</v>
      </c>
    </row>
    <row r="1370" spans="1:9" x14ac:dyDescent="0.25">
      <c r="A1370" t="s">
        <v>1204</v>
      </c>
      <c r="B1370" s="70">
        <f t="shared" si="51"/>
        <v>0.2</v>
      </c>
      <c r="C1370" t="s">
        <v>116</v>
      </c>
      <c r="D1370" t="s">
        <v>1505</v>
      </c>
      <c r="E1370" s="69">
        <v>45723</v>
      </c>
      <c r="F1370">
        <v>1</v>
      </c>
      <c r="G1370">
        <v>1</v>
      </c>
      <c r="H1370">
        <v>1</v>
      </c>
      <c r="I1370" s="70">
        <f t="shared" si="52"/>
        <v>0.2</v>
      </c>
    </row>
    <row r="1371" spans="1:9" x14ac:dyDescent="0.25">
      <c r="A1371" t="s">
        <v>1204</v>
      </c>
      <c r="B1371" s="70">
        <f t="shared" si="51"/>
        <v>0.2</v>
      </c>
      <c r="C1371" t="s">
        <v>116</v>
      </c>
      <c r="D1371" t="s">
        <v>1506</v>
      </c>
      <c r="E1371" s="69">
        <v>45713</v>
      </c>
      <c r="F1371">
        <v>1</v>
      </c>
      <c r="G1371">
        <v>1</v>
      </c>
      <c r="H1371">
        <v>1</v>
      </c>
      <c r="I1371" s="70">
        <f t="shared" si="52"/>
        <v>0.2</v>
      </c>
    </row>
    <row r="1372" spans="1:9" x14ac:dyDescent="0.25">
      <c r="A1372" t="s">
        <v>1204</v>
      </c>
      <c r="B1372" s="70">
        <f t="shared" si="51"/>
        <v>0.2</v>
      </c>
      <c r="C1372" t="s">
        <v>116</v>
      </c>
      <c r="D1372" t="s">
        <v>1507</v>
      </c>
      <c r="E1372" s="69">
        <v>45713</v>
      </c>
      <c r="F1372">
        <v>1</v>
      </c>
      <c r="G1372">
        <v>1</v>
      </c>
      <c r="H1372">
        <v>1</v>
      </c>
      <c r="I1372" s="70">
        <f t="shared" si="52"/>
        <v>0.2</v>
      </c>
    </row>
    <row r="1373" spans="1:9" x14ac:dyDescent="0.25">
      <c r="A1373" t="s">
        <v>1204</v>
      </c>
      <c r="B1373" s="70">
        <f t="shared" si="51"/>
        <v>0.2</v>
      </c>
      <c r="C1373" t="s">
        <v>116</v>
      </c>
      <c r="D1373" t="s">
        <v>1508</v>
      </c>
      <c r="E1373" s="69">
        <v>45713</v>
      </c>
      <c r="F1373">
        <v>1</v>
      </c>
      <c r="G1373">
        <v>1</v>
      </c>
      <c r="H1373">
        <v>1</v>
      </c>
      <c r="I1373" s="70">
        <f t="shared" si="52"/>
        <v>0.2</v>
      </c>
    </row>
    <row r="1374" spans="1:9" x14ac:dyDescent="0.25">
      <c r="A1374" t="s">
        <v>1204</v>
      </c>
      <c r="B1374" s="70">
        <f t="shared" si="51"/>
        <v>0.2</v>
      </c>
      <c r="C1374" t="s">
        <v>116</v>
      </c>
      <c r="D1374" t="s">
        <v>1509</v>
      </c>
      <c r="E1374" s="69">
        <v>45713</v>
      </c>
      <c r="F1374">
        <v>1</v>
      </c>
      <c r="G1374">
        <v>1</v>
      </c>
      <c r="H1374">
        <v>1</v>
      </c>
      <c r="I1374" s="70">
        <f t="shared" si="52"/>
        <v>0.2</v>
      </c>
    </row>
    <row r="1375" spans="1:9" x14ac:dyDescent="0.25">
      <c r="A1375" t="s">
        <v>1204</v>
      </c>
      <c r="B1375" s="70">
        <f t="shared" si="51"/>
        <v>0.2</v>
      </c>
      <c r="C1375" t="s">
        <v>116</v>
      </c>
      <c r="D1375" t="s">
        <v>1510</v>
      </c>
      <c r="E1375" s="69">
        <v>45713</v>
      </c>
      <c r="F1375">
        <v>1</v>
      </c>
      <c r="G1375">
        <v>1</v>
      </c>
      <c r="H1375">
        <v>1</v>
      </c>
      <c r="I1375" s="70">
        <f t="shared" si="52"/>
        <v>0.2</v>
      </c>
    </row>
    <row r="1376" spans="1:9" x14ac:dyDescent="0.25">
      <c r="A1376" t="s">
        <v>1204</v>
      </c>
      <c r="B1376" s="70">
        <f t="shared" si="51"/>
        <v>0.2</v>
      </c>
      <c r="C1376" t="s">
        <v>116</v>
      </c>
      <c r="D1376" t="s">
        <v>1511</v>
      </c>
      <c r="E1376" s="69">
        <v>45723</v>
      </c>
      <c r="F1376">
        <v>1</v>
      </c>
      <c r="G1376">
        <v>1</v>
      </c>
      <c r="H1376">
        <v>1</v>
      </c>
      <c r="I1376" s="70">
        <f t="shared" si="52"/>
        <v>0.2</v>
      </c>
    </row>
    <row r="1377" spans="1:9" x14ac:dyDescent="0.25">
      <c r="A1377" t="s">
        <v>1204</v>
      </c>
      <c r="B1377" s="70">
        <f t="shared" si="51"/>
        <v>0.2</v>
      </c>
      <c r="C1377" t="s">
        <v>116</v>
      </c>
      <c r="D1377" t="s">
        <v>1512</v>
      </c>
      <c r="E1377" s="69">
        <v>45758</v>
      </c>
      <c r="F1377">
        <v>1</v>
      </c>
      <c r="G1377">
        <v>1</v>
      </c>
      <c r="H1377">
        <v>1</v>
      </c>
      <c r="I1377" s="70">
        <f t="shared" si="52"/>
        <v>0.2</v>
      </c>
    </row>
    <row r="1378" spans="1:9" x14ac:dyDescent="0.25">
      <c r="A1378" t="s">
        <v>1204</v>
      </c>
      <c r="B1378" s="70">
        <f t="shared" si="51"/>
        <v>0.2</v>
      </c>
      <c r="C1378" t="s">
        <v>116</v>
      </c>
      <c r="D1378" t="s">
        <v>1513</v>
      </c>
      <c r="E1378" s="69">
        <v>45758</v>
      </c>
      <c r="F1378">
        <v>1</v>
      </c>
      <c r="G1378">
        <v>1</v>
      </c>
      <c r="H1378">
        <v>1</v>
      </c>
      <c r="I1378" s="70">
        <f t="shared" si="52"/>
        <v>0.2</v>
      </c>
    </row>
    <row r="1379" spans="1:9" x14ac:dyDescent="0.25">
      <c r="A1379" t="s">
        <v>1204</v>
      </c>
      <c r="B1379" s="70">
        <f t="shared" si="51"/>
        <v>0.2</v>
      </c>
      <c r="C1379" t="s">
        <v>116</v>
      </c>
      <c r="D1379" t="s">
        <v>1514</v>
      </c>
      <c r="E1379" s="69">
        <v>45758</v>
      </c>
      <c r="F1379">
        <v>1</v>
      </c>
      <c r="G1379">
        <v>1</v>
      </c>
      <c r="H1379">
        <v>1</v>
      </c>
      <c r="I1379" s="70">
        <f t="shared" si="52"/>
        <v>0.2</v>
      </c>
    </row>
    <row r="1380" spans="1:9" x14ac:dyDescent="0.25">
      <c r="A1380" t="s">
        <v>1204</v>
      </c>
      <c r="B1380" s="70">
        <f t="shared" si="51"/>
        <v>0.2</v>
      </c>
      <c r="C1380" t="s">
        <v>116</v>
      </c>
      <c r="D1380" t="s">
        <v>1515</v>
      </c>
      <c r="E1380" s="69">
        <v>45758</v>
      </c>
      <c r="F1380">
        <v>1</v>
      </c>
      <c r="G1380">
        <v>1</v>
      </c>
      <c r="H1380">
        <v>1</v>
      </c>
      <c r="I1380" s="70">
        <f t="shared" si="52"/>
        <v>0.2</v>
      </c>
    </row>
    <row r="1381" spans="1:9" x14ac:dyDescent="0.25">
      <c r="A1381" t="s">
        <v>1204</v>
      </c>
      <c r="B1381" s="70">
        <f t="shared" si="51"/>
        <v>0.2</v>
      </c>
      <c r="C1381" t="s">
        <v>116</v>
      </c>
      <c r="D1381" t="s">
        <v>1516</v>
      </c>
      <c r="E1381" s="69">
        <v>45782</v>
      </c>
      <c r="F1381">
        <v>1</v>
      </c>
      <c r="G1381">
        <v>1</v>
      </c>
      <c r="H1381">
        <v>1</v>
      </c>
      <c r="I1381" s="70">
        <f t="shared" si="52"/>
        <v>0.2</v>
      </c>
    </row>
    <row r="1382" spans="1:9" x14ac:dyDescent="0.25">
      <c r="A1382" t="s">
        <v>1204</v>
      </c>
      <c r="B1382" s="70">
        <f t="shared" si="51"/>
        <v>0.2</v>
      </c>
      <c r="C1382" t="s">
        <v>116</v>
      </c>
      <c r="D1382" t="s">
        <v>1517</v>
      </c>
      <c r="E1382" s="69">
        <v>45782</v>
      </c>
      <c r="F1382">
        <v>1</v>
      </c>
      <c r="G1382">
        <v>1</v>
      </c>
      <c r="H1382">
        <v>1</v>
      </c>
      <c r="I1382" s="70">
        <f t="shared" si="52"/>
        <v>0.2</v>
      </c>
    </row>
    <row r="1383" spans="1:9" x14ac:dyDescent="0.25">
      <c r="A1383" t="s">
        <v>1204</v>
      </c>
      <c r="B1383" s="70">
        <f t="shared" si="51"/>
        <v>0.2</v>
      </c>
      <c r="C1383" t="s">
        <v>116</v>
      </c>
      <c r="D1383" t="s">
        <v>1518</v>
      </c>
      <c r="E1383" s="69">
        <v>45758</v>
      </c>
      <c r="F1383">
        <v>1</v>
      </c>
      <c r="G1383">
        <v>1</v>
      </c>
      <c r="H1383">
        <v>1</v>
      </c>
      <c r="I1383" s="70">
        <f t="shared" si="52"/>
        <v>0.2</v>
      </c>
    </row>
    <row r="1384" spans="1:9" x14ac:dyDescent="0.25">
      <c r="A1384" t="s">
        <v>1204</v>
      </c>
      <c r="B1384" s="70">
        <f t="shared" si="51"/>
        <v>0.2</v>
      </c>
      <c r="C1384" t="s">
        <v>116</v>
      </c>
      <c r="D1384" t="s">
        <v>1519</v>
      </c>
      <c r="E1384" s="69">
        <v>45758</v>
      </c>
      <c r="F1384">
        <v>1</v>
      </c>
      <c r="G1384">
        <v>1</v>
      </c>
      <c r="H1384">
        <v>1</v>
      </c>
      <c r="I1384" s="70">
        <f t="shared" si="52"/>
        <v>0.2</v>
      </c>
    </row>
    <row r="1385" spans="1:9" x14ac:dyDescent="0.25">
      <c r="A1385" t="s">
        <v>1204</v>
      </c>
      <c r="B1385" s="70">
        <f t="shared" si="51"/>
        <v>0.2</v>
      </c>
      <c r="C1385" t="s">
        <v>117</v>
      </c>
      <c r="D1385" t="s">
        <v>1520</v>
      </c>
      <c r="E1385" s="69">
        <v>45705</v>
      </c>
      <c r="F1385">
        <v>1</v>
      </c>
      <c r="G1385">
        <v>1</v>
      </c>
      <c r="H1385">
        <v>1</v>
      </c>
      <c r="I1385" s="70">
        <f t="shared" si="52"/>
        <v>0.2</v>
      </c>
    </row>
    <row r="1386" spans="1:9" x14ac:dyDescent="0.25">
      <c r="A1386" t="s">
        <v>1204</v>
      </c>
      <c r="B1386" s="70">
        <f t="shared" si="51"/>
        <v>0.2</v>
      </c>
      <c r="C1386" t="s">
        <v>117</v>
      </c>
      <c r="D1386" t="s">
        <v>1521</v>
      </c>
      <c r="E1386" s="69">
        <v>45705</v>
      </c>
      <c r="F1386">
        <v>1</v>
      </c>
      <c r="G1386">
        <v>1</v>
      </c>
      <c r="H1386">
        <v>1</v>
      </c>
      <c r="I1386" s="70">
        <f t="shared" si="52"/>
        <v>0.2</v>
      </c>
    </row>
    <row r="1387" spans="1:9" x14ac:dyDescent="0.25">
      <c r="A1387" t="s">
        <v>1204</v>
      </c>
      <c r="B1387" s="70">
        <f t="shared" si="51"/>
        <v>0.2</v>
      </c>
      <c r="C1387" t="s">
        <v>117</v>
      </c>
      <c r="D1387" t="s">
        <v>1522</v>
      </c>
      <c r="E1387" s="69">
        <v>45679</v>
      </c>
      <c r="F1387">
        <v>1</v>
      </c>
      <c r="G1387">
        <v>1</v>
      </c>
      <c r="H1387">
        <v>1</v>
      </c>
      <c r="I1387" s="70">
        <f t="shared" si="52"/>
        <v>0.2</v>
      </c>
    </row>
    <row r="1388" spans="1:9" x14ac:dyDescent="0.25">
      <c r="A1388" t="s">
        <v>1204</v>
      </c>
      <c r="B1388" s="70">
        <f t="shared" si="51"/>
        <v>0.2</v>
      </c>
      <c r="C1388" t="s">
        <v>117</v>
      </c>
      <c r="D1388" t="s">
        <v>1523</v>
      </c>
      <c r="E1388" s="69">
        <v>45705</v>
      </c>
      <c r="F1388">
        <v>1</v>
      </c>
      <c r="G1388">
        <v>1</v>
      </c>
      <c r="H1388">
        <v>1</v>
      </c>
      <c r="I1388" s="70">
        <f t="shared" si="52"/>
        <v>0.2</v>
      </c>
    </row>
    <row r="1389" spans="1:9" x14ac:dyDescent="0.25">
      <c r="A1389" t="s">
        <v>1204</v>
      </c>
      <c r="B1389" s="70">
        <f t="shared" si="51"/>
        <v>0.2</v>
      </c>
      <c r="C1389" t="s">
        <v>117</v>
      </c>
      <c r="D1389" t="s">
        <v>1524</v>
      </c>
      <c r="E1389" s="69">
        <v>45705</v>
      </c>
      <c r="F1389">
        <v>1</v>
      </c>
      <c r="G1389">
        <v>1</v>
      </c>
      <c r="H1389">
        <v>1</v>
      </c>
      <c r="I1389" s="70">
        <f t="shared" si="52"/>
        <v>0.2</v>
      </c>
    </row>
    <row r="1390" spans="1:9" x14ac:dyDescent="0.25">
      <c r="A1390" t="s">
        <v>1204</v>
      </c>
      <c r="B1390" s="70">
        <f t="shared" ref="B1390:B1453" si="53">(1/500)*100</f>
        <v>0.2</v>
      </c>
      <c r="C1390" t="s">
        <v>119</v>
      </c>
      <c r="D1390" t="s">
        <v>1525</v>
      </c>
      <c r="E1390" s="69">
        <v>45671</v>
      </c>
      <c r="F1390">
        <v>1</v>
      </c>
      <c r="G1390">
        <v>1</v>
      </c>
      <c r="H1390">
        <v>1</v>
      </c>
      <c r="I1390" s="70">
        <f t="shared" si="52"/>
        <v>0.2</v>
      </c>
    </row>
    <row r="1391" spans="1:9" x14ac:dyDescent="0.25">
      <c r="A1391" t="s">
        <v>1204</v>
      </c>
      <c r="B1391" s="70">
        <f t="shared" si="53"/>
        <v>0.2</v>
      </c>
      <c r="C1391" t="s">
        <v>119</v>
      </c>
      <c r="D1391" t="s">
        <v>1526</v>
      </c>
      <c r="E1391" s="69">
        <v>45772</v>
      </c>
      <c r="F1391">
        <v>1</v>
      </c>
      <c r="G1391">
        <v>1</v>
      </c>
      <c r="H1391">
        <v>1</v>
      </c>
      <c r="I1391" s="70">
        <f t="shared" si="52"/>
        <v>0.2</v>
      </c>
    </row>
    <row r="1392" spans="1:9" x14ac:dyDescent="0.25">
      <c r="A1392" t="s">
        <v>1204</v>
      </c>
      <c r="B1392" s="70">
        <f t="shared" si="53"/>
        <v>0.2</v>
      </c>
      <c r="C1392" t="s">
        <v>119</v>
      </c>
      <c r="D1392" t="s">
        <v>1527</v>
      </c>
      <c r="E1392" s="69">
        <v>45671</v>
      </c>
      <c r="F1392">
        <v>1</v>
      </c>
      <c r="G1392">
        <v>1</v>
      </c>
      <c r="H1392">
        <v>1</v>
      </c>
      <c r="I1392" s="70">
        <f t="shared" si="52"/>
        <v>0.2</v>
      </c>
    </row>
    <row r="1393" spans="1:9" x14ac:dyDescent="0.25">
      <c r="A1393" t="s">
        <v>1204</v>
      </c>
      <c r="B1393" s="70">
        <f t="shared" si="53"/>
        <v>0.2</v>
      </c>
      <c r="C1393" t="s">
        <v>119</v>
      </c>
      <c r="D1393" t="s">
        <v>1528</v>
      </c>
      <c r="E1393" s="69">
        <v>45671</v>
      </c>
      <c r="F1393">
        <v>1</v>
      </c>
      <c r="G1393">
        <v>1</v>
      </c>
      <c r="H1393">
        <v>1</v>
      </c>
      <c r="I1393" s="70">
        <f t="shared" si="52"/>
        <v>0.2</v>
      </c>
    </row>
    <row r="1394" spans="1:9" x14ac:dyDescent="0.25">
      <c r="A1394" t="s">
        <v>1204</v>
      </c>
      <c r="B1394" s="70">
        <f t="shared" si="53"/>
        <v>0.2</v>
      </c>
      <c r="C1394" t="s">
        <v>119</v>
      </c>
      <c r="D1394" t="s">
        <v>1529</v>
      </c>
      <c r="E1394" s="69">
        <v>45671</v>
      </c>
      <c r="F1394">
        <v>1</v>
      </c>
      <c r="G1394">
        <v>1</v>
      </c>
      <c r="H1394">
        <v>1</v>
      </c>
      <c r="I1394" s="70">
        <f t="shared" si="52"/>
        <v>0.2</v>
      </c>
    </row>
    <row r="1395" spans="1:9" x14ac:dyDescent="0.25">
      <c r="A1395" t="s">
        <v>1204</v>
      </c>
      <c r="B1395" s="70">
        <f t="shared" si="53"/>
        <v>0.2</v>
      </c>
      <c r="C1395" t="s">
        <v>119</v>
      </c>
      <c r="D1395" t="s">
        <v>1530</v>
      </c>
      <c r="E1395" s="69">
        <v>45671</v>
      </c>
      <c r="F1395">
        <v>1</v>
      </c>
      <c r="G1395">
        <v>1</v>
      </c>
      <c r="H1395">
        <v>1</v>
      </c>
      <c r="I1395" s="70">
        <f t="shared" si="52"/>
        <v>0.2</v>
      </c>
    </row>
    <row r="1396" spans="1:9" x14ac:dyDescent="0.25">
      <c r="A1396" t="s">
        <v>1204</v>
      </c>
      <c r="B1396" s="70">
        <f t="shared" si="53"/>
        <v>0.2</v>
      </c>
      <c r="C1396" t="s">
        <v>119</v>
      </c>
      <c r="D1396" t="s">
        <v>1531</v>
      </c>
      <c r="E1396" s="69">
        <v>45671</v>
      </c>
      <c r="F1396">
        <v>1</v>
      </c>
      <c r="G1396">
        <v>1</v>
      </c>
      <c r="H1396">
        <v>1</v>
      </c>
      <c r="I1396" s="70">
        <f t="shared" si="52"/>
        <v>0.2</v>
      </c>
    </row>
    <row r="1397" spans="1:9" x14ac:dyDescent="0.25">
      <c r="A1397" t="s">
        <v>1204</v>
      </c>
      <c r="B1397" s="70">
        <f t="shared" si="53"/>
        <v>0.2</v>
      </c>
      <c r="C1397" t="s">
        <v>119</v>
      </c>
      <c r="D1397" t="s">
        <v>1532</v>
      </c>
      <c r="E1397" s="69">
        <v>45671</v>
      </c>
      <c r="F1397">
        <v>1</v>
      </c>
      <c r="G1397">
        <v>1</v>
      </c>
      <c r="H1397">
        <v>1</v>
      </c>
      <c r="I1397" s="70">
        <f t="shared" si="52"/>
        <v>0.2</v>
      </c>
    </row>
    <row r="1398" spans="1:9" x14ac:dyDescent="0.25">
      <c r="A1398" t="s">
        <v>1204</v>
      </c>
      <c r="B1398" s="70">
        <f t="shared" si="53"/>
        <v>0.2</v>
      </c>
      <c r="C1398" t="s">
        <v>119</v>
      </c>
      <c r="D1398" t="s">
        <v>1533</v>
      </c>
      <c r="E1398" s="69">
        <v>45671</v>
      </c>
      <c r="F1398">
        <v>1</v>
      </c>
      <c r="G1398">
        <v>1</v>
      </c>
      <c r="H1398">
        <v>1</v>
      </c>
      <c r="I1398" s="70">
        <f t="shared" si="52"/>
        <v>0.2</v>
      </c>
    </row>
    <row r="1399" spans="1:9" x14ac:dyDescent="0.25">
      <c r="A1399" t="s">
        <v>1204</v>
      </c>
      <c r="B1399" s="70">
        <f t="shared" si="53"/>
        <v>0.2</v>
      </c>
      <c r="C1399" t="s">
        <v>119</v>
      </c>
      <c r="D1399" t="s">
        <v>1534</v>
      </c>
      <c r="E1399" s="69">
        <v>45671</v>
      </c>
      <c r="F1399">
        <v>1</v>
      </c>
      <c r="G1399">
        <v>1</v>
      </c>
      <c r="H1399">
        <v>1</v>
      </c>
      <c r="I1399" s="70">
        <f t="shared" si="52"/>
        <v>0.2</v>
      </c>
    </row>
    <row r="1400" spans="1:9" x14ac:dyDescent="0.25">
      <c r="A1400" t="s">
        <v>1204</v>
      </c>
      <c r="B1400" s="70">
        <f t="shared" si="53"/>
        <v>0.2</v>
      </c>
      <c r="C1400" t="s">
        <v>119</v>
      </c>
      <c r="D1400" t="s">
        <v>1535</v>
      </c>
      <c r="E1400" s="69">
        <v>45671</v>
      </c>
      <c r="F1400">
        <v>1</v>
      </c>
      <c r="G1400">
        <v>1</v>
      </c>
      <c r="H1400">
        <v>1</v>
      </c>
      <c r="I1400" s="70">
        <f t="shared" si="52"/>
        <v>0.2</v>
      </c>
    </row>
    <row r="1401" spans="1:9" x14ac:dyDescent="0.25">
      <c r="A1401" t="s">
        <v>1204</v>
      </c>
      <c r="B1401" s="70">
        <f t="shared" si="53"/>
        <v>0.2</v>
      </c>
      <c r="C1401" t="s">
        <v>119</v>
      </c>
      <c r="D1401" t="s">
        <v>1536</v>
      </c>
      <c r="E1401" s="69">
        <v>45671</v>
      </c>
      <c r="F1401">
        <v>1</v>
      </c>
      <c r="G1401">
        <v>1</v>
      </c>
      <c r="H1401">
        <v>1</v>
      </c>
      <c r="I1401" s="70">
        <f t="shared" si="52"/>
        <v>0.2</v>
      </c>
    </row>
    <row r="1402" spans="1:9" x14ac:dyDescent="0.25">
      <c r="A1402" t="s">
        <v>1204</v>
      </c>
      <c r="B1402" s="70">
        <f t="shared" si="53"/>
        <v>0.2</v>
      </c>
      <c r="C1402" t="s">
        <v>119</v>
      </c>
      <c r="D1402" t="s">
        <v>1537</v>
      </c>
      <c r="E1402" s="69">
        <v>45671</v>
      </c>
      <c r="F1402">
        <v>1</v>
      </c>
      <c r="G1402">
        <v>1</v>
      </c>
      <c r="H1402">
        <v>1</v>
      </c>
      <c r="I1402" s="70">
        <f t="shared" si="52"/>
        <v>0.2</v>
      </c>
    </row>
    <row r="1403" spans="1:9" x14ac:dyDescent="0.25">
      <c r="A1403" t="s">
        <v>1204</v>
      </c>
      <c r="B1403" s="70">
        <f t="shared" si="53"/>
        <v>0.2</v>
      </c>
      <c r="C1403" t="s">
        <v>119</v>
      </c>
      <c r="D1403" t="s">
        <v>1538</v>
      </c>
      <c r="E1403" s="69">
        <v>45681</v>
      </c>
      <c r="F1403">
        <v>1</v>
      </c>
      <c r="G1403">
        <v>1</v>
      </c>
      <c r="H1403">
        <v>1</v>
      </c>
      <c r="I1403" s="70">
        <f t="shared" si="52"/>
        <v>0.2</v>
      </c>
    </row>
    <row r="1404" spans="1:9" x14ac:dyDescent="0.25">
      <c r="A1404" t="s">
        <v>1204</v>
      </c>
      <c r="B1404" s="70">
        <f t="shared" si="53"/>
        <v>0.2</v>
      </c>
      <c r="C1404" t="s">
        <v>119</v>
      </c>
      <c r="D1404" t="s">
        <v>1539</v>
      </c>
      <c r="E1404" s="69">
        <v>45671</v>
      </c>
      <c r="F1404">
        <v>1</v>
      </c>
      <c r="G1404">
        <v>1</v>
      </c>
      <c r="H1404">
        <v>1</v>
      </c>
      <c r="I1404" s="70">
        <f t="shared" si="52"/>
        <v>0.2</v>
      </c>
    </row>
    <row r="1405" spans="1:9" x14ac:dyDescent="0.25">
      <c r="A1405" t="s">
        <v>1204</v>
      </c>
      <c r="B1405" s="70">
        <f t="shared" si="53"/>
        <v>0.2</v>
      </c>
      <c r="C1405" t="s">
        <v>119</v>
      </c>
      <c r="D1405" t="s">
        <v>1540</v>
      </c>
      <c r="E1405" s="69">
        <v>45671</v>
      </c>
      <c r="F1405">
        <v>1</v>
      </c>
      <c r="G1405">
        <v>1</v>
      </c>
      <c r="H1405">
        <v>1</v>
      </c>
      <c r="I1405" s="70">
        <f t="shared" si="52"/>
        <v>0.2</v>
      </c>
    </row>
    <row r="1406" spans="1:9" x14ac:dyDescent="0.25">
      <c r="A1406" t="s">
        <v>1204</v>
      </c>
      <c r="B1406" s="70">
        <f t="shared" si="53"/>
        <v>0.2</v>
      </c>
      <c r="C1406" t="s">
        <v>119</v>
      </c>
      <c r="D1406" t="s">
        <v>1541</v>
      </c>
      <c r="E1406" s="69">
        <v>45671</v>
      </c>
      <c r="F1406">
        <v>1</v>
      </c>
      <c r="G1406">
        <v>1</v>
      </c>
      <c r="H1406">
        <v>1</v>
      </c>
      <c r="I1406" s="70">
        <f t="shared" si="52"/>
        <v>0.2</v>
      </c>
    </row>
    <row r="1407" spans="1:9" x14ac:dyDescent="0.25">
      <c r="A1407" t="s">
        <v>1204</v>
      </c>
      <c r="B1407" s="70">
        <f t="shared" si="53"/>
        <v>0.2</v>
      </c>
      <c r="C1407" t="s">
        <v>119</v>
      </c>
      <c r="D1407" t="s">
        <v>1542</v>
      </c>
      <c r="E1407" s="69">
        <v>45671</v>
      </c>
      <c r="F1407">
        <v>1</v>
      </c>
      <c r="G1407">
        <v>1</v>
      </c>
      <c r="H1407">
        <v>1</v>
      </c>
      <c r="I1407" s="70">
        <f t="shared" si="52"/>
        <v>0.2</v>
      </c>
    </row>
    <row r="1408" spans="1:9" x14ac:dyDescent="0.25">
      <c r="A1408" t="s">
        <v>1204</v>
      </c>
      <c r="B1408" s="70">
        <f t="shared" si="53"/>
        <v>0.2</v>
      </c>
      <c r="C1408" t="s">
        <v>119</v>
      </c>
      <c r="D1408" t="s">
        <v>1543</v>
      </c>
      <c r="E1408" s="69">
        <v>45671</v>
      </c>
      <c r="F1408">
        <v>1</v>
      </c>
      <c r="G1408">
        <v>1</v>
      </c>
      <c r="H1408">
        <v>1</v>
      </c>
      <c r="I1408" s="70">
        <f t="shared" si="52"/>
        <v>0.2</v>
      </c>
    </row>
    <row r="1409" spans="1:9" x14ac:dyDescent="0.25">
      <c r="A1409" t="s">
        <v>1204</v>
      </c>
      <c r="B1409" s="70">
        <f t="shared" si="53"/>
        <v>0.2</v>
      </c>
      <c r="C1409" t="s">
        <v>119</v>
      </c>
      <c r="D1409" t="s">
        <v>1544</v>
      </c>
      <c r="E1409" s="69">
        <v>45671</v>
      </c>
      <c r="F1409">
        <v>1</v>
      </c>
      <c r="G1409">
        <v>1</v>
      </c>
      <c r="H1409">
        <v>1</v>
      </c>
      <c r="I1409" s="70">
        <f t="shared" si="52"/>
        <v>0.2</v>
      </c>
    </row>
    <row r="1410" spans="1:9" x14ac:dyDescent="0.25">
      <c r="A1410" t="s">
        <v>1204</v>
      </c>
      <c r="B1410" s="70">
        <f t="shared" si="53"/>
        <v>0.2</v>
      </c>
      <c r="C1410" t="s">
        <v>119</v>
      </c>
      <c r="D1410" t="s">
        <v>1545</v>
      </c>
      <c r="E1410" s="69">
        <v>45671</v>
      </c>
      <c r="F1410">
        <v>1</v>
      </c>
      <c r="G1410">
        <v>1</v>
      </c>
      <c r="H1410">
        <v>1</v>
      </c>
      <c r="I1410" s="70">
        <f t="shared" ref="I1410:I1473" si="54">B1410*H1410</f>
        <v>0.2</v>
      </c>
    </row>
    <row r="1411" spans="1:9" x14ac:dyDescent="0.25">
      <c r="A1411" t="s">
        <v>1204</v>
      </c>
      <c r="B1411" s="70">
        <f t="shared" si="53"/>
        <v>0.2</v>
      </c>
      <c r="C1411" t="s">
        <v>119</v>
      </c>
      <c r="D1411" t="s">
        <v>1546</v>
      </c>
      <c r="E1411" s="69">
        <v>45671</v>
      </c>
      <c r="F1411">
        <v>1</v>
      </c>
      <c r="G1411">
        <v>1</v>
      </c>
      <c r="H1411">
        <v>1</v>
      </c>
      <c r="I1411" s="70">
        <f t="shared" si="54"/>
        <v>0.2</v>
      </c>
    </row>
    <row r="1412" spans="1:9" x14ac:dyDescent="0.25">
      <c r="A1412" t="s">
        <v>1204</v>
      </c>
      <c r="B1412" s="70">
        <f t="shared" si="53"/>
        <v>0.2</v>
      </c>
      <c r="C1412" t="s">
        <v>119</v>
      </c>
      <c r="D1412" t="s">
        <v>1547</v>
      </c>
      <c r="E1412" s="69">
        <v>45671</v>
      </c>
      <c r="F1412">
        <v>1</v>
      </c>
      <c r="G1412">
        <v>1</v>
      </c>
      <c r="H1412">
        <v>1</v>
      </c>
      <c r="I1412" s="70">
        <f t="shared" si="54"/>
        <v>0.2</v>
      </c>
    </row>
    <row r="1413" spans="1:9" x14ac:dyDescent="0.25">
      <c r="A1413" t="s">
        <v>1204</v>
      </c>
      <c r="B1413" s="70">
        <f t="shared" si="53"/>
        <v>0.2</v>
      </c>
      <c r="C1413" t="s">
        <v>119</v>
      </c>
      <c r="D1413" t="s">
        <v>1548</v>
      </c>
      <c r="E1413" s="69">
        <v>45671</v>
      </c>
      <c r="F1413">
        <v>1</v>
      </c>
      <c r="G1413">
        <v>1</v>
      </c>
      <c r="H1413">
        <v>1</v>
      </c>
      <c r="I1413" s="70">
        <f t="shared" si="54"/>
        <v>0.2</v>
      </c>
    </row>
    <row r="1414" spans="1:9" x14ac:dyDescent="0.25">
      <c r="A1414" t="s">
        <v>1204</v>
      </c>
      <c r="B1414" s="70">
        <f t="shared" si="53"/>
        <v>0.2</v>
      </c>
      <c r="C1414" t="s">
        <v>119</v>
      </c>
      <c r="D1414" t="s">
        <v>1549</v>
      </c>
      <c r="E1414" s="69">
        <v>45671</v>
      </c>
      <c r="F1414">
        <v>1</v>
      </c>
      <c r="G1414">
        <v>1</v>
      </c>
      <c r="H1414">
        <v>1</v>
      </c>
      <c r="I1414" s="70">
        <f t="shared" si="54"/>
        <v>0.2</v>
      </c>
    </row>
    <row r="1415" spans="1:9" x14ac:dyDescent="0.25">
      <c r="A1415" t="s">
        <v>1204</v>
      </c>
      <c r="B1415" s="70">
        <f t="shared" si="53"/>
        <v>0.2</v>
      </c>
      <c r="C1415" t="s">
        <v>119</v>
      </c>
      <c r="D1415" t="s">
        <v>1550</v>
      </c>
      <c r="E1415" s="69">
        <v>45728</v>
      </c>
      <c r="F1415">
        <v>1</v>
      </c>
      <c r="G1415">
        <v>1</v>
      </c>
      <c r="H1415">
        <v>1</v>
      </c>
      <c r="I1415" s="70">
        <f t="shared" si="54"/>
        <v>0.2</v>
      </c>
    </row>
    <row r="1416" spans="1:9" x14ac:dyDescent="0.25">
      <c r="A1416" t="s">
        <v>1204</v>
      </c>
      <c r="B1416" s="70">
        <f t="shared" si="53"/>
        <v>0.2</v>
      </c>
      <c r="C1416" t="s">
        <v>119</v>
      </c>
      <c r="D1416" t="s">
        <v>1551</v>
      </c>
      <c r="E1416" s="69">
        <v>45728</v>
      </c>
      <c r="F1416">
        <v>1</v>
      </c>
      <c r="G1416">
        <v>1</v>
      </c>
      <c r="H1416">
        <v>1</v>
      </c>
      <c r="I1416" s="70">
        <f t="shared" si="54"/>
        <v>0.2</v>
      </c>
    </row>
    <row r="1417" spans="1:9" x14ac:dyDescent="0.25">
      <c r="A1417" t="s">
        <v>1204</v>
      </c>
      <c r="B1417" s="70">
        <f t="shared" si="53"/>
        <v>0.2</v>
      </c>
      <c r="C1417" t="s">
        <v>119</v>
      </c>
      <c r="D1417" t="s">
        <v>1552</v>
      </c>
      <c r="E1417" s="69">
        <v>45728</v>
      </c>
      <c r="F1417">
        <v>1</v>
      </c>
      <c r="G1417">
        <v>1</v>
      </c>
      <c r="H1417">
        <v>1</v>
      </c>
      <c r="I1417" s="70">
        <f t="shared" si="54"/>
        <v>0.2</v>
      </c>
    </row>
    <row r="1418" spans="1:9" x14ac:dyDescent="0.25">
      <c r="A1418" t="s">
        <v>1204</v>
      </c>
      <c r="B1418" s="70">
        <f t="shared" si="53"/>
        <v>0.2</v>
      </c>
      <c r="C1418" t="s">
        <v>119</v>
      </c>
      <c r="D1418" t="s">
        <v>1553</v>
      </c>
      <c r="E1418" s="69">
        <v>45728</v>
      </c>
      <c r="F1418">
        <v>1</v>
      </c>
      <c r="G1418">
        <v>1</v>
      </c>
      <c r="H1418">
        <v>1</v>
      </c>
      <c r="I1418" s="70">
        <f t="shared" si="54"/>
        <v>0.2</v>
      </c>
    </row>
    <row r="1419" spans="1:9" x14ac:dyDescent="0.25">
      <c r="A1419" t="s">
        <v>1204</v>
      </c>
      <c r="B1419" s="70">
        <f t="shared" si="53"/>
        <v>0.2</v>
      </c>
      <c r="C1419" t="s">
        <v>119</v>
      </c>
      <c r="D1419" t="s">
        <v>1554</v>
      </c>
      <c r="E1419" s="69">
        <v>45727</v>
      </c>
      <c r="F1419">
        <v>1</v>
      </c>
      <c r="G1419">
        <v>1</v>
      </c>
      <c r="H1419">
        <v>1</v>
      </c>
      <c r="I1419" s="70">
        <f t="shared" si="54"/>
        <v>0.2</v>
      </c>
    </row>
    <row r="1420" spans="1:9" x14ac:dyDescent="0.25">
      <c r="A1420" t="s">
        <v>1204</v>
      </c>
      <c r="B1420" s="70">
        <f t="shared" si="53"/>
        <v>0.2</v>
      </c>
      <c r="C1420" t="s">
        <v>119</v>
      </c>
      <c r="D1420" t="s">
        <v>1555</v>
      </c>
      <c r="E1420" s="69">
        <v>45727</v>
      </c>
      <c r="F1420">
        <v>1</v>
      </c>
      <c r="G1420">
        <v>1</v>
      </c>
      <c r="H1420">
        <v>1</v>
      </c>
      <c r="I1420" s="70">
        <f t="shared" si="54"/>
        <v>0.2</v>
      </c>
    </row>
    <row r="1421" spans="1:9" x14ac:dyDescent="0.25">
      <c r="A1421" t="s">
        <v>1204</v>
      </c>
      <c r="B1421" s="70">
        <f t="shared" si="53"/>
        <v>0.2</v>
      </c>
      <c r="C1421" t="s">
        <v>119</v>
      </c>
      <c r="D1421" t="s">
        <v>1556</v>
      </c>
      <c r="E1421" s="69">
        <v>45737</v>
      </c>
      <c r="F1421">
        <v>1</v>
      </c>
      <c r="G1421">
        <v>1</v>
      </c>
      <c r="H1421">
        <v>1</v>
      </c>
      <c r="I1421" s="70">
        <f t="shared" si="54"/>
        <v>0.2</v>
      </c>
    </row>
    <row r="1422" spans="1:9" x14ac:dyDescent="0.25">
      <c r="A1422" t="s">
        <v>1204</v>
      </c>
      <c r="B1422" s="70">
        <f t="shared" si="53"/>
        <v>0.2</v>
      </c>
      <c r="C1422" t="s">
        <v>119</v>
      </c>
      <c r="D1422" t="s">
        <v>1557</v>
      </c>
      <c r="E1422" s="69">
        <v>45737</v>
      </c>
      <c r="F1422">
        <v>1</v>
      </c>
      <c r="G1422">
        <v>1</v>
      </c>
      <c r="H1422">
        <v>1</v>
      </c>
      <c r="I1422" s="70">
        <f t="shared" si="54"/>
        <v>0.2</v>
      </c>
    </row>
    <row r="1423" spans="1:9" x14ac:dyDescent="0.25">
      <c r="A1423" t="s">
        <v>1204</v>
      </c>
      <c r="B1423" s="70">
        <f t="shared" si="53"/>
        <v>0.2</v>
      </c>
      <c r="C1423" t="s">
        <v>119</v>
      </c>
      <c r="D1423" t="s">
        <v>1558</v>
      </c>
      <c r="E1423" s="69">
        <v>45737</v>
      </c>
      <c r="F1423">
        <v>1</v>
      </c>
      <c r="G1423">
        <v>1</v>
      </c>
      <c r="H1423">
        <v>1</v>
      </c>
      <c r="I1423" s="70">
        <f t="shared" si="54"/>
        <v>0.2</v>
      </c>
    </row>
    <row r="1424" spans="1:9" x14ac:dyDescent="0.25">
      <c r="A1424" t="s">
        <v>1204</v>
      </c>
      <c r="B1424" s="70">
        <f t="shared" si="53"/>
        <v>0.2</v>
      </c>
      <c r="C1424" t="s">
        <v>119</v>
      </c>
      <c r="D1424" t="s">
        <v>1559</v>
      </c>
      <c r="E1424" s="69">
        <v>45737</v>
      </c>
      <c r="F1424">
        <v>1</v>
      </c>
      <c r="G1424">
        <v>1</v>
      </c>
      <c r="H1424">
        <v>1</v>
      </c>
      <c r="I1424" s="70">
        <f t="shared" si="54"/>
        <v>0.2</v>
      </c>
    </row>
    <row r="1425" spans="1:9" x14ac:dyDescent="0.25">
      <c r="A1425" t="s">
        <v>1204</v>
      </c>
      <c r="B1425" s="70">
        <f t="shared" si="53"/>
        <v>0.2</v>
      </c>
      <c r="C1425" t="s">
        <v>119</v>
      </c>
      <c r="D1425" t="s">
        <v>1560</v>
      </c>
      <c r="E1425" s="69">
        <v>45737</v>
      </c>
      <c r="F1425">
        <v>1</v>
      </c>
      <c r="G1425">
        <v>1</v>
      </c>
      <c r="H1425">
        <v>1</v>
      </c>
      <c r="I1425" s="70">
        <f t="shared" si="54"/>
        <v>0.2</v>
      </c>
    </row>
    <row r="1426" spans="1:9" x14ac:dyDescent="0.25">
      <c r="A1426" t="s">
        <v>1204</v>
      </c>
      <c r="B1426" s="70">
        <f t="shared" si="53"/>
        <v>0.2</v>
      </c>
      <c r="C1426" t="s">
        <v>119</v>
      </c>
      <c r="D1426" t="s">
        <v>1561</v>
      </c>
      <c r="E1426" s="69">
        <v>45737</v>
      </c>
      <c r="F1426">
        <v>1</v>
      </c>
      <c r="G1426">
        <v>1</v>
      </c>
      <c r="H1426">
        <v>1</v>
      </c>
      <c r="I1426" s="70">
        <f t="shared" si="54"/>
        <v>0.2</v>
      </c>
    </row>
    <row r="1427" spans="1:9" x14ac:dyDescent="0.25">
      <c r="A1427" t="s">
        <v>1204</v>
      </c>
      <c r="B1427" s="70">
        <f t="shared" si="53"/>
        <v>0.2</v>
      </c>
      <c r="C1427" t="s">
        <v>119</v>
      </c>
      <c r="D1427" t="s">
        <v>1562</v>
      </c>
      <c r="E1427" s="69">
        <v>45737</v>
      </c>
      <c r="F1427">
        <v>1</v>
      </c>
      <c r="G1427">
        <v>1</v>
      </c>
      <c r="H1427">
        <v>1</v>
      </c>
      <c r="I1427" s="70">
        <f t="shared" si="54"/>
        <v>0.2</v>
      </c>
    </row>
    <row r="1428" spans="1:9" x14ac:dyDescent="0.25">
      <c r="A1428" t="s">
        <v>1204</v>
      </c>
      <c r="B1428" s="70">
        <f t="shared" si="53"/>
        <v>0.2</v>
      </c>
      <c r="C1428" t="s">
        <v>119</v>
      </c>
      <c r="D1428" t="s">
        <v>1563</v>
      </c>
      <c r="E1428" s="69">
        <v>45737</v>
      </c>
      <c r="F1428">
        <v>1</v>
      </c>
      <c r="G1428">
        <v>1</v>
      </c>
      <c r="H1428">
        <v>1</v>
      </c>
      <c r="I1428" s="70">
        <f t="shared" si="54"/>
        <v>0.2</v>
      </c>
    </row>
    <row r="1429" spans="1:9" x14ac:dyDescent="0.25">
      <c r="A1429" t="s">
        <v>1204</v>
      </c>
      <c r="B1429" s="70">
        <f t="shared" si="53"/>
        <v>0.2</v>
      </c>
      <c r="C1429" t="s">
        <v>119</v>
      </c>
      <c r="D1429" t="s">
        <v>1564</v>
      </c>
      <c r="E1429" s="69">
        <v>45735</v>
      </c>
      <c r="F1429">
        <v>1</v>
      </c>
      <c r="G1429">
        <v>1</v>
      </c>
      <c r="H1429">
        <v>1</v>
      </c>
      <c r="I1429" s="70">
        <f t="shared" si="54"/>
        <v>0.2</v>
      </c>
    </row>
    <row r="1430" spans="1:9" x14ac:dyDescent="0.25">
      <c r="A1430" t="s">
        <v>1204</v>
      </c>
      <c r="B1430" s="70">
        <f t="shared" si="53"/>
        <v>0.2</v>
      </c>
      <c r="C1430" t="s">
        <v>119</v>
      </c>
      <c r="D1430" t="s">
        <v>1565</v>
      </c>
      <c r="E1430" s="69">
        <v>45735</v>
      </c>
      <c r="F1430">
        <v>1</v>
      </c>
      <c r="G1430">
        <v>1</v>
      </c>
      <c r="H1430">
        <v>1</v>
      </c>
      <c r="I1430" s="70">
        <f t="shared" si="54"/>
        <v>0.2</v>
      </c>
    </row>
    <row r="1431" spans="1:9" x14ac:dyDescent="0.25">
      <c r="A1431" t="s">
        <v>1204</v>
      </c>
      <c r="B1431" s="70">
        <f t="shared" si="53"/>
        <v>0.2</v>
      </c>
      <c r="C1431" t="s">
        <v>119</v>
      </c>
      <c r="D1431" t="s">
        <v>1566</v>
      </c>
      <c r="E1431" s="69">
        <v>45798</v>
      </c>
      <c r="F1431">
        <v>1</v>
      </c>
      <c r="G1431">
        <v>1</v>
      </c>
      <c r="H1431">
        <v>1</v>
      </c>
      <c r="I1431" s="70">
        <f t="shared" si="54"/>
        <v>0.2</v>
      </c>
    </row>
    <row r="1432" spans="1:9" x14ac:dyDescent="0.25">
      <c r="A1432" t="s">
        <v>1204</v>
      </c>
      <c r="B1432" s="70">
        <f t="shared" si="53"/>
        <v>0.2</v>
      </c>
      <c r="C1432" t="s">
        <v>119</v>
      </c>
      <c r="D1432" t="s">
        <v>1567</v>
      </c>
      <c r="E1432" s="69">
        <v>45798</v>
      </c>
      <c r="F1432">
        <v>1</v>
      </c>
      <c r="G1432">
        <v>1</v>
      </c>
      <c r="H1432">
        <v>1</v>
      </c>
      <c r="I1432" s="70">
        <f t="shared" si="54"/>
        <v>0.2</v>
      </c>
    </row>
    <row r="1433" spans="1:9" x14ac:dyDescent="0.25">
      <c r="A1433" t="s">
        <v>1204</v>
      </c>
      <c r="B1433" s="70">
        <f t="shared" si="53"/>
        <v>0.2</v>
      </c>
      <c r="C1433" t="s">
        <v>119</v>
      </c>
      <c r="D1433" t="s">
        <v>1568</v>
      </c>
      <c r="E1433" s="69">
        <v>45798</v>
      </c>
      <c r="F1433">
        <v>1</v>
      </c>
      <c r="G1433">
        <v>1</v>
      </c>
      <c r="H1433">
        <v>1</v>
      </c>
      <c r="I1433" s="70">
        <f t="shared" si="54"/>
        <v>0.2</v>
      </c>
    </row>
    <row r="1434" spans="1:9" x14ac:dyDescent="0.25">
      <c r="A1434" t="s">
        <v>1204</v>
      </c>
      <c r="B1434" s="70">
        <f t="shared" si="53"/>
        <v>0.2</v>
      </c>
      <c r="C1434" t="s">
        <v>119</v>
      </c>
      <c r="D1434" t="s">
        <v>1569</v>
      </c>
      <c r="E1434" s="69">
        <v>45798</v>
      </c>
      <c r="F1434">
        <v>1</v>
      </c>
      <c r="G1434">
        <v>1</v>
      </c>
      <c r="H1434">
        <v>1</v>
      </c>
      <c r="I1434" s="70">
        <f t="shared" si="54"/>
        <v>0.2</v>
      </c>
    </row>
    <row r="1435" spans="1:9" x14ac:dyDescent="0.25">
      <c r="A1435" t="s">
        <v>1204</v>
      </c>
      <c r="B1435" s="70">
        <f t="shared" si="53"/>
        <v>0.2</v>
      </c>
      <c r="C1435" t="s">
        <v>119</v>
      </c>
      <c r="D1435" t="s">
        <v>1570</v>
      </c>
      <c r="E1435" s="69">
        <v>45798</v>
      </c>
      <c r="F1435">
        <v>1</v>
      </c>
      <c r="G1435">
        <v>1</v>
      </c>
      <c r="H1435">
        <v>1</v>
      </c>
      <c r="I1435" s="70">
        <f t="shared" si="54"/>
        <v>0.2</v>
      </c>
    </row>
    <row r="1436" spans="1:9" x14ac:dyDescent="0.25">
      <c r="A1436" t="s">
        <v>1204</v>
      </c>
      <c r="B1436" s="70">
        <f t="shared" si="53"/>
        <v>0.2</v>
      </c>
      <c r="C1436" t="s">
        <v>119</v>
      </c>
      <c r="D1436" t="s">
        <v>1571</v>
      </c>
      <c r="E1436" s="69">
        <v>45798</v>
      </c>
      <c r="F1436">
        <v>1</v>
      </c>
      <c r="G1436">
        <v>1</v>
      </c>
      <c r="H1436">
        <v>1</v>
      </c>
      <c r="I1436" s="70">
        <f t="shared" si="54"/>
        <v>0.2</v>
      </c>
    </row>
    <row r="1437" spans="1:9" x14ac:dyDescent="0.25">
      <c r="A1437" t="s">
        <v>1204</v>
      </c>
      <c r="B1437" s="70">
        <f t="shared" si="53"/>
        <v>0.2</v>
      </c>
      <c r="C1437" t="s">
        <v>119</v>
      </c>
      <c r="D1437" t="s">
        <v>1572</v>
      </c>
      <c r="E1437" s="69">
        <v>45772</v>
      </c>
      <c r="F1437">
        <v>1</v>
      </c>
      <c r="G1437">
        <v>1</v>
      </c>
      <c r="H1437">
        <v>1</v>
      </c>
      <c r="I1437" s="70">
        <f t="shared" si="54"/>
        <v>0.2</v>
      </c>
    </row>
    <row r="1438" spans="1:9" x14ac:dyDescent="0.25">
      <c r="A1438" t="s">
        <v>1204</v>
      </c>
      <c r="B1438" s="70">
        <f t="shared" si="53"/>
        <v>0.2</v>
      </c>
      <c r="C1438" t="s">
        <v>119</v>
      </c>
      <c r="D1438" t="s">
        <v>1573</v>
      </c>
      <c r="E1438" s="69">
        <v>45671</v>
      </c>
      <c r="F1438">
        <v>1</v>
      </c>
      <c r="G1438">
        <v>1</v>
      </c>
      <c r="H1438">
        <v>1</v>
      </c>
      <c r="I1438" s="70">
        <f t="shared" si="54"/>
        <v>0.2</v>
      </c>
    </row>
    <row r="1439" spans="1:9" x14ac:dyDescent="0.25">
      <c r="A1439" t="s">
        <v>1204</v>
      </c>
      <c r="B1439" s="70">
        <f t="shared" si="53"/>
        <v>0.2</v>
      </c>
      <c r="C1439" t="s">
        <v>122</v>
      </c>
      <c r="D1439" t="s">
        <v>1574</v>
      </c>
      <c r="E1439" s="69">
        <v>45672</v>
      </c>
      <c r="F1439">
        <v>1</v>
      </c>
      <c r="G1439">
        <v>1</v>
      </c>
      <c r="H1439">
        <v>1</v>
      </c>
      <c r="I1439" s="70">
        <f t="shared" si="54"/>
        <v>0.2</v>
      </c>
    </row>
    <row r="1440" spans="1:9" x14ac:dyDescent="0.25">
      <c r="A1440" t="s">
        <v>1204</v>
      </c>
      <c r="B1440" s="70">
        <f t="shared" si="53"/>
        <v>0.2</v>
      </c>
      <c r="C1440" t="s">
        <v>122</v>
      </c>
      <c r="D1440" t="s">
        <v>1575</v>
      </c>
      <c r="E1440" s="69">
        <v>45770</v>
      </c>
      <c r="F1440">
        <v>1</v>
      </c>
      <c r="G1440">
        <v>1</v>
      </c>
      <c r="H1440">
        <v>1</v>
      </c>
      <c r="I1440" s="70">
        <f t="shared" si="54"/>
        <v>0.2</v>
      </c>
    </row>
    <row r="1441" spans="1:9" x14ac:dyDescent="0.25">
      <c r="A1441" t="s">
        <v>1204</v>
      </c>
      <c r="B1441" s="70">
        <f t="shared" si="53"/>
        <v>0.2</v>
      </c>
      <c r="C1441" t="s">
        <v>122</v>
      </c>
      <c r="D1441" t="s">
        <v>1576</v>
      </c>
      <c r="E1441" s="69">
        <v>45702</v>
      </c>
      <c r="F1441">
        <v>1</v>
      </c>
      <c r="G1441">
        <v>1</v>
      </c>
      <c r="H1441">
        <v>1</v>
      </c>
      <c r="I1441" s="70">
        <f t="shared" si="54"/>
        <v>0.2</v>
      </c>
    </row>
    <row r="1442" spans="1:9" x14ac:dyDescent="0.25">
      <c r="A1442" t="s">
        <v>1204</v>
      </c>
      <c r="B1442" s="70">
        <f t="shared" si="53"/>
        <v>0.2</v>
      </c>
      <c r="C1442" t="s">
        <v>122</v>
      </c>
      <c r="D1442" t="s">
        <v>1577</v>
      </c>
      <c r="E1442" s="69">
        <v>45672</v>
      </c>
      <c r="F1442">
        <v>1</v>
      </c>
      <c r="G1442">
        <v>1</v>
      </c>
      <c r="H1442">
        <v>1</v>
      </c>
      <c r="I1442" s="70">
        <f t="shared" si="54"/>
        <v>0.2</v>
      </c>
    </row>
    <row r="1443" spans="1:9" x14ac:dyDescent="0.25">
      <c r="A1443" t="s">
        <v>1204</v>
      </c>
      <c r="B1443" s="70">
        <f t="shared" si="53"/>
        <v>0.2</v>
      </c>
      <c r="C1443" t="s">
        <v>122</v>
      </c>
      <c r="D1443" t="s">
        <v>1578</v>
      </c>
      <c r="E1443" s="69">
        <v>45756</v>
      </c>
      <c r="F1443">
        <v>1</v>
      </c>
      <c r="G1443">
        <v>1</v>
      </c>
      <c r="H1443">
        <v>1</v>
      </c>
      <c r="I1443" s="70">
        <f t="shared" si="54"/>
        <v>0.2</v>
      </c>
    </row>
    <row r="1444" spans="1:9" x14ac:dyDescent="0.25">
      <c r="A1444" t="s">
        <v>1204</v>
      </c>
      <c r="B1444" s="70">
        <f t="shared" si="53"/>
        <v>0.2</v>
      </c>
      <c r="C1444" t="s">
        <v>122</v>
      </c>
      <c r="D1444" t="s">
        <v>1579</v>
      </c>
      <c r="E1444" s="69">
        <v>45756</v>
      </c>
      <c r="F1444">
        <v>1</v>
      </c>
      <c r="G1444">
        <v>1</v>
      </c>
      <c r="H1444">
        <v>1</v>
      </c>
      <c r="I1444" s="70">
        <f t="shared" si="54"/>
        <v>0.2</v>
      </c>
    </row>
    <row r="1445" spans="1:9" x14ac:dyDescent="0.25">
      <c r="A1445" t="s">
        <v>1204</v>
      </c>
      <c r="B1445" s="70">
        <f t="shared" si="53"/>
        <v>0.2</v>
      </c>
      <c r="C1445" t="s">
        <v>122</v>
      </c>
      <c r="D1445" t="s">
        <v>1580</v>
      </c>
      <c r="E1445" s="69">
        <v>45756</v>
      </c>
      <c r="F1445">
        <v>1</v>
      </c>
      <c r="G1445">
        <v>1</v>
      </c>
      <c r="H1445">
        <v>1</v>
      </c>
      <c r="I1445" s="70">
        <f t="shared" si="54"/>
        <v>0.2</v>
      </c>
    </row>
    <row r="1446" spans="1:9" x14ac:dyDescent="0.25">
      <c r="A1446" t="s">
        <v>1204</v>
      </c>
      <c r="B1446" s="70">
        <f t="shared" si="53"/>
        <v>0.2</v>
      </c>
      <c r="C1446" t="s">
        <v>122</v>
      </c>
      <c r="D1446" t="s">
        <v>1581</v>
      </c>
      <c r="E1446" s="69">
        <v>45735</v>
      </c>
      <c r="F1446">
        <v>1</v>
      </c>
      <c r="G1446">
        <v>1</v>
      </c>
      <c r="H1446">
        <v>1</v>
      </c>
      <c r="I1446" s="70">
        <f t="shared" si="54"/>
        <v>0.2</v>
      </c>
    </row>
    <row r="1447" spans="1:9" x14ac:dyDescent="0.25">
      <c r="A1447" t="s">
        <v>1204</v>
      </c>
      <c r="B1447" s="70">
        <f t="shared" si="53"/>
        <v>0.2</v>
      </c>
      <c r="C1447" t="s">
        <v>122</v>
      </c>
      <c r="D1447" t="s">
        <v>1582</v>
      </c>
      <c r="E1447" s="69">
        <v>45735</v>
      </c>
      <c r="F1447">
        <v>1</v>
      </c>
      <c r="G1447">
        <v>1</v>
      </c>
      <c r="H1447">
        <v>1</v>
      </c>
      <c r="I1447" s="70">
        <f t="shared" si="54"/>
        <v>0.2</v>
      </c>
    </row>
    <row r="1448" spans="1:9" x14ac:dyDescent="0.25">
      <c r="A1448" t="s">
        <v>1204</v>
      </c>
      <c r="B1448" s="70">
        <f t="shared" si="53"/>
        <v>0.2</v>
      </c>
      <c r="C1448" t="s">
        <v>122</v>
      </c>
      <c r="D1448" t="s">
        <v>1583</v>
      </c>
      <c r="E1448" s="69">
        <v>45735</v>
      </c>
      <c r="F1448">
        <v>1</v>
      </c>
      <c r="G1448">
        <v>1</v>
      </c>
      <c r="H1448">
        <v>1</v>
      </c>
      <c r="I1448" s="70">
        <f t="shared" si="54"/>
        <v>0.2</v>
      </c>
    </row>
    <row r="1449" spans="1:9" x14ac:dyDescent="0.25">
      <c r="A1449" t="s">
        <v>1204</v>
      </c>
      <c r="B1449" s="70">
        <f t="shared" si="53"/>
        <v>0.2</v>
      </c>
      <c r="C1449" t="s">
        <v>122</v>
      </c>
      <c r="D1449" t="s">
        <v>1584</v>
      </c>
      <c r="E1449" s="69">
        <v>45798</v>
      </c>
      <c r="F1449">
        <v>1</v>
      </c>
      <c r="G1449">
        <v>1</v>
      </c>
      <c r="H1449">
        <v>1</v>
      </c>
      <c r="I1449" s="70">
        <f t="shared" si="54"/>
        <v>0.2</v>
      </c>
    </row>
    <row r="1450" spans="1:9" x14ac:dyDescent="0.25">
      <c r="A1450" t="s">
        <v>1204</v>
      </c>
      <c r="B1450" s="70">
        <f t="shared" si="53"/>
        <v>0.2</v>
      </c>
      <c r="C1450" t="s">
        <v>122</v>
      </c>
      <c r="D1450" t="s">
        <v>1585</v>
      </c>
      <c r="E1450" s="69">
        <v>45793</v>
      </c>
      <c r="F1450">
        <v>1</v>
      </c>
      <c r="G1450">
        <v>1</v>
      </c>
      <c r="H1450">
        <v>1</v>
      </c>
      <c r="I1450" s="70">
        <f t="shared" si="54"/>
        <v>0.2</v>
      </c>
    </row>
    <row r="1451" spans="1:9" x14ac:dyDescent="0.25">
      <c r="A1451" t="s">
        <v>1204</v>
      </c>
      <c r="B1451" s="70">
        <f t="shared" si="53"/>
        <v>0.2</v>
      </c>
      <c r="C1451" t="s">
        <v>122</v>
      </c>
      <c r="D1451" t="s">
        <v>1586</v>
      </c>
      <c r="E1451" s="69">
        <v>45784</v>
      </c>
      <c r="F1451">
        <v>1</v>
      </c>
      <c r="G1451">
        <v>1</v>
      </c>
      <c r="H1451">
        <v>1</v>
      </c>
      <c r="I1451" s="70">
        <f t="shared" si="54"/>
        <v>0.2</v>
      </c>
    </row>
    <row r="1452" spans="1:9" x14ac:dyDescent="0.25">
      <c r="A1452" t="s">
        <v>1204</v>
      </c>
      <c r="B1452" s="70">
        <f t="shared" si="53"/>
        <v>0.2</v>
      </c>
      <c r="C1452" t="s">
        <v>122</v>
      </c>
      <c r="D1452" t="s">
        <v>1587</v>
      </c>
      <c r="E1452" s="69">
        <v>45784</v>
      </c>
      <c r="F1452">
        <v>1</v>
      </c>
      <c r="G1452">
        <v>1</v>
      </c>
      <c r="H1452">
        <v>1</v>
      </c>
      <c r="I1452" s="70">
        <f t="shared" si="54"/>
        <v>0.2</v>
      </c>
    </row>
    <row r="1453" spans="1:9" x14ac:dyDescent="0.25">
      <c r="A1453" t="s">
        <v>1204</v>
      </c>
      <c r="B1453" s="70">
        <f t="shared" si="53"/>
        <v>0.2</v>
      </c>
      <c r="C1453" t="s">
        <v>122</v>
      </c>
      <c r="D1453" t="s">
        <v>1588</v>
      </c>
      <c r="E1453" s="69">
        <v>45776</v>
      </c>
      <c r="F1453">
        <v>1</v>
      </c>
      <c r="G1453">
        <v>1</v>
      </c>
      <c r="H1453">
        <v>1</v>
      </c>
      <c r="I1453" s="70">
        <f t="shared" si="54"/>
        <v>0.2</v>
      </c>
    </row>
    <row r="1454" spans="1:9" x14ac:dyDescent="0.25">
      <c r="A1454" t="s">
        <v>1204</v>
      </c>
      <c r="B1454" s="70">
        <f t="shared" ref="B1454:B1491" si="55">(1/500)*100</f>
        <v>0.2</v>
      </c>
      <c r="C1454" t="s">
        <v>122</v>
      </c>
      <c r="D1454" t="s">
        <v>1589</v>
      </c>
      <c r="E1454" s="69">
        <v>45776</v>
      </c>
      <c r="F1454">
        <v>1</v>
      </c>
      <c r="G1454">
        <v>1</v>
      </c>
      <c r="H1454">
        <v>1</v>
      </c>
      <c r="I1454" s="70">
        <f t="shared" si="54"/>
        <v>0.2</v>
      </c>
    </row>
    <row r="1455" spans="1:9" x14ac:dyDescent="0.25">
      <c r="A1455" t="s">
        <v>1204</v>
      </c>
      <c r="B1455" s="70">
        <f t="shared" si="55"/>
        <v>0.2</v>
      </c>
      <c r="C1455" t="s">
        <v>122</v>
      </c>
      <c r="D1455" t="s">
        <v>1590</v>
      </c>
      <c r="E1455" s="69">
        <v>45776</v>
      </c>
      <c r="F1455">
        <v>1</v>
      </c>
      <c r="G1455">
        <v>1</v>
      </c>
      <c r="H1455">
        <v>1</v>
      </c>
      <c r="I1455" s="70">
        <f t="shared" si="54"/>
        <v>0.2</v>
      </c>
    </row>
    <row r="1456" spans="1:9" x14ac:dyDescent="0.25">
      <c r="A1456" t="s">
        <v>1204</v>
      </c>
      <c r="B1456" s="70">
        <f t="shared" si="55"/>
        <v>0.2</v>
      </c>
      <c r="C1456" t="s">
        <v>122</v>
      </c>
      <c r="D1456" t="s">
        <v>1591</v>
      </c>
      <c r="E1456" s="69">
        <v>45770</v>
      </c>
      <c r="F1456">
        <v>1</v>
      </c>
      <c r="G1456">
        <v>1</v>
      </c>
      <c r="H1456">
        <v>1</v>
      </c>
      <c r="I1456" s="70">
        <f t="shared" si="54"/>
        <v>0.2</v>
      </c>
    </row>
    <row r="1457" spans="1:9" x14ac:dyDescent="0.25">
      <c r="A1457" t="s">
        <v>1204</v>
      </c>
      <c r="B1457" s="70">
        <f t="shared" si="55"/>
        <v>0.2</v>
      </c>
      <c r="C1457" t="s">
        <v>122</v>
      </c>
      <c r="D1457" t="s">
        <v>1592</v>
      </c>
      <c r="E1457" s="69">
        <v>45770</v>
      </c>
      <c r="F1457">
        <v>1</v>
      </c>
      <c r="G1457">
        <v>1</v>
      </c>
      <c r="H1457">
        <v>1</v>
      </c>
      <c r="I1457" s="70">
        <f t="shared" si="54"/>
        <v>0.2</v>
      </c>
    </row>
    <row r="1458" spans="1:9" x14ac:dyDescent="0.25">
      <c r="A1458" t="s">
        <v>1204</v>
      </c>
      <c r="B1458" s="70">
        <f t="shared" si="55"/>
        <v>0.2</v>
      </c>
      <c r="C1458" t="s">
        <v>123</v>
      </c>
      <c r="D1458" t="s">
        <v>1593</v>
      </c>
      <c r="E1458" s="69">
        <v>45715</v>
      </c>
      <c r="F1458">
        <v>1</v>
      </c>
      <c r="G1458">
        <v>1</v>
      </c>
      <c r="H1458">
        <v>1</v>
      </c>
      <c r="I1458" s="70">
        <f t="shared" si="54"/>
        <v>0.2</v>
      </c>
    </row>
    <row r="1459" spans="1:9" x14ac:dyDescent="0.25">
      <c r="A1459" t="s">
        <v>1204</v>
      </c>
      <c r="B1459" s="70">
        <f t="shared" si="55"/>
        <v>0.2</v>
      </c>
      <c r="C1459" t="s">
        <v>124</v>
      </c>
      <c r="D1459" t="s">
        <v>1594</v>
      </c>
      <c r="E1459" s="69">
        <v>45664</v>
      </c>
      <c r="F1459">
        <v>1</v>
      </c>
      <c r="G1459">
        <v>1</v>
      </c>
      <c r="H1459">
        <v>1</v>
      </c>
      <c r="I1459" s="70">
        <f t="shared" si="54"/>
        <v>0.2</v>
      </c>
    </row>
    <row r="1460" spans="1:9" x14ac:dyDescent="0.25">
      <c r="A1460" t="s">
        <v>1204</v>
      </c>
      <c r="B1460" s="70">
        <f t="shared" si="55"/>
        <v>0.2</v>
      </c>
      <c r="C1460" t="s">
        <v>124</v>
      </c>
      <c r="D1460" t="s">
        <v>1595</v>
      </c>
      <c r="E1460" s="69">
        <v>45734</v>
      </c>
      <c r="F1460">
        <v>1</v>
      </c>
      <c r="G1460">
        <v>1</v>
      </c>
      <c r="H1460">
        <v>1</v>
      </c>
      <c r="I1460" s="70">
        <f t="shared" si="54"/>
        <v>0.2</v>
      </c>
    </row>
    <row r="1461" spans="1:9" x14ac:dyDescent="0.25">
      <c r="A1461" t="s">
        <v>1204</v>
      </c>
      <c r="B1461" s="70">
        <f t="shared" si="55"/>
        <v>0.2</v>
      </c>
      <c r="C1461" t="s">
        <v>124</v>
      </c>
      <c r="D1461" t="s">
        <v>1596</v>
      </c>
      <c r="E1461" s="69">
        <v>45670</v>
      </c>
      <c r="F1461">
        <v>1</v>
      </c>
      <c r="G1461">
        <v>1</v>
      </c>
      <c r="H1461">
        <v>1</v>
      </c>
      <c r="I1461" s="70">
        <f t="shared" si="54"/>
        <v>0.2</v>
      </c>
    </row>
    <row r="1462" spans="1:9" x14ac:dyDescent="0.25">
      <c r="A1462" t="s">
        <v>1204</v>
      </c>
      <c r="B1462" s="70">
        <f t="shared" si="55"/>
        <v>0.2</v>
      </c>
      <c r="C1462" t="s">
        <v>124</v>
      </c>
      <c r="D1462" t="s">
        <v>1597</v>
      </c>
      <c r="E1462" s="69">
        <v>45664</v>
      </c>
      <c r="F1462">
        <v>1</v>
      </c>
      <c r="G1462">
        <v>1</v>
      </c>
      <c r="H1462">
        <v>1</v>
      </c>
      <c r="I1462" s="70">
        <f t="shared" si="54"/>
        <v>0.2</v>
      </c>
    </row>
    <row r="1463" spans="1:9" x14ac:dyDescent="0.25">
      <c r="A1463" t="s">
        <v>1204</v>
      </c>
      <c r="B1463" s="70">
        <f t="shared" si="55"/>
        <v>0.2</v>
      </c>
      <c r="C1463" t="s">
        <v>124</v>
      </c>
      <c r="D1463" t="s">
        <v>1598</v>
      </c>
      <c r="E1463" s="69">
        <v>45664</v>
      </c>
      <c r="F1463">
        <v>1</v>
      </c>
      <c r="G1463">
        <v>1</v>
      </c>
      <c r="H1463">
        <v>1</v>
      </c>
      <c r="I1463" s="70">
        <f t="shared" si="54"/>
        <v>0.2</v>
      </c>
    </row>
    <row r="1464" spans="1:9" x14ac:dyDescent="0.25">
      <c r="A1464" t="s">
        <v>1204</v>
      </c>
      <c r="B1464" s="70">
        <f t="shared" si="55"/>
        <v>0.2</v>
      </c>
      <c r="C1464" t="s">
        <v>124</v>
      </c>
      <c r="D1464" t="s">
        <v>1599</v>
      </c>
      <c r="E1464" s="69">
        <v>45664</v>
      </c>
      <c r="F1464">
        <v>1</v>
      </c>
      <c r="G1464">
        <v>1</v>
      </c>
      <c r="H1464">
        <v>1</v>
      </c>
      <c r="I1464" s="70">
        <f t="shared" si="54"/>
        <v>0.2</v>
      </c>
    </row>
    <row r="1465" spans="1:9" x14ac:dyDescent="0.25">
      <c r="A1465" t="s">
        <v>1204</v>
      </c>
      <c r="B1465" s="70">
        <f t="shared" si="55"/>
        <v>0.2</v>
      </c>
      <c r="C1465" t="s">
        <v>124</v>
      </c>
      <c r="D1465" t="s">
        <v>1600</v>
      </c>
      <c r="E1465" s="69">
        <v>45664</v>
      </c>
      <c r="F1465">
        <v>1</v>
      </c>
      <c r="G1465">
        <v>1</v>
      </c>
      <c r="H1465">
        <v>1</v>
      </c>
      <c r="I1465" s="70">
        <f t="shared" si="54"/>
        <v>0.2</v>
      </c>
    </row>
    <row r="1466" spans="1:9" x14ac:dyDescent="0.25">
      <c r="A1466" t="s">
        <v>1204</v>
      </c>
      <c r="B1466" s="70">
        <f t="shared" si="55"/>
        <v>0.2</v>
      </c>
      <c r="C1466" t="s">
        <v>124</v>
      </c>
      <c r="D1466" t="s">
        <v>1601</v>
      </c>
      <c r="E1466" s="69">
        <v>45664</v>
      </c>
      <c r="F1466">
        <v>1</v>
      </c>
      <c r="G1466">
        <v>1</v>
      </c>
      <c r="H1466">
        <v>1</v>
      </c>
      <c r="I1466" s="70">
        <f t="shared" si="54"/>
        <v>0.2</v>
      </c>
    </row>
    <row r="1467" spans="1:9" x14ac:dyDescent="0.25">
      <c r="A1467" t="s">
        <v>1204</v>
      </c>
      <c r="B1467" s="70">
        <f t="shared" si="55"/>
        <v>0.2</v>
      </c>
      <c r="C1467" t="s">
        <v>124</v>
      </c>
      <c r="D1467" t="s">
        <v>1602</v>
      </c>
      <c r="E1467" s="69">
        <v>45664</v>
      </c>
      <c r="F1467">
        <v>1</v>
      </c>
      <c r="G1467">
        <v>1</v>
      </c>
      <c r="H1467">
        <v>1</v>
      </c>
      <c r="I1467" s="70">
        <f t="shared" si="54"/>
        <v>0.2</v>
      </c>
    </row>
    <row r="1468" spans="1:9" x14ac:dyDescent="0.25">
      <c r="A1468" t="s">
        <v>1204</v>
      </c>
      <c r="B1468" s="70">
        <f t="shared" si="55"/>
        <v>0.2</v>
      </c>
      <c r="C1468" t="s">
        <v>124</v>
      </c>
      <c r="D1468" t="s">
        <v>1603</v>
      </c>
      <c r="E1468" s="69">
        <v>45673</v>
      </c>
      <c r="F1468">
        <v>1</v>
      </c>
      <c r="G1468">
        <v>1</v>
      </c>
      <c r="H1468">
        <v>1</v>
      </c>
      <c r="I1468" s="70">
        <f t="shared" si="54"/>
        <v>0.2</v>
      </c>
    </row>
    <row r="1469" spans="1:9" x14ac:dyDescent="0.25">
      <c r="A1469" t="s">
        <v>1204</v>
      </c>
      <c r="B1469" s="70">
        <f t="shared" si="55"/>
        <v>0.2</v>
      </c>
      <c r="C1469" t="s">
        <v>124</v>
      </c>
      <c r="D1469" t="s">
        <v>1604</v>
      </c>
      <c r="E1469" s="69">
        <v>45673</v>
      </c>
      <c r="F1469">
        <v>1</v>
      </c>
      <c r="G1469">
        <v>1</v>
      </c>
      <c r="H1469">
        <v>1</v>
      </c>
      <c r="I1469" s="70">
        <f t="shared" si="54"/>
        <v>0.2</v>
      </c>
    </row>
    <row r="1470" spans="1:9" x14ac:dyDescent="0.25">
      <c r="A1470" t="s">
        <v>1204</v>
      </c>
      <c r="B1470" s="70">
        <f t="shared" si="55"/>
        <v>0.2</v>
      </c>
      <c r="C1470" t="s">
        <v>124</v>
      </c>
      <c r="D1470" t="s">
        <v>1605</v>
      </c>
      <c r="E1470" s="69">
        <v>45673</v>
      </c>
      <c r="F1470">
        <v>1</v>
      </c>
      <c r="G1470">
        <v>1</v>
      </c>
      <c r="H1470">
        <v>1</v>
      </c>
      <c r="I1470" s="70">
        <f t="shared" si="54"/>
        <v>0.2</v>
      </c>
    </row>
    <row r="1471" spans="1:9" x14ac:dyDescent="0.25">
      <c r="A1471" t="s">
        <v>1204</v>
      </c>
      <c r="B1471" s="70">
        <f t="shared" si="55"/>
        <v>0.2</v>
      </c>
      <c r="C1471" t="s">
        <v>124</v>
      </c>
      <c r="D1471" t="s">
        <v>1606</v>
      </c>
      <c r="E1471" s="69">
        <v>45673</v>
      </c>
      <c r="F1471">
        <v>1</v>
      </c>
      <c r="G1471">
        <v>1</v>
      </c>
      <c r="H1471">
        <v>1</v>
      </c>
      <c r="I1471" s="70">
        <f t="shared" si="54"/>
        <v>0.2</v>
      </c>
    </row>
    <row r="1472" spans="1:9" x14ac:dyDescent="0.25">
      <c r="A1472" t="s">
        <v>1204</v>
      </c>
      <c r="B1472" s="70">
        <f t="shared" si="55"/>
        <v>0.2</v>
      </c>
      <c r="C1472" t="s">
        <v>124</v>
      </c>
      <c r="D1472" t="s">
        <v>1607</v>
      </c>
      <c r="E1472" s="69">
        <v>45673</v>
      </c>
      <c r="F1472">
        <v>1</v>
      </c>
      <c r="G1472">
        <v>1</v>
      </c>
      <c r="H1472">
        <v>1</v>
      </c>
      <c r="I1472" s="70">
        <f t="shared" si="54"/>
        <v>0.2</v>
      </c>
    </row>
    <row r="1473" spans="1:9" x14ac:dyDescent="0.25">
      <c r="A1473" t="s">
        <v>1204</v>
      </c>
      <c r="B1473" s="70">
        <f t="shared" si="55"/>
        <v>0.2</v>
      </c>
      <c r="C1473" t="s">
        <v>124</v>
      </c>
      <c r="D1473" t="s">
        <v>1608</v>
      </c>
      <c r="E1473" s="69">
        <v>45673</v>
      </c>
      <c r="F1473">
        <v>1</v>
      </c>
      <c r="G1473">
        <v>1</v>
      </c>
      <c r="H1473">
        <v>1</v>
      </c>
      <c r="I1473" s="70">
        <f t="shared" si="54"/>
        <v>0.2</v>
      </c>
    </row>
    <row r="1474" spans="1:9" x14ac:dyDescent="0.25">
      <c r="A1474" t="s">
        <v>1204</v>
      </c>
      <c r="B1474" s="70">
        <f t="shared" si="55"/>
        <v>0.2</v>
      </c>
      <c r="C1474" t="s">
        <v>124</v>
      </c>
      <c r="D1474" t="s">
        <v>1609</v>
      </c>
      <c r="E1474" s="69">
        <v>45673</v>
      </c>
      <c r="F1474">
        <v>1</v>
      </c>
      <c r="G1474">
        <v>1</v>
      </c>
      <c r="H1474">
        <v>1</v>
      </c>
      <c r="I1474" s="70">
        <f t="shared" ref="I1474:I1537" si="56">B1474*H1474</f>
        <v>0.2</v>
      </c>
    </row>
    <row r="1475" spans="1:9" x14ac:dyDescent="0.25">
      <c r="A1475" t="s">
        <v>1204</v>
      </c>
      <c r="B1475" s="70">
        <f t="shared" si="55"/>
        <v>0.2</v>
      </c>
      <c r="C1475" t="s">
        <v>124</v>
      </c>
      <c r="D1475" t="s">
        <v>1610</v>
      </c>
      <c r="E1475" s="69">
        <v>45673</v>
      </c>
      <c r="F1475">
        <v>1</v>
      </c>
      <c r="G1475">
        <v>1</v>
      </c>
      <c r="H1475">
        <v>1</v>
      </c>
      <c r="I1475" s="70">
        <f t="shared" si="56"/>
        <v>0.2</v>
      </c>
    </row>
    <row r="1476" spans="1:9" x14ac:dyDescent="0.25">
      <c r="A1476" t="s">
        <v>1204</v>
      </c>
      <c r="B1476" s="70">
        <f t="shared" si="55"/>
        <v>0.2</v>
      </c>
      <c r="C1476" t="s">
        <v>124</v>
      </c>
      <c r="D1476" t="s">
        <v>1611</v>
      </c>
      <c r="E1476" s="69">
        <v>45673</v>
      </c>
      <c r="F1476">
        <v>1</v>
      </c>
      <c r="G1476">
        <v>1</v>
      </c>
      <c r="H1476">
        <v>1</v>
      </c>
      <c r="I1476" s="70">
        <f t="shared" si="56"/>
        <v>0.2</v>
      </c>
    </row>
    <row r="1477" spans="1:9" x14ac:dyDescent="0.25">
      <c r="A1477" t="s">
        <v>1204</v>
      </c>
      <c r="B1477" s="70">
        <f t="shared" si="55"/>
        <v>0.2</v>
      </c>
      <c r="C1477" t="s">
        <v>124</v>
      </c>
      <c r="D1477" t="s">
        <v>1612</v>
      </c>
      <c r="E1477" s="69">
        <v>45693</v>
      </c>
      <c r="F1477">
        <v>1</v>
      </c>
      <c r="G1477">
        <v>1</v>
      </c>
      <c r="H1477">
        <v>1</v>
      </c>
      <c r="I1477" s="70">
        <f t="shared" si="56"/>
        <v>0.2</v>
      </c>
    </row>
    <row r="1478" spans="1:9" x14ac:dyDescent="0.25">
      <c r="A1478" t="s">
        <v>1204</v>
      </c>
      <c r="B1478" s="70">
        <f t="shared" si="55"/>
        <v>0.2</v>
      </c>
      <c r="C1478" t="s">
        <v>124</v>
      </c>
      <c r="D1478" t="s">
        <v>1613</v>
      </c>
      <c r="E1478" s="69">
        <v>45693</v>
      </c>
      <c r="F1478">
        <v>1</v>
      </c>
      <c r="G1478">
        <v>1</v>
      </c>
      <c r="H1478">
        <v>1</v>
      </c>
      <c r="I1478" s="70">
        <f t="shared" si="56"/>
        <v>0.2</v>
      </c>
    </row>
    <row r="1479" spans="1:9" x14ac:dyDescent="0.25">
      <c r="A1479" t="s">
        <v>1204</v>
      </c>
      <c r="B1479" s="70">
        <f t="shared" si="55"/>
        <v>0.2</v>
      </c>
      <c r="C1479" t="s">
        <v>124</v>
      </c>
      <c r="D1479" t="s">
        <v>1614</v>
      </c>
      <c r="E1479" s="69">
        <v>45693</v>
      </c>
      <c r="F1479">
        <v>1</v>
      </c>
      <c r="G1479">
        <v>1</v>
      </c>
      <c r="H1479">
        <v>1</v>
      </c>
      <c r="I1479" s="70">
        <f t="shared" si="56"/>
        <v>0.2</v>
      </c>
    </row>
    <row r="1480" spans="1:9" x14ac:dyDescent="0.25">
      <c r="A1480" t="s">
        <v>1204</v>
      </c>
      <c r="B1480" s="70">
        <f t="shared" si="55"/>
        <v>0.2</v>
      </c>
      <c r="C1480" t="s">
        <v>124</v>
      </c>
      <c r="D1480" t="s">
        <v>1615</v>
      </c>
      <c r="E1480" s="69">
        <v>45693</v>
      </c>
      <c r="F1480">
        <v>1</v>
      </c>
      <c r="G1480">
        <v>1</v>
      </c>
      <c r="H1480">
        <v>1</v>
      </c>
      <c r="I1480" s="70">
        <f t="shared" si="56"/>
        <v>0.2</v>
      </c>
    </row>
    <row r="1481" spans="1:9" x14ac:dyDescent="0.25">
      <c r="A1481" t="s">
        <v>1204</v>
      </c>
      <c r="B1481" s="70">
        <f t="shared" si="55"/>
        <v>0.2</v>
      </c>
      <c r="C1481" t="s">
        <v>124</v>
      </c>
      <c r="D1481" t="s">
        <v>1616</v>
      </c>
      <c r="E1481" s="69">
        <v>45693</v>
      </c>
      <c r="F1481">
        <v>1</v>
      </c>
      <c r="G1481">
        <v>1</v>
      </c>
      <c r="H1481">
        <v>1</v>
      </c>
      <c r="I1481" s="70">
        <f t="shared" si="56"/>
        <v>0.2</v>
      </c>
    </row>
    <row r="1482" spans="1:9" x14ac:dyDescent="0.25">
      <c r="A1482" t="s">
        <v>1204</v>
      </c>
      <c r="B1482" s="70">
        <f t="shared" si="55"/>
        <v>0.2</v>
      </c>
      <c r="C1482" t="s">
        <v>124</v>
      </c>
      <c r="D1482" t="s">
        <v>1617</v>
      </c>
      <c r="E1482" s="69">
        <v>45693</v>
      </c>
      <c r="F1482">
        <v>1</v>
      </c>
      <c r="G1482">
        <v>1</v>
      </c>
      <c r="H1482">
        <v>1</v>
      </c>
      <c r="I1482" s="70">
        <f t="shared" si="56"/>
        <v>0.2</v>
      </c>
    </row>
    <row r="1483" spans="1:9" x14ac:dyDescent="0.25">
      <c r="A1483" t="s">
        <v>1204</v>
      </c>
      <c r="B1483" s="70">
        <f t="shared" si="55"/>
        <v>0.2</v>
      </c>
      <c r="C1483" t="s">
        <v>124</v>
      </c>
      <c r="D1483" t="s">
        <v>1618</v>
      </c>
      <c r="E1483" s="69">
        <v>45693</v>
      </c>
      <c r="F1483">
        <v>1</v>
      </c>
      <c r="G1483">
        <v>1</v>
      </c>
      <c r="H1483">
        <v>1</v>
      </c>
      <c r="I1483" s="70">
        <f t="shared" si="56"/>
        <v>0.2</v>
      </c>
    </row>
    <row r="1484" spans="1:9" x14ac:dyDescent="0.25">
      <c r="A1484" t="s">
        <v>1204</v>
      </c>
      <c r="B1484" s="70">
        <f t="shared" si="55"/>
        <v>0.2</v>
      </c>
      <c r="C1484" t="s">
        <v>124</v>
      </c>
      <c r="D1484" t="s">
        <v>1619</v>
      </c>
      <c r="E1484" s="69">
        <v>45693</v>
      </c>
      <c r="F1484">
        <v>1</v>
      </c>
      <c r="G1484">
        <v>1</v>
      </c>
      <c r="H1484">
        <v>1</v>
      </c>
      <c r="I1484" s="70">
        <f t="shared" si="56"/>
        <v>0.2</v>
      </c>
    </row>
    <row r="1485" spans="1:9" x14ac:dyDescent="0.25">
      <c r="A1485" t="s">
        <v>1204</v>
      </c>
      <c r="B1485" s="70">
        <f t="shared" si="55"/>
        <v>0.2</v>
      </c>
      <c r="C1485" t="s">
        <v>124</v>
      </c>
      <c r="D1485" t="s">
        <v>1620</v>
      </c>
      <c r="E1485" s="69">
        <v>45693</v>
      </c>
      <c r="F1485">
        <v>1</v>
      </c>
      <c r="G1485">
        <v>1</v>
      </c>
      <c r="H1485">
        <v>1</v>
      </c>
      <c r="I1485" s="70">
        <f t="shared" si="56"/>
        <v>0.2</v>
      </c>
    </row>
    <row r="1486" spans="1:9" x14ac:dyDescent="0.25">
      <c r="A1486" t="s">
        <v>1204</v>
      </c>
      <c r="B1486" s="70">
        <f t="shared" si="55"/>
        <v>0.2</v>
      </c>
      <c r="C1486" t="s">
        <v>124</v>
      </c>
      <c r="D1486" t="s">
        <v>1621</v>
      </c>
      <c r="E1486" s="69">
        <v>45693</v>
      </c>
      <c r="F1486">
        <v>1</v>
      </c>
      <c r="G1486">
        <v>1</v>
      </c>
      <c r="H1486">
        <v>1</v>
      </c>
      <c r="I1486" s="70">
        <f t="shared" si="56"/>
        <v>0.2</v>
      </c>
    </row>
    <row r="1487" spans="1:9" x14ac:dyDescent="0.25">
      <c r="A1487" t="s">
        <v>1204</v>
      </c>
      <c r="B1487" s="70">
        <f t="shared" si="55"/>
        <v>0.2</v>
      </c>
      <c r="C1487" t="s">
        <v>124</v>
      </c>
      <c r="D1487" t="s">
        <v>1622</v>
      </c>
      <c r="E1487" s="69">
        <v>45693</v>
      </c>
      <c r="F1487">
        <v>1</v>
      </c>
      <c r="G1487">
        <v>1</v>
      </c>
      <c r="H1487">
        <v>1</v>
      </c>
      <c r="I1487" s="70">
        <f t="shared" si="56"/>
        <v>0.2</v>
      </c>
    </row>
    <row r="1488" spans="1:9" x14ac:dyDescent="0.25">
      <c r="A1488" t="s">
        <v>1204</v>
      </c>
      <c r="B1488" s="70">
        <f t="shared" si="55"/>
        <v>0.2</v>
      </c>
      <c r="C1488" t="s">
        <v>124</v>
      </c>
      <c r="D1488" t="s">
        <v>1623</v>
      </c>
      <c r="E1488" s="69">
        <v>45694</v>
      </c>
      <c r="F1488">
        <v>1</v>
      </c>
      <c r="G1488">
        <v>1</v>
      </c>
      <c r="H1488">
        <v>1</v>
      </c>
      <c r="I1488" s="70">
        <f t="shared" si="56"/>
        <v>0.2</v>
      </c>
    </row>
    <row r="1489" spans="1:9" x14ac:dyDescent="0.25">
      <c r="A1489" t="s">
        <v>1204</v>
      </c>
      <c r="B1489" s="70">
        <f t="shared" si="55"/>
        <v>0.2</v>
      </c>
      <c r="C1489" t="s">
        <v>124</v>
      </c>
      <c r="D1489" t="s">
        <v>1624</v>
      </c>
      <c r="E1489" s="69">
        <v>45694</v>
      </c>
      <c r="F1489">
        <v>1</v>
      </c>
      <c r="G1489">
        <v>1</v>
      </c>
      <c r="H1489">
        <v>1</v>
      </c>
      <c r="I1489" s="70">
        <f t="shared" si="56"/>
        <v>0.2</v>
      </c>
    </row>
    <row r="1490" spans="1:9" x14ac:dyDescent="0.25">
      <c r="A1490" t="s">
        <v>1204</v>
      </c>
      <c r="B1490" s="70">
        <f t="shared" si="55"/>
        <v>0.2</v>
      </c>
      <c r="C1490" t="s">
        <v>124</v>
      </c>
      <c r="D1490" t="s">
        <v>1625</v>
      </c>
      <c r="E1490" s="69">
        <v>45694</v>
      </c>
      <c r="F1490">
        <v>1</v>
      </c>
      <c r="G1490">
        <v>1</v>
      </c>
      <c r="H1490">
        <v>1</v>
      </c>
      <c r="I1490" s="70">
        <f t="shared" si="56"/>
        <v>0.2</v>
      </c>
    </row>
    <row r="1491" spans="1:9" x14ac:dyDescent="0.25">
      <c r="A1491" t="s">
        <v>1204</v>
      </c>
      <c r="B1491" s="70">
        <f t="shared" si="55"/>
        <v>0.2</v>
      </c>
      <c r="C1491" t="s">
        <v>124</v>
      </c>
      <c r="D1491" t="s">
        <v>1626</v>
      </c>
      <c r="E1491" s="69">
        <v>45664</v>
      </c>
      <c r="F1491">
        <v>1</v>
      </c>
      <c r="G1491">
        <v>1</v>
      </c>
      <c r="H1491">
        <v>1</v>
      </c>
      <c r="I1491" s="70">
        <f t="shared" si="56"/>
        <v>0.2</v>
      </c>
    </row>
    <row r="1492" spans="1:9" x14ac:dyDescent="0.25">
      <c r="A1492" t="s">
        <v>1627</v>
      </c>
      <c r="B1492" s="70">
        <f>(1/300)*100</f>
        <v>0.33333333333333337</v>
      </c>
      <c r="C1492" t="s">
        <v>93</v>
      </c>
      <c r="D1492" t="s">
        <v>921</v>
      </c>
      <c r="E1492" s="69">
        <v>45806</v>
      </c>
      <c r="F1492">
        <v>1</v>
      </c>
      <c r="G1492">
        <v>1</v>
      </c>
      <c r="H1492">
        <v>1</v>
      </c>
      <c r="I1492" s="70">
        <f t="shared" si="56"/>
        <v>0.33333333333333337</v>
      </c>
    </row>
    <row r="1493" spans="1:9" x14ac:dyDescent="0.25">
      <c r="A1493" t="s">
        <v>1627</v>
      </c>
      <c r="B1493" s="70">
        <f>(1/300)*100</f>
        <v>0.33333333333333337</v>
      </c>
      <c r="C1493" t="s">
        <v>93</v>
      </c>
      <c r="D1493" t="s">
        <v>1628</v>
      </c>
      <c r="E1493" s="69">
        <v>45744</v>
      </c>
      <c r="F1493">
        <v>1</v>
      </c>
      <c r="G1493">
        <v>1</v>
      </c>
      <c r="H1493">
        <v>1</v>
      </c>
      <c r="I1493" s="70">
        <f t="shared" si="56"/>
        <v>0.33333333333333337</v>
      </c>
    </row>
    <row r="1494" spans="1:9" x14ac:dyDescent="0.25">
      <c r="A1494" t="s">
        <v>1627</v>
      </c>
      <c r="B1494" s="70">
        <f>(1/300)*100</f>
        <v>0.33333333333333337</v>
      </c>
      <c r="C1494" t="s">
        <v>115</v>
      </c>
      <c r="D1494" t="s">
        <v>1629</v>
      </c>
      <c r="E1494" s="69">
        <v>45784</v>
      </c>
      <c r="F1494">
        <v>1</v>
      </c>
      <c r="G1494">
        <v>1</v>
      </c>
      <c r="H1494">
        <v>1</v>
      </c>
      <c r="I1494" s="70">
        <f t="shared" si="56"/>
        <v>0.33333333333333337</v>
      </c>
    </row>
    <row r="1495" spans="1:9" x14ac:dyDescent="0.25">
      <c r="A1495" t="s">
        <v>1627</v>
      </c>
      <c r="B1495" s="70">
        <f>(1/300)*100</f>
        <v>0.33333333333333337</v>
      </c>
      <c r="C1495" t="s">
        <v>116</v>
      </c>
      <c r="D1495" t="s">
        <v>1630</v>
      </c>
      <c r="E1495" s="69">
        <v>45721</v>
      </c>
      <c r="F1495">
        <v>1</v>
      </c>
      <c r="G1495">
        <v>1</v>
      </c>
      <c r="H1495">
        <v>1</v>
      </c>
      <c r="I1495" s="70">
        <f t="shared" si="56"/>
        <v>0.33333333333333337</v>
      </c>
    </row>
    <row r="1496" spans="1:9" x14ac:dyDescent="0.25">
      <c r="A1496" t="s">
        <v>1631</v>
      </c>
      <c r="B1496" s="70">
        <f t="shared" ref="B1496:B1535" si="57">(1/130)*100</f>
        <v>0.76923076923076927</v>
      </c>
      <c r="C1496" t="s">
        <v>92</v>
      </c>
      <c r="D1496" t="s">
        <v>1632</v>
      </c>
      <c r="E1496" s="69">
        <v>45804</v>
      </c>
      <c r="F1496">
        <v>1</v>
      </c>
      <c r="G1496">
        <v>1</v>
      </c>
      <c r="H1496">
        <v>1</v>
      </c>
      <c r="I1496" s="70">
        <f t="shared" si="56"/>
        <v>0.76923076923076927</v>
      </c>
    </row>
    <row r="1497" spans="1:9" x14ac:dyDescent="0.25">
      <c r="A1497" t="s">
        <v>1631</v>
      </c>
      <c r="B1497" s="70">
        <f t="shared" si="57"/>
        <v>0.76923076923076927</v>
      </c>
      <c r="C1497" t="s">
        <v>93</v>
      </c>
      <c r="D1497" t="s">
        <v>1633</v>
      </c>
      <c r="E1497" s="69">
        <v>45659</v>
      </c>
      <c r="F1497">
        <v>1</v>
      </c>
      <c r="G1497">
        <v>1</v>
      </c>
      <c r="H1497">
        <v>1</v>
      </c>
      <c r="I1497" s="70">
        <f t="shared" si="56"/>
        <v>0.76923076923076927</v>
      </c>
    </row>
    <row r="1498" spans="1:9" x14ac:dyDescent="0.25">
      <c r="A1498" t="s">
        <v>1631</v>
      </c>
      <c r="B1498" s="70">
        <f t="shared" si="57"/>
        <v>0.76923076923076927</v>
      </c>
      <c r="C1498" t="s">
        <v>93</v>
      </c>
      <c r="D1498" t="s">
        <v>1634</v>
      </c>
      <c r="E1498" s="69">
        <v>45713</v>
      </c>
      <c r="F1498">
        <v>1</v>
      </c>
      <c r="G1498">
        <v>1</v>
      </c>
      <c r="H1498">
        <v>1</v>
      </c>
      <c r="I1498" s="70">
        <f t="shared" si="56"/>
        <v>0.76923076923076927</v>
      </c>
    </row>
    <row r="1499" spans="1:9" x14ac:dyDescent="0.25">
      <c r="A1499" t="s">
        <v>1631</v>
      </c>
      <c r="B1499" s="70">
        <f t="shared" si="57"/>
        <v>0.76923076923076927</v>
      </c>
      <c r="C1499" t="s">
        <v>99</v>
      </c>
      <c r="D1499" t="s">
        <v>1635</v>
      </c>
      <c r="E1499" s="69">
        <v>45798</v>
      </c>
      <c r="F1499">
        <v>1</v>
      </c>
      <c r="G1499">
        <v>1</v>
      </c>
      <c r="H1499">
        <v>1</v>
      </c>
      <c r="I1499" s="70">
        <f t="shared" si="56"/>
        <v>0.76923076923076927</v>
      </c>
    </row>
    <row r="1500" spans="1:9" x14ac:dyDescent="0.25">
      <c r="A1500" t="s">
        <v>1631</v>
      </c>
      <c r="B1500" s="70">
        <f t="shared" si="57"/>
        <v>0.76923076923076927</v>
      </c>
      <c r="C1500" t="s">
        <v>99</v>
      </c>
      <c r="D1500" t="s">
        <v>1636</v>
      </c>
      <c r="E1500" s="69">
        <v>45680</v>
      </c>
      <c r="F1500">
        <v>1</v>
      </c>
      <c r="G1500">
        <v>1</v>
      </c>
      <c r="H1500">
        <v>1</v>
      </c>
      <c r="I1500" s="70">
        <f t="shared" si="56"/>
        <v>0.76923076923076927</v>
      </c>
    </row>
    <row r="1501" spans="1:9" x14ac:dyDescent="0.25">
      <c r="A1501" t="s">
        <v>1631</v>
      </c>
      <c r="B1501" s="70">
        <f t="shared" si="57"/>
        <v>0.76923076923076927</v>
      </c>
      <c r="C1501" t="s">
        <v>99</v>
      </c>
      <c r="D1501" t="s">
        <v>1637</v>
      </c>
      <c r="E1501" s="69">
        <v>45694</v>
      </c>
      <c r="F1501">
        <v>1</v>
      </c>
      <c r="G1501">
        <v>1</v>
      </c>
      <c r="H1501">
        <v>1</v>
      </c>
      <c r="I1501" s="70">
        <f t="shared" si="56"/>
        <v>0.76923076923076927</v>
      </c>
    </row>
    <row r="1502" spans="1:9" x14ac:dyDescent="0.25">
      <c r="A1502" t="s">
        <v>1631</v>
      </c>
      <c r="B1502" s="70">
        <f t="shared" si="57"/>
        <v>0.76923076923076927</v>
      </c>
      <c r="C1502" t="s">
        <v>99</v>
      </c>
      <c r="D1502" t="s">
        <v>1638</v>
      </c>
      <c r="E1502" s="69">
        <v>45723</v>
      </c>
      <c r="F1502">
        <v>1</v>
      </c>
      <c r="G1502">
        <v>1</v>
      </c>
      <c r="H1502">
        <v>1</v>
      </c>
      <c r="I1502" s="70">
        <f t="shared" si="56"/>
        <v>0.76923076923076927</v>
      </c>
    </row>
    <row r="1503" spans="1:9" x14ac:dyDescent="0.25">
      <c r="A1503" t="s">
        <v>1631</v>
      </c>
      <c r="B1503" s="70">
        <f t="shared" si="57"/>
        <v>0.76923076923076927</v>
      </c>
      <c r="C1503" t="s">
        <v>99</v>
      </c>
      <c r="D1503" t="s">
        <v>1639</v>
      </c>
      <c r="E1503" s="69">
        <v>45722</v>
      </c>
      <c r="F1503">
        <v>1</v>
      </c>
      <c r="G1503">
        <v>1</v>
      </c>
      <c r="H1503">
        <v>1</v>
      </c>
      <c r="I1503" s="70">
        <f t="shared" si="56"/>
        <v>0.76923076923076927</v>
      </c>
    </row>
    <row r="1504" spans="1:9" x14ac:dyDescent="0.25">
      <c r="A1504" t="s">
        <v>1631</v>
      </c>
      <c r="B1504" s="70">
        <f t="shared" si="57"/>
        <v>0.76923076923076927</v>
      </c>
      <c r="C1504" t="s">
        <v>103</v>
      </c>
      <c r="D1504" t="s">
        <v>1640</v>
      </c>
      <c r="E1504" s="69">
        <v>45754</v>
      </c>
      <c r="F1504">
        <v>1</v>
      </c>
      <c r="G1504">
        <v>1</v>
      </c>
      <c r="H1504">
        <v>1</v>
      </c>
      <c r="I1504" s="70">
        <f t="shared" si="56"/>
        <v>0.76923076923076927</v>
      </c>
    </row>
    <row r="1505" spans="1:9" x14ac:dyDescent="0.25">
      <c r="A1505" t="s">
        <v>1631</v>
      </c>
      <c r="B1505" s="70">
        <f t="shared" si="57"/>
        <v>0.76923076923076927</v>
      </c>
      <c r="C1505" t="s">
        <v>103</v>
      </c>
      <c r="D1505" t="s">
        <v>1641</v>
      </c>
      <c r="E1505" s="69">
        <v>45775</v>
      </c>
      <c r="F1505">
        <v>1</v>
      </c>
      <c r="G1505">
        <v>1</v>
      </c>
      <c r="H1505">
        <v>1</v>
      </c>
      <c r="I1505" s="70">
        <f t="shared" si="56"/>
        <v>0.76923076923076927</v>
      </c>
    </row>
    <row r="1506" spans="1:9" x14ac:dyDescent="0.25">
      <c r="A1506" t="s">
        <v>1631</v>
      </c>
      <c r="B1506" s="70">
        <f t="shared" si="57"/>
        <v>0.76923076923076927</v>
      </c>
      <c r="C1506" t="s">
        <v>103</v>
      </c>
      <c r="D1506" t="s">
        <v>1642</v>
      </c>
      <c r="E1506" s="69">
        <v>45741</v>
      </c>
      <c r="F1506">
        <v>1</v>
      </c>
      <c r="G1506">
        <v>1</v>
      </c>
      <c r="H1506">
        <v>1</v>
      </c>
      <c r="I1506" s="70">
        <f t="shared" si="56"/>
        <v>0.76923076923076927</v>
      </c>
    </row>
    <row r="1507" spans="1:9" x14ac:dyDescent="0.25">
      <c r="A1507" t="s">
        <v>1631</v>
      </c>
      <c r="B1507" s="70">
        <f t="shared" si="57"/>
        <v>0.76923076923076927</v>
      </c>
      <c r="C1507" t="s">
        <v>103</v>
      </c>
      <c r="D1507" t="s">
        <v>1643</v>
      </c>
      <c r="E1507" s="69">
        <v>45744</v>
      </c>
      <c r="F1507">
        <v>1</v>
      </c>
      <c r="G1507">
        <v>1</v>
      </c>
      <c r="H1507">
        <v>1</v>
      </c>
      <c r="I1507" s="70">
        <f t="shared" si="56"/>
        <v>0.76923076923076927</v>
      </c>
    </row>
    <row r="1508" spans="1:9" x14ac:dyDescent="0.25">
      <c r="A1508" t="s">
        <v>1631</v>
      </c>
      <c r="B1508" s="70">
        <f t="shared" si="57"/>
        <v>0.76923076923076927</v>
      </c>
      <c r="C1508" t="s">
        <v>107</v>
      </c>
      <c r="D1508" t="s">
        <v>1644</v>
      </c>
      <c r="E1508" s="69">
        <v>45701</v>
      </c>
      <c r="F1508">
        <v>1</v>
      </c>
      <c r="G1508">
        <v>1</v>
      </c>
      <c r="H1508">
        <v>1</v>
      </c>
      <c r="I1508" s="70">
        <f t="shared" si="56"/>
        <v>0.76923076923076927</v>
      </c>
    </row>
    <row r="1509" spans="1:9" x14ac:dyDescent="0.25">
      <c r="A1509" t="s">
        <v>1631</v>
      </c>
      <c r="B1509" s="70">
        <f t="shared" si="57"/>
        <v>0.76923076923076927</v>
      </c>
      <c r="C1509" t="s">
        <v>107</v>
      </c>
      <c r="D1509" t="s">
        <v>1645</v>
      </c>
      <c r="E1509" s="69">
        <v>45664</v>
      </c>
      <c r="F1509">
        <v>1</v>
      </c>
      <c r="G1509">
        <v>1</v>
      </c>
      <c r="H1509">
        <v>1</v>
      </c>
      <c r="I1509" s="70">
        <f t="shared" si="56"/>
        <v>0.76923076923076927</v>
      </c>
    </row>
    <row r="1510" spans="1:9" x14ac:dyDescent="0.25">
      <c r="A1510" t="s">
        <v>1631</v>
      </c>
      <c r="B1510" s="70">
        <f t="shared" si="57"/>
        <v>0.76923076923076927</v>
      </c>
      <c r="C1510" t="s">
        <v>107</v>
      </c>
      <c r="D1510" t="s">
        <v>1646</v>
      </c>
      <c r="E1510" s="69">
        <v>45701</v>
      </c>
      <c r="F1510">
        <v>1</v>
      </c>
      <c r="G1510">
        <v>1</v>
      </c>
      <c r="H1510">
        <v>1</v>
      </c>
      <c r="I1510" s="70">
        <f t="shared" si="56"/>
        <v>0.76923076923076927</v>
      </c>
    </row>
    <row r="1511" spans="1:9" x14ac:dyDescent="0.25">
      <c r="A1511" t="s">
        <v>1631</v>
      </c>
      <c r="B1511" s="70">
        <f t="shared" si="57"/>
        <v>0.76923076923076927</v>
      </c>
      <c r="C1511" t="s">
        <v>107</v>
      </c>
      <c r="D1511" t="s">
        <v>1647</v>
      </c>
      <c r="E1511" s="69">
        <v>45664</v>
      </c>
      <c r="F1511">
        <v>1</v>
      </c>
      <c r="G1511">
        <v>1</v>
      </c>
      <c r="H1511">
        <v>1</v>
      </c>
      <c r="I1511" s="70">
        <f t="shared" si="56"/>
        <v>0.76923076923076927</v>
      </c>
    </row>
    <row r="1512" spans="1:9" x14ac:dyDescent="0.25">
      <c r="A1512" t="s">
        <v>1631</v>
      </c>
      <c r="B1512" s="70">
        <f t="shared" si="57"/>
        <v>0.76923076923076927</v>
      </c>
      <c r="C1512" t="s">
        <v>107</v>
      </c>
      <c r="D1512" t="s">
        <v>1648</v>
      </c>
      <c r="E1512" s="69">
        <v>45687</v>
      </c>
      <c r="F1512">
        <v>1</v>
      </c>
      <c r="G1512">
        <v>1</v>
      </c>
      <c r="H1512">
        <v>1</v>
      </c>
      <c r="I1512" s="70">
        <f t="shared" si="56"/>
        <v>0.76923076923076927</v>
      </c>
    </row>
    <row r="1513" spans="1:9" x14ac:dyDescent="0.25">
      <c r="A1513" t="s">
        <v>1631</v>
      </c>
      <c r="B1513" s="70">
        <f t="shared" si="57"/>
        <v>0.76923076923076927</v>
      </c>
      <c r="C1513" t="s">
        <v>107</v>
      </c>
      <c r="D1513" t="s">
        <v>1649</v>
      </c>
      <c r="E1513" s="69">
        <v>45678</v>
      </c>
      <c r="F1513">
        <v>1</v>
      </c>
      <c r="G1513">
        <v>1</v>
      </c>
      <c r="H1513">
        <v>1</v>
      </c>
      <c r="I1513" s="70">
        <f t="shared" si="56"/>
        <v>0.76923076923076927</v>
      </c>
    </row>
    <row r="1514" spans="1:9" x14ac:dyDescent="0.25">
      <c r="A1514" t="s">
        <v>1631</v>
      </c>
      <c r="B1514" s="70">
        <f t="shared" si="57"/>
        <v>0.76923076923076927</v>
      </c>
      <c r="C1514" t="s">
        <v>110</v>
      </c>
      <c r="D1514" t="s">
        <v>1650</v>
      </c>
      <c r="E1514" s="69">
        <v>45776</v>
      </c>
      <c r="F1514">
        <v>1</v>
      </c>
      <c r="G1514">
        <v>1</v>
      </c>
      <c r="H1514">
        <v>1</v>
      </c>
      <c r="I1514" s="70">
        <f t="shared" si="56"/>
        <v>0.76923076923076927</v>
      </c>
    </row>
    <row r="1515" spans="1:9" x14ac:dyDescent="0.25">
      <c r="A1515" t="s">
        <v>1631</v>
      </c>
      <c r="B1515" s="70">
        <f t="shared" si="57"/>
        <v>0.76923076923076927</v>
      </c>
      <c r="C1515" t="s">
        <v>110</v>
      </c>
      <c r="D1515" t="s">
        <v>1651</v>
      </c>
      <c r="E1515" s="69">
        <v>45796</v>
      </c>
      <c r="F1515">
        <v>1</v>
      </c>
      <c r="G1515">
        <v>1</v>
      </c>
      <c r="H1515">
        <v>1</v>
      </c>
      <c r="I1515" s="70">
        <f t="shared" si="56"/>
        <v>0.76923076923076927</v>
      </c>
    </row>
    <row r="1516" spans="1:9" x14ac:dyDescent="0.25">
      <c r="A1516" t="s">
        <v>1631</v>
      </c>
      <c r="B1516" s="70">
        <f t="shared" si="57"/>
        <v>0.76923076923076927</v>
      </c>
      <c r="C1516" t="s">
        <v>112</v>
      </c>
      <c r="D1516" t="s">
        <v>1652</v>
      </c>
      <c r="E1516" s="69">
        <v>45679</v>
      </c>
      <c r="F1516">
        <v>1</v>
      </c>
      <c r="G1516">
        <v>1</v>
      </c>
      <c r="H1516">
        <v>1</v>
      </c>
      <c r="I1516" s="70">
        <f t="shared" si="56"/>
        <v>0.76923076923076927</v>
      </c>
    </row>
    <row r="1517" spans="1:9" x14ac:dyDescent="0.25">
      <c r="A1517" t="s">
        <v>1631</v>
      </c>
      <c r="B1517" s="70">
        <f t="shared" si="57"/>
        <v>0.76923076923076927</v>
      </c>
      <c r="C1517" t="s">
        <v>113</v>
      </c>
      <c r="D1517" t="s">
        <v>1653</v>
      </c>
      <c r="E1517" s="69">
        <v>45764</v>
      </c>
      <c r="F1517">
        <v>1</v>
      </c>
      <c r="G1517">
        <v>1</v>
      </c>
      <c r="H1517">
        <v>1</v>
      </c>
      <c r="I1517" s="70">
        <f t="shared" si="56"/>
        <v>0.76923076923076927</v>
      </c>
    </row>
    <row r="1518" spans="1:9" x14ac:dyDescent="0.25">
      <c r="A1518" t="s">
        <v>1631</v>
      </c>
      <c r="B1518" s="70">
        <f t="shared" si="57"/>
        <v>0.76923076923076927</v>
      </c>
      <c r="C1518" t="s">
        <v>116</v>
      </c>
      <c r="D1518" t="s">
        <v>1654</v>
      </c>
      <c r="E1518" s="69">
        <v>45748</v>
      </c>
      <c r="F1518">
        <v>1</v>
      </c>
      <c r="G1518">
        <v>1</v>
      </c>
      <c r="H1518">
        <v>1</v>
      </c>
      <c r="I1518" s="70">
        <f t="shared" si="56"/>
        <v>0.76923076923076927</v>
      </c>
    </row>
    <row r="1519" spans="1:9" x14ac:dyDescent="0.25">
      <c r="A1519" t="s">
        <v>1631</v>
      </c>
      <c r="B1519" s="70">
        <f t="shared" si="57"/>
        <v>0.76923076923076927</v>
      </c>
      <c r="C1519" t="s">
        <v>116</v>
      </c>
      <c r="D1519" t="s">
        <v>1655</v>
      </c>
      <c r="E1519" s="69">
        <v>45692</v>
      </c>
      <c r="F1519">
        <v>1</v>
      </c>
      <c r="G1519">
        <v>1.6</v>
      </c>
      <c r="H1519">
        <v>1.6</v>
      </c>
      <c r="I1519" s="70">
        <f t="shared" si="56"/>
        <v>1.2307692307692308</v>
      </c>
    </row>
    <row r="1520" spans="1:9" x14ac:dyDescent="0.25">
      <c r="A1520" t="s">
        <v>1631</v>
      </c>
      <c r="B1520" s="70">
        <f t="shared" si="57"/>
        <v>0.76923076923076927</v>
      </c>
      <c r="C1520" t="s">
        <v>116</v>
      </c>
      <c r="D1520" t="s">
        <v>1656</v>
      </c>
      <c r="E1520" s="69">
        <v>45734</v>
      </c>
      <c r="F1520">
        <v>1</v>
      </c>
      <c r="G1520">
        <v>1</v>
      </c>
      <c r="H1520">
        <v>1</v>
      </c>
      <c r="I1520" s="70">
        <f t="shared" si="56"/>
        <v>0.76923076923076927</v>
      </c>
    </row>
    <row r="1521" spans="1:9" x14ac:dyDescent="0.25">
      <c r="A1521" t="s">
        <v>1631</v>
      </c>
      <c r="B1521" s="70">
        <f t="shared" si="57"/>
        <v>0.76923076923076927</v>
      </c>
      <c r="C1521" t="s">
        <v>119</v>
      </c>
      <c r="D1521" t="s">
        <v>1657</v>
      </c>
      <c r="E1521" s="69">
        <v>45730</v>
      </c>
      <c r="F1521">
        <v>1</v>
      </c>
      <c r="G1521">
        <v>1.6</v>
      </c>
      <c r="H1521">
        <v>1.6</v>
      </c>
      <c r="I1521" s="70">
        <f t="shared" si="56"/>
        <v>1.2307692307692308</v>
      </c>
    </row>
    <row r="1522" spans="1:9" x14ac:dyDescent="0.25">
      <c r="A1522" t="s">
        <v>1631</v>
      </c>
      <c r="B1522" s="70">
        <f t="shared" si="57"/>
        <v>0.76923076923076927</v>
      </c>
      <c r="C1522" t="s">
        <v>122</v>
      </c>
      <c r="D1522" t="s">
        <v>1658</v>
      </c>
      <c r="E1522" s="69">
        <v>45681</v>
      </c>
      <c r="F1522">
        <v>1</v>
      </c>
      <c r="G1522">
        <v>1</v>
      </c>
      <c r="H1522">
        <v>1</v>
      </c>
      <c r="I1522" s="70">
        <f t="shared" si="56"/>
        <v>0.76923076923076927</v>
      </c>
    </row>
    <row r="1523" spans="1:9" x14ac:dyDescent="0.25">
      <c r="A1523" t="s">
        <v>1631</v>
      </c>
      <c r="B1523" s="70">
        <f t="shared" si="57"/>
        <v>0.76923076923076927</v>
      </c>
      <c r="C1523" t="s">
        <v>122</v>
      </c>
      <c r="D1523" t="s">
        <v>1659</v>
      </c>
      <c r="E1523" s="69">
        <v>45686</v>
      </c>
      <c r="F1523">
        <v>1</v>
      </c>
      <c r="G1523">
        <v>1</v>
      </c>
      <c r="H1523">
        <v>1</v>
      </c>
      <c r="I1523" s="70">
        <f t="shared" si="56"/>
        <v>0.76923076923076927</v>
      </c>
    </row>
    <row r="1524" spans="1:9" x14ac:dyDescent="0.25">
      <c r="A1524" t="s">
        <v>1631</v>
      </c>
      <c r="B1524" s="70">
        <f t="shared" si="57"/>
        <v>0.76923076923076927</v>
      </c>
      <c r="C1524" t="s">
        <v>122</v>
      </c>
      <c r="D1524" t="s">
        <v>1660</v>
      </c>
      <c r="E1524" s="69">
        <v>45713</v>
      </c>
      <c r="F1524">
        <v>1.5</v>
      </c>
      <c r="G1524">
        <v>1</v>
      </c>
      <c r="H1524">
        <v>1.5</v>
      </c>
      <c r="I1524" s="70">
        <f t="shared" si="56"/>
        <v>1.153846153846154</v>
      </c>
    </row>
    <row r="1525" spans="1:9" x14ac:dyDescent="0.25">
      <c r="A1525" t="s">
        <v>1631</v>
      </c>
      <c r="B1525" s="70">
        <f t="shared" si="57"/>
        <v>0.76923076923076927</v>
      </c>
      <c r="C1525" t="s">
        <v>122</v>
      </c>
      <c r="D1525" t="s">
        <v>1661</v>
      </c>
      <c r="E1525" s="69">
        <v>45727</v>
      </c>
      <c r="F1525">
        <v>1</v>
      </c>
      <c r="G1525">
        <v>1</v>
      </c>
      <c r="H1525">
        <v>1</v>
      </c>
      <c r="I1525" s="70">
        <f t="shared" si="56"/>
        <v>0.76923076923076927</v>
      </c>
    </row>
    <row r="1526" spans="1:9" x14ac:dyDescent="0.25">
      <c r="A1526" t="s">
        <v>1631</v>
      </c>
      <c r="B1526" s="70">
        <f t="shared" si="57"/>
        <v>0.76923076923076927</v>
      </c>
      <c r="C1526" t="s">
        <v>122</v>
      </c>
      <c r="D1526" t="s">
        <v>1662</v>
      </c>
      <c r="E1526" s="69">
        <v>45726</v>
      </c>
      <c r="F1526">
        <v>1</v>
      </c>
      <c r="G1526">
        <v>1</v>
      </c>
      <c r="H1526">
        <v>1</v>
      </c>
      <c r="I1526" s="70">
        <f t="shared" si="56"/>
        <v>0.76923076923076927</v>
      </c>
    </row>
    <row r="1527" spans="1:9" x14ac:dyDescent="0.25">
      <c r="A1527" t="s">
        <v>1631</v>
      </c>
      <c r="B1527" s="70">
        <f t="shared" si="57"/>
        <v>0.76923076923076927</v>
      </c>
      <c r="C1527" t="s">
        <v>122</v>
      </c>
      <c r="D1527" t="s">
        <v>1663</v>
      </c>
      <c r="E1527" s="69">
        <v>45757</v>
      </c>
      <c r="F1527">
        <v>1</v>
      </c>
      <c r="G1527">
        <v>1</v>
      </c>
      <c r="H1527">
        <v>1</v>
      </c>
      <c r="I1527" s="70">
        <f t="shared" si="56"/>
        <v>0.76923076923076927</v>
      </c>
    </row>
    <row r="1528" spans="1:9" x14ac:dyDescent="0.25">
      <c r="A1528" t="s">
        <v>1631</v>
      </c>
      <c r="B1528" s="70">
        <f t="shared" si="57"/>
        <v>0.76923076923076927</v>
      </c>
      <c r="C1528" t="s">
        <v>122</v>
      </c>
      <c r="D1528" t="s">
        <v>1664</v>
      </c>
      <c r="E1528" s="69">
        <v>45740</v>
      </c>
      <c r="F1528">
        <v>1</v>
      </c>
      <c r="G1528">
        <v>1</v>
      </c>
      <c r="H1528">
        <v>1</v>
      </c>
      <c r="I1528" s="70">
        <f t="shared" si="56"/>
        <v>0.76923076923076927</v>
      </c>
    </row>
    <row r="1529" spans="1:9" x14ac:dyDescent="0.25">
      <c r="A1529" t="s">
        <v>1631</v>
      </c>
      <c r="B1529" s="70">
        <f t="shared" si="57"/>
        <v>0.76923076923076927</v>
      </c>
      <c r="C1529" t="s">
        <v>122</v>
      </c>
      <c r="D1529" t="s">
        <v>1665</v>
      </c>
      <c r="E1529" s="69">
        <v>45796</v>
      </c>
      <c r="F1529">
        <v>1</v>
      </c>
      <c r="G1529">
        <v>1</v>
      </c>
      <c r="H1529">
        <v>1</v>
      </c>
      <c r="I1529" s="70">
        <f t="shared" si="56"/>
        <v>0.76923076923076927</v>
      </c>
    </row>
    <row r="1530" spans="1:9" x14ac:dyDescent="0.25">
      <c r="A1530" t="s">
        <v>1631</v>
      </c>
      <c r="B1530" s="70">
        <f t="shared" si="57"/>
        <v>0.76923076923076927</v>
      </c>
      <c r="C1530" t="s">
        <v>122</v>
      </c>
      <c r="D1530" t="s">
        <v>1666</v>
      </c>
      <c r="E1530" s="69">
        <v>45674</v>
      </c>
      <c r="F1530">
        <v>1</v>
      </c>
      <c r="G1530">
        <v>1</v>
      </c>
      <c r="H1530">
        <v>1</v>
      </c>
      <c r="I1530" s="70">
        <f t="shared" si="56"/>
        <v>0.76923076923076927</v>
      </c>
    </row>
    <row r="1531" spans="1:9" x14ac:dyDescent="0.25">
      <c r="A1531" t="s">
        <v>1631</v>
      </c>
      <c r="B1531" s="70">
        <f t="shared" si="57"/>
        <v>0.76923076923076927</v>
      </c>
      <c r="C1531" t="s">
        <v>124</v>
      </c>
      <c r="D1531" t="s">
        <v>1667</v>
      </c>
      <c r="E1531" s="69">
        <v>45756</v>
      </c>
      <c r="F1531">
        <v>1</v>
      </c>
      <c r="G1531">
        <v>1</v>
      </c>
      <c r="H1531">
        <v>1</v>
      </c>
      <c r="I1531" s="70">
        <f t="shared" si="56"/>
        <v>0.76923076923076927</v>
      </c>
    </row>
    <row r="1532" spans="1:9" x14ac:dyDescent="0.25">
      <c r="A1532" t="s">
        <v>1631</v>
      </c>
      <c r="B1532" s="70">
        <f t="shared" si="57"/>
        <v>0.76923076923076927</v>
      </c>
      <c r="C1532" t="s">
        <v>124</v>
      </c>
      <c r="D1532" t="s">
        <v>1668</v>
      </c>
      <c r="E1532" s="69">
        <v>45693</v>
      </c>
      <c r="F1532">
        <v>1</v>
      </c>
      <c r="G1532">
        <v>1</v>
      </c>
      <c r="H1532">
        <v>1</v>
      </c>
      <c r="I1532" s="70">
        <f t="shared" si="56"/>
        <v>0.76923076923076927</v>
      </c>
    </row>
    <row r="1533" spans="1:9" x14ac:dyDescent="0.25">
      <c r="A1533" t="s">
        <v>1631</v>
      </c>
      <c r="B1533" s="70">
        <f t="shared" si="57"/>
        <v>0.76923076923076927</v>
      </c>
      <c r="C1533" t="s">
        <v>124</v>
      </c>
      <c r="D1533" t="s">
        <v>1669</v>
      </c>
      <c r="E1533" s="69">
        <v>45734</v>
      </c>
      <c r="F1533">
        <v>1</v>
      </c>
      <c r="G1533">
        <v>1</v>
      </c>
      <c r="H1533">
        <v>1</v>
      </c>
      <c r="I1533" s="70">
        <f t="shared" si="56"/>
        <v>0.76923076923076927</v>
      </c>
    </row>
    <row r="1534" spans="1:9" x14ac:dyDescent="0.25">
      <c r="A1534" t="s">
        <v>1631</v>
      </c>
      <c r="B1534" s="70">
        <f t="shared" si="57"/>
        <v>0.76923076923076927</v>
      </c>
      <c r="C1534" t="s">
        <v>124</v>
      </c>
      <c r="D1534" t="s">
        <v>1670</v>
      </c>
      <c r="E1534" s="69">
        <v>45693</v>
      </c>
      <c r="F1534">
        <v>1</v>
      </c>
      <c r="G1534">
        <v>1.6</v>
      </c>
      <c r="H1534">
        <v>1.6</v>
      </c>
      <c r="I1534" s="70">
        <f t="shared" si="56"/>
        <v>1.2307692307692308</v>
      </c>
    </row>
    <row r="1535" spans="1:9" x14ac:dyDescent="0.25">
      <c r="A1535" t="s">
        <v>1631</v>
      </c>
      <c r="B1535" s="70">
        <f t="shared" si="57"/>
        <v>0.76923076923076927</v>
      </c>
      <c r="C1535" t="s">
        <v>124</v>
      </c>
      <c r="D1535" t="s">
        <v>1671</v>
      </c>
      <c r="E1535" s="69">
        <v>45664</v>
      </c>
      <c r="F1535">
        <v>1</v>
      </c>
      <c r="G1535">
        <v>1</v>
      </c>
      <c r="H1535">
        <v>1</v>
      </c>
      <c r="I1535" s="70">
        <f t="shared" si="56"/>
        <v>0.76923076923076927</v>
      </c>
    </row>
    <row r="1536" spans="1:9" x14ac:dyDescent="0.25">
      <c r="A1536" t="s">
        <v>1672</v>
      </c>
      <c r="B1536" s="70">
        <f t="shared" ref="B1536:B1549" si="58">(1/220)*100</f>
        <v>0.45454545454545453</v>
      </c>
      <c r="C1536" t="s">
        <v>92</v>
      </c>
      <c r="D1536" t="s">
        <v>1673</v>
      </c>
      <c r="E1536" s="69">
        <v>45791</v>
      </c>
      <c r="F1536">
        <v>1</v>
      </c>
      <c r="G1536">
        <v>1</v>
      </c>
      <c r="H1536">
        <v>1</v>
      </c>
      <c r="I1536" s="70">
        <f t="shared" si="56"/>
        <v>0.45454545454545453</v>
      </c>
    </row>
    <row r="1537" spans="1:9" x14ac:dyDescent="0.25">
      <c r="A1537" t="s">
        <v>1672</v>
      </c>
      <c r="B1537" s="70">
        <f t="shared" si="58"/>
        <v>0.45454545454545453</v>
      </c>
      <c r="C1537" t="s">
        <v>93</v>
      </c>
      <c r="D1537" t="s">
        <v>1674</v>
      </c>
      <c r="E1537" s="69">
        <v>45670</v>
      </c>
      <c r="F1537">
        <v>1</v>
      </c>
      <c r="G1537">
        <v>1</v>
      </c>
      <c r="H1537">
        <v>1</v>
      </c>
      <c r="I1537" s="70">
        <f t="shared" si="56"/>
        <v>0.45454545454545453</v>
      </c>
    </row>
    <row r="1538" spans="1:9" x14ac:dyDescent="0.25">
      <c r="A1538" t="s">
        <v>1672</v>
      </c>
      <c r="B1538" s="70">
        <f t="shared" si="58"/>
        <v>0.45454545454545453</v>
      </c>
      <c r="C1538" t="s">
        <v>93</v>
      </c>
      <c r="D1538" t="s">
        <v>1675</v>
      </c>
      <c r="E1538" s="69">
        <v>45779</v>
      </c>
      <c r="F1538">
        <v>1</v>
      </c>
      <c r="G1538">
        <v>1</v>
      </c>
      <c r="H1538">
        <v>1</v>
      </c>
      <c r="I1538" s="70">
        <f t="shared" ref="I1538:I1601" si="59">B1538*H1538</f>
        <v>0.45454545454545453</v>
      </c>
    </row>
    <row r="1539" spans="1:9" x14ac:dyDescent="0.25">
      <c r="A1539" t="s">
        <v>1672</v>
      </c>
      <c r="B1539" s="70">
        <f t="shared" si="58"/>
        <v>0.45454545454545453</v>
      </c>
      <c r="C1539" t="s">
        <v>93</v>
      </c>
      <c r="D1539" t="s">
        <v>1676</v>
      </c>
      <c r="E1539" s="69">
        <v>45670</v>
      </c>
      <c r="F1539">
        <v>1</v>
      </c>
      <c r="G1539">
        <v>1</v>
      </c>
      <c r="H1539">
        <v>1</v>
      </c>
      <c r="I1539" s="70">
        <f t="shared" si="59"/>
        <v>0.45454545454545453</v>
      </c>
    </row>
    <row r="1540" spans="1:9" x14ac:dyDescent="0.25">
      <c r="A1540" t="s">
        <v>1672</v>
      </c>
      <c r="B1540" s="70">
        <f t="shared" si="58"/>
        <v>0.45454545454545453</v>
      </c>
      <c r="C1540" t="s">
        <v>99</v>
      </c>
      <c r="D1540" t="s">
        <v>1677</v>
      </c>
      <c r="E1540" s="69">
        <v>45800</v>
      </c>
      <c r="F1540">
        <v>1</v>
      </c>
      <c r="G1540">
        <v>1</v>
      </c>
      <c r="H1540">
        <v>1</v>
      </c>
      <c r="I1540" s="70">
        <f t="shared" si="59"/>
        <v>0.45454545454545453</v>
      </c>
    </row>
    <row r="1541" spans="1:9" x14ac:dyDescent="0.25">
      <c r="A1541" t="s">
        <v>1672</v>
      </c>
      <c r="B1541" s="70">
        <f t="shared" si="58"/>
        <v>0.45454545454545453</v>
      </c>
      <c r="C1541" t="s">
        <v>99</v>
      </c>
      <c r="D1541" t="s">
        <v>1678</v>
      </c>
      <c r="E1541" s="69">
        <v>45727</v>
      </c>
      <c r="F1541">
        <v>1</v>
      </c>
      <c r="G1541">
        <v>1</v>
      </c>
      <c r="H1541">
        <v>1</v>
      </c>
      <c r="I1541" s="70">
        <f t="shared" si="59"/>
        <v>0.45454545454545453</v>
      </c>
    </row>
    <row r="1542" spans="1:9" x14ac:dyDescent="0.25">
      <c r="A1542" t="s">
        <v>1672</v>
      </c>
      <c r="B1542" s="70">
        <f t="shared" si="58"/>
        <v>0.45454545454545453</v>
      </c>
      <c r="C1542" t="s">
        <v>103</v>
      </c>
      <c r="D1542" t="s">
        <v>1679</v>
      </c>
      <c r="E1542" s="69">
        <v>45737</v>
      </c>
      <c r="F1542">
        <v>1</v>
      </c>
      <c r="G1542">
        <v>1</v>
      </c>
      <c r="H1542">
        <v>1</v>
      </c>
      <c r="I1542" s="70">
        <f t="shared" si="59"/>
        <v>0.45454545454545453</v>
      </c>
    </row>
    <row r="1543" spans="1:9" x14ac:dyDescent="0.25">
      <c r="A1543" t="s">
        <v>1672</v>
      </c>
      <c r="B1543" s="70">
        <f t="shared" si="58"/>
        <v>0.45454545454545453</v>
      </c>
      <c r="C1543" t="s">
        <v>103</v>
      </c>
      <c r="D1543" t="s">
        <v>1680</v>
      </c>
      <c r="E1543" s="69">
        <v>45716</v>
      </c>
      <c r="F1543">
        <v>1</v>
      </c>
      <c r="G1543">
        <v>1</v>
      </c>
      <c r="H1543">
        <v>1</v>
      </c>
      <c r="I1543" s="70">
        <f t="shared" si="59"/>
        <v>0.45454545454545453</v>
      </c>
    </row>
    <row r="1544" spans="1:9" x14ac:dyDescent="0.25">
      <c r="A1544" t="s">
        <v>1672</v>
      </c>
      <c r="B1544" s="70">
        <f t="shared" si="58"/>
        <v>0.45454545454545453</v>
      </c>
      <c r="C1544" t="s">
        <v>103</v>
      </c>
      <c r="D1544" t="s">
        <v>1681</v>
      </c>
      <c r="E1544" s="69">
        <v>45723</v>
      </c>
      <c r="F1544">
        <v>1</v>
      </c>
      <c r="G1544">
        <v>1.6</v>
      </c>
      <c r="H1544">
        <v>1.6</v>
      </c>
      <c r="I1544" s="70">
        <f t="shared" si="59"/>
        <v>0.72727272727272729</v>
      </c>
    </row>
    <row r="1545" spans="1:9" x14ac:dyDescent="0.25">
      <c r="A1545" t="s">
        <v>1672</v>
      </c>
      <c r="B1545" s="70">
        <f t="shared" si="58"/>
        <v>0.45454545454545453</v>
      </c>
      <c r="C1545" t="s">
        <v>104</v>
      </c>
      <c r="D1545" t="s">
        <v>1682</v>
      </c>
      <c r="E1545" s="69">
        <v>45688</v>
      </c>
      <c r="F1545">
        <v>1</v>
      </c>
      <c r="G1545">
        <v>1</v>
      </c>
      <c r="H1545">
        <v>1</v>
      </c>
      <c r="I1545" s="70">
        <f t="shared" si="59"/>
        <v>0.45454545454545453</v>
      </c>
    </row>
    <row r="1546" spans="1:9" x14ac:dyDescent="0.25">
      <c r="A1546" t="s">
        <v>1672</v>
      </c>
      <c r="B1546" s="70">
        <f t="shared" si="58"/>
        <v>0.45454545454545453</v>
      </c>
      <c r="C1546" t="s">
        <v>104</v>
      </c>
      <c r="D1546" t="s">
        <v>1683</v>
      </c>
      <c r="E1546" s="69">
        <v>45684</v>
      </c>
      <c r="F1546">
        <v>1</v>
      </c>
      <c r="G1546">
        <v>1</v>
      </c>
      <c r="H1546">
        <v>1</v>
      </c>
      <c r="I1546" s="70">
        <f t="shared" si="59"/>
        <v>0.45454545454545453</v>
      </c>
    </row>
    <row r="1547" spans="1:9" x14ac:dyDescent="0.25">
      <c r="A1547" t="s">
        <v>1672</v>
      </c>
      <c r="B1547" s="70">
        <f t="shared" si="58"/>
        <v>0.45454545454545453</v>
      </c>
      <c r="C1547" t="s">
        <v>107</v>
      </c>
      <c r="D1547" t="s">
        <v>1684</v>
      </c>
      <c r="E1547" s="69">
        <v>45777</v>
      </c>
      <c r="F1547">
        <v>1</v>
      </c>
      <c r="G1547">
        <v>1</v>
      </c>
      <c r="H1547">
        <v>1</v>
      </c>
      <c r="I1547" s="70">
        <f t="shared" si="59"/>
        <v>0.45454545454545453</v>
      </c>
    </row>
    <row r="1548" spans="1:9" x14ac:dyDescent="0.25">
      <c r="A1548" t="s">
        <v>1672</v>
      </c>
      <c r="B1548" s="70">
        <f t="shared" si="58"/>
        <v>0.45454545454545453</v>
      </c>
      <c r="C1548" t="s">
        <v>107</v>
      </c>
      <c r="D1548" t="s">
        <v>1685</v>
      </c>
      <c r="E1548" s="69">
        <v>45770</v>
      </c>
      <c r="F1548">
        <v>1</v>
      </c>
      <c r="G1548">
        <v>1</v>
      </c>
      <c r="H1548">
        <v>1</v>
      </c>
      <c r="I1548" s="70">
        <f t="shared" si="59"/>
        <v>0.45454545454545453</v>
      </c>
    </row>
    <row r="1549" spans="1:9" x14ac:dyDescent="0.25">
      <c r="A1549" t="s">
        <v>1672</v>
      </c>
      <c r="B1549" s="70">
        <f t="shared" si="58"/>
        <v>0.45454545454545453</v>
      </c>
      <c r="C1549" t="s">
        <v>110</v>
      </c>
      <c r="D1549" t="s">
        <v>1686</v>
      </c>
      <c r="E1549" s="69">
        <v>45784</v>
      </c>
      <c r="F1549">
        <v>1</v>
      </c>
      <c r="G1549">
        <v>1</v>
      </c>
      <c r="H1549">
        <v>1</v>
      </c>
      <c r="I1549" s="70">
        <f t="shared" si="59"/>
        <v>0.45454545454545453</v>
      </c>
    </row>
    <row r="1550" spans="1:9" x14ac:dyDescent="0.25">
      <c r="A1550" t="s">
        <v>1687</v>
      </c>
      <c r="B1550" s="70">
        <f t="shared" ref="B1550:B1613" si="60">(1/300)*100</f>
        <v>0.33333333333333337</v>
      </c>
      <c r="C1550" t="s">
        <v>92</v>
      </c>
      <c r="D1550" t="s">
        <v>1688</v>
      </c>
      <c r="E1550" s="69">
        <v>45659</v>
      </c>
      <c r="F1550">
        <v>1</v>
      </c>
      <c r="G1550">
        <v>1</v>
      </c>
      <c r="H1550">
        <v>1</v>
      </c>
      <c r="I1550" s="70">
        <f t="shared" si="59"/>
        <v>0.33333333333333337</v>
      </c>
    </row>
    <row r="1551" spans="1:9" x14ac:dyDescent="0.25">
      <c r="A1551" t="s">
        <v>1687</v>
      </c>
      <c r="B1551" s="70">
        <f t="shared" si="60"/>
        <v>0.33333333333333337</v>
      </c>
      <c r="C1551" t="s">
        <v>92</v>
      </c>
      <c r="D1551" t="s">
        <v>1689</v>
      </c>
      <c r="E1551" s="69">
        <v>45790</v>
      </c>
      <c r="F1551">
        <v>1</v>
      </c>
      <c r="G1551">
        <v>1</v>
      </c>
      <c r="H1551">
        <v>1</v>
      </c>
      <c r="I1551" s="70">
        <f t="shared" si="59"/>
        <v>0.33333333333333337</v>
      </c>
    </row>
    <row r="1552" spans="1:9" x14ac:dyDescent="0.25">
      <c r="A1552" t="s">
        <v>1687</v>
      </c>
      <c r="B1552" s="70">
        <f t="shared" si="60"/>
        <v>0.33333333333333337</v>
      </c>
      <c r="C1552" t="s">
        <v>92</v>
      </c>
      <c r="D1552" t="s">
        <v>1690</v>
      </c>
      <c r="E1552" s="69">
        <v>45804</v>
      </c>
      <c r="F1552">
        <v>1</v>
      </c>
      <c r="G1552">
        <v>1</v>
      </c>
      <c r="H1552">
        <v>1</v>
      </c>
      <c r="I1552" s="70">
        <f t="shared" si="59"/>
        <v>0.33333333333333337</v>
      </c>
    </row>
    <row r="1553" spans="1:9" x14ac:dyDescent="0.25">
      <c r="A1553" t="s">
        <v>1687</v>
      </c>
      <c r="B1553" s="70">
        <f t="shared" si="60"/>
        <v>0.33333333333333337</v>
      </c>
      <c r="C1553" t="s">
        <v>92</v>
      </c>
      <c r="D1553" t="s">
        <v>1691</v>
      </c>
      <c r="E1553" s="69">
        <v>45804</v>
      </c>
      <c r="F1553">
        <v>1</v>
      </c>
      <c r="G1553">
        <v>1</v>
      </c>
      <c r="H1553">
        <v>1</v>
      </c>
      <c r="I1553" s="70">
        <f t="shared" si="59"/>
        <v>0.33333333333333337</v>
      </c>
    </row>
    <row r="1554" spans="1:9" x14ac:dyDescent="0.25">
      <c r="A1554" t="s">
        <v>1687</v>
      </c>
      <c r="B1554" s="70">
        <f t="shared" si="60"/>
        <v>0.33333333333333337</v>
      </c>
      <c r="C1554" t="s">
        <v>92</v>
      </c>
      <c r="D1554" t="s">
        <v>1692</v>
      </c>
      <c r="E1554" s="69">
        <v>45742</v>
      </c>
      <c r="F1554">
        <v>1</v>
      </c>
      <c r="G1554">
        <v>1</v>
      </c>
      <c r="H1554">
        <v>1</v>
      </c>
      <c r="I1554" s="70">
        <f t="shared" si="59"/>
        <v>0.33333333333333337</v>
      </c>
    </row>
    <row r="1555" spans="1:9" x14ac:dyDescent="0.25">
      <c r="A1555" t="s">
        <v>1687</v>
      </c>
      <c r="B1555" s="70">
        <f t="shared" si="60"/>
        <v>0.33333333333333337</v>
      </c>
      <c r="C1555" t="s">
        <v>92</v>
      </c>
      <c r="D1555" t="s">
        <v>1693</v>
      </c>
      <c r="E1555" s="69">
        <v>45757</v>
      </c>
      <c r="F1555">
        <v>1.5</v>
      </c>
      <c r="G1555">
        <v>1</v>
      </c>
      <c r="H1555">
        <v>1.5</v>
      </c>
      <c r="I1555" s="70">
        <f t="shared" si="59"/>
        <v>0.5</v>
      </c>
    </row>
    <row r="1556" spans="1:9" x14ac:dyDescent="0.25">
      <c r="A1556" t="s">
        <v>1687</v>
      </c>
      <c r="B1556" s="70">
        <f t="shared" si="60"/>
        <v>0.33333333333333337</v>
      </c>
      <c r="C1556" t="s">
        <v>92</v>
      </c>
      <c r="D1556" t="s">
        <v>1694</v>
      </c>
      <c r="E1556" s="69">
        <v>45765</v>
      </c>
      <c r="F1556">
        <v>1</v>
      </c>
      <c r="G1556">
        <v>1</v>
      </c>
      <c r="H1556">
        <v>1</v>
      </c>
      <c r="I1556" s="70">
        <f t="shared" si="59"/>
        <v>0.33333333333333337</v>
      </c>
    </row>
    <row r="1557" spans="1:9" x14ac:dyDescent="0.25">
      <c r="A1557" t="s">
        <v>1687</v>
      </c>
      <c r="B1557" s="70">
        <f t="shared" si="60"/>
        <v>0.33333333333333337</v>
      </c>
      <c r="C1557" t="s">
        <v>92</v>
      </c>
      <c r="D1557" t="s">
        <v>1695</v>
      </c>
      <c r="E1557" s="69">
        <v>45765</v>
      </c>
      <c r="F1557">
        <v>1</v>
      </c>
      <c r="G1557">
        <v>1</v>
      </c>
      <c r="H1557">
        <v>1</v>
      </c>
      <c r="I1557" s="70">
        <f t="shared" si="59"/>
        <v>0.33333333333333337</v>
      </c>
    </row>
    <row r="1558" spans="1:9" x14ac:dyDescent="0.25">
      <c r="A1558" t="s">
        <v>1687</v>
      </c>
      <c r="B1558" s="70">
        <f t="shared" si="60"/>
        <v>0.33333333333333337</v>
      </c>
      <c r="C1558" t="s">
        <v>92</v>
      </c>
      <c r="D1558" t="s">
        <v>1696</v>
      </c>
      <c r="E1558" s="69">
        <v>45706</v>
      </c>
      <c r="F1558">
        <v>1</v>
      </c>
      <c r="G1558">
        <v>1</v>
      </c>
      <c r="H1558">
        <v>1</v>
      </c>
      <c r="I1558" s="70">
        <f t="shared" si="59"/>
        <v>0.33333333333333337</v>
      </c>
    </row>
    <row r="1559" spans="1:9" x14ac:dyDescent="0.25">
      <c r="A1559" t="s">
        <v>1687</v>
      </c>
      <c r="B1559" s="70">
        <f t="shared" si="60"/>
        <v>0.33333333333333337</v>
      </c>
      <c r="C1559" t="s">
        <v>92</v>
      </c>
      <c r="D1559" t="s">
        <v>1697</v>
      </c>
      <c r="E1559" s="69">
        <v>45706</v>
      </c>
      <c r="F1559">
        <v>1</v>
      </c>
      <c r="G1559">
        <v>1</v>
      </c>
      <c r="H1559">
        <v>1</v>
      </c>
      <c r="I1559" s="70">
        <f t="shared" si="59"/>
        <v>0.33333333333333337</v>
      </c>
    </row>
    <row r="1560" spans="1:9" x14ac:dyDescent="0.25">
      <c r="A1560" t="s">
        <v>1687</v>
      </c>
      <c r="B1560" s="70">
        <f t="shared" si="60"/>
        <v>0.33333333333333337</v>
      </c>
      <c r="C1560" t="s">
        <v>92</v>
      </c>
      <c r="D1560" t="s">
        <v>1698</v>
      </c>
      <c r="E1560" s="69">
        <v>45673</v>
      </c>
      <c r="F1560">
        <v>1</v>
      </c>
      <c r="G1560">
        <v>1</v>
      </c>
      <c r="H1560">
        <v>1</v>
      </c>
      <c r="I1560" s="70">
        <f t="shared" si="59"/>
        <v>0.33333333333333337</v>
      </c>
    </row>
    <row r="1561" spans="1:9" x14ac:dyDescent="0.25">
      <c r="A1561" t="s">
        <v>1687</v>
      </c>
      <c r="B1561" s="70">
        <f t="shared" si="60"/>
        <v>0.33333333333333337</v>
      </c>
      <c r="C1561" t="s">
        <v>92</v>
      </c>
      <c r="D1561" t="s">
        <v>1699</v>
      </c>
      <c r="E1561" s="69">
        <v>45687</v>
      </c>
      <c r="F1561">
        <v>1</v>
      </c>
      <c r="G1561">
        <v>1</v>
      </c>
      <c r="H1561">
        <v>1</v>
      </c>
      <c r="I1561" s="70">
        <f t="shared" si="59"/>
        <v>0.33333333333333337</v>
      </c>
    </row>
    <row r="1562" spans="1:9" x14ac:dyDescent="0.25">
      <c r="A1562" t="s">
        <v>1687</v>
      </c>
      <c r="B1562" s="70">
        <f t="shared" si="60"/>
        <v>0.33333333333333337</v>
      </c>
      <c r="C1562" t="s">
        <v>92</v>
      </c>
      <c r="D1562" t="s">
        <v>1700</v>
      </c>
      <c r="E1562" s="69">
        <v>45700</v>
      </c>
      <c r="F1562">
        <v>1</v>
      </c>
      <c r="G1562">
        <v>1</v>
      </c>
      <c r="H1562">
        <v>1</v>
      </c>
      <c r="I1562" s="70">
        <f t="shared" si="59"/>
        <v>0.33333333333333337</v>
      </c>
    </row>
    <row r="1563" spans="1:9" x14ac:dyDescent="0.25">
      <c r="A1563" t="s">
        <v>1687</v>
      </c>
      <c r="B1563" s="70">
        <f t="shared" si="60"/>
        <v>0.33333333333333337</v>
      </c>
      <c r="C1563" t="s">
        <v>92</v>
      </c>
      <c r="D1563" t="s">
        <v>1701</v>
      </c>
      <c r="E1563" s="69">
        <v>45659</v>
      </c>
      <c r="F1563">
        <v>1</v>
      </c>
      <c r="G1563">
        <v>1</v>
      </c>
      <c r="H1563">
        <v>1</v>
      </c>
      <c r="I1563" s="70">
        <f t="shared" si="59"/>
        <v>0.33333333333333337</v>
      </c>
    </row>
    <row r="1564" spans="1:9" x14ac:dyDescent="0.25">
      <c r="A1564" t="s">
        <v>1687</v>
      </c>
      <c r="B1564" s="70">
        <f t="shared" si="60"/>
        <v>0.33333333333333337</v>
      </c>
      <c r="C1564" t="s">
        <v>92</v>
      </c>
      <c r="D1564" t="s">
        <v>1702</v>
      </c>
      <c r="E1564" s="69">
        <v>45659</v>
      </c>
      <c r="F1564">
        <v>1</v>
      </c>
      <c r="G1564">
        <v>1</v>
      </c>
      <c r="H1564">
        <v>1</v>
      </c>
      <c r="I1564" s="70">
        <f t="shared" si="59"/>
        <v>0.33333333333333337</v>
      </c>
    </row>
    <row r="1565" spans="1:9" x14ac:dyDescent="0.25">
      <c r="A1565" t="s">
        <v>1687</v>
      </c>
      <c r="B1565" s="70">
        <f t="shared" si="60"/>
        <v>0.33333333333333337</v>
      </c>
      <c r="C1565" t="s">
        <v>92</v>
      </c>
      <c r="D1565" t="s">
        <v>1703</v>
      </c>
      <c r="E1565" s="69">
        <v>45769</v>
      </c>
      <c r="F1565">
        <v>1</v>
      </c>
      <c r="G1565">
        <v>1</v>
      </c>
      <c r="H1565">
        <v>1</v>
      </c>
      <c r="I1565" s="70">
        <f t="shared" si="59"/>
        <v>0.33333333333333337</v>
      </c>
    </row>
    <row r="1566" spans="1:9" x14ac:dyDescent="0.25">
      <c r="A1566" t="s">
        <v>1687</v>
      </c>
      <c r="B1566" s="70">
        <f t="shared" si="60"/>
        <v>0.33333333333333337</v>
      </c>
      <c r="C1566" t="s">
        <v>93</v>
      </c>
      <c r="D1566" t="s">
        <v>1704</v>
      </c>
      <c r="E1566" s="69">
        <v>45769</v>
      </c>
      <c r="F1566">
        <v>1</v>
      </c>
      <c r="G1566">
        <v>1</v>
      </c>
      <c r="H1566">
        <v>1</v>
      </c>
      <c r="I1566" s="70">
        <f t="shared" si="59"/>
        <v>0.33333333333333337</v>
      </c>
    </row>
    <row r="1567" spans="1:9" x14ac:dyDescent="0.25">
      <c r="A1567" t="s">
        <v>1687</v>
      </c>
      <c r="B1567" s="70">
        <f t="shared" si="60"/>
        <v>0.33333333333333337</v>
      </c>
      <c r="C1567" t="s">
        <v>93</v>
      </c>
      <c r="D1567" t="s">
        <v>1705</v>
      </c>
      <c r="E1567" s="69">
        <v>45681</v>
      </c>
      <c r="F1567">
        <v>1</v>
      </c>
      <c r="G1567">
        <v>1</v>
      </c>
      <c r="H1567">
        <v>1</v>
      </c>
      <c r="I1567" s="70">
        <f t="shared" si="59"/>
        <v>0.33333333333333337</v>
      </c>
    </row>
    <row r="1568" spans="1:9" x14ac:dyDescent="0.25">
      <c r="A1568" t="s">
        <v>1687</v>
      </c>
      <c r="B1568" s="70">
        <f t="shared" si="60"/>
        <v>0.33333333333333337</v>
      </c>
      <c r="C1568" t="s">
        <v>93</v>
      </c>
      <c r="D1568" t="s">
        <v>1706</v>
      </c>
      <c r="E1568" s="69">
        <v>45793</v>
      </c>
      <c r="F1568">
        <v>1</v>
      </c>
      <c r="G1568">
        <v>1</v>
      </c>
      <c r="H1568">
        <v>1</v>
      </c>
      <c r="I1568" s="70">
        <f t="shared" si="59"/>
        <v>0.33333333333333337</v>
      </c>
    </row>
    <row r="1569" spans="1:9" x14ac:dyDescent="0.25">
      <c r="A1569" t="s">
        <v>1687</v>
      </c>
      <c r="B1569" s="70">
        <f t="shared" si="60"/>
        <v>0.33333333333333337</v>
      </c>
      <c r="C1569" t="s">
        <v>93</v>
      </c>
      <c r="D1569" t="s">
        <v>1707</v>
      </c>
      <c r="E1569" s="69">
        <v>45730</v>
      </c>
      <c r="F1569">
        <v>1</v>
      </c>
      <c r="G1569">
        <v>1</v>
      </c>
      <c r="H1569">
        <v>1</v>
      </c>
      <c r="I1569" s="70">
        <f t="shared" si="59"/>
        <v>0.33333333333333337</v>
      </c>
    </row>
    <row r="1570" spans="1:9" x14ac:dyDescent="0.25">
      <c r="A1570" t="s">
        <v>1687</v>
      </c>
      <c r="B1570" s="70">
        <f t="shared" si="60"/>
        <v>0.33333333333333337</v>
      </c>
      <c r="C1570" t="s">
        <v>93</v>
      </c>
      <c r="D1570" t="s">
        <v>1708</v>
      </c>
      <c r="E1570" s="69">
        <v>45723</v>
      </c>
      <c r="F1570">
        <v>1</v>
      </c>
      <c r="G1570">
        <v>1</v>
      </c>
      <c r="H1570">
        <v>1</v>
      </c>
      <c r="I1570" s="70">
        <f t="shared" si="59"/>
        <v>0.33333333333333337</v>
      </c>
    </row>
    <row r="1571" spans="1:9" x14ac:dyDescent="0.25">
      <c r="A1571" t="s">
        <v>1687</v>
      </c>
      <c r="B1571" s="70">
        <f t="shared" si="60"/>
        <v>0.33333333333333337</v>
      </c>
      <c r="C1571" t="s">
        <v>93</v>
      </c>
      <c r="D1571" t="s">
        <v>1709</v>
      </c>
      <c r="E1571" s="69">
        <v>45722</v>
      </c>
      <c r="F1571">
        <v>1</v>
      </c>
      <c r="G1571">
        <v>1</v>
      </c>
      <c r="H1571">
        <v>1</v>
      </c>
      <c r="I1571" s="70">
        <f t="shared" si="59"/>
        <v>0.33333333333333337</v>
      </c>
    </row>
    <row r="1572" spans="1:9" x14ac:dyDescent="0.25">
      <c r="A1572" t="s">
        <v>1687</v>
      </c>
      <c r="B1572" s="70">
        <f t="shared" si="60"/>
        <v>0.33333333333333337</v>
      </c>
      <c r="C1572" t="s">
        <v>93</v>
      </c>
      <c r="D1572" t="s">
        <v>1710</v>
      </c>
      <c r="E1572" s="69">
        <v>45748</v>
      </c>
      <c r="F1572">
        <v>1</v>
      </c>
      <c r="G1572">
        <v>1</v>
      </c>
      <c r="H1572">
        <v>1</v>
      </c>
      <c r="I1572" s="70">
        <f t="shared" si="59"/>
        <v>0.33333333333333337</v>
      </c>
    </row>
    <row r="1573" spans="1:9" x14ac:dyDescent="0.25">
      <c r="A1573" t="s">
        <v>1687</v>
      </c>
      <c r="B1573" s="70">
        <f t="shared" si="60"/>
        <v>0.33333333333333337</v>
      </c>
      <c r="C1573" t="s">
        <v>93</v>
      </c>
      <c r="D1573" t="s">
        <v>1711</v>
      </c>
      <c r="E1573" s="69">
        <v>45692</v>
      </c>
      <c r="F1573">
        <v>1</v>
      </c>
      <c r="G1573">
        <v>1.6</v>
      </c>
      <c r="H1573">
        <v>1.6</v>
      </c>
      <c r="I1573" s="70">
        <f t="shared" si="59"/>
        <v>0.53333333333333344</v>
      </c>
    </row>
    <row r="1574" spans="1:9" x14ac:dyDescent="0.25">
      <c r="A1574" t="s">
        <v>1687</v>
      </c>
      <c r="B1574" s="70">
        <f t="shared" si="60"/>
        <v>0.33333333333333337</v>
      </c>
      <c r="C1574" t="s">
        <v>93</v>
      </c>
      <c r="D1574" t="s">
        <v>1712</v>
      </c>
      <c r="E1574" s="69">
        <v>45691</v>
      </c>
      <c r="F1574">
        <v>1</v>
      </c>
      <c r="G1574">
        <v>1</v>
      </c>
      <c r="H1574">
        <v>1</v>
      </c>
      <c r="I1574" s="70">
        <f t="shared" si="59"/>
        <v>0.33333333333333337</v>
      </c>
    </row>
    <row r="1575" spans="1:9" x14ac:dyDescent="0.25">
      <c r="A1575" t="s">
        <v>1687</v>
      </c>
      <c r="B1575" s="70">
        <f t="shared" si="60"/>
        <v>0.33333333333333337</v>
      </c>
      <c r="C1575" t="s">
        <v>93</v>
      </c>
      <c r="D1575" t="s">
        <v>1713</v>
      </c>
      <c r="E1575" s="69">
        <v>45734</v>
      </c>
      <c r="F1575">
        <v>1</v>
      </c>
      <c r="G1575">
        <v>1</v>
      </c>
      <c r="H1575">
        <v>1</v>
      </c>
      <c r="I1575" s="70">
        <f t="shared" si="59"/>
        <v>0.33333333333333337</v>
      </c>
    </row>
    <row r="1576" spans="1:9" x14ac:dyDescent="0.25">
      <c r="A1576" t="s">
        <v>1687</v>
      </c>
      <c r="B1576" s="70">
        <f t="shared" si="60"/>
        <v>0.33333333333333337</v>
      </c>
      <c r="C1576" t="s">
        <v>93</v>
      </c>
      <c r="D1576" t="s">
        <v>1714</v>
      </c>
      <c r="E1576" s="69">
        <v>45659</v>
      </c>
      <c r="F1576">
        <v>1</v>
      </c>
      <c r="G1576">
        <v>1</v>
      </c>
      <c r="H1576">
        <v>1</v>
      </c>
      <c r="I1576" s="70">
        <f t="shared" si="59"/>
        <v>0.33333333333333337</v>
      </c>
    </row>
    <row r="1577" spans="1:9" x14ac:dyDescent="0.25">
      <c r="A1577" t="s">
        <v>1687</v>
      </c>
      <c r="B1577" s="70">
        <f t="shared" si="60"/>
        <v>0.33333333333333337</v>
      </c>
      <c r="C1577" t="s">
        <v>93</v>
      </c>
      <c r="D1577" t="s">
        <v>1715</v>
      </c>
      <c r="E1577" s="69">
        <v>45659</v>
      </c>
      <c r="F1577">
        <v>1</v>
      </c>
      <c r="G1577">
        <v>1</v>
      </c>
      <c r="H1577">
        <v>1</v>
      </c>
      <c r="I1577" s="70">
        <f t="shared" si="59"/>
        <v>0.33333333333333337</v>
      </c>
    </row>
    <row r="1578" spans="1:9" x14ac:dyDescent="0.25">
      <c r="A1578" t="s">
        <v>1687</v>
      </c>
      <c r="B1578" s="70">
        <f t="shared" si="60"/>
        <v>0.33333333333333337</v>
      </c>
      <c r="C1578" t="s">
        <v>93</v>
      </c>
      <c r="D1578" t="s">
        <v>1716</v>
      </c>
      <c r="E1578" s="69">
        <v>45659</v>
      </c>
      <c r="F1578">
        <v>1</v>
      </c>
      <c r="G1578">
        <v>1</v>
      </c>
      <c r="H1578">
        <v>1</v>
      </c>
      <c r="I1578" s="70">
        <f t="shared" si="59"/>
        <v>0.33333333333333337</v>
      </c>
    </row>
    <row r="1579" spans="1:9" x14ac:dyDescent="0.25">
      <c r="A1579" t="s">
        <v>1687</v>
      </c>
      <c r="B1579" s="70">
        <f t="shared" si="60"/>
        <v>0.33333333333333337</v>
      </c>
      <c r="C1579" t="s">
        <v>93</v>
      </c>
      <c r="D1579" t="s">
        <v>1717</v>
      </c>
      <c r="E1579" s="69">
        <v>45659</v>
      </c>
      <c r="F1579">
        <v>1</v>
      </c>
      <c r="G1579">
        <v>1</v>
      </c>
      <c r="H1579">
        <v>1</v>
      </c>
      <c r="I1579" s="70">
        <f t="shared" si="59"/>
        <v>0.33333333333333337</v>
      </c>
    </row>
    <row r="1580" spans="1:9" x14ac:dyDescent="0.25">
      <c r="A1580" t="s">
        <v>1687</v>
      </c>
      <c r="B1580" s="70">
        <f t="shared" si="60"/>
        <v>0.33333333333333337</v>
      </c>
      <c r="C1580" t="s">
        <v>93</v>
      </c>
      <c r="D1580" t="s">
        <v>1718</v>
      </c>
      <c r="E1580" s="69">
        <v>45659</v>
      </c>
      <c r="F1580">
        <v>1</v>
      </c>
      <c r="G1580">
        <v>1</v>
      </c>
      <c r="H1580">
        <v>1</v>
      </c>
      <c r="I1580" s="70">
        <f t="shared" si="59"/>
        <v>0.33333333333333337</v>
      </c>
    </row>
    <row r="1581" spans="1:9" x14ac:dyDescent="0.25">
      <c r="A1581" t="s">
        <v>1687</v>
      </c>
      <c r="B1581" s="70">
        <f t="shared" si="60"/>
        <v>0.33333333333333337</v>
      </c>
      <c r="C1581" t="s">
        <v>93</v>
      </c>
      <c r="D1581" t="s">
        <v>1719</v>
      </c>
      <c r="E1581" s="69">
        <v>45659</v>
      </c>
      <c r="F1581">
        <v>1</v>
      </c>
      <c r="G1581">
        <v>1</v>
      </c>
      <c r="H1581">
        <v>1</v>
      </c>
      <c r="I1581" s="70">
        <f t="shared" si="59"/>
        <v>0.33333333333333337</v>
      </c>
    </row>
    <row r="1582" spans="1:9" x14ac:dyDescent="0.25">
      <c r="A1582" t="s">
        <v>1687</v>
      </c>
      <c r="B1582" s="70">
        <f t="shared" si="60"/>
        <v>0.33333333333333337</v>
      </c>
      <c r="C1582" t="s">
        <v>93</v>
      </c>
      <c r="D1582" t="s">
        <v>1720</v>
      </c>
      <c r="E1582" s="69">
        <v>45805</v>
      </c>
      <c r="F1582">
        <v>1</v>
      </c>
      <c r="G1582">
        <v>1</v>
      </c>
      <c r="H1582">
        <v>1</v>
      </c>
      <c r="I1582" s="70">
        <f t="shared" si="59"/>
        <v>0.33333333333333337</v>
      </c>
    </row>
    <row r="1583" spans="1:9" x14ac:dyDescent="0.25">
      <c r="A1583" t="s">
        <v>1687</v>
      </c>
      <c r="B1583" s="70">
        <f t="shared" si="60"/>
        <v>0.33333333333333337</v>
      </c>
      <c r="C1583" t="s">
        <v>93</v>
      </c>
      <c r="D1583" t="s">
        <v>1721</v>
      </c>
      <c r="E1583" s="69">
        <v>45771</v>
      </c>
      <c r="F1583">
        <v>1</v>
      </c>
      <c r="G1583">
        <v>1</v>
      </c>
      <c r="H1583">
        <v>1</v>
      </c>
      <c r="I1583" s="70">
        <f t="shared" si="59"/>
        <v>0.33333333333333337</v>
      </c>
    </row>
    <row r="1584" spans="1:9" x14ac:dyDescent="0.25">
      <c r="A1584" t="s">
        <v>1687</v>
      </c>
      <c r="B1584" s="70">
        <f t="shared" si="60"/>
        <v>0.33333333333333337</v>
      </c>
      <c r="C1584" t="s">
        <v>93</v>
      </c>
      <c r="D1584" t="s">
        <v>1722</v>
      </c>
      <c r="E1584" s="69">
        <v>45659</v>
      </c>
      <c r="F1584">
        <v>1</v>
      </c>
      <c r="G1584">
        <v>1</v>
      </c>
      <c r="H1584">
        <v>1</v>
      </c>
      <c r="I1584" s="70">
        <f t="shared" si="59"/>
        <v>0.33333333333333337</v>
      </c>
    </row>
    <row r="1585" spans="1:9" x14ac:dyDescent="0.25">
      <c r="A1585" t="s">
        <v>1687</v>
      </c>
      <c r="B1585" s="70">
        <f t="shared" si="60"/>
        <v>0.33333333333333337</v>
      </c>
      <c r="C1585" t="s">
        <v>93</v>
      </c>
      <c r="D1585" t="s">
        <v>1723</v>
      </c>
      <c r="E1585" s="69">
        <v>45659</v>
      </c>
      <c r="F1585">
        <v>1</v>
      </c>
      <c r="G1585">
        <v>1</v>
      </c>
      <c r="H1585">
        <v>1</v>
      </c>
      <c r="I1585" s="70">
        <f t="shared" si="59"/>
        <v>0.33333333333333337</v>
      </c>
    </row>
    <row r="1586" spans="1:9" x14ac:dyDescent="0.25">
      <c r="A1586" t="s">
        <v>1687</v>
      </c>
      <c r="B1586" s="70">
        <f t="shared" si="60"/>
        <v>0.33333333333333337</v>
      </c>
      <c r="C1586" t="s">
        <v>93</v>
      </c>
      <c r="D1586" t="s">
        <v>1724</v>
      </c>
      <c r="E1586" s="69">
        <v>45659</v>
      </c>
      <c r="F1586">
        <v>1</v>
      </c>
      <c r="G1586">
        <v>1</v>
      </c>
      <c r="H1586">
        <v>1</v>
      </c>
      <c r="I1586" s="70">
        <f t="shared" si="59"/>
        <v>0.33333333333333337</v>
      </c>
    </row>
    <row r="1587" spans="1:9" x14ac:dyDescent="0.25">
      <c r="A1587" t="s">
        <v>1687</v>
      </c>
      <c r="B1587" s="70">
        <f t="shared" si="60"/>
        <v>0.33333333333333337</v>
      </c>
      <c r="C1587" t="s">
        <v>93</v>
      </c>
      <c r="D1587" t="s">
        <v>1725</v>
      </c>
      <c r="E1587" s="69">
        <v>45750</v>
      </c>
      <c r="F1587">
        <v>1</v>
      </c>
      <c r="G1587">
        <v>1</v>
      </c>
      <c r="H1587">
        <v>1</v>
      </c>
      <c r="I1587" s="70">
        <f t="shared" si="59"/>
        <v>0.33333333333333337</v>
      </c>
    </row>
    <row r="1588" spans="1:9" x14ac:dyDescent="0.25">
      <c r="A1588" t="s">
        <v>1687</v>
      </c>
      <c r="B1588" s="70">
        <f t="shared" si="60"/>
        <v>0.33333333333333337</v>
      </c>
      <c r="C1588" t="s">
        <v>95</v>
      </c>
      <c r="D1588" t="s">
        <v>1726</v>
      </c>
      <c r="E1588" s="69">
        <v>45670</v>
      </c>
      <c r="F1588">
        <v>1</v>
      </c>
      <c r="G1588">
        <v>1</v>
      </c>
      <c r="H1588">
        <v>1</v>
      </c>
      <c r="I1588" s="70">
        <f t="shared" si="59"/>
        <v>0.33333333333333337</v>
      </c>
    </row>
    <row r="1589" spans="1:9" x14ac:dyDescent="0.25">
      <c r="A1589" t="s">
        <v>1687</v>
      </c>
      <c r="B1589" s="70">
        <f t="shared" si="60"/>
        <v>0.33333333333333337</v>
      </c>
      <c r="C1589" t="s">
        <v>99</v>
      </c>
      <c r="D1589" t="s">
        <v>1727</v>
      </c>
      <c r="E1589" s="69">
        <v>45671</v>
      </c>
      <c r="F1589">
        <v>1</v>
      </c>
      <c r="G1589">
        <v>1</v>
      </c>
      <c r="H1589">
        <v>1</v>
      </c>
      <c r="I1589" s="70">
        <f t="shared" si="59"/>
        <v>0.33333333333333337</v>
      </c>
    </row>
    <row r="1590" spans="1:9" x14ac:dyDescent="0.25">
      <c r="A1590" t="s">
        <v>1687</v>
      </c>
      <c r="B1590" s="70">
        <f t="shared" si="60"/>
        <v>0.33333333333333337</v>
      </c>
      <c r="C1590" t="s">
        <v>99</v>
      </c>
      <c r="D1590" t="s">
        <v>1728</v>
      </c>
      <c r="E1590" s="69">
        <v>45771</v>
      </c>
      <c r="F1590">
        <v>1</v>
      </c>
      <c r="G1590">
        <v>1</v>
      </c>
      <c r="H1590">
        <v>1</v>
      </c>
      <c r="I1590" s="70">
        <f t="shared" si="59"/>
        <v>0.33333333333333337</v>
      </c>
    </row>
    <row r="1591" spans="1:9" x14ac:dyDescent="0.25">
      <c r="A1591" t="s">
        <v>1687</v>
      </c>
      <c r="B1591" s="70">
        <f t="shared" si="60"/>
        <v>0.33333333333333337</v>
      </c>
      <c r="C1591" t="s">
        <v>99</v>
      </c>
      <c r="D1591" t="s">
        <v>1729</v>
      </c>
      <c r="E1591" s="69">
        <v>45688</v>
      </c>
      <c r="F1591">
        <v>1</v>
      </c>
      <c r="G1591">
        <v>1</v>
      </c>
      <c r="H1591">
        <v>1</v>
      </c>
      <c r="I1591" s="70">
        <f t="shared" si="59"/>
        <v>0.33333333333333337</v>
      </c>
    </row>
    <row r="1592" spans="1:9" x14ac:dyDescent="0.25">
      <c r="A1592" t="s">
        <v>1687</v>
      </c>
      <c r="B1592" s="70">
        <f t="shared" si="60"/>
        <v>0.33333333333333337</v>
      </c>
      <c r="C1592" t="s">
        <v>99</v>
      </c>
      <c r="D1592" t="s">
        <v>1730</v>
      </c>
      <c r="E1592" s="69">
        <v>45679</v>
      </c>
      <c r="F1592">
        <v>1</v>
      </c>
      <c r="G1592">
        <v>1</v>
      </c>
      <c r="H1592">
        <v>1</v>
      </c>
      <c r="I1592" s="70">
        <f t="shared" si="59"/>
        <v>0.33333333333333337</v>
      </c>
    </row>
    <row r="1593" spans="1:9" x14ac:dyDescent="0.25">
      <c r="A1593" t="s">
        <v>1687</v>
      </c>
      <c r="B1593" s="70">
        <f t="shared" si="60"/>
        <v>0.33333333333333337</v>
      </c>
      <c r="C1593" t="s">
        <v>99</v>
      </c>
      <c r="D1593" t="s">
        <v>1731</v>
      </c>
      <c r="E1593" s="69">
        <v>45673</v>
      </c>
      <c r="F1593">
        <v>1</v>
      </c>
      <c r="G1593">
        <v>1</v>
      </c>
      <c r="H1593">
        <v>1</v>
      </c>
      <c r="I1593" s="70">
        <f t="shared" si="59"/>
        <v>0.33333333333333337</v>
      </c>
    </row>
    <row r="1594" spans="1:9" x14ac:dyDescent="0.25">
      <c r="A1594" t="s">
        <v>1687</v>
      </c>
      <c r="B1594" s="70">
        <f t="shared" si="60"/>
        <v>0.33333333333333337</v>
      </c>
      <c r="C1594" t="s">
        <v>99</v>
      </c>
      <c r="D1594" t="s">
        <v>1732</v>
      </c>
      <c r="E1594" s="69">
        <v>45671</v>
      </c>
      <c r="F1594">
        <v>1</v>
      </c>
      <c r="G1594">
        <v>1</v>
      </c>
      <c r="H1594">
        <v>1</v>
      </c>
      <c r="I1594" s="70">
        <f t="shared" si="59"/>
        <v>0.33333333333333337</v>
      </c>
    </row>
    <row r="1595" spans="1:9" x14ac:dyDescent="0.25">
      <c r="A1595" t="s">
        <v>1687</v>
      </c>
      <c r="B1595" s="70">
        <f t="shared" si="60"/>
        <v>0.33333333333333337</v>
      </c>
      <c r="C1595" t="s">
        <v>99</v>
      </c>
      <c r="D1595" t="s">
        <v>1733</v>
      </c>
      <c r="E1595" s="69">
        <v>45762</v>
      </c>
      <c r="F1595">
        <v>1</v>
      </c>
      <c r="G1595">
        <v>1</v>
      </c>
      <c r="H1595">
        <v>1</v>
      </c>
      <c r="I1595" s="70">
        <f t="shared" si="59"/>
        <v>0.33333333333333337</v>
      </c>
    </row>
    <row r="1596" spans="1:9" x14ac:dyDescent="0.25">
      <c r="A1596" t="s">
        <v>1687</v>
      </c>
      <c r="B1596" s="70">
        <f t="shared" si="60"/>
        <v>0.33333333333333337</v>
      </c>
      <c r="C1596" t="s">
        <v>99</v>
      </c>
      <c r="D1596" t="s">
        <v>1734</v>
      </c>
      <c r="E1596" s="69">
        <v>45762</v>
      </c>
      <c r="F1596">
        <v>1</v>
      </c>
      <c r="G1596">
        <v>1</v>
      </c>
      <c r="H1596">
        <v>1</v>
      </c>
      <c r="I1596" s="70">
        <f t="shared" si="59"/>
        <v>0.33333333333333337</v>
      </c>
    </row>
    <row r="1597" spans="1:9" x14ac:dyDescent="0.25">
      <c r="A1597" t="s">
        <v>1687</v>
      </c>
      <c r="B1597" s="70">
        <f t="shared" si="60"/>
        <v>0.33333333333333337</v>
      </c>
      <c r="C1597" t="s">
        <v>99</v>
      </c>
      <c r="D1597" t="s">
        <v>1735</v>
      </c>
      <c r="E1597" s="69">
        <v>45800</v>
      </c>
      <c r="F1597">
        <v>1</v>
      </c>
      <c r="G1597">
        <v>1</v>
      </c>
      <c r="H1597">
        <v>1</v>
      </c>
      <c r="I1597" s="70">
        <f t="shared" si="59"/>
        <v>0.33333333333333337</v>
      </c>
    </row>
    <row r="1598" spans="1:9" x14ac:dyDescent="0.25">
      <c r="A1598" t="s">
        <v>1687</v>
      </c>
      <c r="B1598" s="70">
        <f t="shared" si="60"/>
        <v>0.33333333333333337</v>
      </c>
      <c r="C1598" t="s">
        <v>99</v>
      </c>
      <c r="D1598" t="s">
        <v>1736</v>
      </c>
      <c r="E1598" s="69">
        <v>45800</v>
      </c>
      <c r="F1598">
        <v>1</v>
      </c>
      <c r="G1598">
        <v>1</v>
      </c>
      <c r="H1598">
        <v>1</v>
      </c>
      <c r="I1598" s="70">
        <f t="shared" si="59"/>
        <v>0.33333333333333337</v>
      </c>
    </row>
    <row r="1599" spans="1:9" x14ac:dyDescent="0.25">
      <c r="A1599" t="s">
        <v>1687</v>
      </c>
      <c r="B1599" s="70">
        <f t="shared" si="60"/>
        <v>0.33333333333333337</v>
      </c>
      <c r="C1599" t="s">
        <v>99</v>
      </c>
      <c r="D1599" t="s">
        <v>1737</v>
      </c>
      <c r="E1599" s="69">
        <v>45800</v>
      </c>
      <c r="F1599">
        <v>1</v>
      </c>
      <c r="G1599">
        <v>1</v>
      </c>
      <c r="H1599">
        <v>1</v>
      </c>
      <c r="I1599" s="70">
        <f t="shared" si="59"/>
        <v>0.33333333333333337</v>
      </c>
    </row>
    <row r="1600" spans="1:9" x14ac:dyDescent="0.25">
      <c r="A1600" t="s">
        <v>1687</v>
      </c>
      <c r="B1600" s="70">
        <f t="shared" si="60"/>
        <v>0.33333333333333337</v>
      </c>
      <c r="C1600" t="s">
        <v>99</v>
      </c>
      <c r="D1600" t="s">
        <v>1738</v>
      </c>
      <c r="E1600" s="69">
        <v>45800</v>
      </c>
      <c r="F1600">
        <v>1</v>
      </c>
      <c r="G1600">
        <v>1</v>
      </c>
      <c r="H1600">
        <v>1</v>
      </c>
      <c r="I1600" s="70">
        <f t="shared" si="59"/>
        <v>0.33333333333333337</v>
      </c>
    </row>
    <row r="1601" spans="1:9" x14ac:dyDescent="0.25">
      <c r="A1601" t="s">
        <v>1687</v>
      </c>
      <c r="B1601" s="70">
        <f t="shared" si="60"/>
        <v>0.33333333333333337</v>
      </c>
      <c r="C1601" t="s">
        <v>99</v>
      </c>
      <c r="D1601" t="s">
        <v>1739</v>
      </c>
      <c r="E1601" s="69">
        <v>45800</v>
      </c>
      <c r="F1601">
        <v>1</v>
      </c>
      <c r="G1601">
        <v>1</v>
      </c>
      <c r="H1601">
        <v>1</v>
      </c>
      <c r="I1601" s="70">
        <f t="shared" si="59"/>
        <v>0.33333333333333337</v>
      </c>
    </row>
    <row r="1602" spans="1:9" x14ac:dyDescent="0.25">
      <c r="A1602" t="s">
        <v>1687</v>
      </c>
      <c r="B1602" s="70">
        <f t="shared" si="60"/>
        <v>0.33333333333333337</v>
      </c>
      <c r="C1602" t="s">
        <v>99</v>
      </c>
      <c r="D1602" t="s">
        <v>1740</v>
      </c>
      <c r="E1602" s="69">
        <v>45800</v>
      </c>
      <c r="F1602">
        <v>1</v>
      </c>
      <c r="G1602">
        <v>1</v>
      </c>
      <c r="H1602">
        <v>1</v>
      </c>
      <c r="I1602" s="70">
        <f t="shared" ref="I1602:I1665" si="61">B1602*H1602</f>
        <v>0.33333333333333337</v>
      </c>
    </row>
    <row r="1603" spans="1:9" x14ac:dyDescent="0.25">
      <c r="A1603" t="s">
        <v>1687</v>
      </c>
      <c r="B1603" s="70">
        <f t="shared" si="60"/>
        <v>0.33333333333333337</v>
      </c>
      <c r="C1603" t="s">
        <v>99</v>
      </c>
      <c r="D1603" t="s">
        <v>1741</v>
      </c>
      <c r="E1603" s="69">
        <v>45797</v>
      </c>
      <c r="F1603">
        <v>1</v>
      </c>
      <c r="G1603">
        <v>1</v>
      </c>
      <c r="H1603">
        <v>1</v>
      </c>
      <c r="I1603" s="70">
        <f t="shared" si="61"/>
        <v>0.33333333333333337</v>
      </c>
    </row>
    <row r="1604" spans="1:9" x14ac:dyDescent="0.25">
      <c r="A1604" t="s">
        <v>1687</v>
      </c>
      <c r="B1604" s="70">
        <f t="shared" si="60"/>
        <v>0.33333333333333337</v>
      </c>
      <c r="C1604" t="s">
        <v>99</v>
      </c>
      <c r="D1604" t="s">
        <v>1742</v>
      </c>
      <c r="E1604" s="69">
        <v>45797</v>
      </c>
      <c r="F1604">
        <v>1</v>
      </c>
      <c r="G1604">
        <v>1</v>
      </c>
      <c r="H1604">
        <v>1</v>
      </c>
      <c r="I1604" s="70">
        <f t="shared" si="61"/>
        <v>0.33333333333333337</v>
      </c>
    </row>
    <row r="1605" spans="1:9" x14ac:dyDescent="0.25">
      <c r="A1605" t="s">
        <v>1687</v>
      </c>
      <c r="B1605" s="70">
        <f t="shared" si="60"/>
        <v>0.33333333333333337</v>
      </c>
      <c r="C1605" t="s">
        <v>99</v>
      </c>
      <c r="D1605" t="s">
        <v>1743</v>
      </c>
      <c r="E1605" s="69">
        <v>45797</v>
      </c>
      <c r="F1605">
        <v>1</v>
      </c>
      <c r="G1605">
        <v>1</v>
      </c>
      <c r="H1605">
        <v>1</v>
      </c>
      <c r="I1605" s="70">
        <f t="shared" si="61"/>
        <v>0.33333333333333337</v>
      </c>
    </row>
    <row r="1606" spans="1:9" x14ac:dyDescent="0.25">
      <c r="A1606" t="s">
        <v>1687</v>
      </c>
      <c r="B1606" s="70">
        <f t="shared" si="60"/>
        <v>0.33333333333333337</v>
      </c>
      <c r="C1606" t="s">
        <v>99</v>
      </c>
      <c r="D1606" t="s">
        <v>1744</v>
      </c>
      <c r="E1606" s="69">
        <v>45797</v>
      </c>
      <c r="F1606">
        <v>1</v>
      </c>
      <c r="G1606">
        <v>1</v>
      </c>
      <c r="H1606">
        <v>1</v>
      </c>
      <c r="I1606" s="70">
        <f t="shared" si="61"/>
        <v>0.33333333333333337</v>
      </c>
    </row>
    <row r="1607" spans="1:9" x14ac:dyDescent="0.25">
      <c r="A1607" t="s">
        <v>1687</v>
      </c>
      <c r="B1607" s="70">
        <f t="shared" si="60"/>
        <v>0.33333333333333337</v>
      </c>
      <c r="C1607" t="s">
        <v>99</v>
      </c>
      <c r="D1607" t="s">
        <v>1745</v>
      </c>
      <c r="E1607" s="69">
        <v>45798</v>
      </c>
      <c r="F1607">
        <v>1</v>
      </c>
      <c r="G1607">
        <v>1</v>
      </c>
      <c r="H1607">
        <v>1</v>
      </c>
      <c r="I1607" s="70">
        <f t="shared" si="61"/>
        <v>0.33333333333333337</v>
      </c>
    </row>
    <row r="1608" spans="1:9" x14ac:dyDescent="0.25">
      <c r="A1608" t="s">
        <v>1687</v>
      </c>
      <c r="B1608" s="70">
        <f t="shared" si="60"/>
        <v>0.33333333333333337</v>
      </c>
      <c r="C1608" t="s">
        <v>99</v>
      </c>
      <c r="D1608" t="s">
        <v>1746</v>
      </c>
      <c r="E1608" s="69">
        <v>45688</v>
      </c>
      <c r="F1608">
        <v>1</v>
      </c>
      <c r="G1608">
        <v>1</v>
      </c>
      <c r="H1608">
        <v>1</v>
      </c>
      <c r="I1608" s="70">
        <f t="shared" si="61"/>
        <v>0.33333333333333337</v>
      </c>
    </row>
    <row r="1609" spans="1:9" x14ac:dyDescent="0.25">
      <c r="A1609" t="s">
        <v>1687</v>
      </c>
      <c r="B1609" s="70">
        <f t="shared" si="60"/>
        <v>0.33333333333333337</v>
      </c>
      <c r="C1609" t="s">
        <v>103</v>
      </c>
      <c r="D1609" t="s">
        <v>1747</v>
      </c>
      <c r="E1609" s="69">
        <v>45660</v>
      </c>
      <c r="F1609">
        <v>1</v>
      </c>
      <c r="G1609">
        <v>1</v>
      </c>
      <c r="H1609">
        <v>1</v>
      </c>
      <c r="I1609" s="70">
        <f t="shared" si="61"/>
        <v>0.33333333333333337</v>
      </c>
    </row>
    <row r="1610" spans="1:9" x14ac:dyDescent="0.25">
      <c r="A1610" t="s">
        <v>1687</v>
      </c>
      <c r="B1610" s="70">
        <f t="shared" si="60"/>
        <v>0.33333333333333337</v>
      </c>
      <c r="C1610" t="s">
        <v>103</v>
      </c>
      <c r="D1610" t="s">
        <v>1748</v>
      </c>
      <c r="E1610" s="69">
        <v>45726</v>
      </c>
      <c r="F1610">
        <v>1</v>
      </c>
      <c r="G1610">
        <v>1</v>
      </c>
      <c r="H1610">
        <v>1</v>
      </c>
      <c r="I1610" s="70">
        <f t="shared" si="61"/>
        <v>0.33333333333333337</v>
      </c>
    </row>
    <row r="1611" spans="1:9" x14ac:dyDescent="0.25">
      <c r="A1611" t="s">
        <v>1687</v>
      </c>
      <c r="B1611" s="70">
        <f t="shared" si="60"/>
        <v>0.33333333333333337</v>
      </c>
      <c r="C1611" t="s">
        <v>103</v>
      </c>
      <c r="D1611" t="s">
        <v>1749</v>
      </c>
      <c r="E1611" s="69">
        <v>45792</v>
      </c>
      <c r="F1611">
        <v>1</v>
      </c>
      <c r="G1611">
        <v>1</v>
      </c>
      <c r="H1611">
        <v>1</v>
      </c>
      <c r="I1611" s="70">
        <f t="shared" si="61"/>
        <v>0.33333333333333337</v>
      </c>
    </row>
    <row r="1612" spans="1:9" x14ac:dyDescent="0.25">
      <c r="A1612" t="s">
        <v>1687</v>
      </c>
      <c r="B1612" s="70">
        <f t="shared" si="60"/>
        <v>0.33333333333333337</v>
      </c>
      <c r="C1612" t="s">
        <v>103</v>
      </c>
      <c r="D1612" t="s">
        <v>1750</v>
      </c>
      <c r="E1612" s="69">
        <v>45803</v>
      </c>
      <c r="F1612">
        <v>1</v>
      </c>
      <c r="G1612">
        <v>1</v>
      </c>
      <c r="H1612">
        <v>1</v>
      </c>
      <c r="I1612" s="70">
        <f t="shared" si="61"/>
        <v>0.33333333333333337</v>
      </c>
    </row>
    <row r="1613" spans="1:9" x14ac:dyDescent="0.25">
      <c r="A1613" t="s">
        <v>1687</v>
      </c>
      <c r="B1613" s="70">
        <f t="shared" si="60"/>
        <v>0.33333333333333337</v>
      </c>
      <c r="C1613" t="s">
        <v>103</v>
      </c>
      <c r="D1613" t="s">
        <v>1751</v>
      </c>
      <c r="E1613" s="69">
        <v>45741</v>
      </c>
      <c r="F1613">
        <v>1</v>
      </c>
      <c r="G1613">
        <v>1</v>
      </c>
      <c r="H1613">
        <v>1</v>
      </c>
      <c r="I1613" s="70">
        <f t="shared" si="61"/>
        <v>0.33333333333333337</v>
      </c>
    </row>
    <row r="1614" spans="1:9" x14ac:dyDescent="0.25">
      <c r="A1614" t="s">
        <v>1687</v>
      </c>
      <c r="B1614" s="70">
        <f t="shared" ref="B1614:B1677" si="62">(1/300)*100</f>
        <v>0.33333333333333337</v>
      </c>
      <c r="C1614" t="s">
        <v>103</v>
      </c>
      <c r="D1614" t="s">
        <v>1752</v>
      </c>
      <c r="E1614" s="69">
        <v>45762</v>
      </c>
      <c r="F1614">
        <v>1</v>
      </c>
      <c r="G1614">
        <v>1</v>
      </c>
      <c r="H1614">
        <v>1</v>
      </c>
      <c r="I1614" s="70">
        <f t="shared" si="61"/>
        <v>0.33333333333333337</v>
      </c>
    </row>
    <row r="1615" spans="1:9" x14ac:dyDescent="0.25">
      <c r="A1615" t="s">
        <v>1687</v>
      </c>
      <c r="B1615" s="70">
        <f t="shared" si="62"/>
        <v>0.33333333333333337</v>
      </c>
      <c r="C1615" t="s">
        <v>103</v>
      </c>
      <c r="D1615" t="s">
        <v>1753</v>
      </c>
      <c r="E1615" s="69">
        <v>45789</v>
      </c>
      <c r="F1615">
        <v>1</v>
      </c>
      <c r="G1615">
        <v>1</v>
      </c>
      <c r="H1615">
        <v>1</v>
      </c>
      <c r="I1615" s="70">
        <f t="shared" si="61"/>
        <v>0.33333333333333337</v>
      </c>
    </row>
    <row r="1616" spans="1:9" x14ac:dyDescent="0.25">
      <c r="A1616" t="s">
        <v>1687</v>
      </c>
      <c r="B1616" s="70">
        <f t="shared" si="62"/>
        <v>0.33333333333333337</v>
      </c>
      <c r="C1616" t="s">
        <v>103</v>
      </c>
      <c r="D1616" t="s">
        <v>1754</v>
      </c>
      <c r="E1616" s="69">
        <v>45726</v>
      </c>
      <c r="F1616">
        <v>1</v>
      </c>
      <c r="G1616">
        <v>1</v>
      </c>
      <c r="H1616">
        <v>1</v>
      </c>
      <c r="I1616" s="70">
        <f t="shared" si="61"/>
        <v>0.33333333333333337</v>
      </c>
    </row>
    <row r="1617" spans="1:9" x14ac:dyDescent="0.25">
      <c r="A1617" t="s">
        <v>1687</v>
      </c>
      <c r="B1617" s="70">
        <f t="shared" si="62"/>
        <v>0.33333333333333337</v>
      </c>
      <c r="C1617" t="s">
        <v>103</v>
      </c>
      <c r="D1617" t="s">
        <v>1755</v>
      </c>
      <c r="E1617" s="69">
        <v>45726</v>
      </c>
      <c r="F1617">
        <v>1</v>
      </c>
      <c r="G1617">
        <v>1</v>
      </c>
      <c r="H1617">
        <v>1</v>
      </c>
      <c r="I1617" s="70">
        <f t="shared" si="61"/>
        <v>0.33333333333333337</v>
      </c>
    </row>
    <row r="1618" spans="1:9" x14ac:dyDescent="0.25">
      <c r="A1618" t="s">
        <v>1687</v>
      </c>
      <c r="B1618" s="70">
        <f t="shared" si="62"/>
        <v>0.33333333333333337</v>
      </c>
      <c r="C1618" t="s">
        <v>103</v>
      </c>
      <c r="D1618" t="s">
        <v>1756</v>
      </c>
      <c r="E1618" s="69">
        <v>45726</v>
      </c>
      <c r="F1618">
        <v>1</v>
      </c>
      <c r="G1618">
        <v>1</v>
      </c>
      <c r="H1618">
        <v>1</v>
      </c>
      <c r="I1618" s="70">
        <f t="shared" si="61"/>
        <v>0.33333333333333337</v>
      </c>
    </row>
    <row r="1619" spans="1:9" x14ac:dyDescent="0.25">
      <c r="A1619" t="s">
        <v>1687</v>
      </c>
      <c r="B1619" s="70">
        <f t="shared" si="62"/>
        <v>0.33333333333333337</v>
      </c>
      <c r="C1619" t="s">
        <v>103</v>
      </c>
      <c r="D1619" t="s">
        <v>1757</v>
      </c>
      <c r="E1619" s="69">
        <v>45726</v>
      </c>
      <c r="F1619">
        <v>1</v>
      </c>
      <c r="G1619">
        <v>1</v>
      </c>
      <c r="H1619">
        <v>1</v>
      </c>
      <c r="I1619" s="70">
        <f t="shared" si="61"/>
        <v>0.33333333333333337</v>
      </c>
    </row>
    <row r="1620" spans="1:9" x14ac:dyDescent="0.25">
      <c r="A1620" t="s">
        <v>1687</v>
      </c>
      <c r="B1620" s="70">
        <f t="shared" si="62"/>
        <v>0.33333333333333337</v>
      </c>
      <c r="C1620" t="s">
        <v>103</v>
      </c>
      <c r="D1620" t="s">
        <v>1758</v>
      </c>
      <c r="E1620" s="69">
        <v>45726</v>
      </c>
      <c r="F1620">
        <v>1</v>
      </c>
      <c r="G1620">
        <v>1</v>
      </c>
      <c r="H1620">
        <v>1</v>
      </c>
      <c r="I1620" s="70">
        <f t="shared" si="61"/>
        <v>0.33333333333333337</v>
      </c>
    </row>
    <row r="1621" spans="1:9" x14ac:dyDescent="0.25">
      <c r="A1621" t="s">
        <v>1687</v>
      </c>
      <c r="B1621" s="70">
        <f t="shared" si="62"/>
        <v>0.33333333333333337</v>
      </c>
      <c r="C1621" t="s">
        <v>103</v>
      </c>
      <c r="D1621" t="s">
        <v>1759</v>
      </c>
      <c r="E1621" s="69">
        <v>45726</v>
      </c>
      <c r="F1621">
        <v>1</v>
      </c>
      <c r="G1621">
        <v>1</v>
      </c>
      <c r="H1621">
        <v>1</v>
      </c>
      <c r="I1621" s="70">
        <f t="shared" si="61"/>
        <v>0.33333333333333337</v>
      </c>
    </row>
    <row r="1622" spans="1:9" x14ac:dyDescent="0.25">
      <c r="A1622" t="s">
        <v>1687</v>
      </c>
      <c r="B1622" s="70">
        <f t="shared" si="62"/>
        <v>0.33333333333333337</v>
      </c>
      <c r="C1622" t="s">
        <v>103</v>
      </c>
      <c r="D1622" t="s">
        <v>1760</v>
      </c>
      <c r="E1622" s="69">
        <v>45726</v>
      </c>
      <c r="F1622">
        <v>1</v>
      </c>
      <c r="G1622">
        <v>1</v>
      </c>
      <c r="H1622">
        <v>1</v>
      </c>
      <c r="I1622" s="70">
        <f t="shared" si="61"/>
        <v>0.33333333333333337</v>
      </c>
    </row>
    <row r="1623" spans="1:9" x14ac:dyDescent="0.25">
      <c r="A1623" t="s">
        <v>1687</v>
      </c>
      <c r="B1623" s="70">
        <f t="shared" si="62"/>
        <v>0.33333333333333337</v>
      </c>
      <c r="C1623" t="s">
        <v>103</v>
      </c>
      <c r="D1623" t="s">
        <v>1761</v>
      </c>
      <c r="E1623" s="69">
        <v>45726</v>
      </c>
      <c r="F1623">
        <v>1</v>
      </c>
      <c r="G1623">
        <v>1</v>
      </c>
      <c r="H1623">
        <v>1</v>
      </c>
      <c r="I1623" s="70">
        <f t="shared" si="61"/>
        <v>0.33333333333333337</v>
      </c>
    </row>
    <row r="1624" spans="1:9" x14ac:dyDescent="0.25">
      <c r="A1624" t="s">
        <v>1687</v>
      </c>
      <c r="B1624" s="70">
        <f t="shared" si="62"/>
        <v>0.33333333333333337</v>
      </c>
      <c r="C1624" t="s">
        <v>103</v>
      </c>
      <c r="D1624" t="s">
        <v>1762</v>
      </c>
      <c r="E1624" s="69">
        <v>45734</v>
      </c>
      <c r="F1624">
        <v>1</v>
      </c>
      <c r="G1624">
        <v>1</v>
      </c>
      <c r="H1624">
        <v>1</v>
      </c>
      <c r="I1624" s="70">
        <f t="shared" si="61"/>
        <v>0.33333333333333337</v>
      </c>
    </row>
    <row r="1625" spans="1:9" x14ac:dyDescent="0.25">
      <c r="A1625" t="s">
        <v>1687</v>
      </c>
      <c r="B1625" s="70">
        <f t="shared" si="62"/>
        <v>0.33333333333333337</v>
      </c>
      <c r="C1625" t="s">
        <v>103</v>
      </c>
      <c r="D1625" t="s">
        <v>1763</v>
      </c>
      <c r="E1625" s="69">
        <v>45678</v>
      </c>
      <c r="F1625">
        <v>1</v>
      </c>
      <c r="G1625">
        <v>1</v>
      </c>
      <c r="H1625">
        <v>1</v>
      </c>
      <c r="I1625" s="70">
        <f t="shared" si="61"/>
        <v>0.33333333333333337</v>
      </c>
    </row>
    <row r="1626" spans="1:9" x14ac:dyDescent="0.25">
      <c r="A1626" t="s">
        <v>1687</v>
      </c>
      <c r="B1626" s="70">
        <f t="shared" si="62"/>
        <v>0.33333333333333337</v>
      </c>
      <c r="C1626" t="s">
        <v>103</v>
      </c>
      <c r="D1626" t="s">
        <v>1764</v>
      </c>
      <c r="E1626" s="69">
        <v>45691</v>
      </c>
      <c r="F1626">
        <v>1</v>
      </c>
      <c r="G1626">
        <v>1</v>
      </c>
      <c r="H1626">
        <v>1</v>
      </c>
      <c r="I1626" s="70">
        <f t="shared" si="61"/>
        <v>0.33333333333333337</v>
      </c>
    </row>
    <row r="1627" spans="1:9" x14ac:dyDescent="0.25">
      <c r="A1627" t="s">
        <v>1687</v>
      </c>
      <c r="B1627" s="70">
        <f t="shared" si="62"/>
        <v>0.33333333333333337</v>
      </c>
      <c r="C1627" t="s">
        <v>103</v>
      </c>
      <c r="D1627" t="s">
        <v>1765</v>
      </c>
      <c r="E1627" s="69">
        <v>45688</v>
      </c>
      <c r="F1627">
        <v>1</v>
      </c>
      <c r="G1627">
        <v>1</v>
      </c>
      <c r="H1627">
        <v>1</v>
      </c>
      <c r="I1627" s="70">
        <f t="shared" si="61"/>
        <v>0.33333333333333337</v>
      </c>
    </row>
    <row r="1628" spans="1:9" x14ac:dyDescent="0.25">
      <c r="A1628" t="s">
        <v>1687</v>
      </c>
      <c r="B1628" s="70">
        <f t="shared" si="62"/>
        <v>0.33333333333333337</v>
      </c>
      <c r="C1628" t="s">
        <v>103</v>
      </c>
      <c r="D1628" t="s">
        <v>1766</v>
      </c>
      <c r="E1628" s="69">
        <v>45694</v>
      </c>
      <c r="F1628">
        <v>1</v>
      </c>
      <c r="G1628">
        <v>1</v>
      </c>
      <c r="H1628">
        <v>1</v>
      </c>
      <c r="I1628" s="70">
        <f t="shared" si="61"/>
        <v>0.33333333333333337</v>
      </c>
    </row>
    <row r="1629" spans="1:9" x14ac:dyDescent="0.25">
      <c r="A1629" t="s">
        <v>1687</v>
      </c>
      <c r="B1629" s="70">
        <f t="shared" si="62"/>
        <v>0.33333333333333337</v>
      </c>
      <c r="C1629" t="s">
        <v>103</v>
      </c>
      <c r="D1629" t="s">
        <v>1767</v>
      </c>
      <c r="E1629" s="69">
        <v>45694</v>
      </c>
      <c r="F1629">
        <v>1</v>
      </c>
      <c r="G1629">
        <v>1</v>
      </c>
      <c r="H1629">
        <v>1</v>
      </c>
      <c r="I1629" s="70">
        <f t="shared" si="61"/>
        <v>0.33333333333333337</v>
      </c>
    </row>
    <row r="1630" spans="1:9" x14ac:dyDescent="0.25">
      <c r="A1630" t="s">
        <v>1687</v>
      </c>
      <c r="B1630" s="70">
        <f t="shared" si="62"/>
        <v>0.33333333333333337</v>
      </c>
      <c r="C1630" t="s">
        <v>103</v>
      </c>
      <c r="D1630" t="s">
        <v>1768</v>
      </c>
      <c r="E1630" s="69">
        <v>45699</v>
      </c>
      <c r="F1630">
        <v>1</v>
      </c>
      <c r="G1630">
        <v>1</v>
      </c>
      <c r="H1630">
        <v>1</v>
      </c>
      <c r="I1630" s="70">
        <f t="shared" si="61"/>
        <v>0.33333333333333337</v>
      </c>
    </row>
    <row r="1631" spans="1:9" x14ac:dyDescent="0.25">
      <c r="A1631" t="s">
        <v>1687</v>
      </c>
      <c r="B1631" s="70">
        <f t="shared" si="62"/>
        <v>0.33333333333333337</v>
      </c>
      <c r="C1631" t="s">
        <v>103</v>
      </c>
      <c r="D1631" t="s">
        <v>1769</v>
      </c>
      <c r="E1631" s="69">
        <v>45699</v>
      </c>
      <c r="F1631">
        <v>1</v>
      </c>
      <c r="G1631">
        <v>1</v>
      </c>
      <c r="H1631">
        <v>1</v>
      </c>
      <c r="I1631" s="70">
        <f t="shared" si="61"/>
        <v>0.33333333333333337</v>
      </c>
    </row>
    <row r="1632" spans="1:9" x14ac:dyDescent="0.25">
      <c r="A1632" t="s">
        <v>1687</v>
      </c>
      <c r="B1632" s="70">
        <f t="shared" si="62"/>
        <v>0.33333333333333337</v>
      </c>
      <c r="C1632" t="s">
        <v>104</v>
      </c>
      <c r="D1632" t="s">
        <v>1770</v>
      </c>
      <c r="E1632" s="69">
        <v>45796</v>
      </c>
      <c r="F1632">
        <v>1</v>
      </c>
      <c r="G1632">
        <v>1</v>
      </c>
      <c r="H1632">
        <v>1</v>
      </c>
      <c r="I1632" s="70">
        <f t="shared" si="61"/>
        <v>0.33333333333333337</v>
      </c>
    </row>
    <row r="1633" spans="1:9" x14ac:dyDescent="0.25">
      <c r="A1633" t="s">
        <v>1687</v>
      </c>
      <c r="B1633" s="70">
        <f t="shared" si="62"/>
        <v>0.33333333333333337</v>
      </c>
      <c r="C1633" t="s">
        <v>104</v>
      </c>
      <c r="D1633" t="s">
        <v>1771</v>
      </c>
      <c r="E1633" s="69">
        <v>45695</v>
      </c>
      <c r="F1633">
        <v>1</v>
      </c>
      <c r="G1633">
        <v>1</v>
      </c>
      <c r="H1633">
        <v>1</v>
      </c>
      <c r="I1633" s="70">
        <f t="shared" si="61"/>
        <v>0.33333333333333337</v>
      </c>
    </row>
    <row r="1634" spans="1:9" x14ac:dyDescent="0.25">
      <c r="A1634" t="s">
        <v>1687</v>
      </c>
      <c r="B1634" s="70">
        <f t="shared" si="62"/>
        <v>0.33333333333333337</v>
      </c>
      <c r="C1634" t="s">
        <v>104</v>
      </c>
      <c r="D1634" t="s">
        <v>1772</v>
      </c>
      <c r="E1634" s="69">
        <v>45796</v>
      </c>
      <c r="F1634">
        <v>1</v>
      </c>
      <c r="G1634">
        <v>1</v>
      </c>
      <c r="H1634">
        <v>1</v>
      </c>
      <c r="I1634" s="70">
        <f t="shared" si="61"/>
        <v>0.33333333333333337</v>
      </c>
    </row>
    <row r="1635" spans="1:9" x14ac:dyDescent="0.25">
      <c r="A1635" t="s">
        <v>1687</v>
      </c>
      <c r="B1635" s="70">
        <f t="shared" si="62"/>
        <v>0.33333333333333337</v>
      </c>
      <c r="C1635" t="s">
        <v>104</v>
      </c>
      <c r="D1635" t="s">
        <v>1773</v>
      </c>
      <c r="E1635" s="69">
        <v>45796</v>
      </c>
      <c r="F1635">
        <v>1</v>
      </c>
      <c r="G1635">
        <v>1</v>
      </c>
      <c r="H1635">
        <v>1</v>
      </c>
      <c r="I1635" s="70">
        <f t="shared" si="61"/>
        <v>0.33333333333333337</v>
      </c>
    </row>
    <row r="1636" spans="1:9" x14ac:dyDescent="0.25">
      <c r="A1636" t="s">
        <v>1687</v>
      </c>
      <c r="B1636" s="70">
        <f t="shared" si="62"/>
        <v>0.33333333333333337</v>
      </c>
      <c r="C1636" t="s">
        <v>104</v>
      </c>
      <c r="D1636" t="s">
        <v>1774</v>
      </c>
      <c r="E1636" s="69">
        <v>45796</v>
      </c>
      <c r="F1636">
        <v>1</v>
      </c>
      <c r="G1636">
        <v>1</v>
      </c>
      <c r="H1636">
        <v>1</v>
      </c>
      <c r="I1636" s="70">
        <f t="shared" si="61"/>
        <v>0.33333333333333337</v>
      </c>
    </row>
    <row r="1637" spans="1:9" x14ac:dyDescent="0.25">
      <c r="A1637" t="s">
        <v>1687</v>
      </c>
      <c r="B1637" s="70">
        <f t="shared" si="62"/>
        <v>0.33333333333333337</v>
      </c>
      <c r="C1637" t="s">
        <v>104</v>
      </c>
      <c r="D1637" t="s">
        <v>1775</v>
      </c>
      <c r="E1637" s="69">
        <v>45796</v>
      </c>
      <c r="F1637">
        <v>1</v>
      </c>
      <c r="G1637">
        <v>1</v>
      </c>
      <c r="H1637">
        <v>1</v>
      </c>
      <c r="I1637" s="70">
        <f t="shared" si="61"/>
        <v>0.33333333333333337</v>
      </c>
    </row>
    <row r="1638" spans="1:9" x14ac:dyDescent="0.25">
      <c r="A1638" t="s">
        <v>1687</v>
      </c>
      <c r="B1638" s="70">
        <f t="shared" si="62"/>
        <v>0.33333333333333337</v>
      </c>
      <c r="C1638" t="s">
        <v>104</v>
      </c>
      <c r="D1638" t="s">
        <v>1776</v>
      </c>
      <c r="E1638" s="69">
        <v>45796</v>
      </c>
      <c r="F1638">
        <v>1</v>
      </c>
      <c r="G1638">
        <v>1</v>
      </c>
      <c r="H1638">
        <v>1</v>
      </c>
      <c r="I1638" s="70">
        <f t="shared" si="61"/>
        <v>0.33333333333333337</v>
      </c>
    </row>
    <row r="1639" spans="1:9" x14ac:dyDescent="0.25">
      <c r="A1639" t="s">
        <v>1687</v>
      </c>
      <c r="B1639" s="70">
        <f t="shared" si="62"/>
        <v>0.33333333333333337</v>
      </c>
      <c r="C1639" t="s">
        <v>104</v>
      </c>
      <c r="D1639" t="s">
        <v>1777</v>
      </c>
      <c r="E1639" s="69">
        <v>45721</v>
      </c>
      <c r="F1639">
        <v>1</v>
      </c>
      <c r="G1639">
        <v>1</v>
      </c>
      <c r="H1639">
        <v>1</v>
      </c>
      <c r="I1639" s="70">
        <f t="shared" si="61"/>
        <v>0.33333333333333337</v>
      </c>
    </row>
    <row r="1640" spans="1:9" x14ac:dyDescent="0.25">
      <c r="A1640" t="s">
        <v>1687</v>
      </c>
      <c r="B1640" s="70">
        <f t="shared" si="62"/>
        <v>0.33333333333333337</v>
      </c>
      <c r="C1640" t="s">
        <v>104</v>
      </c>
      <c r="D1640" t="s">
        <v>1778</v>
      </c>
      <c r="E1640" s="69">
        <v>45720</v>
      </c>
      <c r="F1640">
        <v>1</v>
      </c>
      <c r="G1640">
        <v>1</v>
      </c>
      <c r="H1640">
        <v>1</v>
      </c>
      <c r="I1640" s="70">
        <f t="shared" si="61"/>
        <v>0.33333333333333337</v>
      </c>
    </row>
    <row r="1641" spans="1:9" x14ac:dyDescent="0.25">
      <c r="A1641" t="s">
        <v>1687</v>
      </c>
      <c r="B1641" s="70">
        <f t="shared" si="62"/>
        <v>0.33333333333333337</v>
      </c>
      <c r="C1641" t="s">
        <v>104</v>
      </c>
      <c r="D1641" t="s">
        <v>1779</v>
      </c>
      <c r="E1641" s="69">
        <v>45720</v>
      </c>
      <c r="F1641">
        <v>1</v>
      </c>
      <c r="G1641">
        <v>1</v>
      </c>
      <c r="H1641">
        <v>1</v>
      </c>
      <c r="I1641" s="70">
        <f t="shared" si="61"/>
        <v>0.33333333333333337</v>
      </c>
    </row>
    <row r="1642" spans="1:9" x14ac:dyDescent="0.25">
      <c r="A1642" t="s">
        <v>1687</v>
      </c>
      <c r="B1642" s="70">
        <f t="shared" si="62"/>
        <v>0.33333333333333337</v>
      </c>
      <c r="C1642" t="s">
        <v>104</v>
      </c>
      <c r="D1642" t="s">
        <v>1780</v>
      </c>
      <c r="E1642" s="69">
        <v>45796</v>
      </c>
      <c r="F1642">
        <v>1</v>
      </c>
      <c r="G1642">
        <v>1</v>
      </c>
      <c r="H1642">
        <v>1</v>
      </c>
      <c r="I1642" s="70">
        <f t="shared" si="61"/>
        <v>0.33333333333333337</v>
      </c>
    </row>
    <row r="1643" spans="1:9" x14ac:dyDescent="0.25">
      <c r="A1643" t="s">
        <v>1687</v>
      </c>
      <c r="B1643" s="70">
        <f t="shared" si="62"/>
        <v>0.33333333333333337</v>
      </c>
      <c r="C1643" t="s">
        <v>104</v>
      </c>
      <c r="D1643" t="s">
        <v>1781</v>
      </c>
      <c r="E1643" s="69">
        <v>45796</v>
      </c>
      <c r="F1643">
        <v>1</v>
      </c>
      <c r="G1643">
        <v>1</v>
      </c>
      <c r="H1643">
        <v>1</v>
      </c>
      <c r="I1643" s="70">
        <f t="shared" si="61"/>
        <v>0.33333333333333337</v>
      </c>
    </row>
    <row r="1644" spans="1:9" x14ac:dyDescent="0.25">
      <c r="A1644" t="s">
        <v>1687</v>
      </c>
      <c r="B1644" s="70">
        <f t="shared" si="62"/>
        <v>0.33333333333333337</v>
      </c>
      <c r="C1644" t="s">
        <v>104</v>
      </c>
      <c r="D1644" t="s">
        <v>1782</v>
      </c>
      <c r="E1644" s="69">
        <v>45796</v>
      </c>
      <c r="F1644">
        <v>1</v>
      </c>
      <c r="G1644">
        <v>1</v>
      </c>
      <c r="H1644">
        <v>1</v>
      </c>
      <c r="I1644" s="70">
        <f t="shared" si="61"/>
        <v>0.33333333333333337</v>
      </c>
    </row>
    <row r="1645" spans="1:9" x14ac:dyDescent="0.25">
      <c r="A1645" t="s">
        <v>1687</v>
      </c>
      <c r="B1645" s="70">
        <f t="shared" si="62"/>
        <v>0.33333333333333337</v>
      </c>
      <c r="C1645" t="s">
        <v>104</v>
      </c>
      <c r="D1645" t="s">
        <v>1783</v>
      </c>
      <c r="E1645" s="69">
        <v>45733</v>
      </c>
      <c r="F1645">
        <v>1</v>
      </c>
      <c r="G1645">
        <v>1</v>
      </c>
      <c r="H1645">
        <v>1</v>
      </c>
      <c r="I1645" s="70">
        <f t="shared" si="61"/>
        <v>0.33333333333333337</v>
      </c>
    </row>
    <row r="1646" spans="1:9" x14ac:dyDescent="0.25">
      <c r="A1646" t="s">
        <v>1687</v>
      </c>
      <c r="B1646" s="70">
        <f t="shared" si="62"/>
        <v>0.33333333333333337</v>
      </c>
      <c r="C1646" t="s">
        <v>104</v>
      </c>
      <c r="D1646" t="s">
        <v>1784</v>
      </c>
      <c r="E1646" s="69">
        <v>45796</v>
      </c>
      <c r="F1646">
        <v>1</v>
      </c>
      <c r="G1646">
        <v>1</v>
      </c>
      <c r="H1646">
        <v>1</v>
      </c>
      <c r="I1646" s="70">
        <f t="shared" si="61"/>
        <v>0.33333333333333337</v>
      </c>
    </row>
    <row r="1647" spans="1:9" x14ac:dyDescent="0.25">
      <c r="A1647" t="s">
        <v>1687</v>
      </c>
      <c r="B1647" s="70">
        <f t="shared" si="62"/>
        <v>0.33333333333333337</v>
      </c>
      <c r="C1647" t="s">
        <v>104</v>
      </c>
      <c r="D1647" t="s">
        <v>1785</v>
      </c>
      <c r="E1647" s="69">
        <v>45726</v>
      </c>
      <c r="F1647">
        <v>1</v>
      </c>
      <c r="G1647">
        <v>1</v>
      </c>
      <c r="H1647">
        <v>1</v>
      </c>
      <c r="I1647" s="70">
        <f t="shared" si="61"/>
        <v>0.33333333333333337</v>
      </c>
    </row>
    <row r="1648" spans="1:9" x14ac:dyDescent="0.25">
      <c r="A1648" t="s">
        <v>1687</v>
      </c>
      <c r="B1648" s="70">
        <f t="shared" si="62"/>
        <v>0.33333333333333337</v>
      </c>
      <c r="C1648" t="s">
        <v>104</v>
      </c>
      <c r="D1648" t="s">
        <v>1786</v>
      </c>
      <c r="E1648" s="69">
        <v>45796</v>
      </c>
      <c r="F1648">
        <v>1</v>
      </c>
      <c r="G1648">
        <v>1</v>
      </c>
      <c r="H1648">
        <v>1</v>
      </c>
      <c r="I1648" s="70">
        <f t="shared" si="61"/>
        <v>0.33333333333333337</v>
      </c>
    </row>
    <row r="1649" spans="1:9" x14ac:dyDescent="0.25">
      <c r="A1649" t="s">
        <v>1687</v>
      </c>
      <c r="B1649" s="70">
        <f t="shared" si="62"/>
        <v>0.33333333333333337</v>
      </c>
      <c r="C1649" t="s">
        <v>104</v>
      </c>
      <c r="D1649" t="s">
        <v>1787</v>
      </c>
      <c r="E1649" s="69">
        <v>45730</v>
      </c>
      <c r="F1649">
        <v>1</v>
      </c>
      <c r="G1649">
        <v>1</v>
      </c>
      <c r="H1649">
        <v>1</v>
      </c>
      <c r="I1649" s="70">
        <f t="shared" si="61"/>
        <v>0.33333333333333337</v>
      </c>
    </row>
    <row r="1650" spans="1:9" x14ac:dyDescent="0.25">
      <c r="A1650" t="s">
        <v>1687</v>
      </c>
      <c r="B1650" s="70">
        <f t="shared" si="62"/>
        <v>0.33333333333333337</v>
      </c>
      <c r="C1650" t="s">
        <v>104</v>
      </c>
      <c r="D1650" t="s">
        <v>1788</v>
      </c>
      <c r="E1650" s="69">
        <v>45730</v>
      </c>
      <c r="F1650">
        <v>1</v>
      </c>
      <c r="G1650">
        <v>1</v>
      </c>
      <c r="H1650">
        <v>1</v>
      </c>
      <c r="I1650" s="70">
        <f t="shared" si="61"/>
        <v>0.33333333333333337</v>
      </c>
    </row>
    <row r="1651" spans="1:9" x14ac:dyDescent="0.25">
      <c r="A1651" t="s">
        <v>1687</v>
      </c>
      <c r="B1651" s="70">
        <f t="shared" si="62"/>
        <v>0.33333333333333337</v>
      </c>
      <c r="C1651" t="s">
        <v>104</v>
      </c>
      <c r="D1651" t="s">
        <v>1789</v>
      </c>
      <c r="E1651" s="69">
        <v>45730</v>
      </c>
      <c r="F1651">
        <v>1</v>
      </c>
      <c r="G1651">
        <v>1</v>
      </c>
      <c r="H1651">
        <v>1</v>
      </c>
      <c r="I1651" s="70">
        <f t="shared" si="61"/>
        <v>0.33333333333333337</v>
      </c>
    </row>
    <row r="1652" spans="1:9" x14ac:dyDescent="0.25">
      <c r="A1652" t="s">
        <v>1687</v>
      </c>
      <c r="B1652" s="70">
        <f t="shared" si="62"/>
        <v>0.33333333333333337</v>
      </c>
      <c r="C1652" t="s">
        <v>104</v>
      </c>
      <c r="D1652" t="s">
        <v>1790</v>
      </c>
      <c r="E1652" s="69">
        <v>45796</v>
      </c>
      <c r="F1652">
        <v>1</v>
      </c>
      <c r="G1652">
        <v>1</v>
      </c>
      <c r="H1652">
        <v>1</v>
      </c>
      <c r="I1652" s="70">
        <f t="shared" si="61"/>
        <v>0.33333333333333337</v>
      </c>
    </row>
    <row r="1653" spans="1:9" x14ac:dyDescent="0.25">
      <c r="A1653" t="s">
        <v>1687</v>
      </c>
      <c r="B1653" s="70">
        <f t="shared" si="62"/>
        <v>0.33333333333333337</v>
      </c>
      <c r="C1653" t="s">
        <v>104</v>
      </c>
      <c r="D1653" t="s">
        <v>1791</v>
      </c>
      <c r="E1653" s="69">
        <v>45796</v>
      </c>
      <c r="F1653">
        <v>1</v>
      </c>
      <c r="G1653">
        <v>1</v>
      </c>
      <c r="H1653">
        <v>1</v>
      </c>
      <c r="I1653" s="70">
        <f t="shared" si="61"/>
        <v>0.33333333333333337</v>
      </c>
    </row>
    <row r="1654" spans="1:9" x14ac:dyDescent="0.25">
      <c r="A1654" t="s">
        <v>1687</v>
      </c>
      <c r="B1654" s="70">
        <f t="shared" si="62"/>
        <v>0.33333333333333337</v>
      </c>
      <c r="C1654" t="s">
        <v>104</v>
      </c>
      <c r="D1654" t="s">
        <v>1792</v>
      </c>
      <c r="E1654" s="69">
        <v>45679</v>
      </c>
      <c r="F1654">
        <v>1</v>
      </c>
      <c r="G1654">
        <v>1</v>
      </c>
      <c r="H1654">
        <v>1</v>
      </c>
      <c r="I1654" s="70">
        <f t="shared" si="61"/>
        <v>0.33333333333333337</v>
      </c>
    </row>
    <row r="1655" spans="1:9" x14ac:dyDescent="0.25">
      <c r="A1655" t="s">
        <v>1687</v>
      </c>
      <c r="B1655" s="70">
        <f t="shared" si="62"/>
        <v>0.33333333333333337</v>
      </c>
      <c r="C1655" t="s">
        <v>104</v>
      </c>
      <c r="D1655" t="s">
        <v>1793</v>
      </c>
      <c r="E1655" s="69">
        <v>45681</v>
      </c>
      <c r="F1655">
        <v>1</v>
      </c>
      <c r="G1655">
        <v>1</v>
      </c>
      <c r="H1655">
        <v>1</v>
      </c>
      <c r="I1655" s="70">
        <f t="shared" si="61"/>
        <v>0.33333333333333337</v>
      </c>
    </row>
    <row r="1656" spans="1:9" x14ac:dyDescent="0.25">
      <c r="A1656" t="s">
        <v>1687</v>
      </c>
      <c r="B1656" s="70">
        <f t="shared" si="62"/>
        <v>0.33333333333333337</v>
      </c>
      <c r="C1656" t="s">
        <v>104</v>
      </c>
      <c r="D1656" t="s">
        <v>1794</v>
      </c>
      <c r="E1656" s="69">
        <v>45687</v>
      </c>
      <c r="F1656">
        <v>1</v>
      </c>
      <c r="G1656">
        <v>1</v>
      </c>
      <c r="H1656">
        <v>1</v>
      </c>
      <c r="I1656" s="70">
        <f t="shared" si="61"/>
        <v>0.33333333333333337</v>
      </c>
    </row>
    <row r="1657" spans="1:9" x14ac:dyDescent="0.25">
      <c r="A1657" t="s">
        <v>1687</v>
      </c>
      <c r="B1657" s="70">
        <f t="shared" si="62"/>
        <v>0.33333333333333337</v>
      </c>
      <c r="C1657" t="s">
        <v>104</v>
      </c>
      <c r="D1657" t="s">
        <v>1795</v>
      </c>
      <c r="E1657" s="69">
        <v>45687</v>
      </c>
      <c r="F1657">
        <v>1</v>
      </c>
      <c r="G1657">
        <v>1</v>
      </c>
      <c r="H1657">
        <v>1</v>
      </c>
      <c r="I1657" s="70">
        <f t="shared" si="61"/>
        <v>0.33333333333333337</v>
      </c>
    </row>
    <row r="1658" spans="1:9" x14ac:dyDescent="0.25">
      <c r="A1658" t="s">
        <v>1687</v>
      </c>
      <c r="B1658" s="70">
        <f t="shared" si="62"/>
        <v>0.33333333333333337</v>
      </c>
      <c r="C1658" t="s">
        <v>104</v>
      </c>
      <c r="D1658" t="s">
        <v>1796</v>
      </c>
      <c r="E1658" s="69">
        <v>45687</v>
      </c>
      <c r="F1658">
        <v>1</v>
      </c>
      <c r="G1658">
        <v>1</v>
      </c>
      <c r="H1658">
        <v>1</v>
      </c>
      <c r="I1658" s="70">
        <f t="shared" si="61"/>
        <v>0.33333333333333337</v>
      </c>
    </row>
    <row r="1659" spans="1:9" x14ac:dyDescent="0.25">
      <c r="A1659" t="s">
        <v>1687</v>
      </c>
      <c r="B1659" s="70">
        <f t="shared" si="62"/>
        <v>0.33333333333333337</v>
      </c>
      <c r="C1659" t="s">
        <v>104</v>
      </c>
      <c r="D1659" t="s">
        <v>1797</v>
      </c>
      <c r="E1659" s="69">
        <v>45687</v>
      </c>
      <c r="F1659">
        <v>1</v>
      </c>
      <c r="G1659">
        <v>1</v>
      </c>
      <c r="H1659">
        <v>1</v>
      </c>
      <c r="I1659" s="70">
        <f t="shared" si="61"/>
        <v>0.33333333333333337</v>
      </c>
    </row>
    <row r="1660" spans="1:9" x14ac:dyDescent="0.25">
      <c r="A1660" t="s">
        <v>1687</v>
      </c>
      <c r="B1660" s="70">
        <f t="shared" si="62"/>
        <v>0.33333333333333337</v>
      </c>
      <c r="C1660" t="s">
        <v>104</v>
      </c>
      <c r="D1660" t="s">
        <v>1798</v>
      </c>
      <c r="E1660" s="69">
        <v>45687</v>
      </c>
      <c r="F1660">
        <v>1</v>
      </c>
      <c r="G1660">
        <v>1</v>
      </c>
      <c r="H1660">
        <v>1</v>
      </c>
      <c r="I1660" s="70">
        <f t="shared" si="61"/>
        <v>0.33333333333333337</v>
      </c>
    </row>
    <row r="1661" spans="1:9" x14ac:dyDescent="0.25">
      <c r="A1661" t="s">
        <v>1687</v>
      </c>
      <c r="B1661" s="70">
        <f t="shared" si="62"/>
        <v>0.33333333333333337</v>
      </c>
      <c r="C1661" t="s">
        <v>104</v>
      </c>
      <c r="D1661" t="s">
        <v>1799</v>
      </c>
      <c r="E1661" s="69">
        <v>45796</v>
      </c>
      <c r="F1661">
        <v>1</v>
      </c>
      <c r="G1661">
        <v>1</v>
      </c>
      <c r="H1661">
        <v>1</v>
      </c>
      <c r="I1661" s="70">
        <f t="shared" si="61"/>
        <v>0.33333333333333337</v>
      </c>
    </row>
    <row r="1662" spans="1:9" x14ac:dyDescent="0.25">
      <c r="A1662" t="s">
        <v>1687</v>
      </c>
      <c r="B1662" s="70">
        <f t="shared" si="62"/>
        <v>0.33333333333333337</v>
      </c>
      <c r="C1662" t="s">
        <v>104</v>
      </c>
      <c r="D1662" t="s">
        <v>1800</v>
      </c>
      <c r="E1662" s="69">
        <v>45796</v>
      </c>
      <c r="F1662">
        <v>1</v>
      </c>
      <c r="G1662">
        <v>1</v>
      </c>
      <c r="H1662">
        <v>1</v>
      </c>
      <c r="I1662" s="70">
        <f t="shared" si="61"/>
        <v>0.33333333333333337</v>
      </c>
    </row>
    <row r="1663" spans="1:9" x14ac:dyDescent="0.25">
      <c r="A1663" t="s">
        <v>1687</v>
      </c>
      <c r="B1663" s="70">
        <f t="shared" si="62"/>
        <v>0.33333333333333337</v>
      </c>
      <c r="C1663" t="s">
        <v>104</v>
      </c>
      <c r="D1663" t="s">
        <v>1801</v>
      </c>
      <c r="E1663" s="69">
        <v>45796</v>
      </c>
      <c r="F1663">
        <v>1</v>
      </c>
      <c r="G1663">
        <v>1</v>
      </c>
      <c r="H1663">
        <v>1</v>
      </c>
      <c r="I1663" s="70">
        <f t="shared" si="61"/>
        <v>0.33333333333333337</v>
      </c>
    </row>
    <row r="1664" spans="1:9" x14ac:dyDescent="0.25">
      <c r="A1664" t="s">
        <v>1687</v>
      </c>
      <c r="B1664" s="70">
        <f t="shared" si="62"/>
        <v>0.33333333333333337</v>
      </c>
      <c r="C1664" t="s">
        <v>104</v>
      </c>
      <c r="D1664" t="s">
        <v>1802</v>
      </c>
      <c r="E1664" s="69">
        <v>45796</v>
      </c>
      <c r="F1664">
        <v>1</v>
      </c>
      <c r="G1664">
        <v>1</v>
      </c>
      <c r="H1664">
        <v>1</v>
      </c>
      <c r="I1664" s="70">
        <f t="shared" si="61"/>
        <v>0.33333333333333337</v>
      </c>
    </row>
    <row r="1665" spans="1:9" x14ac:dyDescent="0.25">
      <c r="A1665" t="s">
        <v>1687</v>
      </c>
      <c r="B1665" s="70">
        <f t="shared" si="62"/>
        <v>0.33333333333333337</v>
      </c>
      <c r="C1665" t="s">
        <v>104</v>
      </c>
      <c r="D1665" t="s">
        <v>1803</v>
      </c>
      <c r="E1665" s="69">
        <v>45806</v>
      </c>
      <c r="F1665">
        <v>1</v>
      </c>
      <c r="G1665">
        <v>1</v>
      </c>
      <c r="H1665">
        <v>1</v>
      </c>
      <c r="I1665" s="70">
        <f t="shared" si="61"/>
        <v>0.33333333333333337</v>
      </c>
    </row>
    <row r="1666" spans="1:9" x14ac:dyDescent="0.25">
      <c r="A1666" t="s">
        <v>1687</v>
      </c>
      <c r="B1666" s="70">
        <f t="shared" si="62"/>
        <v>0.33333333333333337</v>
      </c>
      <c r="C1666" t="s">
        <v>104</v>
      </c>
      <c r="D1666" t="s">
        <v>1804</v>
      </c>
      <c r="E1666" s="69">
        <v>45806</v>
      </c>
      <c r="F1666">
        <v>1</v>
      </c>
      <c r="G1666">
        <v>1</v>
      </c>
      <c r="H1666">
        <v>1</v>
      </c>
      <c r="I1666" s="70">
        <f t="shared" ref="I1666:I1729" si="63">B1666*H1666</f>
        <v>0.33333333333333337</v>
      </c>
    </row>
    <row r="1667" spans="1:9" x14ac:dyDescent="0.25">
      <c r="A1667" t="s">
        <v>1687</v>
      </c>
      <c r="B1667" s="70">
        <f t="shared" si="62"/>
        <v>0.33333333333333337</v>
      </c>
      <c r="C1667" t="s">
        <v>105</v>
      </c>
      <c r="D1667" t="s">
        <v>1805</v>
      </c>
      <c r="E1667" s="69">
        <v>45757</v>
      </c>
      <c r="F1667">
        <v>1</v>
      </c>
      <c r="G1667">
        <v>1</v>
      </c>
      <c r="H1667">
        <v>1</v>
      </c>
      <c r="I1667" s="70">
        <f t="shared" si="63"/>
        <v>0.33333333333333337</v>
      </c>
    </row>
    <row r="1668" spans="1:9" x14ac:dyDescent="0.25">
      <c r="A1668" t="s">
        <v>1687</v>
      </c>
      <c r="B1668" s="70">
        <f t="shared" si="62"/>
        <v>0.33333333333333337</v>
      </c>
      <c r="C1668" t="s">
        <v>107</v>
      </c>
      <c r="D1668" t="s">
        <v>1806</v>
      </c>
      <c r="E1668" s="69">
        <v>45699</v>
      </c>
      <c r="F1668">
        <v>1</v>
      </c>
      <c r="G1668">
        <v>1</v>
      </c>
      <c r="H1668">
        <v>1</v>
      </c>
      <c r="I1668" s="70">
        <f t="shared" si="63"/>
        <v>0.33333333333333337</v>
      </c>
    </row>
    <row r="1669" spans="1:9" x14ac:dyDescent="0.25">
      <c r="A1669" t="s">
        <v>1687</v>
      </c>
      <c r="B1669" s="70">
        <f t="shared" si="62"/>
        <v>0.33333333333333337</v>
      </c>
      <c r="C1669" t="s">
        <v>107</v>
      </c>
      <c r="D1669" t="s">
        <v>1807</v>
      </c>
      <c r="E1669" s="69">
        <v>45664</v>
      </c>
      <c r="F1669">
        <v>1</v>
      </c>
      <c r="G1669">
        <v>1</v>
      </c>
      <c r="H1669">
        <v>1</v>
      </c>
      <c r="I1669" s="70">
        <f t="shared" si="63"/>
        <v>0.33333333333333337</v>
      </c>
    </row>
    <row r="1670" spans="1:9" x14ac:dyDescent="0.25">
      <c r="A1670" t="s">
        <v>1687</v>
      </c>
      <c r="B1670" s="70">
        <f t="shared" si="62"/>
        <v>0.33333333333333337</v>
      </c>
      <c r="C1670" t="s">
        <v>107</v>
      </c>
      <c r="D1670" t="s">
        <v>1808</v>
      </c>
      <c r="E1670" s="69">
        <v>45742</v>
      </c>
      <c r="F1670">
        <v>1</v>
      </c>
      <c r="G1670">
        <v>1</v>
      </c>
      <c r="H1670">
        <v>1</v>
      </c>
      <c r="I1670" s="70">
        <f t="shared" si="63"/>
        <v>0.33333333333333337</v>
      </c>
    </row>
    <row r="1671" spans="1:9" x14ac:dyDescent="0.25">
      <c r="A1671" t="s">
        <v>1687</v>
      </c>
      <c r="B1671" s="70">
        <f t="shared" si="62"/>
        <v>0.33333333333333337</v>
      </c>
      <c r="C1671" t="s">
        <v>107</v>
      </c>
      <c r="D1671" t="s">
        <v>1809</v>
      </c>
      <c r="E1671" s="69">
        <v>45701</v>
      </c>
      <c r="F1671">
        <v>1</v>
      </c>
      <c r="G1671">
        <v>1</v>
      </c>
      <c r="H1671">
        <v>1</v>
      </c>
      <c r="I1671" s="70">
        <f t="shared" si="63"/>
        <v>0.33333333333333337</v>
      </c>
    </row>
    <row r="1672" spans="1:9" x14ac:dyDescent="0.25">
      <c r="A1672" t="s">
        <v>1687</v>
      </c>
      <c r="B1672" s="70">
        <f t="shared" si="62"/>
        <v>0.33333333333333337</v>
      </c>
      <c r="C1672" t="s">
        <v>107</v>
      </c>
      <c r="D1672" t="s">
        <v>1810</v>
      </c>
      <c r="E1672" s="69">
        <v>45664</v>
      </c>
      <c r="F1672">
        <v>1</v>
      </c>
      <c r="G1672">
        <v>1</v>
      </c>
      <c r="H1672">
        <v>1</v>
      </c>
      <c r="I1672" s="70">
        <f t="shared" si="63"/>
        <v>0.33333333333333337</v>
      </c>
    </row>
    <row r="1673" spans="1:9" x14ac:dyDescent="0.25">
      <c r="A1673" t="s">
        <v>1687</v>
      </c>
      <c r="B1673" s="70">
        <f t="shared" si="62"/>
        <v>0.33333333333333337</v>
      </c>
      <c r="C1673" t="s">
        <v>107</v>
      </c>
      <c r="D1673" t="s">
        <v>1811</v>
      </c>
      <c r="E1673" s="69">
        <v>45664</v>
      </c>
      <c r="F1673">
        <v>1</v>
      </c>
      <c r="G1673">
        <v>1</v>
      </c>
      <c r="H1673">
        <v>1</v>
      </c>
      <c r="I1673" s="70">
        <f t="shared" si="63"/>
        <v>0.33333333333333337</v>
      </c>
    </row>
    <row r="1674" spans="1:9" x14ac:dyDescent="0.25">
      <c r="A1674" t="s">
        <v>1687</v>
      </c>
      <c r="B1674" s="70">
        <f t="shared" si="62"/>
        <v>0.33333333333333337</v>
      </c>
      <c r="C1674" t="s">
        <v>107</v>
      </c>
      <c r="D1674" t="s">
        <v>1812</v>
      </c>
      <c r="E1674" s="69">
        <v>45761</v>
      </c>
      <c r="F1674">
        <v>1</v>
      </c>
      <c r="G1674">
        <v>1</v>
      </c>
      <c r="H1674">
        <v>1</v>
      </c>
      <c r="I1674" s="70">
        <f t="shared" si="63"/>
        <v>0.33333333333333337</v>
      </c>
    </row>
    <row r="1675" spans="1:9" x14ac:dyDescent="0.25">
      <c r="A1675" t="s">
        <v>1687</v>
      </c>
      <c r="B1675" s="70">
        <f t="shared" si="62"/>
        <v>0.33333333333333337</v>
      </c>
      <c r="C1675" t="s">
        <v>107</v>
      </c>
      <c r="D1675" t="s">
        <v>1813</v>
      </c>
      <c r="E1675" s="69">
        <v>45664</v>
      </c>
      <c r="F1675">
        <v>1</v>
      </c>
      <c r="G1675">
        <v>1</v>
      </c>
      <c r="H1675">
        <v>1</v>
      </c>
      <c r="I1675" s="70">
        <f t="shared" si="63"/>
        <v>0.33333333333333337</v>
      </c>
    </row>
    <row r="1676" spans="1:9" x14ac:dyDescent="0.25">
      <c r="A1676" t="s">
        <v>1687</v>
      </c>
      <c r="B1676" s="70">
        <f t="shared" si="62"/>
        <v>0.33333333333333337</v>
      </c>
      <c r="C1676" t="s">
        <v>107</v>
      </c>
      <c r="D1676" t="s">
        <v>1814</v>
      </c>
      <c r="E1676" s="69">
        <v>45716</v>
      </c>
      <c r="F1676">
        <v>1</v>
      </c>
      <c r="G1676">
        <v>1</v>
      </c>
      <c r="H1676">
        <v>1</v>
      </c>
      <c r="I1676" s="70">
        <f t="shared" si="63"/>
        <v>0.33333333333333337</v>
      </c>
    </row>
    <row r="1677" spans="1:9" x14ac:dyDescent="0.25">
      <c r="A1677" t="s">
        <v>1687</v>
      </c>
      <c r="B1677" s="70">
        <f t="shared" si="62"/>
        <v>0.33333333333333337</v>
      </c>
      <c r="C1677" t="s">
        <v>107</v>
      </c>
      <c r="D1677" t="s">
        <v>1815</v>
      </c>
      <c r="E1677" s="69">
        <v>45664</v>
      </c>
      <c r="F1677">
        <v>1</v>
      </c>
      <c r="G1677">
        <v>1.6</v>
      </c>
      <c r="H1677">
        <v>1.6</v>
      </c>
      <c r="I1677" s="70">
        <f t="shared" si="63"/>
        <v>0.53333333333333344</v>
      </c>
    </row>
    <row r="1678" spans="1:9" x14ac:dyDescent="0.25">
      <c r="A1678" t="s">
        <v>1687</v>
      </c>
      <c r="B1678" s="70">
        <f t="shared" ref="B1678:B1741" si="64">(1/300)*100</f>
        <v>0.33333333333333337</v>
      </c>
      <c r="C1678" t="s">
        <v>107</v>
      </c>
      <c r="D1678" t="s">
        <v>1816</v>
      </c>
      <c r="E1678" s="69">
        <v>45726</v>
      </c>
      <c r="F1678">
        <v>1</v>
      </c>
      <c r="G1678">
        <v>1</v>
      </c>
      <c r="H1678">
        <v>1</v>
      </c>
      <c r="I1678" s="70">
        <f t="shared" si="63"/>
        <v>0.33333333333333337</v>
      </c>
    </row>
    <row r="1679" spans="1:9" x14ac:dyDescent="0.25">
      <c r="A1679" t="s">
        <v>1687</v>
      </c>
      <c r="B1679" s="70">
        <f t="shared" si="64"/>
        <v>0.33333333333333337</v>
      </c>
      <c r="C1679" t="s">
        <v>107</v>
      </c>
      <c r="D1679" t="s">
        <v>1817</v>
      </c>
      <c r="E1679" s="69">
        <v>45672</v>
      </c>
      <c r="F1679">
        <v>1</v>
      </c>
      <c r="G1679">
        <v>1</v>
      </c>
      <c r="H1679">
        <v>1</v>
      </c>
      <c r="I1679" s="70">
        <f t="shared" si="63"/>
        <v>0.33333333333333337</v>
      </c>
    </row>
    <row r="1680" spans="1:9" x14ac:dyDescent="0.25">
      <c r="A1680" t="s">
        <v>1687</v>
      </c>
      <c r="B1680" s="70">
        <f t="shared" si="64"/>
        <v>0.33333333333333337</v>
      </c>
      <c r="C1680" t="s">
        <v>107</v>
      </c>
      <c r="D1680" t="s">
        <v>1818</v>
      </c>
      <c r="E1680" s="69">
        <v>45672</v>
      </c>
      <c r="F1680">
        <v>1</v>
      </c>
      <c r="G1680">
        <v>1</v>
      </c>
      <c r="H1680">
        <v>1</v>
      </c>
      <c r="I1680" s="70">
        <f t="shared" si="63"/>
        <v>0.33333333333333337</v>
      </c>
    </row>
    <row r="1681" spans="1:9" x14ac:dyDescent="0.25">
      <c r="A1681" t="s">
        <v>1687</v>
      </c>
      <c r="B1681" s="70">
        <f t="shared" si="64"/>
        <v>0.33333333333333337</v>
      </c>
      <c r="C1681" t="s">
        <v>107</v>
      </c>
      <c r="D1681" t="s">
        <v>1819</v>
      </c>
      <c r="E1681" s="69">
        <v>45672</v>
      </c>
      <c r="F1681">
        <v>1</v>
      </c>
      <c r="G1681">
        <v>1</v>
      </c>
      <c r="H1681">
        <v>1</v>
      </c>
      <c r="I1681" s="70">
        <f t="shared" si="63"/>
        <v>0.33333333333333337</v>
      </c>
    </row>
    <row r="1682" spans="1:9" x14ac:dyDescent="0.25">
      <c r="A1682" t="s">
        <v>1687</v>
      </c>
      <c r="B1682" s="70">
        <f t="shared" si="64"/>
        <v>0.33333333333333337</v>
      </c>
      <c r="C1682" t="s">
        <v>107</v>
      </c>
      <c r="D1682" t="s">
        <v>1820</v>
      </c>
      <c r="E1682" s="69">
        <v>45664</v>
      </c>
      <c r="F1682">
        <v>1</v>
      </c>
      <c r="G1682">
        <v>1</v>
      </c>
      <c r="H1682">
        <v>1</v>
      </c>
      <c r="I1682" s="70">
        <f t="shared" si="63"/>
        <v>0.33333333333333337</v>
      </c>
    </row>
    <row r="1683" spans="1:9" x14ac:dyDescent="0.25">
      <c r="A1683" t="s">
        <v>1687</v>
      </c>
      <c r="B1683" s="70">
        <f t="shared" si="64"/>
        <v>0.33333333333333337</v>
      </c>
      <c r="C1683" t="s">
        <v>107</v>
      </c>
      <c r="D1683" t="s">
        <v>1821</v>
      </c>
      <c r="E1683" s="69">
        <v>45664</v>
      </c>
      <c r="F1683">
        <v>1</v>
      </c>
      <c r="G1683">
        <v>1</v>
      </c>
      <c r="H1683">
        <v>1</v>
      </c>
      <c r="I1683" s="70">
        <f t="shared" si="63"/>
        <v>0.33333333333333337</v>
      </c>
    </row>
    <row r="1684" spans="1:9" x14ac:dyDescent="0.25">
      <c r="A1684" t="s">
        <v>1687</v>
      </c>
      <c r="B1684" s="70">
        <f t="shared" si="64"/>
        <v>0.33333333333333337</v>
      </c>
      <c r="C1684" t="s">
        <v>107</v>
      </c>
      <c r="D1684" t="s">
        <v>1822</v>
      </c>
      <c r="E1684" s="69">
        <v>45698</v>
      </c>
      <c r="F1684">
        <v>1</v>
      </c>
      <c r="G1684">
        <v>1</v>
      </c>
      <c r="H1684">
        <v>1</v>
      </c>
      <c r="I1684" s="70">
        <f t="shared" si="63"/>
        <v>0.33333333333333337</v>
      </c>
    </row>
    <row r="1685" spans="1:9" x14ac:dyDescent="0.25">
      <c r="A1685" t="s">
        <v>1687</v>
      </c>
      <c r="B1685" s="70">
        <f t="shared" si="64"/>
        <v>0.33333333333333337</v>
      </c>
      <c r="C1685" t="s">
        <v>108</v>
      </c>
      <c r="D1685" t="s">
        <v>1823</v>
      </c>
      <c r="E1685" s="69">
        <v>45790</v>
      </c>
      <c r="F1685">
        <v>1</v>
      </c>
      <c r="G1685">
        <v>1</v>
      </c>
      <c r="H1685">
        <v>1</v>
      </c>
      <c r="I1685" s="70">
        <f t="shared" si="63"/>
        <v>0.33333333333333337</v>
      </c>
    </row>
    <row r="1686" spans="1:9" x14ac:dyDescent="0.25">
      <c r="A1686" t="s">
        <v>1687</v>
      </c>
      <c r="B1686" s="70">
        <f t="shared" si="64"/>
        <v>0.33333333333333337</v>
      </c>
      <c r="C1686" t="s">
        <v>108</v>
      </c>
      <c r="D1686" t="s">
        <v>1824</v>
      </c>
      <c r="E1686" s="69">
        <v>45733</v>
      </c>
      <c r="F1686">
        <v>1</v>
      </c>
      <c r="G1686">
        <v>1</v>
      </c>
      <c r="H1686">
        <v>1</v>
      </c>
      <c r="I1686" s="70">
        <f t="shared" si="63"/>
        <v>0.33333333333333337</v>
      </c>
    </row>
    <row r="1687" spans="1:9" x14ac:dyDescent="0.25">
      <c r="A1687" t="s">
        <v>1687</v>
      </c>
      <c r="B1687" s="70">
        <f t="shared" si="64"/>
        <v>0.33333333333333337</v>
      </c>
      <c r="C1687" t="s">
        <v>108</v>
      </c>
      <c r="D1687" t="s">
        <v>1825</v>
      </c>
      <c r="E1687" s="69">
        <v>45747</v>
      </c>
      <c r="F1687">
        <v>1</v>
      </c>
      <c r="G1687">
        <v>1</v>
      </c>
      <c r="H1687">
        <v>1</v>
      </c>
      <c r="I1687" s="70">
        <f t="shared" si="63"/>
        <v>0.33333333333333337</v>
      </c>
    </row>
    <row r="1688" spans="1:9" x14ac:dyDescent="0.25">
      <c r="A1688" t="s">
        <v>1687</v>
      </c>
      <c r="B1688" s="70">
        <f t="shared" si="64"/>
        <v>0.33333333333333337</v>
      </c>
      <c r="C1688" t="s">
        <v>108</v>
      </c>
      <c r="D1688" t="s">
        <v>1826</v>
      </c>
      <c r="E1688" s="69">
        <v>45743</v>
      </c>
      <c r="F1688">
        <v>1</v>
      </c>
      <c r="G1688">
        <v>1</v>
      </c>
      <c r="H1688">
        <v>1</v>
      </c>
      <c r="I1688" s="70">
        <f t="shared" si="63"/>
        <v>0.33333333333333337</v>
      </c>
    </row>
    <row r="1689" spans="1:9" x14ac:dyDescent="0.25">
      <c r="A1689" t="s">
        <v>1687</v>
      </c>
      <c r="B1689" s="70">
        <f t="shared" si="64"/>
        <v>0.33333333333333337</v>
      </c>
      <c r="C1689" t="s">
        <v>108</v>
      </c>
      <c r="D1689" t="s">
        <v>1827</v>
      </c>
      <c r="E1689" s="69">
        <v>45743</v>
      </c>
      <c r="F1689">
        <v>1</v>
      </c>
      <c r="G1689">
        <v>1.6</v>
      </c>
      <c r="H1689">
        <v>1.6</v>
      </c>
      <c r="I1689" s="70">
        <f t="shared" si="63"/>
        <v>0.53333333333333344</v>
      </c>
    </row>
    <row r="1690" spans="1:9" x14ac:dyDescent="0.25">
      <c r="A1690" t="s">
        <v>1687</v>
      </c>
      <c r="B1690" s="70">
        <f t="shared" si="64"/>
        <v>0.33333333333333337</v>
      </c>
      <c r="C1690" t="s">
        <v>108</v>
      </c>
      <c r="D1690" t="s">
        <v>1828</v>
      </c>
      <c r="E1690" s="69">
        <v>45713</v>
      </c>
      <c r="F1690">
        <v>1</v>
      </c>
      <c r="G1690">
        <v>1</v>
      </c>
      <c r="H1690">
        <v>1</v>
      </c>
      <c r="I1690" s="70">
        <f t="shared" si="63"/>
        <v>0.33333333333333337</v>
      </c>
    </row>
    <row r="1691" spans="1:9" x14ac:dyDescent="0.25">
      <c r="A1691" t="s">
        <v>1687</v>
      </c>
      <c r="B1691" s="70">
        <f t="shared" si="64"/>
        <v>0.33333333333333337</v>
      </c>
      <c r="C1691" t="s">
        <v>108</v>
      </c>
      <c r="D1691" t="s">
        <v>1829</v>
      </c>
      <c r="E1691" s="69">
        <v>45727</v>
      </c>
      <c r="F1691">
        <v>1</v>
      </c>
      <c r="G1691">
        <v>1</v>
      </c>
      <c r="H1691">
        <v>1</v>
      </c>
      <c r="I1691" s="70">
        <f t="shared" si="63"/>
        <v>0.33333333333333337</v>
      </c>
    </row>
    <row r="1692" spans="1:9" x14ac:dyDescent="0.25">
      <c r="A1692" t="s">
        <v>1687</v>
      </c>
      <c r="B1692" s="70">
        <f t="shared" si="64"/>
        <v>0.33333333333333337</v>
      </c>
      <c r="C1692" t="s">
        <v>108</v>
      </c>
      <c r="D1692" t="s">
        <v>1830</v>
      </c>
      <c r="E1692" s="69">
        <v>45680</v>
      </c>
      <c r="F1692">
        <v>1</v>
      </c>
      <c r="G1692">
        <v>1</v>
      </c>
      <c r="H1692">
        <v>1</v>
      </c>
      <c r="I1692" s="70">
        <f t="shared" si="63"/>
        <v>0.33333333333333337</v>
      </c>
    </row>
    <row r="1693" spans="1:9" x14ac:dyDescent="0.25">
      <c r="A1693" t="s">
        <v>1687</v>
      </c>
      <c r="B1693" s="70">
        <f t="shared" si="64"/>
        <v>0.33333333333333337</v>
      </c>
      <c r="C1693" t="s">
        <v>108</v>
      </c>
      <c r="D1693" t="s">
        <v>1831</v>
      </c>
      <c r="E1693" s="69">
        <v>45680</v>
      </c>
      <c r="F1693">
        <v>1</v>
      </c>
      <c r="G1693">
        <v>1</v>
      </c>
      <c r="H1693">
        <v>1</v>
      </c>
      <c r="I1693" s="70">
        <f t="shared" si="63"/>
        <v>0.33333333333333337</v>
      </c>
    </row>
    <row r="1694" spans="1:9" x14ac:dyDescent="0.25">
      <c r="A1694" t="s">
        <v>1687</v>
      </c>
      <c r="B1694" s="70">
        <f t="shared" si="64"/>
        <v>0.33333333333333337</v>
      </c>
      <c r="C1694" t="s">
        <v>108</v>
      </c>
      <c r="D1694" t="s">
        <v>1832</v>
      </c>
      <c r="E1694" s="69">
        <v>45783</v>
      </c>
      <c r="F1694">
        <v>1</v>
      </c>
      <c r="G1694">
        <v>1</v>
      </c>
      <c r="H1694">
        <v>1</v>
      </c>
      <c r="I1694" s="70">
        <f t="shared" si="63"/>
        <v>0.33333333333333337</v>
      </c>
    </row>
    <row r="1695" spans="1:9" x14ac:dyDescent="0.25">
      <c r="A1695" t="s">
        <v>1687</v>
      </c>
      <c r="B1695" s="70">
        <f t="shared" si="64"/>
        <v>0.33333333333333337</v>
      </c>
      <c r="C1695" t="s">
        <v>108</v>
      </c>
      <c r="D1695" t="s">
        <v>1833</v>
      </c>
      <c r="E1695" s="69">
        <v>45700</v>
      </c>
      <c r="F1695">
        <v>1</v>
      </c>
      <c r="G1695">
        <v>1</v>
      </c>
      <c r="H1695">
        <v>1</v>
      </c>
      <c r="I1695" s="70">
        <f t="shared" si="63"/>
        <v>0.33333333333333337</v>
      </c>
    </row>
    <row r="1696" spans="1:9" x14ac:dyDescent="0.25">
      <c r="A1696" t="s">
        <v>1687</v>
      </c>
      <c r="B1696" s="70">
        <f t="shared" si="64"/>
        <v>0.33333333333333337</v>
      </c>
      <c r="C1696" t="s">
        <v>108</v>
      </c>
      <c r="D1696" t="s">
        <v>1834</v>
      </c>
      <c r="E1696" s="69">
        <v>45700</v>
      </c>
      <c r="F1696">
        <v>1</v>
      </c>
      <c r="G1696">
        <v>1</v>
      </c>
      <c r="H1696">
        <v>1</v>
      </c>
      <c r="I1696" s="70">
        <f t="shared" si="63"/>
        <v>0.33333333333333337</v>
      </c>
    </row>
    <row r="1697" spans="1:9" x14ac:dyDescent="0.25">
      <c r="A1697" t="s">
        <v>1687</v>
      </c>
      <c r="B1697" s="70">
        <f t="shared" si="64"/>
        <v>0.33333333333333337</v>
      </c>
      <c r="C1697" t="s">
        <v>108</v>
      </c>
      <c r="D1697" t="s">
        <v>1835</v>
      </c>
      <c r="E1697" s="69">
        <v>45700</v>
      </c>
      <c r="F1697">
        <v>1</v>
      </c>
      <c r="G1697">
        <v>1</v>
      </c>
      <c r="H1697">
        <v>1</v>
      </c>
      <c r="I1697" s="70">
        <f t="shared" si="63"/>
        <v>0.33333333333333337</v>
      </c>
    </row>
    <row r="1698" spans="1:9" x14ac:dyDescent="0.25">
      <c r="A1698" t="s">
        <v>1687</v>
      </c>
      <c r="B1698" s="70">
        <f t="shared" si="64"/>
        <v>0.33333333333333337</v>
      </c>
      <c r="C1698" t="s">
        <v>108</v>
      </c>
      <c r="D1698" t="s">
        <v>1836</v>
      </c>
      <c r="E1698" s="69">
        <v>45700</v>
      </c>
      <c r="F1698">
        <v>1</v>
      </c>
      <c r="G1698">
        <v>1</v>
      </c>
      <c r="H1698">
        <v>1</v>
      </c>
      <c r="I1698" s="70">
        <f t="shared" si="63"/>
        <v>0.33333333333333337</v>
      </c>
    </row>
    <row r="1699" spans="1:9" x14ac:dyDescent="0.25">
      <c r="A1699" t="s">
        <v>1687</v>
      </c>
      <c r="B1699" s="70">
        <f t="shared" si="64"/>
        <v>0.33333333333333337</v>
      </c>
      <c r="C1699" t="s">
        <v>108</v>
      </c>
      <c r="D1699" t="s">
        <v>1837</v>
      </c>
      <c r="E1699" s="69">
        <v>45700</v>
      </c>
      <c r="F1699">
        <v>1</v>
      </c>
      <c r="G1699">
        <v>1</v>
      </c>
      <c r="H1699">
        <v>1</v>
      </c>
      <c r="I1699" s="70">
        <f t="shared" si="63"/>
        <v>0.33333333333333337</v>
      </c>
    </row>
    <row r="1700" spans="1:9" x14ac:dyDescent="0.25">
      <c r="A1700" t="s">
        <v>1687</v>
      </c>
      <c r="B1700" s="70">
        <f t="shared" si="64"/>
        <v>0.33333333333333337</v>
      </c>
      <c r="C1700" t="s">
        <v>108</v>
      </c>
      <c r="D1700" t="s">
        <v>1838</v>
      </c>
      <c r="E1700" s="69">
        <v>45700</v>
      </c>
      <c r="F1700">
        <v>1</v>
      </c>
      <c r="G1700">
        <v>1</v>
      </c>
      <c r="H1700">
        <v>1</v>
      </c>
      <c r="I1700" s="70">
        <f t="shared" si="63"/>
        <v>0.33333333333333337</v>
      </c>
    </row>
    <row r="1701" spans="1:9" x14ac:dyDescent="0.25">
      <c r="A1701" t="s">
        <v>1687</v>
      </c>
      <c r="B1701" s="70">
        <f t="shared" si="64"/>
        <v>0.33333333333333337</v>
      </c>
      <c r="C1701" t="s">
        <v>108</v>
      </c>
      <c r="D1701" t="s">
        <v>1839</v>
      </c>
      <c r="E1701" s="69">
        <v>45687</v>
      </c>
      <c r="F1701">
        <v>1</v>
      </c>
      <c r="G1701">
        <v>1</v>
      </c>
      <c r="H1701">
        <v>1</v>
      </c>
      <c r="I1701" s="70">
        <f t="shared" si="63"/>
        <v>0.33333333333333337</v>
      </c>
    </row>
    <row r="1702" spans="1:9" x14ac:dyDescent="0.25">
      <c r="A1702" t="s">
        <v>1687</v>
      </c>
      <c r="B1702" s="70">
        <f t="shared" si="64"/>
        <v>0.33333333333333337</v>
      </c>
      <c r="C1702" t="s">
        <v>110</v>
      </c>
      <c r="D1702" t="s">
        <v>1840</v>
      </c>
      <c r="E1702" s="69">
        <v>45666</v>
      </c>
      <c r="F1702">
        <v>1</v>
      </c>
      <c r="G1702">
        <v>1</v>
      </c>
      <c r="H1702">
        <v>1</v>
      </c>
      <c r="I1702" s="70">
        <f t="shared" si="63"/>
        <v>0.33333333333333337</v>
      </c>
    </row>
    <row r="1703" spans="1:9" x14ac:dyDescent="0.25">
      <c r="A1703" t="s">
        <v>1687</v>
      </c>
      <c r="B1703" s="70">
        <f t="shared" si="64"/>
        <v>0.33333333333333337</v>
      </c>
      <c r="C1703" t="s">
        <v>110</v>
      </c>
      <c r="D1703" t="s">
        <v>1841</v>
      </c>
      <c r="E1703" s="69">
        <v>45665</v>
      </c>
      <c r="F1703">
        <v>1</v>
      </c>
      <c r="G1703">
        <v>1</v>
      </c>
      <c r="H1703">
        <v>1</v>
      </c>
      <c r="I1703" s="70">
        <f t="shared" si="63"/>
        <v>0.33333333333333337</v>
      </c>
    </row>
    <row r="1704" spans="1:9" x14ac:dyDescent="0.25">
      <c r="A1704" t="s">
        <v>1687</v>
      </c>
      <c r="B1704" s="70">
        <f t="shared" si="64"/>
        <v>0.33333333333333337</v>
      </c>
      <c r="C1704" t="s">
        <v>110</v>
      </c>
      <c r="D1704" t="s">
        <v>1842</v>
      </c>
      <c r="E1704" s="69">
        <v>45665</v>
      </c>
      <c r="F1704">
        <v>1</v>
      </c>
      <c r="G1704">
        <v>1</v>
      </c>
      <c r="H1704">
        <v>1</v>
      </c>
      <c r="I1704" s="70">
        <f t="shared" si="63"/>
        <v>0.33333333333333337</v>
      </c>
    </row>
    <row r="1705" spans="1:9" x14ac:dyDescent="0.25">
      <c r="A1705" t="s">
        <v>1687</v>
      </c>
      <c r="B1705" s="70">
        <f t="shared" si="64"/>
        <v>0.33333333333333337</v>
      </c>
      <c r="C1705" t="s">
        <v>110</v>
      </c>
      <c r="D1705" t="s">
        <v>1843</v>
      </c>
      <c r="E1705" s="69">
        <v>45660</v>
      </c>
      <c r="F1705">
        <v>1</v>
      </c>
      <c r="G1705">
        <v>1</v>
      </c>
      <c r="H1705">
        <v>1</v>
      </c>
      <c r="I1705" s="70">
        <f t="shared" si="63"/>
        <v>0.33333333333333337</v>
      </c>
    </row>
    <row r="1706" spans="1:9" x14ac:dyDescent="0.25">
      <c r="A1706" t="s">
        <v>1687</v>
      </c>
      <c r="B1706" s="70">
        <f t="shared" si="64"/>
        <v>0.33333333333333337</v>
      </c>
      <c r="C1706" t="s">
        <v>110</v>
      </c>
      <c r="D1706" t="s">
        <v>1844</v>
      </c>
      <c r="E1706" s="69">
        <v>45698</v>
      </c>
      <c r="F1706">
        <v>1</v>
      </c>
      <c r="G1706">
        <v>1</v>
      </c>
      <c r="H1706">
        <v>1</v>
      </c>
      <c r="I1706" s="70">
        <f t="shared" si="63"/>
        <v>0.33333333333333337</v>
      </c>
    </row>
    <row r="1707" spans="1:9" x14ac:dyDescent="0.25">
      <c r="A1707" t="s">
        <v>1687</v>
      </c>
      <c r="B1707" s="70">
        <f t="shared" si="64"/>
        <v>0.33333333333333337</v>
      </c>
      <c r="C1707" t="s">
        <v>110</v>
      </c>
      <c r="D1707" t="s">
        <v>1845</v>
      </c>
      <c r="E1707" s="69">
        <v>45776</v>
      </c>
      <c r="F1707">
        <v>1</v>
      </c>
      <c r="G1707">
        <v>1.6</v>
      </c>
      <c r="H1707">
        <v>1.6</v>
      </c>
      <c r="I1707" s="70">
        <f t="shared" si="63"/>
        <v>0.53333333333333344</v>
      </c>
    </row>
    <row r="1708" spans="1:9" x14ac:dyDescent="0.25">
      <c r="A1708" t="s">
        <v>1687</v>
      </c>
      <c r="B1708" s="70">
        <f t="shared" si="64"/>
        <v>0.33333333333333337</v>
      </c>
      <c r="C1708" t="s">
        <v>110</v>
      </c>
      <c r="D1708" t="s">
        <v>1846</v>
      </c>
      <c r="E1708" s="69">
        <v>45744</v>
      </c>
      <c r="F1708">
        <v>1</v>
      </c>
      <c r="G1708">
        <v>1</v>
      </c>
      <c r="H1708">
        <v>1</v>
      </c>
      <c r="I1708" s="70">
        <f t="shared" si="63"/>
        <v>0.33333333333333337</v>
      </c>
    </row>
    <row r="1709" spans="1:9" x14ac:dyDescent="0.25">
      <c r="A1709" t="s">
        <v>1687</v>
      </c>
      <c r="B1709" s="70">
        <f t="shared" si="64"/>
        <v>0.33333333333333337</v>
      </c>
      <c r="C1709" t="s">
        <v>110</v>
      </c>
      <c r="D1709" t="s">
        <v>1847</v>
      </c>
      <c r="E1709" s="69">
        <v>45736</v>
      </c>
      <c r="F1709">
        <v>1</v>
      </c>
      <c r="G1709">
        <v>1</v>
      </c>
      <c r="H1709">
        <v>1</v>
      </c>
      <c r="I1709" s="70">
        <f t="shared" si="63"/>
        <v>0.33333333333333337</v>
      </c>
    </row>
    <row r="1710" spans="1:9" x14ac:dyDescent="0.25">
      <c r="A1710" t="s">
        <v>1687</v>
      </c>
      <c r="B1710" s="70">
        <f t="shared" si="64"/>
        <v>0.33333333333333337</v>
      </c>
      <c r="C1710" t="s">
        <v>110</v>
      </c>
      <c r="D1710" t="s">
        <v>1848</v>
      </c>
      <c r="E1710" s="69">
        <v>45804</v>
      </c>
      <c r="F1710">
        <v>1</v>
      </c>
      <c r="G1710">
        <v>1</v>
      </c>
      <c r="H1710">
        <v>1</v>
      </c>
      <c r="I1710" s="70">
        <f t="shared" si="63"/>
        <v>0.33333333333333337</v>
      </c>
    </row>
    <row r="1711" spans="1:9" x14ac:dyDescent="0.25">
      <c r="A1711" t="s">
        <v>1687</v>
      </c>
      <c r="B1711" s="70">
        <f t="shared" si="64"/>
        <v>0.33333333333333337</v>
      </c>
      <c r="C1711" t="s">
        <v>110</v>
      </c>
      <c r="D1711" t="s">
        <v>1849</v>
      </c>
      <c r="E1711" s="69">
        <v>45805</v>
      </c>
      <c r="F1711">
        <v>1</v>
      </c>
      <c r="G1711">
        <v>1.6</v>
      </c>
      <c r="H1711">
        <v>1.6</v>
      </c>
      <c r="I1711" s="70">
        <f t="shared" si="63"/>
        <v>0.53333333333333344</v>
      </c>
    </row>
    <row r="1712" spans="1:9" x14ac:dyDescent="0.25">
      <c r="A1712" t="s">
        <v>1687</v>
      </c>
      <c r="B1712" s="70">
        <f t="shared" si="64"/>
        <v>0.33333333333333337</v>
      </c>
      <c r="C1712" t="s">
        <v>110</v>
      </c>
      <c r="D1712" t="s">
        <v>1850</v>
      </c>
      <c r="E1712" s="69">
        <v>45800</v>
      </c>
      <c r="F1712">
        <v>1</v>
      </c>
      <c r="G1712">
        <v>1</v>
      </c>
      <c r="H1712">
        <v>1</v>
      </c>
      <c r="I1712" s="70">
        <f t="shared" si="63"/>
        <v>0.33333333333333337</v>
      </c>
    </row>
    <row r="1713" spans="1:9" x14ac:dyDescent="0.25">
      <c r="A1713" t="s">
        <v>1687</v>
      </c>
      <c r="B1713" s="70">
        <f t="shared" si="64"/>
        <v>0.33333333333333337</v>
      </c>
      <c r="C1713" t="s">
        <v>110</v>
      </c>
      <c r="D1713" t="s">
        <v>1851</v>
      </c>
      <c r="E1713" s="69">
        <v>45709</v>
      </c>
      <c r="F1713">
        <v>1</v>
      </c>
      <c r="G1713">
        <v>1</v>
      </c>
      <c r="H1713">
        <v>1</v>
      </c>
      <c r="I1713" s="70">
        <f t="shared" si="63"/>
        <v>0.33333333333333337</v>
      </c>
    </row>
    <row r="1714" spans="1:9" x14ac:dyDescent="0.25">
      <c r="A1714" t="s">
        <v>1687</v>
      </c>
      <c r="B1714" s="70">
        <f t="shared" si="64"/>
        <v>0.33333333333333337</v>
      </c>
      <c r="C1714" t="s">
        <v>112</v>
      </c>
      <c r="D1714" t="s">
        <v>1852</v>
      </c>
      <c r="E1714" s="69">
        <v>45742</v>
      </c>
      <c r="F1714">
        <v>1</v>
      </c>
      <c r="G1714">
        <v>1</v>
      </c>
      <c r="H1714">
        <v>1</v>
      </c>
      <c r="I1714" s="70">
        <f t="shared" si="63"/>
        <v>0.33333333333333337</v>
      </c>
    </row>
    <row r="1715" spans="1:9" x14ac:dyDescent="0.25">
      <c r="A1715" t="s">
        <v>1687</v>
      </c>
      <c r="B1715" s="70">
        <f t="shared" si="64"/>
        <v>0.33333333333333337</v>
      </c>
      <c r="C1715" t="s">
        <v>112</v>
      </c>
      <c r="D1715" t="s">
        <v>1853</v>
      </c>
      <c r="E1715" s="69">
        <v>45786</v>
      </c>
      <c r="F1715">
        <v>1</v>
      </c>
      <c r="G1715">
        <v>1</v>
      </c>
      <c r="H1715">
        <v>1</v>
      </c>
      <c r="I1715" s="70">
        <f t="shared" si="63"/>
        <v>0.33333333333333337</v>
      </c>
    </row>
    <row r="1716" spans="1:9" x14ac:dyDescent="0.25">
      <c r="A1716" t="s">
        <v>1687</v>
      </c>
      <c r="B1716" s="70">
        <f t="shared" si="64"/>
        <v>0.33333333333333337</v>
      </c>
      <c r="C1716" t="s">
        <v>112</v>
      </c>
      <c r="D1716" t="s">
        <v>1854</v>
      </c>
      <c r="E1716" s="69">
        <v>45742</v>
      </c>
      <c r="F1716">
        <v>1</v>
      </c>
      <c r="G1716">
        <v>1</v>
      </c>
      <c r="H1716">
        <v>1</v>
      </c>
      <c r="I1716" s="70">
        <f t="shared" si="63"/>
        <v>0.33333333333333337</v>
      </c>
    </row>
    <row r="1717" spans="1:9" x14ac:dyDescent="0.25">
      <c r="A1717" t="s">
        <v>1687</v>
      </c>
      <c r="B1717" s="70">
        <f t="shared" si="64"/>
        <v>0.33333333333333337</v>
      </c>
      <c r="C1717" t="s">
        <v>112</v>
      </c>
      <c r="D1717" t="s">
        <v>1855</v>
      </c>
      <c r="E1717" s="69">
        <v>45742</v>
      </c>
      <c r="F1717">
        <v>1</v>
      </c>
      <c r="G1717">
        <v>1</v>
      </c>
      <c r="H1717">
        <v>1</v>
      </c>
      <c r="I1717" s="70">
        <f t="shared" si="63"/>
        <v>0.33333333333333337</v>
      </c>
    </row>
    <row r="1718" spans="1:9" x14ac:dyDescent="0.25">
      <c r="A1718" t="s">
        <v>1687</v>
      </c>
      <c r="B1718" s="70">
        <f t="shared" si="64"/>
        <v>0.33333333333333337</v>
      </c>
      <c r="C1718" t="s">
        <v>113</v>
      </c>
      <c r="D1718" t="s">
        <v>1856</v>
      </c>
      <c r="E1718" s="69">
        <v>45769</v>
      </c>
      <c r="F1718">
        <v>1</v>
      </c>
      <c r="G1718">
        <v>1</v>
      </c>
      <c r="H1718">
        <v>1</v>
      </c>
      <c r="I1718" s="70">
        <f t="shared" si="63"/>
        <v>0.33333333333333337</v>
      </c>
    </row>
    <row r="1719" spans="1:9" x14ac:dyDescent="0.25">
      <c r="A1719" t="s">
        <v>1687</v>
      </c>
      <c r="B1719" s="70">
        <f t="shared" si="64"/>
        <v>0.33333333333333337</v>
      </c>
      <c r="C1719" t="s">
        <v>113</v>
      </c>
      <c r="D1719" t="s">
        <v>1857</v>
      </c>
      <c r="E1719" s="69">
        <v>45744</v>
      </c>
      <c r="F1719">
        <v>1</v>
      </c>
      <c r="G1719">
        <v>1</v>
      </c>
      <c r="H1719">
        <v>1</v>
      </c>
      <c r="I1719" s="70">
        <f t="shared" si="63"/>
        <v>0.33333333333333337</v>
      </c>
    </row>
    <row r="1720" spans="1:9" x14ac:dyDescent="0.25">
      <c r="A1720" t="s">
        <v>1687</v>
      </c>
      <c r="B1720" s="70">
        <f t="shared" si="64"/>
        <v>0.33333333333333337</v>
      </c>
      <c r="C1720" t="s">
        <v>113</v>
      </c>
      <c r="D1720" t="s">
        <v>1858</v>
      </c>
      <c r="E1720" s="69">
        <v>45757</v>
      </c>
      <c r="F1720">
        <v>1</v>
      </c>
      <c r="G1720">
        <v>1</v>
      </c>
      <c r="H1720">
        <v>1</v>
      </c>
      <c r="I1720" s="70">
        <f t="shared" si="63"/>
        <v>0.33333333333333337</v>
      </c>
    </row>
    <row r="1721" spans="1:9" x14ac:dyDescent="0.25">
      <c r="A1721" t="s">
        <v>1687</v>
      </c>
      <c r="B1721" s="70">
        <f t="shared" si="64"/>
        <v>0.33333333333333337</v>
      </c>
      <c r="C1721" t="s">
        <v>114</v>
      </c>
      <c r="D1721" t="s">
        <v>1859</v>
      </c>
      <c r="E1721" s="69">
        <v>45686</v>
      </c>
      <c r="F1721">
        <v>1</v>
      </c>
      <c r="G1721">
        <v>1</v>
      </c>
      <c r="H1721">
        <v>1</v>
      </c>
      <c r="I1721" s="70">
        <f t="shared" si="63"/>
        <v>0.33333333333333337</v>
      </c>
    </row>
    <row r="1722" spans="1:9" x14ac:dyDescent="0.25">
      <c r="A1722" t="s">
        <v>1687</v>
      </c>
      <c r="B1722" s="70">
        <f t="shared" si="64"/>
        <v>0.33333333333333337</v>
      </c>
      <c r="C1722" t="s">
        <v>114</v>
      </c>
      <c r="D1722" t="s">
        <v>1860</v>
      </c>
      <c r="E1722" s="69">
        <v>45664</v>
      </c>
      <c r="F1722">
        <v>1</v>
      </c>
      <c r="G1722">
        <v>1</v>
      </c>
      <c r="H1722">
        <v>1</v>
      </c>
      <c r="I1722" s="70">
        <f t="shared" si="63"/>
        <v>0.33333333333333337</v>
      </c>
    </row>
    <row r="1723" spans="1:9" x14ac:dyDescent="0.25">
      <c r="A1723" t="s">
        <v>1687</v>
      </c>
      <c r="B1723" s="70">
        <f t="shared" si="64"/>
        <v>0.33333333333333337</v>
      </c>
      <c r="C1723" t="s">
        <v>115</v>
      </c>
      <c r="D1723" t="s">
        <v>1861</v>
      </c>
      <c r="E1723" s="69">
        <v>45672</v>
      </c>
      <c r="F1723">
        <v>1</v>
      </c>
      <c r="G1723">
        <v>1</v>
      </c>
      <c r="H1723">
        <v>1</v>
      </c>
      <c r="I1723" s="70">
        <f t="shared" si="63"/>
        <v>0.33333333333333337</v>
      </c>
    </row>
    <row r="1724" spans="1:9" x14ac:dyDescent="0.25">
      <c r="A1724" t="s">
        <v>1687</v>
      </c>
      <c r="B1724" s="70">
        <f t="shared" si="64"/>
        <v>0.33333333333333337</v>
      </c>
      <c r="C1724" t="s">
        <v>115</v>
      </c>
      <c r="D1724" t="s">
        <v>1862</v>
      </c>
      <c r="E1724" s="69">
        <v>45706</v>
      </c>
      <c r="F1724">
        <v>1</v>
      </c>
      <c r="G1724">
        <v>1</v>
      </c>
      <c r="H1724">
        <v>1</v>
      </c>
      <c r="I1724" s="70">
        <f t="shared" si="63"/>
        <v>0.33333333333333337</v>
      </c>
    </row>
    <row r="1725" spans="1:9" x14ac:dyDescent="0.25">
      <c r="A1725" t="s">
        <v>1687</v>
      </c>
      <c r="B1725" s="70">
        <f t="shared" si="64"/>
        <v>0.33333333333333337</v>
      </c>
      <c r="C1725" t="s">
        <v>115</v>
      </c>
      <c r="D1725" t="s">
        <v>1863</v>
      </c>
      <c r="E1725" s="69">
        <v>45680</v>
      </c>
      <c r="F1725">
        <v>1</v>
      </c>
      <c r="G1725">
        <v>1</v>
      </c>
      <c r="H1725">
        <v>1</v>
      </c>
      <c r="I1725" s="70">
        <f t="shared" si="63"/>
        <v>0.33333333333333337</v>
      </c>
    </row>
    <row r="1726" spans="1:9" x14ac:dyDescent="0.25">
      <c r="A1726" t="s">
        <v>1687</v>
      </c>
      <c r="B1726" s="70">
        <f t="shared" si="64"/>
        <v>0.33333333333333337</v>
      </c>
      <c r="C1726" t="s">
        <v>115</v>
      </c>
      <c r="D1726" t="s">
        <v>1864</v>
      </c>
      <c r="E1726" s="69">
        <v>45680</v>
      </c>
      <c r="F1726">
        <v>1</v>
      </c>
      <c r="G1726">
        <v>1</v>
      </c>
      <c r="H1726">
        <v>1</v>
      </c>
      <c r="I1726" s="70">
        <f t="shared" si="63"/>
        <v>0.33333333333333337</v>
      </c>
    </row>
    <row r="1727" spans="1:9" x14ac:dyDescent="0.25">
      <c r="A1727" t="s">
        <v>1687</v>
      </c>
      <c r="B1727" s="70">
        <f t="shared" si="64"/>
        <v>0.33333333333333337</v>
      </c>
      <c r="C1727" t="s">
        <v>115</v>
      </c>
      <c r="D1727" t="s">
        <v>1865</v>
      </c>
      <c r="E1727" s="69">
        <v>45674</v>
      </c>
      <c r="F1727">
        <v>1</v>
      </c>
      <c r="G1727">
        <v>1</v>
      </c>
      <c r="H1727">
        <v>1</v>
      </c>
      <c r="I1727" s="70">
        <f t="shared" si="63"/>
        <v>0.33333333333333337</v>
      </c>
    </row>
    <row r="1728" spans="1:9" x14ac:dyDescent="0.25">
      <c r="A1728" t="s">
        <v>1687</v>
      </c>
      <c r="B1728" s="70">
        <f t="shared" si="64"/>
        <v>0.33333333333333337</v>
      </c>
      <c r="C1728" t="s">
        <v>115</v>
      </c>
      <c r="D1728" t="s">
        <v>1866</v>
      </c>
      <c r="E1728" s="69">
        <v>45674</v>
      </c>
      <c r="F1728">
        <v>1</v>
      </c>
      <c r="G1728">
        <v>1</v>
      </c>
      <c r="H1728">
        <v>1</v>
      </c>
      <c r="I1728" s="70">
        <f t="shared" si="63"/>
        <v>0.33333333333333337</v>
      </c>
    </row>
    <row r="1729" spans="1:9" x14ac:dyDescent="0.25">
      <c r="A1729" t="s">
        <v>1687</v>
      </c>
      <c r="B1729" s="70">
        <f t="shared" si="64"/>
        <v>0.33333333333333337</v>
      </c>
      <c r="C1729" t="s">
        <v>115</v>
      </c>
      <c r="D1729" t="s">
        <v>1867</v>
      </c>
      <c r="E1729" s="69">
        <v>45678</v>
      </c>
      <c r="F1729">
        <v>1</v>
      </c>
      <c r="G1729">
        <v>1</v>
      </c>
      <c r="H1729">
        <v>1</v>
      </c>
      <c r="I1729" s="70">
        <f t="shared" si="63"/>
        <v>0.33333333333333337</v>
      </c>
    </row>
    <row r="1730" spans="1:9" x14ac:dyDescent="0.25">
      <c r="A1730" t="s">
        <v>1687</v>
      </c>
      <c r="B1730" s="70">
        <f t="shared" si="64"/>
        <v>0.33333333333333337</v>
      </c>
      <c r="C1730" t="s">
        <v>115</v>
      </c>
      <c r="D1730" t="s">
        <v>1868</v>
      </c>
      <c r="E1730" s="69">
        <v>45730</v>
      </c>
      <c r="F1730">
        <v>1</v>
      </c>
      <c r="G1730">
        <v>1</v>
      </c>
      <c r="H1730">
        <v>1</v>
      </c>
      <c r="I1730" s="70">
        <f t="shared" ref="I1730:I1793" si="65">B1730*H1730</f>
        <v>0.33333333333333337</v>
      </c>
    </row>
    <row r="1731" spans="1:9" x14ac:dyDescent="0.25">
      <c r="A1731" t="s">
        <v>1687</v>
      </c>
      <c r="B1731" s="70">
        <f t="shared" si="64"/>
        <v>0.33333333333333337</v>
      </c>
      <c r="C1731" t="s">
        <v>115</v>
      </c>
      <c r="D1731" t="s">
        <v>1869</v>
      </c>
      <c r="E1731" s="69">
        <v>45730</v>
      </c>
      <c r="F1731">
        <v>1</v>
      </c>
      <c r="G1731">
        <v>1</v>
      </c>
      <c r="H1731">
        <v>1</v>
      </c>
      <c r="I1731" s="70">
        <f t="shared" si="65"/>
        <v>0.33333333333333337</v>
      </c>
    </row>
    <row r="1732" spans="1:9" x14ac:dyDescent="0.25">
      <c r="A1732" t="s">
        <v>1687</v>
      </c>
      <c r="B1732" s="70">
        <f t="shared" si="64"/>
        <v>0.33333333333333337</v>
      </c>
      <c r="C1732" t="s">
        <v>115</v>
      </c>
      <c r="D1732" t="s">
        <v>1870</v>
      </c>
      <c r="E1732" s="69">
        <v>45720</v>
      </c>
      <c r="F1732">
        <v>1</v>
      </c>
      <c r="G1732">
        <v>1</v>
      </c>
      <c r="H1732">
        <v>1</v>
      </c>
      <c r="I1732" s="70">
        <f t="shared" si="65"/>
        <v>0.33333333333333337</v>
      </c>
    </row>
    <row r="1733" spans="1:9" x14ac:dyDescent="0.25">
      <c r="A1733" t="s">
        <v>1687</v>
      </c>
      <c r="B1733" s="70">
        <f t="shared" si="64"/>
        <v>0.33333333333333337</v>
      </c>
      <c r="C1733" t="s">
        <v>115</v>
      </c>
      <c r="D1733" t="s">
        <v>1871</v>
      </c>
      <c r="E1733" s="69">
        <v>45712</v>
      </c>
      <c r="F1733">
        <v>1</v>
      </c>
      <c r="G1733">
        <v>1</v>
      </c>
      <c r="H1733">
        <v>1</v>
      </c>
      <c r="I1733" s="70">
        <f t="shared" si="65"/>
        <v>0.33333333333333337</v>
      </c>
    </row>
    <row r="1734" spans="1:9" x14ac:dyDescent="0.25">
      <c r="A1734" t="s">
        <v>1687</v>
      </c>
      <c r="B1734" s="70">
        <f t="shared" si="64"/>
        <v>0.33333333333333337</v>
      </c>
      <c r="C1734" t="s">
        <v>115</v>
      </c>
      <c r="D1734" t="s">
        <v>1872</v>
      </c>
      <c r="E1734" s="69">
        <v>45712</v>
      </c>
      <c r="F1734">
        <v>1</v>
      </c>
      <c r="G1734">
        <v>1</v>
      </c>
      <c r="H1734">
        <v>1</v>
      </c>
      <c r="I1734" s="70">
        <f t="shared" si="65"/>
        <v>0.33333333333333337</v>
      </c>
    </row>
    <row r="1735" spans="1:9" x14ac:dyDescent="0.25">
      <c r="A1735" t="s">
        <v>1687</v>
      </c>
      <c r="B1735" s="70">
        <f t="shared" si="64"/>
        <v>0.33333333333333337</v>
      </c>
      <c r="C1735" t="s">
        <v>115</v>
      </c>
      <c r="D1735" t="s">
        <v>1873</v>
      </c>
      <c r="E1735" s="69">
        <v>45712</v>
      </c>
      <c r="F1735">
        <v>1</v>
      </c>
      <c r="G1735">
        <v>1</v>
      </c>
      <c r="H1735">
        <v>1</v>
      </c>
      <c r="I1735" s="70">
        <f t="shared" si="65"/>
        <v>0.33333333333333337</v>
      </c>
    </row>
    <row r="1736" spans="1:9" x14ac:dyDescent="0.25">
      <c r="A1736" t="s">
        <v>1687</v>
      </c>
      <c r="B1736" s="70">
        <f t="shared" si="64"/>
        <v>0.33333333333333337</v>
      </c>
      <c r="C1736" t="s">
        <v>115</v>
      </c>
      <c r="D1736" t="s">
        <v>1874</v>
      </c>
      <c r="E1736" s="69">
        <v>45712</v>
      </c>
      <c r="F1736">
        <v>1</v>
      </c>
      <c r="G1736">
        <v>1</v>
      </c>
      <c r="H1736">
        <v>1</v>
      </c>
      <c r="I1736" s="70">
        <f t="shared" si="65"/>
        <v>0.33333333333333337</v>
      </c>
    </row>
    <row r="1737" spans="1:9" x14ac:dyDescent="0.25">
      <c r="A1737" t="s">
        <v>1687</v>
      </c>
      <c r="B1737" s="70">
        <f t="shared" si="64"/>
        <v>0.33333333333333337</v>
      </c>
      <c r="C1737" t="s">
        <v>115</v>
      </c>
      <c r="D1737" t="s">
        <v>1875</v>
      </c>
      <c r="E1737" s="69">
        <v>45712</v>
      </c>
      <c r="F1737">
        <v>1</v>
      </c>
      <c r="G1737">
        <v>1</v>
      </c>
      <c r="H1737">
        <v>1</v>
      </c>
      <c r="I1737" s="70">
        <f t="shared" si="65"/>
        <v>0.33333333333333337</v>
      </c>
    </row>
    <row r="1738" spans="1:9" x14ac:dyDescent="0.25">
      <c r="A1738" t="s">
        <v>1687</v>
      </c>
      <c r="B1738" s="70">
        <f t="shared" si="64"/>
        <v>0.33333333333333337</v>
      </c>
      <c r="C1738" t="s">
        <v>115</v>
      </c>
      <c r="D1738" t="s">
        <v>1876</v>
      </c>
      <c r="E1738" s="69">
        <v>45712</v>
      </c>
      <c r="F1738">
        <v>1</v>
      </c>
      <c r="G1738">
        <v>1</v>
      </c>
      <c r="H1738">
        <v>1</v>
      </c>
      <c r="I1738" s="70">
        <f t="shared" si="65"/>
        <v>0.33333333333333337</v>
      </c>
    </row>
    <row r="1739" spans="1:9" x14ac:dyDescent="0.25">
      <c r="A1739" t="s">
        <v>1687</v>
      </c>
      <c r="B1739" s="70">
        <f t="shared" si="64"/>
        <v>0.33333333333333337</v>
      </c>
      <c r="C1739" t="s">
        <v>115</v>
      </c>
      <c r="D1739" t="s">
        <v>1877</v>
      </c>
      <c r="E1739" s="69">
        <v>45712</v>
      </c>
      <c r="F1739">
        <v>1</v>
      </c>
      <c r="G1739">
        <v>1</v>
      </c>
      <c r="H1739">
        <v>1</v>
      </c>
      <c r="I1739" s="70">
        <f t="shared" si="65"/>
        <v>0.33333333333333337</v>
      </c>
    </row>
    <row r="1740" spans="1:9" x14ac:dyDescent="0.25">
      <c r="A1740" t="s">
        <v>1687</v>
      </c>
      <c r="B1740" s="70">
        <f t="shared" si="64"/>
        <v>0.33333333333333337</v>
      </c>
      <c r="C1740" t="s">
        <v>115</v>
      </c>
      <c r="D1740" t="s">
        <v>1878</v>
      </c>
      <c r="E1740" s="69">
        <v>45712</v>
      </c>
      <c r="F1740">
        <v>1</v>
      </c>
      <c r="G1740">
        <v>1</v>
      </c>
      <c r="H1740">
        <v>1</v>
      </c>
      <c r="I1740" s="70">
        <f t="shared" si="65"/>
        <v>0.33333333333333337</v>
      </c>
    </row>
    <row r="1741" spans="1:9" x14ac:dyDescent="0.25">
      <c r="A1741" t="s">
        <v>1687</v>
      </c>
      <c r="B1741" s="70">
        <f t="shared" si="64"/>
        <v>0.33333333333333337</v>
      </c>
      <c r="C1741" t="s">
        <v>115</v>
      </c>
      <c r="D1741" t="s">
        <v>1879</v>
      </c>
      <c r="E1741" s="69">
        <v>45712</v>
      </c>
      <c r="F1741">
        <v>1</v>
      </c>
      <c r="G1741">
        <v>1</v>
      </c>
      <c r="H1741">
        <v>1</v>
      </c>
      <c r="I1741" s="70">
        <f t="shared" si="65"/>
        <v>0.33333333333333337</v>
      </c>
    </row>
    <row r="1742" spans="1:9" x14ac:dyDescent="0.25">
      <c r="A1742" t="s">
        <v>1687</v>
      </c>
      <c r="B1742" s="70">
        <f t="shared" ref="B1742:B1805" si="66">(1/300)*100</f>
        <v>0.33333333333333337</v>
      </c>
      <c r="C1742" t="s">
        <v>115</v>
      </c>
      <c r="D1742" t="s">
        <v>1880</v>
      </c>
      <c r="E1742" s="69">
        <v>45712</v>
      </c>
      <c r="F1742">
        <v>1</v>
      </c>
      <c r="G1742">
        <v>1</v>
      </c>
      <c r="H1742">
        <v>1</v>
      </c>
      <c r="I1742" s="70">
        <f t="shared" si="65"/>
        <v>0.33333333333333337</v>
      </c>
    </row>
    <row r="1743" spans="1:9" x14ac:dyDescent="0.25">
      <c r="A1743" t="s">
        <v>1687</v>
      </c>
      <c r="B1743" s="70">
        <f t="shared" si="66"/>
        <v>0.33333333333333337</v>
      </c>
      <c r="C1743" t="s">
        <v>115</v>
      </c>
      <c r="D1743" t="s">
        <v>1881</v>
      </c>
      <c r="E1743" s="69">
        <v>45713</v>
      </c>
      <c r="F1743">
        <v>1</v>
      </c>
      <c r="G1743">
        <v>1.6</v>
      </c>
      <c r="H1743">
        <v>1.6</v>
      </c>
      <c r="I1743" s="70">
        <f t="shared" si="65"/>
        <v>0.53333333333333344</v>
      </c>
    </row>
    <row r="1744" spans="1:9" x14ac:dyDescent="0.25">
      <c r="A1744" t="s">
        <v>1687</v>
      </c>
      <c r="B1744" s="70">
        <f t="shared" si="66"/>
        <v>0.33333333333333337</v>
      </c>
      <c r="C1744" t="s">
        <v>115</v>
      </c>
      <c r="D1744" t="s">
        <v>1882</v>
      </c>
      <c r="E1744" s="69">
        <v>45706</v>
      </c>
      <c r="F1744">
        <v>1</v>
      </c>
      <c r="G1744">
        <v>1</v>
      </c>
      <c r="H1744">
        <v>1</v>
      </c>
      <c r="I1744" s="70">
        <f t="shared" si="65"/>
        <v>0.33333333333333337</v>
      </c>
    </row>
    <row r="1745" spans="1:9" x14ac:dyDescent="0.25">
      <c r="A1745" t="s">
        <v>1687</v>
      </c>
      <c r="B1745" s="70">
        <f t="shared" si="66"/>
        <v>0.33333333333333337</v>
      </c>
      <c r="C1745" t="s">
        <v>115</v>
      </c>
      <c r="D1745" t="s">
        <v>1883</v>
      </c>
      <c r="E1745" s="69">
        <v>45706</v>
      </c>
      <c r="F1745">
        <v>1</v>
      </c>
      <c r="G1745">
        <v>1</v>
      </c>
      <c r="H1745">
        <v>1</v>
      </c>
      <c r="I1745" s="70">
        <f t="shared" si="65"/>
        <v>0.33333333333333337</v>
      </c>
    </row>
    <row r="1746" spans="1:9" x14ac:dyDescent="0.25">
      <c r="A1746" t="s">
        <v>1687</v>
      </c>
      <c r="B1746" s="70">
        <f t="shared" si="66"/>
        <v>0.33333333333333337</v>
      </c>
      <c r="C1746" t="s">
        <v>115</v>
      </c>
      <c r="D1746" t="s">
        <v>1884</v>
      </c>
      <c r="E1746" s="69">
        <v>45783</v>
      </c>
      <c r="F1746">
        <v>1</v>
      </c>
      <c r="G1746">
        <v>1.6</v>
      </c>
      <c r="H1746">
        <v>1.6</v>
      </c>
      <c r="I1746" s="70">
        <f t="shared" si="65"/>
        <v>0.53333333333333344</v>
      </c>
    </row>
    <row r="1747" spans="1:9" x14ac:dyDescent="0.25">
      <c r="A1747" t="s">
        <v>1687</v>
      </c>
      <c r="B1747" s="70">
        <f t="shared" si="66"/>
        <v>0.33333333333333337</v>
      </c>
      <c r="C1747" t="s">
        <v>116</v>
      </c>
      <c r="D1747" t="s">
        <v>1885</v>
      </c>
      <c r="E1747" s="69">
        <v>45758</v>
      </c>
      <c r="F1747">
        <v>1</v>
      </c>
      <c r="G1747">
        <v>1</v>
      </c>
      <c r="H1747">
        <v>1</v>
      </c>
      <c r="I1747" s="70">
        <f t="shared" si="65"/>
        <v>0.33333333333333337</v>
      </c>
    </row>
    <row r="1748" spans="1:9" x14ac:dyDescent="0.25">
      <c r="A1748" t="s">
        <v>1687</v>
      </c>
      <c r="B1748" s="70">
        <f t="shared" si="66"/>
        <v>0.33333333333333337</v>
      </c>
      <c r="C1748" t="s">
        <v>116</v>
      </c>
      <c r="D1748" t="s">
        <v>1886</v>
      </c>
      <c r="E1748" s="69">
        <v>45740</v>
      </c>
      <c r="F1748">
        <v>1</v>
      </c>
      <c r="G1748">
        <v>1</v>
      </c>
      <c r="H1748">
        <v>1</v>
      </c>
      <c r="I1748" s="70">
        <f t="shared" si="65"/>
        <v>0.33333333333333337</v>
      </c>
    </row>
    <row r="1749" spans="1:9" x14ac:dyDescent="0.25">
      <c r="A1749" t="s">
        <v>1687</v>
      </c>
      <c r="B1749" s="70">
        <f t="shared" si="66"/>
        <v>0.33333333333333337</v>
      </c>
      <c r="C1749" t="s">
        <v>116</v>
      </c>
      <c r="D1749" t="s">
        <v>1887</v>
      </c>
      <c r="E1749" s="69">
        <v>45685</v>
      </c>
      <c r="F1749">
        <v>1</v>
      </c>
      <c r="G1749">
        <v>1</v>
      </c>
      <c r="H1749">
        <v>1</v>
      </c>
      <c r="I1749" s="70">
        <f t="shared" si="65"/>
        <v>0.33333333333333337</v>
      </c>
    </row>
    <row r="1750" spans="1:9" x14ac:dyDescent="0.25">
      <c r="A1750" t="s">
        <v>1687</v>
      </c>
      <c r="B1750" s="70">
        <f t="shared" si="66"/>
        <v>0.33333333333333337</v>
      </c>
      <c r="C1750" t="s">
        <v>116</v>
      </c>
      <c r="D1750" t="s">
        <v>1888</v>
      </c>
      <c r="E1750" s="69">
        <v>45677</v>
      </c>
      <c r="F1750">
        <v>1</v>
      </c>
      <c r="G1750">
        <v>1</v>
      </c>
      <c r="H1750">
        <v>1</v>
      </c>
      <c r="I1750" s="70">
        <f t="shared" si="65"/>
        <v>0.33333333333333337</v>
      </c>
    </row>
    <row r="1751" spans="1:9" x14ac:dyDescent="0.25">
      <c r="A1751" t="s">
        <v>1687</v>
      </c>
      <c r="B1751" s="70">
        <f t="shared" si="66"/>
        <v>0.33333333333333337</v>
      </c>
      <c r="C1751" t="s">
        <v>116</v>
      </c>
      <c r="D1751" t="s">
        <v>1889</v>
      </c>
      <c r="E1751" s="69">
        <v>45713</v>
      </c>
      <c r="F1751">
        <v>1</v>
      </c>
      <c r="G1751">
        <v>1</v>
      </c>
      <c r="H1751">
        <v>1</v>
      </c>
      <c r="I1751" s="70">
        <f t="shared" si="65"/>
        <v>0.33333333333333337</v>
      </c>
    </row>
    <row r="1752" spans="1:9" x14ac:dyDescent="0.25">
      <c r="A1752" t="s">
        <v>1687</v>
      </c>
      <c r="B1752" s="70">
        <f t="shared" si="66"/>
        <v>0.33333333333333337</v>
      </c>
      <c r="C1752" t="s">
        <v>116</v>
      </c>
      <c r="D1752" t="s">
        <v>1890</v>
      </c>
      <c r="E1752" s="69">
        <v>45775</v>
      </c>
      <c r="F1752">
        <v>1</v>
      </c>
      <c r="G1752">
        <v>1.6</v>
      </c>
      <c r="H1752">
        <v>1.6</v>
      </c>
      <c r="I1752" s="70">
        <f t="shared" si="65"/>
        <v>0.53333333333333344</v>
      </c>
    </row>
    <row r="1753" spans="1:9" x14ac:dyDescent="0.25">
      <c r="A1753" t="s">
        <v>1687</v>
      </c>
      <c r="B1753" s="70">
        <f t="shared" si="66"/>
        <v>0.33333333333333337</v>
      </c>
      <c r="C1753" t="s">
        <v>116</v>
      </c>
      <c r="D1753" t="s">
        <v>1891</v>
      </c>
      <c r="E1753" s="69">
        <v>45748</v>
      </c>
      <c r="F1753">
        <v>1</v>
      </c>
      <c r="G1753">
        <v>1.6</v>
      </c>
      <c r="H1753">
        <v>1.6</v>
      </c>
      <c r="I1753" s="70">
        <f t="shared" si="65"/>
        <v>0.53333333333333344</v>
      </c>
    </row>
    <row r="1754" spans="1:9" x14ac:dyDescent="0.25">
      <c r="A1754" t="s">
        <v>1687</v>
      </c>
      <c r="B1754" s="70">
        <f t="shared" si="66"/>
        <v>0.33333333333333337</v>
      </c>
      <c r="C1754" t="s">
        <v>116</v>
      </c>
      <c r="D1754" t="s">
        <v>1892</v>
      </c>
      <c r="E1754" s="69">
        <v>45748</v>
      </c>
      <c r="F1754">
        <v>1</v>
      </c>
      <c r="G1754">
        <v>1.6</v>
      </c>
      <c r="H1754">
        <v>1.6</v>
      </c>
      <c r="I1754" s="70">
        <f t="shared" si="65"/>
        <v>0.53333333333333344</v>
      </c>
    </row>
    <row r="1755" spans="1:9" x14ac:dyDescent="0.25">
      <c r="A1755" t="s">
        <v>1687</v>
      </c>
      <c r="B1755" s="70">
        <f t="shared" si="66"/>
        <v>0.33333333333333337</v>
      </c>
      <c r="C1755" t="s">
        <v>116</v>
      </c>
      <c r="D1755" t="s">
        <v>1893</v>
      </c>
      <c r="E1755" s="69">
        <v>45748</v>
      </c>
      <c r="F1755">
        <v>1</v>
      </c>
      <c r="G1755">
        <v>1</v>
      </c>
      <c r="H1755">
        <v>1</v>
      </c>
      <c r="I1755" s="70">
        <f t="shared" si="65"/>
        <v>0.33333333333333337</v>
      </c>
    </row>
    <row r="1756" spans="1:9" x14ac:dyDescent="0.25">
      <c r="A1756" t="s">
        <v>1687</v>
      </c>
      <c r="B1756" s="70">
        <f t="shared" si="66"/>
        <v>0.33333333333333337</v>
      </c>
      <c r="C1756" t="s">
        <v>117</v>
      </c>
      <c r="D1756" t="s">
        <v>1894</v>
      </c>
      <c r="E1756" s="69">
        <v>45705</v>
      </c>
      <c r="F1756">
        <v>1</v>
      </c>
      <c r="G1756">
        <v>1</v>
      </c>
      <c r="H1756">
        <v>1</v>
      </c>
      <c r="I1756" s="70">
        <f t="shared" si="65"/>
        <v>0.33333333333333337</v>
      </c>
    </row>
    <row r="1757" spans="1:9" x14ac:dyDescent="0.25">
      <c r="A1757" t="s">
        <v>1687</v>
      </c>
      <c r="B1757" s="70">
        <f t="shared" si="66"/>
        <v>0.33333333333333337</v>
      </c>
      <c r="C1757" t="s">
        <v>117</v>
      </c>
      <c r="D1757" t="s">
        <v>1895</v>
      </c>
      <c r="E1757" s="69">
        <v>45660</v>
      </c>
      <c r="F1757">
        <v>1</v>
      </c>
      <c r="G1757">
        <v>1</v>
      </c>
      <c r="H1757">
        <v>1</v>
      </c>
      <c r="I1757" s="70">
        <f t="shared" si="65"/>
        <v>0.33333333333333337</v>
      </c>
    </row>
    <row r="1758" spans="1:9" x14ac:dyDescent="0.25">
      <c r="A1758" t="s">
        <v>1687</v>
      </c>
      <c r="B1758" s="70">
        <f t="shared" si="66"/>
        <v>0.33333333333333337</v>
      </c>
      <c r="C1758" t="s">
        <v>119</v>
      </c>
      <c r="D1758" t="s">
        <v>1896</v>
      </c>
      <c r="E1758" s="69">
        <v>45670</v>
      </c>
      <c r="F1758">
        <v>1</v>
      </c>
      <c r="G1758">
        <v>1</v>
      </c>
      <c r="H1758">
        <v>1</v>
      </c>
      <c r="I1758" s="70">
        <f t="shared" si="65"/>
        <v>0.33333333333333337</v>
      </c>
    </row>
    <row r="1759" spans="1:9" x14ac:dyDescent="0.25">
      <c r="A1759" t="s">
        <v>1687</v>
      </c>
      <c r="B1759" s="70">
        <f t="shared" si="66"/>
        <v>0.33333333333333337</v>
      </c>
      <c r="C1759" t="s">
        <v>119</v>
      </c>
      <c r="D1759" t="s">
        <v>1897</v>
      </c>
      <c r="E1759" s="69">
        <v>45671</v>
      </c>
      <c r="F1759">
        <v>1</v>
      </c>
      <c r="G1759">
        <v>1</v>
      </c>
      <c r="H1759">
        <v>1</v>
      </c>
      <c r="I1759" s="70">
        <f t="shared" si="65"/>
        <v>0.33333333333333337</v>
      </c>
    </row>
    <row r="1760" spans="1:9" x14ac:dyDescent="0.25">
      <c r="A1760" t="s">
        <v>1687</v>
      </c>
      <c r="B1760" s="70">
        <f t="shared" si="66"/>
        <v>0.33333333333333337</v>
      </c>
      <c r="C1760" t="s">
        <v>119</v>
      </c>
      <c r="D1760" t="s">
        <v>1898</v>
      </c>
      <c r="E1760" s="69">
        <v>45680</v>
      </c>
      <c r="F1760">
        <v>1</v>
      </c>
      <c r="G1760">
        <v>1</v>
      </c>
      <c r="H1760">
        <v>1</v>
      </c>
      <c r="I1760" s="70">
        <f t="shared" si="65"/>
        <v>0.33333333333333337</v>
      </c>
    </row>
    <row r="1761" spans="1:9" x14ac:dyDescent="0.25">
      <c r="A1761" t="s">
        <v>1687</v>
      </c>
      <c r="B1761" s="70">
        <f t="shared" si="66"/>
        <v>0.33333333333333337</v>
      </c>
      <c r="C1761" t="s">
        <v>119</v>
      </c>
      <c r="D1761" t="s">
        <v>1899</v>
      </c>
      <c r="E1761" s="69">
        <v>45671</v>
      </c>
      <c r="F1761">
        <v>1</v>
      </c>
      <c r="G1761">
        <v>1</v>
      </c>
      <c r="H1761">
        <v>1</v>
      </c>
      <c r="I1761" s="70">
        <f t="shared" si="65"/>
        <v>0.33333333333333337</v>
      </c>
    </row>
    <row r="1762" spans="1:9" x14ac:dyDescent="0.25">
      <c r="A1762" t="s">
        <v>1687</v>
      </c>
      <c r="B1762" s="70">
        <f t="shared" si="66"/>
        <v>0.33333333333333337</v>
      </c>
      <c r="C1762" t="s">
        <v>119</v>
      </c>
      <c r="D1762" t="s">
        <v>1900</v>
      </c>
      <c r="E1762" s="69">
        <v>45775</v>
      </c>
      <c r="F1762">
        <v>1</v>
      </c>
      <c r="G1762">
        <v>1</v>
      </c>
      <c r="H1762">
        <v>1</v>
      </c>
      <c r="I1762" s="70">
        <f t="shared" si="65"/>
        <v>0.33333333333333337</v>
      </c>
    </row>
    <row r="1763" spans="1:9" x14ac:dyDescent="0.25">
      <c r="A1763" t="s">
        <v>1687</v>
      </c>
      <c r="B1763" s="70">
        <f t="shared" si="66"/>
        <v>0.33333333333333337</v>
      </c>
      <c r="C1763" t="s">
        <v>119</v>
      </c>
      <c r="D1763" t="s">
        <v>1901</v>
      </c>
      <c r="E1763" s="69">
        <v>45763</v>
      </c>
      <c r="F1763">
        <v>1</v>
      </c>
      <c r="G1763">
        <v>1</v>
      </c>
      <c r="H1763">
        <v>1</v>
      </c>
      <c r="I1763" s="70">
        <f t="shared" si="65"/>
        <v>0.33333333333333337</v>
      </c>
    </row>
    <row r="1764" spans="1:9" x14ac:dyDescent="0.25">
      <c r="A1764" t="s">
        <v>1687</v>
      </c>
      <c r="B1764" s="70">
        <f t="shared" si="66"/>
        <v>0.33333333333333337</v>
      </c>
      <c r="C1764" t="s">
        <v>119</v>
      </c>
      <c r="D1764" t="s">
        <v>1902</v>
      </c>
      <c r="E1764" s="69">
        <v>45751</v>
      </c>
      <c r="F1764">
        <v>1</v>
      </c>
      <c r="G1764">
        <v>1</v>
      </c>
      <c r="H1764">
        <v>1</v>
      </c>
      <c r="I1764" s="70">
        <f t="shared" si="65"/>
        <v>0.33333333333333337</v>
      </c>
    </row>
    <row r="1765" spans="1:9" x14ac:dyDescent="0.25">
      <c r="A1765" t="s">
        <v>1687</v>
      </c>
      <c r="B1765" s="70">
        <f t="shared" si="66"/>
        <v>0.33333333333333337</v>
      </c>
      <c r="C1765" t="s">
        <v>119</v>
      </c>
      <c r="D1765" t="s">
        <v>1903</v>
      </c>
      <c r="E1765" s="69">
        <v>45734</v>
      </c>
      <c r="F1765">
        <v>1</v>
      </c>
      <c r="G1765">
        <v>1</v>
      </c>
      <c r="H1765">
        <v>1</v>
      </c>
      <c r="I1765" s="70">
        <f t="shared" si="65"/>
        <v>0.33333333333333337</v>
      </c>
    </row>
    <row r="1766" spans="1:9" x14ac:dyDescent="0.25">
      <c r="A1766" t="s">
        <v>1687</v>
      </c>
      <c r="B1766" s="70">
        <f t="shared" si="66"/>
        <v>0.33333333333333337</v>
      </c>
      <c r="C1766" t="s">
        <v>119</v>
      </c>
      <c r="D1766" t="s">
        <v>1904</v>
      </c>
      <c r="E1766" s="69">
        <v>45789</v>
      </c>
      <c r="F1766">
        <v>1</v>
      </c>
      <c r="G1766">
        <v>1</v>
      </c>
      <c r="H1766">
        <v>1</v>
      </c>
      <c r="I1766" s="70">
        <f t="shared" si="65"/>
        <v>0.33333333333333337</v>
      </c>
    </row>
    <row r="1767" spans="1:9" x14ac:dyDescent="0.25">
      <c r="A1767" t="s">
        <v>1687</v>
      </c>
      <c r="B1767" s="70">
        <f t="shared" si="66"/>
        <v>0.33333333333333337</v>
      </c>
      <c r="C1767" t="s">
        <v>119</v>
      </c>
      <c r="D1767" t="s">
        <v>1905</v>
      </c>
      <c r="E1767" s="69">
        <v>45713</v>
      </c>
      <c r="F1767">
        <v>1</v>
      </c>
      <c r="G1767">
        <v>1</v>
      </c>
      <c r="H1767">
        <v>1</v>
      </c>
      <c r="I1767" s="70">
        <f t="shared" si="65"/>
        <v>0.33333333333333337</v>
      </c>
    </row>
    <row r="1768" spans="1:9" x14ac:dyDescent="0.25">
      <c r="A1768" t="s">
        <v>1687</v>
      </c>
      <c r="B1768" s="70">
        <f t="shared" si="66"/>
        <v>0.33333333333333337</v>
      </c>
      <c r="C1768" t="s">
        <v>121</v>
      </c>
      <c r="D1768" t="s">
        <v>1906</v>
      </c>
      <c r="E1768" s="69">
        <v>45763</v>
      </c>
      <c r="F1768">
        <v>1</v>
      </c>
      <c r="G1768">
        <v>1</v>
      </c>
      <c r="H1768">
        <v>1</v>
      </c>
      <c r="I1768" s="70">
        <f t="shared" si="65"/>
        <v>0.33333333333333337</v>
      </c>
    </row>
    <row r="1769" spans="1:9" x14ac:dyDescent="0.25">
      <c r="A1769" t="s">
        <v>1687</v>
      </c>
      <c r="B1769" s="70">
        <f t="shared" si="66"/>
        <v>0.33333333333333337</v>
      </c>
      <c r="C1769" t="s">
        <v>122</v>
      </c>
      <c r="D1769" t="s">
        <v>1907</v>
      </c>
      <c r="E1769" s="69">
        <v>45670</v>
      </c>
      <c r="F1769">
        <v>1</v>
      </c>
      <c r="G1769">
        <v>1</v>
      </c>
      <c r="H1769">
        <v>1</v>
      </c>
      <c r="I1769" s="70">
        <f t="shared" si="65"/>
        <v>0.33333333333333337</v>
      </c>
    </row>
    <row r="1770" spans="1:9" x14ac:dyDescent="0.25">
      <c r="A1770" t="s">
        <v>1687</v>
      </c>
      <c r="B1770" s="70">
        <f t="shared" si="66"/>
        <v>0.33333333333333337</v>
      </c>
      <c r="C1770" t="s">
        <v>122</v>
      </c>
      <c r="D1770" t="s">
        <v>1908</v>
      </c>
      <c r="E1770" s="69">
        <v>45770</v>
      </c>
      <c r="F1770">
        <v>1</v>
      </c>
      <c r="G1770">
        <v>1</v>
      </c>
      <c r="H1770">
        <v>1</v>
      </c>
      <c r="I1770" s="70">
        <f t="shared" si="65"/>
        <v>0.33333333333333337</v>
      </c>
    </row>
    <row r="1771" spans="1:9" x14ac:dyDescent="0.25">
      <c r="A1771" t="s">
        <v>1687</v>
      </c>
      <c r="B1771" s="70">
        <f t="shared" si="66"/>
        <v>0.33333333333333337</v>
      </c>
      <c r="C1771" t="s">
        <v>122</v>
      </c>
      <c r="D1771" t="s">
        <v>1909</v>
      </c>
      <c r="E1771" s="69">
        <v>45670</v>
      </c>
      <c r="F1771">
        <v>1</v>
      </c>
      <c r="G1771">
        <v>1</v>
      </c>
      <c r="H1771">
        <v>1</v>
      </c>
      <c r="I1771" s="70">
        <f t="shared" si="65"/>
        <v>0.33333333333333337</v>
      </c>
    </row>
    <row r="1772" spans="1:9" x14ac:dyDescent="0.25">
      <c r="A1772" t="s">
        <v>1687</v>
      </c>
      <c r="B1772" s="70">
        <f t="shared" si="66"/>
        <v>0.33333333333333337</v>
      </c>
      <c r="C1772" t="s">
        <v>122</v>
      </c>
      <c r="D1772" t="s">
        <v>1910</v>
      </c>
      <c r="E1772" s="69">
        <v>45666</v>
      </c>
      <c r="F1772">
        <v>1</v>
      </c>
      <c r="G1772">
        <v>1</v>
      </c>
      <c r="H1772">
        <v>1</v>
      </c>
      <c r="I1772" s="70">
        <f t="shared" si="65"/>
        <v>0.33333333333333337</v>
      </c>
    </row>
    <row r="1773" spans="1:9" x14ac:dyDescent="0.25">
      <c r="A1773" t="s">
        <v>1687</v>
      </c>
      <c r="B1773" s="70">
        <f t="shared" si="66"/>
        <v>0.33333333333333337</v>
      </c>
      <c r="C1773" t="s">
        <v>122</v>
      </c>
      <c r="D1773" t="s">
        <v>1911</v>
      </c>
      <c r="E1773" s="69">
        <v>45666</v>
      </c>
      <c r="F1773">
        <v>1</v>
      </c>
      <c r="G1773">
        <v>1</v>
      </c>
      <c r="H1773">
        <v>1</v>
      </c>
      <c r="I1773" s="70">
        <f t="shared" si="65"/>
        <v>0.33333333333333337</v>
      </c>
    </row>
    <row r="1774" spans="1:9" x14ac:dyDescent="0.25">
      <c r="A1774" t="s">
        <v>1687</v>
      </c>
      <c r="B1774" s="70">
        <f t="shared" si="66"/>
        <v>0.33333333333333337</v>
      </c>
      <c r="C1774" t="s">
        <v>122</v>
      </c>
      <c r="D1774" t="s">
        <v>1912</v>
      </c>
      <c r="E1774" s="69">
        <v>45670</v>
      </c>
      <c r="F1774">
        <v>1</v>
      </c>
      <c r="G1774">
        <v>1</v>
      </c>
      <c r="H1774">
        <v>1</v>
      </c>
      <c r="I1774" s="70">
        <f t="shared" si="65"/>
        <v>0.33333333333333337</v>
      </c>
    </row>
    <row r="1775" spans="1:9" x14ac:dyDescent="0.25">
      <c r="A1775" t="s">
        <v>1687</v>
      </c>
      <c r="B1775" s="70">
        <f t="shared" si="66"/>
        <v>0.33333333333333337</v>
      </c>
      <c r="C1775" t="s">
        <v>122</v>
      </c>
      <c r="D1775" t="s">
        <v>1913</v>
      </c>
      <c r="E1775" s="69">
        <v>45699</v>
      </c>
      <c r="F1775">
        <v>1</v>
      </c>
      <c r="G1775">
        <v>1</v>
      </c>
      <c r="H1775">
        <v>1</v>
      </c>
      <c r="I1775" s="70">
        <f t="shared" si="65"/>
        <v>0.33333333333333337</v>
      </c>
    </row>
    <row r="1776" spans="1:9" x14ac:dyDescent="0.25">
      <c r="A1776" t="s">
        <v>1687</v>
      </c>
      <c r="B1776" s="70">
        <f t="shared" si="66"/>
        <v>0.33333333333333337</v>
      </c>
      <c r="C1776" t="s">
        <v>122</v>
      </c>
      <c r="D1776" t="s">
        <v>1914</v>
      </c>
      <c r="E1776" s="69">
        <v>45699</v>
      </c>
      <c r="F1776">
        <v>1</v>
      </c>
      <c r="G1776">
        <v>1</v>
      </c>
      <c r="H1776">
        <v>1</v>
      </c>
      <c r="I1776" s="70">
        <f t="shared" si="65"/>
        <v>0.33333333333333337</v>
      </c>
    </row>
    <row r="1777" spans="1:9" x14ac:dyDescent="0.25">
      <c r="A1777" t="s">
        <v>1687</v>
      </c>
      <c r="B1777" s="70">
        <f t="shared" si="66"/>
        <v>0.33333333333333337</v>
      </c>
      <c r="C1777" t="s">
        <v>122</v>
      </c>
      <c r="D1777" t="s">
        <v>1915</v>
      </c>
      <c r="E1777" s="69">
        <v>45687</v>
      </c>
      <c r="F1777">
        <v>1</v>
      </c>
      <c r="G1777">
        <v>1</v>
      </c>
      <c r="H1777">
        <v>1</v>
      </c>
      <c r="I1777" s="70">
        <f t="shared" si="65"/>
        <v>0.33333333333333337</v>
      </c>
    </row>
    <row r="1778" spans="1:9" x14ac:dyDescent="0.25">
      <c r="A1778" t="s">
        <v>1687</v>
      </c>
      <c r="B1778" s="70">
        <f t="shared" si="66"/>
        <v>0.33333333333333337</v>
      </c>
      <c r="C1778" t="s">
        <v>122</v>
      </c>
      <c r="D1778" t="s">
        <v>1916</v>
      </c>
      <c r="E1778" s="69">
        <v>45713</v>
      </c>
      <c r="F1778">
        <v>1</v>
      </c>
      <c r="G1778">
        <v>1</v>
      </c>
      <c r="H1778">
        <v>1</v>
      </c>
      <c r="I1778" s="70">
        <f t="shared" si="65"/>
        <v>0.33333333333333337</v>
      </c>
    </row>
    <row r="1779" spans="1:9" x14ac:dyDescent="0.25">
      <c r="A1779" t="s">
        <v>1687</v>
      </c>
      <c r="B1779" s="70">
        <f t="shared" si="66"/>
        <v>0.33333333333333337</v>
      </c>
      <c r="C1779" t="s">
        <v>122</v>
      </c>
      <c r="D1779" t="s">
        <v>1917</v>
      </c>
      <c r="E1779" s="69">
        <v>45713</v>
      </c>
      <c r="F1779">
        <v>1</v>
      </c>
      <c r="G1779">
        <v>1</v>
      </c>
      <c r="H1779">
        <v>1</v>
      </c>
      <c r="I1779" s="70">
        <f t="shared" si="65"/>
        <v>0.33333333333333337</v>
      </c>
    </row>
    <row r="1780" spans="1:9" x14ac:dyDescent="0.25">
      <c r="A1780" t="s">
        <v>1687</v>
      </c>
      <c r="B1780" s="70">
        <f t="shared" si="66"/>
        <v>0.33333333333333337</v>
      </c>
      <c r="C1780" t="s">
        <v>122</v>
      </c>
      <c r="D1780" t="s">
        <v>1918</v>
      </c>
      <c r="E1780" s="69">
        <v>45670</v>
      </c>
      <c r="F1780">
        <v>1</v>
      </c>
      <c r="G1780">
        <v>1</v>
      </c>
      <c r="H1780">
        <v>1</v>
      </c>
      <c r="I1780" s="70">
        <f t="shared" si="65"/>
        <v>0.33333333333333337</v>
      </c>
    </row>
    <row r="1781" spans="1:9" x14ac:dyDescent="0.25">
      <c r="A1781" t="s">
        <v>1687</v>
      </c>
      <c r="B1781" s="70">
        <f t="shared" si="66"/>
        <v>0.33333333333333337</v>
      </c>
      <c r="C1781" t="s">
        <v>122</v>
      </c>
      <c r="D1781" t="s">
        <v>1919</v>
      </c>
      <c r="E1781" s="69">
        <v>45784</v>
      </c>
      <c r="F1781">
        <v>1</v>
      </c>
      <c r="G1781">
        <v>1</v>
      </c>
      <c r="H1781">
        <v>1</v>
      </c>
      <c r="I1781" s="70">
        <f t="shared" si="65"/>
        <v>0.33333333333333337</v>
      </c>
    </row>
    <row r="1782" spans="1:9" x14ac:dyDescent="0.25">
      <c r="A1782" t="s">
        <v>1687</v>
      </c>
      <c r="B1782" s="70">
        <f t="shared" si="66"/>
        <v>0.33333333333333337</v>
      </c>
      <c r="C1782" t="s">
        <v>122</v>
      </c>
      <c r="D1782" t="s">
        <v>1920</v>
      </c>
      <c r="E1782" s="69">
        <v>45798</v>
      </c>
      <c r="F1782">
        <v>1</v>
      </c>
      <c r="G1782">
        <v>1</v>
      </c>
      <c r="H1782">
        <v>1</v>
      </c>
      <c r="I1782" s="70">
        <f t="shared" si="65"/>
        <v>0.33333333333333337</v>
      </c>
    </row>
    <row r="1783" spans="1:9" x14ac:dyDescent="0.25">
      <c r="A1783" t="s">
        <v>1687</v>
      </c>
      <c r="B1783" s="70">
        <f t="shared" si="66"/>
        <v>0.33333333333333337</v>
      </c>
      <c r="C1783" t="s">
        <v>122</v>
      </c>
      <c r="D1783" t="s">
        <v>1921</v>
      </c>
      <c r="E1783" s="69">
        <v>45798</v>
      </c>
      <c r="F1783">
        <v>1</v>
      </c>
      <c r="G1783">
        <v>1</v>
      </c>
      <c r="H1783">
        <v>1</v>
      </c>
      <c r="I1783" s="70">
        <f t="shared" si="65"/>
        <v>0.33333333333333337</v>
      </c>
    </row>
    <row r="1784" spans="1:9" x14ac:dyDescent="0.25">
      <c r="A1784" t="s">
        <v>1687</v>
      </c>
      <c r="B1784" s="70">
        <f t="shared" si="66"/>
        <v>0.33333333333333337</v>
      </c>
      <c r="C1784" t="s">
        <v>122</v>
      </c>
      <c r="D1784" t="s">
        <v>1922</v>
      </c>
      <c r="E1784" s="69">
        <v>45713</v>
      </c>
      <c r="F1784">
        <v>1</v>
      </c>
      <c r="G1784">
        <v>1</v>
      </c>
      <c r="H1784">
        <v>1</v>
      </c>
      <c r="I1784" s="70">
        <f t="shared" si="65"/>
        <v>0.33333333333333337</v>
      </c>
    </row>
    <row r="1785" spans="1:9" x14ac:dyDescent="0.25">
      <c r="A1785" t="s">
        <v>1687</v>
      </c>
      <c r="B1785" s="70">
        <f t="shared" si="66"/>
        <v>0.33333333333333337</v>
      </c>
      <c r="C1785" t="s">
        <v>122</v>
      </c>
      <c r="D1785" t="s">
        <v>1923</v>
      </c>
      <c r="E1785" s="69">
        <v>45708</v>
      </c>
      <c r="F1785">
        <v>1</v>
      </c>
      <c r="G1785">
        <v>1</v>
      </c>
      <c r="H1785">
        <v>1</v>
      </c>
      <c r="I1785" s="70">
        <f t="shared" si="65"/>
        <v>0.33333333333333337</v>
      </c>
    </row>
    <row r="1786" spans="1:9" x14ac:dyDescent="0.25">
      <c r="A1786" t="s">
        <v>1687</v>
      </c>
      <c r="B1786" s="70">
        <f t="shared" si="66"/>
        <v>0.33333333333333337</v>
      </c>
      <c r="C1786" t="s">
        <v>122</v>
      </c>
      <c r="D1786" t="s">
        <v>1924</v>
      </c>
      <c r="E1786" s="69">
        <v>45708</v>
      </c>
      <c r="F1786">
        <v>1</v>
      </c>
      <c r="G1786">
        <v>1</v>
      </c>
      <c r="H1786">
        <v>1</v>
      </c>
      <c r="I1786" s="70">
        <f t="shared" si="65"/>
        <v>0.33333333333333337</v>
      </c>
    </row>
    <row r="1787" spans="1:9" x14ac:dyDescent="0.25">
      <c r="A1787" t="s">
        <v>1687</v>
      </c>
      <c r="B1787" s="70">
        <f t="shared" si="66"/>
        <v>0.33333333333333337</v>
      </c>
      <c r="C1787" t="s">
        <v>122</v>
      </c>
      <c r="D1787" t="s">
        <v>1925</v>
      </c>
      <c r="E1787" s="69">
        <v>45708</v>
      </c>
      <c r="F1787">
        <v>1</v>
      </c>
      <c r="G1787">
        <v>1</v>
      </c>
      <c r="H1787">
        <v>1</v>
      </c>
      <c r="I1787" s="70">
        <f t="shared" si="65"/>
        <v>0.33333333333333337</v>
      </c>
    </row>
    <row r="1788" spans="1:9" x14ac:dyDescent="0.25">
      <c r="A1788" t="s">
        <v>1687</v>
      </c>
      <c r="B1788" s="70">
        <f t="shared" si="66"/>
        <v>0.33333333333333337</v>
      </c>
      <c r="C1788" t="s">
        <v>122</v>
      </c>
      <c r="D1788" t="s">
        <v>1926</v>
      </c>
      <c r="E1788" s="69">
        <v>45708</v>
      </c>
      <c r="F1788">
        <v>1</v>
      </c>
      <c r="G1788">
        <v>1</v>
      </c>
      <c r="H1788">
        <v>1</v>
      </c>
      <c r="I1788" s="70">
        <f t="shared" si="65"/>
        <v>0.33333333333333337</v>
      </c>
    </row>
    <row r="1789" spans="1:9" x14ac:dyDescent="0.25">
      <c r="A1789" t="s">
        <v>1687</v>
      </c>
      <c r="B1789" s="70">
        <f t="shared" si="66"/>
        <v>0.33333333333333337</v>
      </c>
      <c r="C1789" t="s">
        <v>122</v>
      </c>
      <c r="D1789" t="s">
        <v>1927</v>
      </c>
      <c r="E1789" s="69">
        <v>45750</v>
      </c>
      <c r="F1789">
        <v>1</v>
      </c>
      <c r="G1789">
        <v>1</v>
      </c>
      <c r="H1789">
        <v>1</v>
      </c>
      <c r="I1789" s="70">
        <f t="shared" si="65"/>
        <v>0.33333333333333337</v>
      </c>
    </row>
    <row r="1790" spans="1:9" x14ac:dyDescent="0.25">
      <c r="A1790" t="s">
        <v>1687</v>
      </c>
      <c r="B1790" s="70">
        <f t="shared" si="66"/>
        <v>0.33333333333333337</v>
      </c>
      <c r="C1790" t="s">
        <v>122</v>
      </c>
      <c r="D1790" t="s">
        <v>1928</v>
      </c>
      <c r="E1790" s="69">
        <v>45735</v>
      </c>
      <c r="F1790">
        <v>1</v>
      </c>
      <c r="G1790">
        <v>1</v>
      </c>
      <c r="H1790">
        <v>1</v>
      </c>
      <c r="I1790" s="70">
        <f t="shared" si="65"/>
        <v>0.33333333333333337</v>
      </c>
    </row>
    <row r="1791" spans="1:9" x14ac:dyDescent="0.25">
      <c r="A1791" t="s">
        <v>1687</v>
      </c>
      <c r="B1791" s="70">
        <f t="shared" si="66"/>
        <v>0.33333333333333337</v>
      </c>
      <c r="C1791" t="s">
        <v>122</v>
      </c>
      <c r="D1791" t="s">
        <v>1929</v>
      </c>
      <c r="E1791" s="69">
        <v>45798</v>
      </c>
      <c r="F1791">
        <v>1</v>
      </c>
      <c r="G1791">
        <v>1</v>
      </c>
      <c r="H1791">
        <v>1</v>
      </c>
      <c r="I1791" s="70">
        <f t="shared" si="65"/>
        <v>0.33333333333333337</v>
      </c>
    </row>
    <row r="1792" spans="1:9" x14ac:dyDescent="0.25">
      <c r="A1792" t="s">
        <v>1687</v>
      </c>
      <c r="B1792" s="70">
        <f t="shared" si="66"/>
        <v>0.33333333333333337</v>
      </c>
      <c r="C1792" t="s">
        <v>122</v>
      </c>
      <c r="D1792" t="s">
        <v>1930</v>
      </c>
      <c r="E1792" s="69">
        <v>45798</v>
      </c>
      <c r="F1792">
        <v>1</v>
      </c>
      <c r="G1792">
        <v>1</v>
      </c>
      <c r="H1792">
        <v>1</v>
      </c>
      <c r="I1792" s="70">
        <f t="shared" si="65"/>
        <v>0.33333333333333337</v>
      </c>
    </row>
    <row r="1793" spans="1:9" x14ac:dyDescent="0.25">
      <c r="A1793" t="s">
        <v>1687</v>
      </c>
      <c r="B1793" s="70">
        <f t="shared" si="66"/>
        <v>0.33333333333333337</v>
      </c>
      <c r="C1793" t="s">
        <v>122</v>
      </c>
      <c r="D1793" t="s">
        <v>1931</v>
      </c>
      <c r="E1793" s="69">
        <v>45798</v>
      </c>
      <c r="F1793">
        <v>1</v>
      </c>
      <c r="G1793">
        <v>1</v>
      </c>
      <c r="H1793">
        <v>1</v>
      </c>
      <c r="I1793" s="70">
        <f t="shared" si="65"/>
        <v>0.33333333333333337</v>
      </c>
    </row>
    <row r="1794" spans="1:9" x14ac:dyDescent="0.25">
      <c r="A1794" t="s">
        <v>1687</v>
      </c>
      <c r="B1794" s="70">
        <f t="shared" si="66"/>
        <v>0.33333333333333337</v>
      </c>
      <c r="C1794" t="s">
        <v>123</v>
      </c>
      <c r="D1794" t="s">
        <v>1932</v>
      </c>
      <c r="E1794" s="69">
        <v>45763</v>
      </c>
      <c r="F1794">
        <v>1</v>
      </c>
      <c r="G1794">
        <v>1</v>
      </c>
      <c r="H1794">
        <v>1</v>
      </c>
      <c r="I1794" s="70">
        <f t="shared" ref="I1794:I1857" si="67">B1794*H1794</f>
        <v>0.33333333333333337</v>
      </c>
    </row>
    <row r="1795" spans="1:9" x14ac:dyDescent="0.25">
      <c r="A1795" t="s">
        <v>1687</v>
      </c>
      <c r="B1795" s="70">
        <f t="shared" si="66"/>
        <v>0.33333333333333337</v>
      </c>
      <c r="C1795" t="s">
        <v>123</v>
      </c>
      <c r="D1795" t="s">
        <v>1933</v>
      </c>
      <c r="E1795" s="69">
        <v>45737</v>
      </c>
      <c r="F1795">
        <v>1</v>
      </c>
      <c r="G1795">
        <v>1</v>
      </c>
      <c r="H1795">
        <v>1</v>
      </c>
      <c r="I1795" s="70">
        <f t="shared" si="67"/>
        <v>0.33333333333333337</v>
      </c>
    </row>
    <row r="1796" spans="1:9" x14ac:dyDescent="0.25">
      <c r="A1796" t="s">
        <v>1687</v>
      </c>
      <c r="B1796" s="70">
        <f t="shared" si="66"/>
        <v>0.33333333333333337</v>
      </c>
      <c r="C1796" t="s">
        <v>123</v>
      </c>
      <c r="D1796" t="s">
        <v>1934</v>
      </c>
      <c r="E1796" s="69">
        <v>45805</v>
      </c>
      <c r="F1796">
        <v>1</v>
      </c>
      <c r="G1796">
        <v>1</v>
      </c>
      <c r="H1796">
        <v>1</v>
      </c>
      <c r="I1796" s="70">
        <f t="shared" si="67"/>
        <v>0.33333333333333337</v>
      </c>
    </row>
    <row r="1797" spans="1:9" x14ac:dyDescent="0.25">
      <c r="A1797" t="s">
        <v>1687</v>
      </c>
      <c r="B1797" s="70">
        <f t="shared" si="66"/>
        <v>0.33333333333333337</v>
      </c>
      <c r="C1797" t="s">
        <v>123</v>
      </c>
      <c r="D1797" t="s">
        <v>1935</v>
      </c>
      <c r="E1797" s="69">
        <v>45714</v>
      </c>
      <c r="F1797">
        <v>1</v>
      </c>
      <c r="G1797">
        <v>1</v>
      </c>
      <c r="H1797">
        <v>1</v>
      </c>
      <c r="I1797" s="70">
        <f t="shared" si="67"/>
        <v>0.33333333333333337</v>
      </c>
    </row>
    <row r="1798" spans="1:9" x14ac:dyDescent="0.25">
      <c r="A1798" t="s">
        <v>1687</v>
      </c>
      <c r="B1798" s="70">
        <f t="shared" si="66"/>
        <v>0.33333333333333337</v>
      </c>
      <c r="C1798" t="s">
        <v>124</v>
      </c>
      <c r="D1798" t="s">
        <v>1936</v>
      </c>
      <c r="E1798" s="69">
        <v>45670</v>
      </c>
      <c r="F1798">
        <v>1</v>
      </c>
      <c r="G1798">
        <v>1</v>
      </c>
      <c r="H1798">
        <v>1</v>
      </c>
      <c r="I1798" s="70">
        <f t="shared" si="67"/>
        <v>0.33333333333333337</v>
      </c>
    </row>
    <row r="1799" spans="1:9" x14ac:dyDescent="0.25">
      <c r="A1799" t="s">
        <v>1687</v>
      </c>
      <c r="B1799" s="70">
        <f t="shared" si="66"/>
        <v>0.33333333333333337</v>
      </c>
      <c r="C1799" t="s">
        <v>124</v>
      </c>
      <c r="D1799" t="s">
        <v>1937</v>
      </c>
      <c r="E1799" s="69">
        <v>45790</v>
      </c>
      <c r="F1799">
        <v>1</v>
      </c>
      <c r="G1799">
        <v>1</v>
      </c>
      <c r="H1799">
        <v>1</v>
      </c>
      <c r="I1799" s="70">
        <f t="shared" si="67"/>
        <v>0.33333333333333337</v>
      </c>
    </row>
    <row r="1800" spans="1:9" x14ac:dyDescent="0.25">
      <c r="A1800" t="s">
        <v>1687</v>
      </c>
      <c r="B1800" s="70">
        <f t="shared" si="66"/>
        <v>0.33333333333333337</v>
      </c>
      <c r="C1800" t="s">
        <v>124</v>
      </c>
      <c r="D1800" t="s">
        <v>1938</v>
      </c>
      <c r="E1800" s="69">
        <v>45664</v>
      </c>
      <c r="F1800">
        <v>1</v>
      </c>
      <c r="G1800">
        <v>1</v>
      </c>
      <c r="H1800">
        <v>1</v>
      </c>
      <c r="I1800" s="70">
        <f t="shared" si="67"/>
        <v>0.33333333333333337</v>
      </c>
    </row>
    <row r="1801" spans="1:9" x14ac:dyDescent="0.25">
      <c r="A1801" t="s">
        <v>1687</v>
      </c>
      <c r="B1801" s="70">
        <f t="shared" si="66"/>
        <v>0.33333333333333337</v>
      </c>
      <c r="C1801" t="s">
        <v>124</v>
      </c>
      <c r="D1801" t="s">
        <v>1939</v>
      </c>
      <c r="E1801" s="69">
        <v>45664</v>
      </c>
      <c r="F1801">
        <v>1</v>
      </c>
      <c r="G1801">
        <v>1</v>
      </c>
      <c r="H1801">
        <v>1</v>
      </c>
      <c r="I1801" s="70">
        <f t="shared" si="67"/>
        <v>0.33333333333333337</v>
      </c>
    </row>
    <row r="1802" spans="1:9" x14ac:dyDescent="0.25">
      <c r="A1802" t="s">
        <v>1687</v>
      </c>
      <c r="B1802" s="70">
        <f t="shared" si="66"/>
        <v>0.33333333333333337</v>
      </c>
      <c r="C1802" t="s">
        <v>124</v>
      </c>
      <c r="D1802" t="s">
        <v>1940</v>
      </c>
      <c r="E1802" s="69">
        <v>45664</v>
      </c>
      <c r="F1802">
        <v>1</v>
      </c>
      <c r="G1802">
        <v>1</v>
      </c>
      <c r="H1802">
        <v>1</v>
      </c>
      <c r="I1802" s="70">
        <f t="shared" si="67"/>
        <v>0.33333333333333337</v>
      </c>
    </row>
    <row r="1803" spans="1:9" x14ac:dyDescent="0.25">
      <c r="A1803" t="s">
        <v>1687</v>
      </c>
      <c r="B1803" s="70">
        <f t="shared" si="66"/>
        <v>0.33333333333333337</v>
      </c>
      <c r="C1803" t="s">
        <v>124</v>
      </c>
      <c r="D1803" t="s">
        <v>1941</v>
      </c>
      <c r="E1803" s="69">
        <v>45664</v>
      </c>
      <c r="F1803">
        <v>1</v>
      </c>
      <c r="G1803">
        <v>1</v>
      </c>
      <c r="H1803">
        <v>1</v>
      </c>
      <c r="I1803" s="70">
        <f t="shared" si="67"/>
        <v>0.33333333333333337</v>
      </c>
    </row>
    <row r="1804" spans="1:9" x14ac:dyDescent="0.25">
      <c r="A1804" t="s">
        <v>1687</v>
      </c>
      <c r="B1804" s="70">
        <f t="shared" si="66"/>
        <v>0.33333333333333337</v>
      </c>
      <c r="C1804" t="s">
        <v>124</v>
      </c>
      <c r="D1804" t="s">
        <v>1942</v>
      </c>
      <c r="E1804" s="69">
        <v>45664</v>
      </c>
      <c r="F1804">
        <v>1</v>
      </c>
      <c r="G1804">
        <v>1</v>
      </c>
      <c r="H1804">
        <v>1</v>
      </c>
      <c r="I1804" s="70">
        <f t="shared" si="67"/>
        <v>0.33333333333333337</v>
      </c>
    </row>
    <row r="1805" spans="1:9" x14ac:dyDescent="0.25">
      <c r="A1805" t="s">
        <v>1687</v>
      </c>
      <c r="B1805" s="70">
        <f t="shared" si="66"/>
        <v>0.33333333333333337</v>
      </c>
      <c r="C1805" t="s">
        <v>124</v>
      </c>
      <c r="D1805" t="s">
        <v>1943</v>
      </c>
      <c r="E1805" s="69">
        <v>45664</v>
      </c>
      <c r="F1805">
        <v>1</v>
      </c>
      <c r="G1805">
        <v>1</v>
      </c>
      <c r="H1805">
        <v>1</v>
      </c>
      <c r="I1805" s="70">
        <f t="shared" si="67"/>
        <v>0.33333333333333337</v>
      </c>
    </row>
    <row r="1806" spans="1:9" x14ac:dyDescent="0.25">
      <c r="A1806" t="s">
        <v>1687</v>
      </c>
      <c r="B1806" s="70">
        <f t="shared" ref="B1806:B1859" si="68">(1/300)*100</f>
        <v>0.33333333333333337</v>
      </c>
      <c r="C1806" t="s">
        <v>124</v>
      </c>
      <c r="D1806" t="s">
        <v>1944</v>
      </c>
      <c r="E1806" s="69">
        <v>45664</v>
      </c>
      <c r="F1806">
        <v>1</v>
      </c>
      <c r="G1806">
        <v>1</v>
      </c>
      <c r="H1806">
        <v>1</v>
      </c>
      <c r="I1806" s="70">
        <f t="shared" si="67"/>
        <v>0.33333333333333337</v>
      </c>
    </row>
    <row r="1807" spans="1:9" x14ac:dyDescent="0.25">
      <c r="A1807" t="s">
        <v>1687</v>
      </c>
      <c r="B1807" s="70">
        <f t="shared" si="68"/>
        <v>0.33333333333333337</v>
      </c>
      <c r="C1807" t="s">
        <v>124</v>
      </c>
      <c r="D1807" t="s">
        <v>1945</v>
      </c>
      <c r="E1807" s="69">
        <v>45664</v>
      </c>
      <c r="F1807">
        <v>1</v>
      </c>
      <c r="G1807">
        <v>1</v>
      </c>
      <c r="H1807">
        <v>1</v>
      </c>
      <c r="I1807" s="70">
        <f t="shared" si="67"/>
        <v>0.33333333333333337</v>
      </c>
    </row>
    <row r="1808" spans="1:9" x14ac:dyDescent="0.25">
      <c r="A1808" t="s">
        <v>1687</v>
      </c>
      <c r="B1808" s="70">
        <f t="shared" si="68"/>
        <v>0.33333333333333337</v>
      </c>
      <c r="C1808" t="s">
        <v>124</v>
      </c>
      <c r="D1808" t="s">
        <v>1946</v>
      </c>
      <c r="E1808" s="69">
        <v>45664</v>
      </c>
      <c r="F1808">
        <v>1</v>
      </c>
      <c r="G1808">
        <v>1</v>
      </c>
      <c r="H1808">
        <v>1</v>
      </c>
      <c r="I1808" s="70">
        <f t="shared" si="67"/>
        <v>0.33333333333333337</v>
      </c>
    </row>
    <row r="1809" spans="1:9" x14ac:dyDescent="0.25">
      <c r="A1809" t="s">
        <v>1687</v>
      </c>
      <c r="B1809" s="70">
        <f t="shared" si="68"/>
        <v>0.33333333333333337</v>
      </c>
      <c r="C1809" t="s">
        <v>124</v>
      </c>
      <c r="D1809" t="s">
        <v>1947</v>
      </c>
      <c r="E1809" s="69">
        <v>45664</v>
      </c>
      <c r="F1809">
        <v>1</v>
      </c>
      <c r="G1809">
        <v>1</v>
      </c>
      <c r="H1809">
        <v>1</v>
      </c>
      <c r="I1809" s="70">
        <f t="shared" si="67"/>
        <v>0.33333333333333337</v>
      </c>
    </row>
    <row r="1810" spans="1:9" x14ac:dyDescent="0.25">
      <c r="A1810" t="s">
        <v>1687</v>
      </c>
      <c r="B1810" s="70">
        <f t="shared" si="68"/>
        <v>0.33333333333333337</v>
      </c>
      <c r="C1810" t="s">
        <v>124</v>
      </c>
      <c r="D1810" t="s">
        <v>1948</v>
      </c>
      <c r="E1810" s="69">
        <v>45664</v>
      </c>
      <c r="F1810">
        <v>1</v>
      </c>
      <c r="G1810">
        <v>1</v>
      </c>
      <c r="H1810">
        <v>1</v>
      </c>
      <c r="I1810" s="70">
        <f t="shared" si="67"/>
        <v>0.33333333333333337</v>
      </c>
    </row>
    <row r="1811" spans="1:9" x14ac:dyDescent="0.25">
      <c r="A1811" t="s">
        <v>1687</v>
      </c>
      <c r="B1811" s="70">
        <f t="shared" si="68"/>
        <v>0.33333333333333337</v>
      </c>
      <c r="C1811" t="s">
        <v>124</v>
      </c>
      <c r="D1811" t="s">
        <v>1949</v>
      </c>
      <c r="E1811" s="69">
        <v>45664</v>
      </c>
      <c r="F1811">
        <v>1</v>
      </c>
      <c r="G1811">
        <v>1</v>
      </c>
      <c r="H1811">
        <v>1</v>
      </c>
      <c r="I1811" s="70">
        <f t="shared" si="67"/>
        <v>0.33333333333333337</v>
      </c>
    </row>
    <row r="1812" spans="1:9" x14ac:dyDescent="0.25">
      <c r="A1812" t="s">
        <v>1687</v>
      </c>
      <c r="B1812" s="70">
        <f t="shared" si="68"/>
        <v>0.33333333333333337</v>
      </c>
      <c r="C1812" t="s">
        <v>124</v>
      </c>
      <c r="D1812" t="s">
        <v>1950</v>
      </c>
      <c r="E1812" s="69">
        <v>45664</v>
      </c>
      <c r="F1812">
        <v>1</v>
      </c>
      <c r="G1812">
        <v>1</v>
      </c>
      <c r="H1812">
        <v>1</v>
      </c>
      <c r="I1812" s="70">
        <f t="shared" si="67"/>
        <v>0.33333333333333337</v>
      </c>
    </row>
    <row r="1813" spans="1:9" x14ac:dyDescent="0.25">
      <c r="A1813" t="s">
        <v>1687</v>
      </c>
      <c r="B1813" s="70">
        <f t="shared" si="68"/>
        <v>0.33333333333333337</v>
      </c>
      <c r="C1813" t="s">
        <v>124</v>
      </c>
      <c r="D1813" t="s">
        <v>1951</v>
      </c>
      <c r="E1813" s="69">
        <v>45664</v>
      </c>
      <c r="F1813">
        <v>1</v>
      </c>
      <c r="G1813">
        <v>1</v>
      </c>
      <c r="H1813">
        <v>1</v>
      </c>
      <c r="I1813" s="70">
        <f t="shared" si="67"/>
        <v>0.33333333333333337</v>
      </c>
    </row>
    <row r="1814" spans="1:9" x14ac:dyDescent="0.25">
      <c r="A1814" t="s">
        <v>1687</v>
      </c>
      <c r="B1814" s="70">
        <f t="shared" si="68"/>
        <v>0.33333333333333337</v>
      </c>
      <c r="C1814" t="s">
        <v>124</v>
      </c>
      <c r="D1814" t="s">
        <v>1952</v>
      </c>
      <c r="E1814" s="69">
        <v>45664</v>
      </c>
      <c r="F1814">
        <v>1</v>
      </c>
      <c r="G1814">
        <v>1</v>
      </c>
      <c r="H1814">
        <v>1</v>
      </c>
      <c r="I1814" s="70">
        <f t="shared" si="67"/>
        <v>0.33333333333333337</v>
      </c>
    </row>
    <row r="1815" spans="1:9" x14ac:dyDescent="0.25">
      <c r="A1815" t="s">
        <v>1687</v>
      </c>
      <c r="B1815" s="70">
        <f t="shared" si="68"/>
        <v>0.33333333333333337</v>
      </c>
      <c r="C1815" t="s">
        <v>124</v>
      </c>
      <c r="D1815" t="s">
        <v>1953</v>
      </c>
      <c r="E1815" s="69">
        <v>45694</v>
      </c>
      <c r="F1815">
        <v>1</v>
      </c>
      <c r="G1815">
        <v>1.6</v>
      </c>
      <c r="H1815">
        <v>1.6</v>
      </c>
      <c r="I1815" s="70">
        <f t="shared" si="67"/>
        <v>0.53333333333333344</v>
      </c>
    </row>
    <row r="1816" spans="1:9" x14ac:dyDescent="0.25">
      <c r="A1816" t="s">
        <v>1687</v>
      </c>
      <c r="B1816" s="70">
        <f t="shared" si="68"/>
        <v>0.33333333333333337</v>
      </c>
      <c r="C1816" t="s">
        <v>124</v>
      </c>
      <c r="D1816" t="s">
        <v>1954</v>
      </c>
      <c r="E1816" s="69">
        <v>45693</v>
      </c>
      <c r="F1816">
        <v>1</v>
      </c>
      <c r="G1816">
        <v>1</v>
      </c>
      <c r="H1816">
        <v>1</v>
      </c>
      <c r="I1816" s="70">
        <f t="shared" si="67"/>
        <v>0.33333333333333337</v>
      </c>
    </row>
    <row r="1817" spans="1:9" x14ac:dyDescent="0.25">
      <c r="A1817" t="s">
        <v>1687</v>
      </c>
      <c r="B1817" s="70">
        <f t="shared" si="68"/>
        <v>0.33333333333333337</v>
      </c>
      <c r="C1817" t="s">
        <v>124</v>
      </c>
      <c r="D1817" t="s">
        <v>1955</v>
      </c>
      <c r="E1817" s="69">
        <v>45693</v>
      </c>
      <c r="F1817">
        <v>1</v>
      </c>
      <c r="G1817">
        <v>1</v>
      </c>
      <c r="H1817">
        <v>1</v>
      </c>
      <c r="I1817" s="70">
        <f t="shared" si="67"/>
        <v>0.33333333333333337</v>
      </c>
    </row>
    <row r="1818" spans="1:9" x14ac:dyDescent="0.25">
      <c r="A1818" t="s">
        <v>1687</v>
      </c>
      <c r="B1818" s="70">
        <f t="shared" si="68"/>
        <v>0.33333333333333337</v>
      </c>
      <c r="C1818" t="s">
        <v>124</v>
      </c>
      <c r="D1818" t="s">
        <v>1956</v>
      </c>
      <c r="E1818" s="69">
        <v>45693</v>
      </c>
      <c r="F1818">
        <v>1</v>
      </c>
      <c r="G1818">
        <v>1</v>
      </c>
      <c r="H1818">
        <v>1</v>
      </c>
      <c r="I1818" s="70">
        <f t="shared" si="67"/>
        <v>0.33333333333333337</v>
      </c>
    </row>
    <row r="1819" spans="1:9" x14ac:dyDescent="0.25">
      <c r="A1819" t="s">
        <v>1687</v>
      </c>
      <c r="B1819" s="70">
        <f t="shared" si="68"/>
        <v>0.33333333333333337</v>
      </c>
      <c r="C1819" t="s">
        <v>124</v>
      </c>
      <c r="D1819" t="s">
        <v>1957</v>
      </c>
      <c r="E1819" s="69">
        <v>45693</v>
      </c>
      <c r="F1819">
        <v>1</v>
      </c>
      <c r="G1819">
        <v>1</v>
      </c>
      <c r="H1819">
        <v>1</v>
      </c>
      <c r="I1819" s="70">
        <f t="shared" si="67"/>
        <v>0.33333333333333337</v>
      </c>
    </row>
    <row r="1820" spans="1:9" x14ac:dyDescent="0.25">
      <c r="A1820" t="s">
        <v>1687</v>
      </c>
      <c r="B1820" s="70">
        <f t="shared" si="68"/>
        <v>0.33333333333333337</v>
      </c>
      <c r="C1820" t="s">
        <v>124</v>
      </c>
      <c r="D1820" t="s">
        <v>1958</v>
      </c>
      <c r="E1820" s="69">
        <v>45693</v>
      </c>
      <c r="F1820">
        <v>1</v>
      </c>
      <c r="G1820">
        <v>1</v>
      </c>
      <c r="H1820">
        <v>1</v>
      </c>
      <c r="I1820" s="70">
        <f t="shared" si="67"/>
        <v>0.33333333333333337</v>
      </c>
    </row>
    <row r="1821" spans="1:9" x14ac:dyDescent="0.25">
      <c r="A1821" t="s">
        <v>1687</v>
      </c>
      <c r="B1821" s="70">
        <f t="shared" si="68"/>
        <v>0.33333333333333337</v>
      </c>
      <c r="C1821" t="s">
        <v>124</v>
      </c>
      <c r="D1821" t="s">
        <v>1959</v>
      </c>
      <c r="E1821" s="69">
        <v>45693</v>
      </c>
      <c r="F1821">
        <v>1</v>
      </c>
      <c r="G1821">
        <v>1</v>
      </c>
      <c r="H1821">
        <v>1</v>
      </c>
      <c r="I1821" s="70">
        <f t="shared" si="67"/>
        <v>0.33333333333333337</v>
      </c>
    </row>
    <row r="1822" spans="1:9" x14ac:dyDescent="0.25">
      <c r="A1822" t="s">
        <v>1687</v>
      </c>
      <c r="B1822" s="70">
        <f t="shared" si="68"/>
        <v>0.33333333333333337</v>
      </c>
      <c r="C1822" t="s">
        <v>124</v>
      </c>
      <c r="D1822" t="s">
        <v>1960</v>
      </c>
      <c r="E1822" s="69">
        <v>45734</v>
      </c>
      <c r="F1822">
        <v>1</v>
      </c>
      <c r="G1822">
        <v>1</v>
      </c>
      <c r="H1822">
        <v>1</v>
      </c>
      <c r="I1822" s="70">
        <f t="shared" si="67"/>
        <v>0.33333333333333337</v>
      </c>
    </row>
    <row r="1823" spans="1:9" x14ac:dyDescent="0.25">
      <c r="A1823" t="s">
        <v>1687</v>
      </c>
      <c r="B1823" s="70">
        <f t="shared" si="68"/>
        <v>0.33333333333333337</v>
      </c>
      <c r="C1823" t="s">
        <v>124</v>
      </c>
      <c r="D1823" t="s">
        <v>1961</v>
      </c>
      <c r="E1823" s="69">
        <v>45734</v>
      </c>
      <c r="F1823">
        <v>1</v>
      </c>
      <c r="G1823">
        <v>1</v>
      </c>
      <c r="H1823">
        <v>1</v>
      </c>
      <c r="I1823" s="70">
        <f t="shared" si="67"/>
        <v>0.33333333333333337</v>
      </c>
    </row>
    <row r="1824" spans="1:9" x14ac:dyDescent="0.25">
      <c r="A1824" t="s">
        <v>1687</v>
      </c>
      <c r="B1824" s="70">
        <f t="shared" si="68"/>
        <v>0.33333333333333337</v>
      </c>
      <c r="C1824" t="s">
        <v>124</v>
      </c>
      <c r="D1824" t="s">
        <v>1962</v>
      </c>
      <c r="E1824" s="69">
        <v>45734</v>
      </c>
      <c r="F1824">
        <v>1</v>
      </c>
      <c r="G1824">
        <v>1</v>
      </c>
      <c r="H1824">
        <v>1</v>
      </c>
      <c r="I1824" s="70">
        <f t="shared" si="67"/>
        <v>0.33333333333333337</v>
      </c>
    </row>
    <row r="1825" spans="1:9" x14ac:dyDescent="0.25">
      <c r="A1825" t="s">
        <v>1687</v>
      </c>
      <c r="B1825" s="70">
        <f t="shared" si="68"/>
        <v>0.33333333333333337</v>
      </c>
      <c r="C1825" t="s">
        <v>124</v>
      </c>
      <c r="D1825" t="s">
        <v>1963</v>
      </c>
      <c r="E1825" s="69">
        <v>45734</v>
      </c>
      <c r="F1825">
        <v>1</v>
      </c>
      <c r="G1825">
        <v>1</v>
      </c>
      <c r="H1825">
        <v>1</v>
      </c>
      <c r="I1825" s="70">
        <f t="shared" si="67"/>
        <v>0.33333333333333337</v>
      </c>
    </row>
    <row r="1826" spans="1:9" x14ac:dyDescent="0.25">
      <c r="A1826" t="s">
        <v>1687</v>
      </c>
      <c r="B1826" s="70">
        <f t="shared" si="68"/>
        <v>0.33333333333333337</v>
      </c>
      <c r="C1826" t="s">
        <v>124</v>
      </c>
      <c r="D1826" t="s">
        <v>1964</v>
      </c>
      <c r="E1826" s="69">
        <v>45734</v>
      </c>
      <c r="F1826">
        <v>1</v>
      </c>
      <c r="G1826">
        <v>1</v>
      </c>
      <c r="H1826">
        <v>1</v>
      </c>
      <c r="I1826" s="70">
        <f t="shared" si="67"/>
        <v>0.33333333333333337</v>
      </c>
    </row>
    <row r="1827" spans="1:9" x14ac:dyDescent="0.25">
      <c r="A1827" t="s">
        <v>1687</v>
      </c>
      <c r="B1827" s="70">
        <f t="shared" si="68"/>
        <v>0.33333333333333337</v>
      </c>
      <c r="C1827" t="s">
        <v>124</v>
      </c>
      <c r="D1827" t="s">
        <v>1965</v>
      </c>
      <c r="E1827" s="69">
        <v>45734</v>
      </c>
      <c r="F1827">
        <v>1</v>
      </c>
      <c r="G1827">
        <v>1</v>
      </c>
      <c r="H1827">
        <v>1</v>
      </c>
      <c r="I1827" s="70">
        <f t="shared" si="67"/>
        <v>0.33333333333333337</v>
      </c>
    </row>
    <row r="1828" spans="1:9" x14ac:dyDescent="0.25">
      <c r="A1828" t="s">
        <v>1687</v>
      </c>
      <c r="B1828" s="70">
        <f t="shared" si="68"/>
        <v>0.33333333333333337</v>
      </c>
      <c r="C1828" t="s">
        <v>124</v>
      </c>
      <c r="D1828" t="s">
        <v>1966</v>
      </c>
      <c r="E1828" s="69">
        <v>45734</v>
      </c>
      <c r="F1828">
        <v>1</v>
      </c>
      <c r="G1828">
        <v>1</v>
      </c>
      <c r="H1828">
        <v>1</v>
      </c>
      <c r="I1828" s="70">
        <f t="shared" si="67"/>
        <v>0.33333333333333337</v>
      </c>
    </row>
    <row r="1829" spans="1:9" x14ac:dyDescent="0.25">
      <c r="A1829" t="s">
        <v>1687</v>
      </c>
      <c r="B1829" s="70">
        <f t="shared" si="68"/>
        <v>0.33333333333333337</v>
      </c>
      <c r="C1829" t="s">
        <v>124</v>
      </c>
      <c r="D1829" t="s">
        <v>1967</v>
      </c>
      <c r="E1829" s="69">
        <v>45734</v>
      </c>
      <c r="F1829">
        <v>1</v>
      </c>
      <c r="G1829">
        <v>1</v>
      </c>
      <c r="H1829">
        <v>1</v>
      </c>
      <c r="I1829" s="70">
        <f t="shared" si="67"/>
        <v>0.33333333333333337</v>
      </c>
    </row>
    <row r="1830" spans="1:9" x14ac:dyDescent="0.25">
      <c r="A1830" t="s">
        <v>1687</v>
      </c>
      <c r="B1830" s="70">
        <f t="shared" si="68"/>
        <v>0.33333333333333337</v>
      </c>
      <c r="C1830" t="s">
        <v>124</v>
      </c>
      <c r="D1830" t="s">
        <v>1968</v>
      </c>
      <c r="E1830" s="69">
        <v>45734</v>
      </c>
      <c r="F1830">
        <v>1</v>
      </c>
      <c r="G1830">
        <v>1</v>
      </c>
      <c r="H1830">
        <v>1</v>
      </c>
      <c r="I1830" s="70">
        <f t="shared" si="67"/>
        <v>0.33333333333333337</v>
      </c>
    </row>
    <row r="1831" spans="1:9" x14ac:dyDescent="0.25">
      <c r="A1831" t="s">
        <v>1687</v>
      </c>
      <c r="B1831" s="70">
        <f t="shared" si="68"/>
        <v>0.33333333333333337</v>
      </c>
      <c r="C1831" t="s">
        <v>124</v>
      </c>
      <c r="D1831" t="s">
        <v>1969</v>
      </c>
      <c r="E1831" s="69">
        <v>45734</v>
      </c>
      <c r="F1831">
        <v>1</v>
      </c>
      <c r="G1831">
        <v>1</v>
      </c>
      <c r="H1831">
        <v>1</v>
      </c>
      <c r="I1831" s="70">
        <f t="shared" si="67"/>
        <v>0.33333333333333337</v>
      </c>
    </row>
    <row r="1832" spans="1:9" x14ac:dyDescent="0.25">
      <c r="A1832" t="s">
        <v>1687</v>
      </c>
      <c r="B1832" s="70">
        <f t="shared" si="68"/>
        <v>0.33333333333333337</v>
      </c>
      <c r="C1832" t="s">
        <v>124</v>
      </c>
      <c r="D1832" t="s">
        <v>1970</v>
      </c>
      <c r="E1832" s="69">
        <v>45734</v>
      </c>
      <c r="F1832">
        <v>1</v>
      </c>
      <c r="G1832">
        <v>1</v>
      </c>
      <c r="H1832">
        <v>1</v>
      </c>
      <c r="I1832" s="70">
        <f t="shared" si="67"/>
        <v>0.33333333333333337</v>
      </c>
    </row>
    <row r="1833" spans="1:9" x14ac:dyDescent="0.25">
      <c r="A1833" t="s">
        <v>1687</v>
      </c>
      <c r="B1833" s="70">
        <f t="shared" si="68"/>
        <v>0.33333333333333337</v>
      </c>
      <c r="C1833" t="s">
        <v>124</v>
      </c>
      <c r="D1833" t="s">
        <v>1971</v>
      </c>
      <c r="E1833" s="69">
        <v>45763</v>
      </c>
      <c r="F1833">
        <v>1</v>
      </c>
      <c r="G1833">
        <v>1</v>
      </c>
      <c r="H1833">
        <v>1</v>
      </c>
      <c r="I1833" s="70">
        <f t="shared" si="67"/>
        <v>0.33333333333333337</v>
      </c>
    </row>
    <row r="1834" spans="1:9" x14ac:dyDescent="0.25">
      <c r="A1834" t="s">
        <v>1687</v>
      </c>
      <c r="B1834" s="70">
        <f t="shared" si="68"/>
        <v>0.33333333333333337</v>
      </c>
      <c r="C1834" t="s">
        <v>124</v>
      </c>
      <c r="D1834" t="s">
        <v>1972</v>
      </c>
      <c r="E1834" s="69">
        <v>45763</v>
      </c>
      <c r="F1834">
        <v>1</v>
      </c>
      <c r="G1834">
        <v>1</v>
      </c>
      <c r="H1834">
        <v>1</v>
      </c>
      <c r="I1834" s="70">
        <f t="shared" si="67"/>
        <v>0.33333333333333337</v>
      </c>
    </row>
    <row r="1835" spans="1:9" x14ac:dyDescent="0.25">
      <c r="A1835" t="s">
        <v>1687</v>
      </c>
      <c r="B1835" s="70">
        <f t="shared" si="68"/>
        <v>0.33333333333333337</v>
      </c>
      <c r="C1835" t="s">
        <v>124</v>
      </c>
      <c r="D1835" t="s">
        <v>1973</v>
      </c>
      <c r="E1835" s="69">
        <v>45756</v>
      </c>
      <c r="F1835">
        <v>1</v>
      </c>
      <c r="G1835">
        <v>1</v>
      </c>
      <c r="H1835">
        <v>1</v>
      </c>
      <c r="I1835" s="70">
        <f t="shared" si="67"/>
        <v>0.33333333333333337</v>
      </c>
    </row>
    <row r="1836" spans="1:9" x14ac:dyDescent="0.25">
      <c r="A1836" t="s">
        <v>1687</v>
      </c>
      <c r="B1836" s="70">
        <f t="shared" si="68"/>
        <v>0.33333333333333337</v>
      </c>
      <c r="C1836" t="s">
        <v>124</v>
      </c>
      <c r="D1836" t="s">
        <v>1974</v>
      </c>
      <c r="E1836" s="69">
        <v>45756</v>
      </c>
      <c r="F1836">
        <v>1</v>
      </c>
      <c r="G1836">
        <v>1</v>
      </c>
      <c r="H1836">
        <v>1</v>
      </c>
      <c r="I1836" s="70">
        <f t="shared" si="67"/>
        <v>0.33333333333333337</v>
      </c>
    </row>
    <row r="1837" spans="1:9" x14ac:dyDescent="0.25">
      <c r="A1837" t="s">
        <v>1687</v>
      </c>
      <c r="B1837" s="70">
        <f t="shared" si="68"/>
        <v>0.33333333333333337</v>
      </c>
      <c r="C1837" t="s">
        <v>124</v>
      </c>
      <c r="D1837" t="s">
        <v>1975</v>
      </c>
      <c r="E1837" s="69">
        <v>45754</v>
      </c>
      <c r="F1837">
        <v>1</v>
      </c>
      <c r="G1837">
        <v>1</v>
      </c>
      <c r="H1837">
        <v>1</v>
      </c>
      <c r="I1837" s="70">
        <f t="shared" si="67"/>
        <v>0.33333333333333337</v>
      </c>
    </row>
    <row r="1838" spans="1:9" x14ac:dyDescent="0.25">
      <c r="A1838" t="s">
        <v>1687</v>
      </c>
      <c r="B1838" s="70">
        <f t="shared" si="68"/>
        <v>0.33333333333333337</v>
      </c>
      <c r="C1838" t="s">
        <v>124</v>
      </c>
      <c r="D1838" t="s">
        <v>1976</v>
      </c>
      <c r="E1838" s="69">
        <v>45737</v>
      </c>
      <c r="F1838">
        <v>1</v>
      </c>
      <c r="G1838">
        <v>1</v>
      </c>
      <c r="H1838">
        <v>1</v>
      </c>
      <c r="I1838" s="70">
        <f t="shared" si="67"/>
        <v>0.33333333333333337</v>
      </c>
    </row>
    <row r="1839" spans="1:9" x14ac:dyDescent="0.25">
      <c r="A1839" t="s">
        <v>1687</v>
      </c>
      <c r="B1839" s="70">
        <f t="shared" si="68"/>
        <v>0.33333333333333337</v>
      </c>
      <c r="C1839" t="s">
        <v>124</v>
      </c>
      <c r="D1839" t="s">
        <v>1977</v>
      </c>
      <c r="E1839" s="69">
        <v>45734</v>
      </c>
      <c r="F1839">
        <v>1</v>
      </c>
      <c r="G1839">
        <v>1</v>
      </c>
      <c r="H1839">
        <v>1</v>
      </c>
      <c r="I1839" s="70">
        <f t="shared" si="67"/>
        <v>0.33333333333333337</v>
      </c>
    </row>
    <row r="1840" spans="1:9" x14ac:dyDescent="0.25">
      <c r="A1840" t="s">
        <v>1687</v>
      </c>
      <c r="B1840" s="70">
        <f t="shared" si="68"/>
        <v>0.33333333333333337</v>
      </c>
      <c r="C1840" t="s">
        <v>124</v>
      </c>
      <c r="D1840" t="s">
        <v>1978</v>
      </c>
      <c r="E1840" s="69">
        <v>45734</v>
      </c>
      <c r="F1840">
        <v>1</v>
      </c>
      <c r="G1840">
        <v>1</v>
      </c>
      <c r="H1840">
        <v>1</v>
      </c>
      <c r="I1840" s="70">
        <f t="shared" si="67"/>
        <v>0.33333333333333337</v>
      </c>
    </row>
    <row r="1841" spans="1:9" x14ac:dyDescent="0.25">
      <c r="A1841" t="s">
        <v>1687</v>
      </c>
      <c r="B1841" s="70">
        <f t="shared" si="68"/>
        <v>0.33333333333333337</v>
      </c>
      <c r="C1841" t="s">
        <v>124</v>
      </c>
      <c r="D1841" t="s">
        <v>1979</v>
      </c>
      <c r="E1841" s="69">
        <v>45736</v>
      </c>
      <c r="F1841">
        <v>1</v>
      </c>
      <c r="G1841">
        <v>1</v>
      </c>
      <c r="H1841">
        <v>1</v>
      </c>
      <c r="I1841" s="70">
        <f t="shared" si="67"/>
        <v>0.33333333333333337</v>
      </c>
    </row>
    <row r="1842" spans="1:9" x14ac:dyDescent="0.25">
      <c r="A1842" t="s">
        <v>1687</v>
      </c>
      <c r="B1842" s="70">
        <f t="shared" si="68"/>
        <v>0.33333333333333337</v>
      </c>
      <c r="C1842" t="s">
        <v>124</v>
      </c>
      <c r="D1842" t="s">
        <v>1980</v>
      </c>
      <c r="E1842" s="69">
        <v>45734</v>
      </c>
      <c r="F1842">
        <v>1</v>
      </c>
      <c r="G1842">
        <v>1</v>
      </c>
      <c r="H1842">
        <v>1</v>
      </c>
      <c r="I1842" s="70">
        <f t="shared" si="67"/>
        <v>0.33333333333333337</v>
      </c>
    </row>
    <row r="1843" spans="1:9" x14ac:dyDescent="0.25">
      <c r="A1843" t="s">
        <v>1687</v>
      </c>
      <c r="B1843" s="70">
        <f t="shared" si="68"/>
        <v>0.33333333333333337</v>
      </c>
      <c r="C1843" t="s">
        <v>124</v>
      </c>
      <c r="D1843" t="s">
        <v>1981</v>
      </c>
      <c r="E1843" s="69">
        <v>45734</v>
      </c>
      <c r="F1843">
        <v>1</v>
      </c>
      <c r="G1843">
        <v>1</v>
      </c>
      <c r="H1843">
        <v>1</v>
      </c>
      <c r="I1843" s="70">
        <f t="shared" si="67"/>
        <v>0.33333333333333337</v>
      </c>
    </row>
    <row r="1844" spans="1:9" x14ac:dyDescent="0.25">
      <c r="A1844" t="s">
        <v>1687</v>
      </c>
      <c r="B1844" s="70">
        <f t="shared" si="68"/>
        <v>0.33333333333333337</v>
      </c>
      <c r="C1844" t="s">
        <v>124</v>
      </c>
      <c r="D1844" t="s">
        <v>1982</v>
      </c>
      <c r="E1844" s="69">
        <v>45734</v>
      </c>
      <c r="F1844">
        <v>1</v>
      </c>
      <c r="G1844">
        <v>1</v>
      </c>
      <c r="H1844">
        <v>1</v>
      </c>
      <c r="I1844" s="70">
        <f t="shared" si="67"/>
        <v>0.33333333333333337</v>
      </c>
    </row>
    <row r="1845" spans="1:9" x14ac:dyDescent="0.25">
      <c r="A1845" t="s">
        <v>1687</v>
      </c>
      <c r="B1845" s="70">
        <f t="shared" si="68"/>
        <v>0.33333333333333337</v>
      </c>
      <c r="C1845" t="s">
        <v>124</v>
      </c>
      <c r="D1845" t="s">
        <v>1983</v>
      </c>
      <c r="E1845" s="69">
        <v>45734</v>
      </c>
      <c r="F1845">
        <v>1</v>
      </c>
      <c r="G1845">
        <v>1</v>
      </c>
      <c r="H1845">
        <v>1</v>
      </c>
      <c r="I1845" s="70">
        <f t="shared" si="67"/>
        <v>0.33333333333333337</v>
      </c>
    </row>
    <row r="1846" spans="1:9" x14ac:dyDescent="0.25">
      <c r="A1846" t="s">
        <v>1687</v>
      </c>
      <c r="B1846" s="70">
        <f t="shared" si="68"/>
        <v>0.33333333333333337</v>
      </c>
      <c r="C1846" t="s">
        <v>124</v>
      </c>
      <c r="D1846" t="s">
        <v>1984</v>
      </c>
      <c r="E1846" s="69">
        <v>45734</v>
      </c>
      <c r="F1846">
        <v>1</v>
      </c>
      <c r="G1846">
        <v>1</v>
      </c>
      <c r="H1846">
        <v>1</v>
      </c>
      <c r="I1846" s="70">
        <f t="shared" si="67"/>
        <v>0.33333333333333337</v>
      </c>
    </row>
    <row r="1847" spans="1:9" x14ac:dyDescent="0.25">
      <c r="A1847" t="s">
        <v>1687</v>
      </c>
      <c r="B1847" s="70">
        <f t="shared" si="68"/>
        <v>0.33333333333333337</v>
      </c>
      <c r="C1847" t="s">
        <v>124</v>
      </c>
      <c r="D1847" t="s">
        <v>1985</v>
      </c>
      <c r="E1847" s="69">
        <v>45734</v>
      </c>
      <c r="F1847">
        <v>1</v>
      </c>
      <c r="G1847">
        <v>1</v>
      </c>
      <c r="H1847">
        <v>1</v>
      </c>
      <c r="I1847" s="70">
        <f t="shared" si="67"/>
        <v>0.33333333333333337</v>
      </c>
    </row>
    <row r="1848" spans="1:9" x14ac:dyDescent="0.25">
      <c r="A1848" t="s">
        <v>1687</v>
      </c>
      <c r="B1848" s="70">
        <f t="shared" si="68"/>
        <v>0.33333333333333337</v>
      </c>
      <c r="C1848" t="s">
        <v>124</v>
      </c>
      <c r="D1848" t="s">
        <v>1986</v>
      </c>
      <c r="E1848" s="69">
        <v>45734</v>
      </c>
      <c r="F1848">
        <v>1</v>
      </c>
      <c r="G1848">
        <v>1</v>
      </c>
      <c r="H1848">
        <v>1</v>
      </c>
      <c r="I1848" s="70">
        <f t="shared" si="67"/>
        <v>0.33333333333333337</v>
      </c>
    </row>
    <row r="1849" spans="1:9" x14ac:dyDescent="0.25">
      <c r="A1849" t="s">
        <v>1687</v>
      </c>
      <c r="B1849" s="70">
        <f t="shared" si="68"/>
        <v>0.33333333333333337</v>
      </c>
      <c r="C1849" t="s">
        <v>124</v>
      </c>
      <c r="D1849" t="s">
        <v>1987</v>
      </c>
      <c r="E1849" s="69">
        <v>45734</v>
      </c>
      <c r="F1849">
        <v>1</v>
      </c>
      <c r="G1849">
        <v>1</v>
      </c>
      <c r="H1849">
        <v>1</v>
      </c>
      <c r="I1849" s="70">
        <f t="shared" si="67"/>
        <v>0.33333333333333337</v>
      </c>
    </row>
    <row r="1850" spans="1:9" x14ac:dyDescent="0.25">
      <c r="A1850" t="s">
        <v>1687</v>
      </c>
      <c r="B1850" s="70">
        <f t="shared" si="68"/>
        <v>0.33333333333333337</v>
      </c>
      <c r="C1850" t="s">
        <v>124</v>
      </c>
      <c r="D1850" t="s">
        <v>1988</v>
      </c>
      <c r="E1850" s="69">
        <v>45734</v>
      </c>
      <c r="F1850">
        <v>1</v>
      </c>
      <c r="G1850">
        <v>1</v>
      </c>
      <c r="H1850">
        <v>1</v>
      </c>
      <c r="I1850" s="70">
        <f t="shared" si="67"/>
        <v>0.33333333333333337</v>
      </c>
    </row>
    <row r="1851" spans="1:9" x14ac:dyDescent="0.25">
      <c r="A1851" t="s">
        <v>1687</v>
      </c>
      <c r="B1851" s="70">
        <f t="shared" si="68"/>
        <v>0.33333333333333337</v>
      </c>
      <c r="C1851" t="s">
        <v>124</v>
      </c>
      <c r="D1851" t="s">
        <v>1989</v>
      </c>
      <c r="E1851" s="69">
        <v>45734</v>
      </c>
      <c r="F1851">
        <v>1</v>
      </c>
      <c r="G1851">
        <v>1</v>
      </c>
      <c r="H1851">
        <v>1</v>
      </c>
      <c r="I1851" s="70">
        <f t="shared" si="67"/>
        <v>0.33333333333333337</v>
      </c>
    </row>
    <row r="1852" spans="1:9" x14ac:dyDescent="0.25">
      <c r="A1852" t="s">
        <v>1687</v>
      </c>
      <c r="B1852" s="70">
        <f t="shared" si="68"/>
        <v>0.33333333333333337</v>
      </c>
      <c r="C1852" t="s">
        <v>124</v>
      </c>
      <c r="D1852" t="s">
        <v>1990</v>
      </c>
      <c r="E1852" s="69">
        <v>45734</v>
      </c>
      <c r="F1852">
        <v>1</v>
      </c>
      <c r="G1852">
        <v>1</v>
      </c>
      <c r="H1852">
        <v>1</v>
      </c>
      <c r="I1852" s="70">
        <f t="shared" si="67"/>
        <v>0.33333333333333337</v>
      </c>
    </row>
    <row r="1853" spans="1:9" x14ac:dyDescent="0.25">
      <c r="A1853" t="s">
        <v>1687</v>
      </c>
      <c r="B1853" s="70">
        <f t="shared" si="68"/>
        <v>0.33333333333333337</v>
      </c>
      <c r="C1853" t="s">
        <v>124</v>
      </c>
      <c r="D1853" t="s">
        <v>1991</v>
      </c>
      <c r="E1853" s="69">
        <v>45734</v>
      </c>
      <c r="F1853">
        <v>1</v>
      </c>
      <c r="G1853">
        <v>1</v>
      </c>
      <c r="H1853">
        <v>1</v>
      </c>
      <c r="I1853" s="70">
        <f t="shared" si="67"/>
        <v>0.33333333333333337</v>
      </c>
    </row>
    <row r="1854" spans="1:9" x14ac:dyDescent="0.25">
      <c r="A1854" t="s">
        <v>1687</v>
      </c>
      <c r="B1854" s="70">
        <f t="shared" si="68"/>
        <v>0.33333333333333337</v>
      </c>
      <c r="C1854" t="s">
        <v>124</v>
      </c>
      <c r="D1854" t="s">
        <v>1992</v>
      </c>
      <c r="E1854" s="69">
        <v>45734</v>
      </c>
      <c r="F1854">
        <v>1</v>
      </c>
      <c r="G1854">
        <v>1</v>
      </c>
      <c r="H1854">
        <v>1</v>
      </c>
      <c r="I1854" s="70">
        <f t="shared" si="67"/>
        <v>0.33333333333333337</v>
      </c>
    </row>
    <row r="1855" spans="1:9" x14ac:dyDescent="0.25">
      <c r="A1855" t="s">
        <v>1687</v>
      </c>
      <c r="B1855" s="70">
        <f t="shared" si="68"/>
        <v>0.33333333333333337</v>
      </c>
      <c r="C1855" t="s">
        <v>124</v>
      </c>
      <c r="D1855" t="s">
        <v>1993</v>
      </c>
      <c r="E1855" s="69">
        <v>45734</v>
      </c>
      <c r="F1855">
        <v>1</v>
      </c>
      <c r="G1855">
        <v>1</v>
      </c>
      <c r="H1855">
        <v>1</v>
      </c>
      <c r="I1855" s="70">
        <f t="shared" si="67"/>
        <v>0.33333333333333337</v>
      </c>
    </row>
    <row r="1856" spans="1:9" x14ac:dyDescent="0.25">
      <c r="A1856" t="s">
        <v>1687</v>
      </c>
      <c r="B1856" s="70">
        <f t="shared" si="68"/>
        <v>0.33333333333333337</v>
      </c>
      <c r="C1856" t="s">
        <v>124</v>
      </c>
      <c r="D1856" t="s">
        <v>1994</v>
      </c>
      <c r="E1856" s="69">
        <v>45797</v>
      </c>
      <c r="F1856">
        <v>1</v>
      </c>
      <c r="G1856">
        <v>1</v>
      </c>
      <c r="H1856">
        <v>1</v>
      </c>
      <c r="I1856" s="70">
        <f t="shared" si="67"/>
        <v>0.33333333333333337</v>
      </c>
    </row>
    <row r="1857" spans="1:9" x14ac:dyDescent="0.25">
      <c r="A1857" t="s">
        <v>1687</v>
      </c>
      <c r="B1857" s="70">
        <f t="shared" si="68"/>
        <v>0.33333333333333337</v>
      </c>
      <c r="C1857" t="s">
        <v>124</v>
      </c>
      <c r="D1857" t="s">
        <v>1995</v>
      </c>
      <c r="E1857" s="69">
        <v>45790</v>
      </c>
      <c r="F1857">
        <v>1</v>
      </c>
      <c r="G1857">
        <v>1</v>
      </c>
      <c r="H1857">
        <v>1</v>
      </c>
      <c r="I1857" s="70">
        <f t="shared" si="67"/>
        <v>0.33333333333333337</v>
      </c>
    </row>
    <row r="1858" spans="1:9" x14ac:dyDescent="0.25">
      <c r="A1858" t="s">
        <v>1687</v>
      </c>
      <c r="B1858" s="70">
        <f t="shared" si="68"/>
        <v>0.33333333333333337</v>
      </c>
      <c r="C1858" t="s">
        <v>124</v>
      </c>
      <c r="D1858" t="s">
        <v>1996</v>
      </c>
      <c r="E1858" s="69">
        <v>45791</v>
      </c>
      <c r="F1858">
        <v>1</v>
      </c>
      <c r="G1858">
        <v>1</v>
      </c>
      <c r="H1858">
        <v>1</v>
      </c>
      <c r="I1858" s="70">
        <f t="shared" ref="I1858:I1921" si="69">B1858*H1858</f>
        <v>0.33333333333333337</v>
      </c>
    </row>
    <row r="1859" spans="1:9" x14ac:dyDescent="0.25">
      <c r="A1859" t="s">
        <v>1687</v>
      </c>
      <c r="B1859" s="70">
        <f t="shared" si="68"/>
        <v>0.33333333333333337</v>
      </c>
      <c r="C1859" t="s">
        <v>124</v>
      </c>
      <c r="D1859" t="s">
        <v>1997</v>
      </c>
      <c r="E1859" s="69">
        <v>45664</v>
      </c>
      <c r="F1859">
        <v>1</v>
      </c>
      <c r="G1859">
        <v>1</v>
      </c>
      <c r="H1859">
        <v>1</v>
      </c>
      <c r="I1859" s="70">
        <f t="shared" si="69"/>
        <v>0.33333333333333337</v>
      </c>
    </row>
    <row r="1860" spans="1:9" x14ac:dyDescent="0.25">
      <c r="A1860" t="s">
        <v>1998</v>
      </c>
      <c r="B1860" s="70">
        <f t="shared" ref="B1860:B1891" si="70">(1/1500)*100</f>
        <v>6.6666666666666666E-2</v>
      </c>
      <c r="C1860" t="s">
        <v>92</v>
      </c>
      <c r="D1860" t="s">
        <v>1999</v>
      </c>
      <c r="E1860" s="69">
        <v>45771</v>
      </c>
      <c r="F1860">
        <v>1</v>
      </c>
      <c r="G1860">
        <v>1</v>
      </c>
      <c r="H1860">
        <v>1</v>
      </c>
      <c r="I1860" s="70">
        <f t="shared" si="69"/>
        <v>6.6666666666666666E-2</v>
      </c>
    </row>
    <row r="1861" spans="1:9" x14ac:dyDescent="0.25">
      <c r="A1861" t="s">
        <v>1998</v>
      </c>
      <c r="B1861" s="70">
        <f t="shared" si="70"/>
        <v>6.6666666666666666E-2</v>
      </c>
      <c r="C1861" t="s">
        <v>92</v>
      </c>
      <c r="D1861" t="s">
        <v>2000</v>
      </c>
      <c r="E1861" s="69">
        <v>45707</v>
      </c>
      <c r="F1861">
        <v>1</v>
      </c>
      <c r="G1861">
        <v>1</v>
      </c>
      <c r="H1861">
        <v>1</v>
      </c>
      <c r="I1861" s="70">
        <f t="shared" si="69"/>
        <v>6.6666666666666666E-2</v>
      </c>
    </row>
    <row r="1862" spans="1:9" x14ac:dyDescent="0.25">
      <c r="A1862" t="s">
        <v>1998</v>
      </c>
      <c r="B1862" s="70">
        <f t="shared" si="70"/>
        <v>6.6666666666666666E-2</v>
      </c>
      <c r="C1862" t="s">
        <v>92</v>
      </c>
      <c r="D1862" t="s">
        <v>2001</v>
      </c>
      <c r="E1862" s="69">
        <v>45679</v>
      </c>
      <c r="F1862">
        <v>1</v>
      </c>
      <c r="G1862">
        <v>1</v>
      </c>
      <c r="H1862">
        <v>1</v>
      </c>
      <c r="I1862" s="70">
        <f t="shared" si="69"/>
        <v>6.6666666666666666E-2</v>
      </c>
    </row>
    <row r="1863" spans="1:9" x14ac:dyDescent="0.25">
      <c r="A1863" t="s">
        <v>1998</v>
      </c>
      <c r="B1863" s="70">
        <f t="shared" si="70"/>
        <v>6.6666666666666666E-2</v>
      </c>
      <c r="C1863" t="s">
        <v>92</v>
      </c>
      <c r="D1863" t="s">
        <v>2002</v>
      </c>
      <c r="E1863" s="69">
        <v>45771</v>
      </c>
      <c r="F1863">
        <v>1</v>
      </c>
      <c r="G1863">
        <v>1</v>
      </c>
      <c r="H1863">
        <v>1</v>
      </c>
      <c r="I1863" s="70">
        <f t="shared" si="69"/>
        <v>6.6666666666666666E-2</v>
      </c>
    </row>
    <row r="1864" spans="1:9" x14ac:dyDescent="0.25">
      <c r="A1864" t="s">
        <v>1998</v>
      </c>
      <c r="B1864" s="70">
        <f t="shared" si="70"/>
        <v>6.6666666666666666E-2</v>
      </c>
      <c r="C1864" t="s">
        <v>93</v>
      </c>
      <c r="D1864" t="s">
        <v>2003</v>
      </c>
      <c r="E1864" s="69">
        <v>45705</v>
      </c>
      <c r="F1864">
        <v>1</v>
      </c>
      <c r="G1864">
        <v>1</v>
      </c>
      <c r="H1864">
        <v>1</v>
      </c>
      <c r="I1864" s="70">
        <f t="shared" si="69"/>
        <v>6.6666666666666666E-2</v>
      </c>
    </row>
    <row r="1865" spans="1:9" x14ac:dyDescent="0.25">
      <c r="A1865" t="s">
        <v>1998</v>
      </c>
      <c r="B1865" s="70">
        <f t="shared" si="70"/>
        <v>6.6666666666666666E-2</v>
      </c>
      <c r="C1865" t="s">
        <v>93</v>
      </c>
      <c r="D1865" t="s">
        <v>2004</v>
      </c>
      <c r="E1865" s="69">
        <v>45693</v>
      </c>
      <c r="F1865">
        <v>1</v>
      </c>
      <c r="G1865">
        <v>1</v>
      </c>
      <c r="H1865">
        <v>1</v>
      </c>
      <c r="I1865" s="70">
        <f t="shared" si="69"/>
        <v>6.6666666666666666E-2</v>
      </c>
    </row>
    <row r="1866" spans="1:9" x14ac:dyDescent="0.25">
      <c r="A1866" t="s">
        <v>1998</v>
      </c>
      <c r="B1866" s="70">
        <f t="shared" si="70"/>
        <v>6.6666666666666666E-2</v>
      </c>
      <c r="C1866" t="s">
        <v>93</v>
      </c>
      <c r="D1866" t="s">
        <v>2005</v>
      </c>
      <c r="E1866" s="69">
        <v>45726</v>
      </c>
      <c r="F1866">
        <v>1</v>
      </c>
      <c r="G1866">
        <v>1</v>
      </c>
      <c r="H1866">
        <v>1</v>
      </c>
      <c r="I1866" s="70">
        <f t="shared" si="69"/>
        <v>6.6666666666666666E-2</v>
      </c>
    </row>
    <row r="1867" spans="1:9" x14ac:dyDescent="0.25">
      <c r="A1867" t="s">
        <v>1998</v>
      </c>
      <c r="B1867" s="70">
        <f t="shared" si="70"/>
        <v>6.6666666666666666E-2</v>
      </c>
      <c r="C1867" t="s">
        <v>93</v>
      </c>
      <c r="D1867" t="s">
        <v>2006</v>
      </c>
      <c r="E1867" s="69">
        <v>45723</v>
      </c>
      <c r="F1867">
        <v>1</v>
      </c>
      <c r="G1867">
        <v>1</v>
      </c>
      <c r="H1867">
        <v>1</v>
      </c>
      <c r="I1867" s="70">
        <f t="shared" si="69"/>
        <v>6.6666666666666666E-2</v>
      </c>
    </row>
    <row r="1868" spans="1:9" x14ac:dyDescent="0.25">
      <c r="A1868" t="s">
        <v>1998</v>
      </c>
      <c r="B1868" s="70">
        <f t="shared" si="70"/>
        <v>6.6666666666666666E-2</v>
      </c>
      <c r="C1868" t="s">
        <v>93</v>
      </c>
      <c r="D1868" t="s">
        <v>2007</v>
      </c>
      <c r="E1868" s="69">
        <v>45715</v>
      </c>
      <c r="F1868">
        <v>1</v>
      </c>
      <c r="G1868">
        <v>1</v>
      </c>
      <c r="H1868">
        <v>1</v>
      </c>
      <c r="I1868" s="70">
        <f t="shared" si="69"/>
        <v>6.6666666666666666E-2</v>
      </c>
    </row>
    <row r="1869" spans="1:9" x14ac:dyDescent="0.25">
      <c r="A1869" t="s">
        <v>1998</v>
      </c>
      <c r="B1869" s="70">
        <f t="shared" si="70"/>
        <v>6.6666666666666666E-2</v>
      </c>
      <c r="C1869" t="s">
        <v>99</v>
      </c>
      <c r="D1869" t="s">
        <v>2008</v>
      </c>
      <c r="E1869" s="69">
        <v>45762</v>
      </c>
      <c r="F1869">
        <v>1</v>
      </c>
      <c r="G1869">
        <v>1</v>
      </c>
      <c r="H1869">
        <v>1</v>
      </c>
      <c r="I1869" s="70">
        <f t="shared" si="69"/>
        <v>6.6666666666666666E-2</v>
      </c>
    </row>
    <row r="1870" spans="1:9" x14ac:dyDescent="0.25">
      <c r="A1870" t="s">
        <v>1998</v>
      </c>
      <c r="B1870" s="70">
        <f t="shared" si="70"/>
        <v>6.6666666666666666E-2</v>
      </c>
      <c r="C1870" t="s">
        <v>99</v>
      </c>
      <c r="D1870" t="s">
        <v>2009</v>
      </c>
      <c r="E1870" s="69">
        <v>45784</v>
      </c>
      <c r="F1870">
        <v>1</v>
      </c>
      <c r="G1870">
        <v>1</v>
      </c>
      <c r="H1870">
        <v>1</v>
      </c>
      <c r="I1870" s="70">
        <f t="shared" si="69"/>
        <v>6.6666666666666666E-2</v>
      </c>
    </row>
    <row r="1871" spans="1:9" x14ac:dyDescent="0.25">
      <c r="A1871" t="s">
        <v>1998</v>
      </c>
      <c r="B1871" s="70">
        <f t="shared" si="70"/>
        <v>6.6666666666666666E-2</v>
      </c>
      <c r="C1871" t="s">
        <v>103</v>
      </c>
      <c r="D1871" t="s">
        <v>2010</v>
      </c>
      <c r="E1871" s="69">
        <v>45727</v>
      </c>
      <c r="F1871">
        <v>1</v>
      </c>
      <c r="G1871">
        <v>1</v>
      </c>
      <c r="H1871">
        <v>1</v>
      </c>
      <c r="I1871" s="70">
        <f t="shared" si="69"/>
        <v>6.6666666666666666E-2</v>
      </c>
    </row>
    <row r="1872" spans="1:9" x14ac:dyDescent="0.25">
      <c r="A1872" t="s">
        <v>1998</v>
      </c>
      <c r="B1872" s="70">
        <f t="shared" si="70"/>
        <v>6.6666666666666666E-2</v>
      </c>
      <c r="C1872" t="s">
        <v>103</v>
      </c>
      <c r="D1872" t="s">
        <v>2011</v>
      </c>
      <c r="E1872" s="69">
        <v>45792</v>
      </c>
      <c r="F1872">
        <v>1</v>
      </c>
      <c r="G1872">
        <v>1</v>
      </c>
      <c r="H1872">
        <v>1</v>
      </c>
      <c r="I1872" s="70">
        <f t="shared" si="69"/>
        <v>6.6666666666666666E-2</v>
      </c>
    </row>
    <row r="1873" spans="1:9" x14ac:dyDescent="0.25">
      <c r="A1873" t="s">
        <v>1998</v>
      </c>
      <c r="B1873" s="70">
        <f t="shared" si="70"/>
        <v>6.6666666666666666E-2</v>
      </c>
      <c r="C1873" t="s">
        <v>103</v>
      </c>
      <c r="D1873" t="s">
        <v>2012</v>
      </c>
      <c r="E1873" s="69">
        <v>45701</v>
      </c>
      <c r="F1873">
        <v>1</v>
      </c>
      <c r="G1873">
        <v>1</v>
      </c>
      <c r="H1873">
        <v>1</v>
      </c>
      <c r="I1873" s="70">
        <f t="shared" si="69"/>
        <v>6.6666666666666666E-2</v>
      </c>
    </row>
    <row r="1874" spans="1:9" x14ac:dyDescent="0.25">
      <c r="A1874" t="s">
        <v>1998</v>
      </c>
      <c r="B1874" s="70">
        <f t="shared" si="70"/>
        <v>6.6666666666666666E-2</v>
      </c>
      <c r="C1874" t="s">
        <v>107</v>
      </c>
      <c r="D1874" t="s">
        <v>2013</v>
      </c>
      <c r="E1874" s="69">
        <v>45736</v>
      </c>
      <c r="F1874">
        <v>1</v>
      </c>
      <c r="G1874">
        <v>1</v>
      </c>
      <c r="H1874">
        <v>1</v>
      </c>
      <c r="I1874" s="70">
        <f t="shared" si="69"/>
        <v>6.6666666666666666E-2</v>
      </c>
    </row>
    <row r="1875" spans="1:9" x14ac:dyDescent="0.25">
      <c r="A1875" t="s">
        <v>1998</v>
      </c>
      <c r="B1875" s="70">
        <f t="shared" si="70"/>
        <v>6.6666666666666666E-2</v>
      </c>
      <c r="C1875" t="s">
        <v>107</v>
      </c>
      <c r="D1875" t="s">
        <v>2014</v>
      </c>
      <c r="E1875" s="69">
        <v>45735</v>
      </c>
      <c r="F1875">
        <v>1</v>
      </c>
      <c r="G1875">
        <v>1</v>
      </c>
      <c r="H1875">
        <v>1</v>
      </c>
      <c r="I1875" s="70">
        <f t="shared" si="69"/>
        <v>6.6666666666666666E-2</v>
      </c>
    </row>
    <row r="1876" spans="1:9" x14ac:dyDescent="0.25">
      <c r="A1876" t="s">
        <v>1998</v>
      </c>
      <c r="B1876" s="70">
        <f t="shared" si="70"/>
        <v>6.6666666666666666E-2</v>
      </c>
      <c r="C1876" t="s">
        <v>108</v>
      </c>
      <c r="D1876" t="s">
        <v>2015</v>
      </c>
      <c r="E1876" s="69">
        <v>45740</v>
      </c>
      <c r="F1876">
        <v>1</v>
      </c>
      <c r="G1876">
        <v>1</v>
      </c>
      <c r="H1876">
        <v>1</v>
      </c>
      <c r="I1876" s="70">
        <f t="shared" si="69"/>
        <v>6.6666666666666666E-2</v>
      </c>
    </row>
    <row r="1877" spans="1:9" x14ac:dyDescent="0.25">
      <c r="A1877" t="s">
        <v>1998</v>
      </c>
      <c r="B1877" s="70">
        <f t="shared" si="70"/>
        <v>6.6666666666666666E-2</v>
      </c>
      <c r="C1877" t="s">
        <v>108</v>
      </c>
      <c r="D1877" t="s">
        <v>2016</v>
      </c>
      <c r="E1877" s="69">
        <v>45751</v>
      </c>
      <c r="F1877">
        <v>1</v>
      </c>
      <c r="G1877">
        <v>1</v>
      </c>
      <c r="H1877">
        <v>1</v>
      </c>
      <c r="I1877" s="70">
        <f t="shared" si="69"/>
        <v>6.6666666666666666E-2</v>
      </c>
    </row>
    <row r="1878" spans="1:9" x14ac:dyDescent="0.25">
      <c r="A1878" t="s">
        <v>1998</v>
      </c>
      <c r="B1878" s="70">
        <f t="shared" si="70"/>
        <v>6.6666666666666666E-2</v>
      </c>
      <c r="C1878" t="s">
        <v>108</v>
      </c>
      <c r="D1878" t="s">
        <v>2017</v>
      </c>
      <c r="E1878" s="69">
        <v>45721</v>
      </c>
      <c r="F1878">
        <v>1</v>
      </c>
      <c r="G1878">
        <v>1</v>
      </c>
      <c r="H1878">
        <v>1</v>
      </c>
      <c r="I1878" s="70">
        <f t="shared" si="69"/>
        <v>6.6666666666666666E-2</v>
      </c>
    </row>
    <row r="1879" spans="1:9" x14ac:dyDescent="0.25">
      <c r="A1879" t="s">
        <v>1998</v>
      </c>
      <c r="B1879" s="70">
        <f t="shared" si="70"/>
        <v>6.6666666666666666E-2</v>
      </c>
      <c r="C1879" t="s">
        <v>108</v>
      </c>
      <c r="D1879" t="s">
        <v>2018</v>
      </c>
      <c r="E1879" s="69">
        <v>45721</v>
      </c>
      <c r="F1879">
        <v>1</v>
      </c>
      <c r="G1879">
        <v>1</v>
      </c>
      <c r="H1879">
        <v>1</v>
      </c>
      <c r="I1879" s="70">
        <f t="shared" si="69"/>
        <v>6.6666666666666666E-2</v>
      </c>
    </row>
    <row r="1880" spans="1:9" x14ac:dyDescent="0.25">
      <c r="A1880" t="s">
        <v>1998</v>
      </c>
      <c r="B1880" s="70">
        <f t="shared" si="70"/>
        <v>6.6666666666666666E-2</v>
      </c>
      <c r="C1880" t="s">
        <v>108</v>
      </c>
      <c r="D1880" t="s">
        <v>2019</v>
      </c>
      <c r="E1880" s="69">
        <v>45771</v>
      </c>
      <c r="F1880">
        <v>1</v>
      </c>
      <c r="G1880">
        <v>1</v>
      </c>
      <c r="H1880">
        <v>1</v>
      </c>
      <c r="I1880" s="70">
        <f t="shared" si="69"/>
        <v>6.6666666666666666E-2</v>
      </c>
    </row>
    <row r="1881" spans="1:9" x14ac:dyDescent="0.25">
      <c r="A1881" t="s">
        <v>1998</v>
      </c>
      <c r="B1881" s="70">
        <f t="shared" si="70"/>
        <v>6.6666666666666666E-2</v>
      </c>
      <c r="C1881" t="s">
        <v>108</v>
      </c>
      <c r="D1881" t="s">
        <v>2020</v>
      </c>
      <c r="E1881" s="69">
        <v>45777</v>
      </c>
      <c r="F1881">
        <v>1</v>
      </c>
      <c r="G1881">
        <v>1</v>
      </c>
      <c r="H1881">
        <v>1</v>
      </c>
      <c r="I1881" s="70">
        <f t="shared" si="69"/>
        <v>6.6666666666666666E-2</v>
      </c>
    </row>
    <row r="1882" spans="1:9" x14ac:dyDescent="0.25">
      <c r="A1882" t="s">
        <v>1998</v>
      </c>
      <c r="B1882" s="70">
        <f t="shared" si="70"/>
        <v>6.6666666666666666E-2</v>
      </c>
      <c r="C1882" t="s">
        <v>108</v>
      </c>
      <c r="D1882" t="s">
        <v>2021</v>
      </c>
      <c r="E1882" s="69">
        <v>45692</v>
      </c>
      <c r="F1882">
        <v>1</v>
      </c>
      <c r="G1882">
        <v>1</v>
      </c>
      <c r="H1882">
        <v>1</v>
      </c>
      <c r="I1882" s="70">
        <f t="shared" si="69"/>
        <v>6.6666666666666666E-2</v>
      </c>
    </row>
    <row r="1883" spans="1:9" x14ac:dyDescent="0.25">
      <c r="A1883" t="s">
        <v>1998</v>
      </c>
      <c r="B1883" s="70">
        <f t="shared" si="70"/>
        <v>6.6666666666666666E-2</v>
      </c>
      <c r="C1883" t="s">
        <v>110</v>
      </c>
      <c r="D1883" t="s">
        <v>2022</v>
      </c>
      <c r="E1883" s="69">
        <v>45757</v>
      </c>
      <c r="F1883">
        <v>1</v>
      </c>
      <c r="G1883">
        <v>1</v>
      </c>
      <c r="H1883">
        <v>1</v>
      </c>
      <c r="I1883" s="70">
        <f t="shared" si="69"/>
        <v>6.6666666666666666E-2</v>
      </c>
    </row>
    <row r="1884" spans="1:9" x14ac:dyDescent="0.25">
      <c r="A1884" t="s">
        <v>1998</v>
      </c>
      <c r="B1884" s="70">
        <f t="shared" si="70"/>
        <v>6.6666666666666666E-2</v>
      </c>
      <c r="C1884" t="s">
        <v>110</v>
      </c>
      <c r="D1884" t="s">
        <v>2023</v>
      </c>
      <c r="E1884" s="69">
        <v>45680</v>
      </c>
      <c r="F1884">
        <v>1</v>
      </c>
      <c r="G1884">
        <v>1</v>
      </c>
      <c r="H1884">
        <v>1</v>
      </c>
      <c r="I1884" s="70">
        <f t="shared" si="69"/>
        <v>6.6666666666666666E-2</v>
      </c>
    </row>
    <row r="1885" spans="1:9" x14ac:dyDescent="0.25">
      <c r="A1885" t="s">
        <v>1998</v>
      </c>
      <c r="B1885" s="70">
        <f t="shared" si="70"/>
        <v>6.6666666666666666E-2</v>
      </c>
      <c r="C1885" t="s">
        <v>110</v>
      </c>
      <c r="D1885" t="s">
        <v>2024</v>
      </c>
      <c r="E1885" s="69">
        <v>45719</v>
      </c>
      <c r="F1885">
        <v>1</v>
      </c>
      <c r="G1885">
        <v>1</v>
      </c>
      <c r="H1885">
        <v>1</v>
      </c>
      <c r="I1885" s="70">
        <f t="shared" si="69"/>
        <v>6.6666666666666666E-2</v>
      </c>
    </row>
    <row r="1886" spans="1:9" x14ac:dyDescent="0.25">
      <c r="A1886" t="s">
        <v>1998</v>
      </c>
      <c r="B1886" s="70">
        <f t="shared" si="70"/>
        <v>6.6666666666666666E-2</v>
      </c>
      <c r="C1886" t="s">
        <v>110</v>
      </c>
      <c r="D1886" t="s">
        <v>2025</v>
      </c>
      <c r="E1886" s="69">
        <v>45736</v>
      </c>
      <c r="F1886">
        <v>1</v>
      </c>
      <c r="G1886">
        <v>1</v>
      </c>
      <c r="H1886">
        <v>1</v>
      </c>
      <c r="I1886" s="70">
        <f t="shared" si="69"/>
        <v>6.6666666666666666E-2</v>
      </c>
    </row>
    <row r="1887" spans="1:9" x14ac:dyDescent="0.25">
      <c r="A1887" t="s">
        <v>1998</v>
      </c>
      <c r="B1887" s="70">
        <f t="shared" si="70"/>
        <v>6.6666666666666666E-2</v>
      </c>
      <c r="C1887" t="s">
        <v>113</v>
      </c>
      <c r="D1887" t="s">
        <v>2026</v>
      </c>
      <c r="E1887" s="69">
        <v>45742</v>
      </c>
      <c r="F1887">
        <v>1</v>
      </c>
      <c r="G1887">
        <v>1</v>
      </c>
      <c r="H1887">
        <v>1</v>
      </c>
      <c r="I1887" s="70">
        <f t="shared" si="69"/>
        <v>6.6666666666666666E-2</v>
      </c>
    </row>
    <row r="1888" spans="1:9" x14ac:dyDescent="0.25">
      <c r="A1888" t="s">
        <v>1998</v>
      </c>
      <c r="B1888" s="70">
        <f t="shared" si="70"/>
        <v>6.6666666666666666E-2</v>
      </c>
      <c r="C1888" t="s">
        <v>113</v>
      </c>
      <c r="D1888" t="s">
        <v>2027</v>
      </c>
      <c r="E1888" s="69">
        <v>45776</v>
      </c>
      <c r="F1888">
        <v>1</v>
      </c>
      <c r="G1888">
        <v>1</v>
      </c>
      <c r="H1888">
        <v>1</v>
      </c>
      <c r="I1888" s="70">
        <f t="shared" si="69"/>
        <v>6.6666666666666666E-2</v>
      </c>
    </row>
    <row r="1889" spans="1:9" x14ac:dyDescent="0.25">
      <c r="A1889" t="s">
        <v>1998</v>
      </c>
      <c r="B1889" s="70">
        <f t="shared" si="70"/>
        <v>6.6666666666666666E-2</v>
      </c>
      <c r="C1889" t="s">
        <v>113</v>
      </c>
      <c r="D1889" t="s">
        <v>2028</v>
      </c>
      <c r="E1889" s="69">
        <v>45692</v>
      </c>
      <c r="F1889">
        <v>1</v>
      </c>
      <c r="G1889">
        <v>1</v>
      </c>
      <c r="H1889">
        <v>1</v>
      </c>
      <c r="I1889" s="70">
        <f t="shared" si="69"/>
        <v>6.6666666666666666E-2</v>
      </c>
    </row>
    <row r="1890" spans="1:9" x14ac:dyDescent="0.25">
      <c r="A1890" t="s">
        <v>1998</v>
      </c>
      <c r="B1890" s="70">
        <f t="shared" si="70"/>
        <v>6.6666666666666666E-2</v>
      </c>
      <c r="C1890" t="s">
        <v>113</v>
      </c>
      <c r="D1890" t="s">
        <v>2029</v>
      </c>
      <c r="E1890" s="69">
        <v>45719</v>
      </c>
      <c r="F1890">
        <v>1</v>
      </c>
      <c r="G1890">
        <v>1</v>
      </c>
      <c r="H1890">
        <v>1</v>
      </c>
      <c r="I1890" s="70">
        <f t="shared" si="69"/>
        <v>6.6666666666666666E-2</v>
      </c>
    </row>
    <row r="1891" spans="1:9" x14ac:dyDescent="0.25">
      <c r="A1891" t="s">
        <v>1998</v>
      </c>
      <c r="B1891" s="70">
        <f t="shared" si="70"/>
        <v>6.6666666666666666E-2</v>
      </c>
      <c r="C1891" t="s">
        <v>113</v>
      </c>
      <c r="D1891" t="s">
        <v>2030</v>
      </c>
      <c r="E1891" s="69">
        <v>45719</v>
      </c>
      <c r="F1891">
        <v>1</v>
      </c>
      <c r="G1891">
        <v>1</v>
      </c>
      <c r="H1891">
        <v>1</v>
      </c>
      <c r="I1891" s="70">
        <f t="shared" si="69"/>
        <v>6.6666666666666666E-2</v>
      </c>
    </row>
    <row r="1892" spans="1:9" x14ac:dyDescent="0.25">
      <c r="A1892" t="s">
        <v>1998</v>
      </c>
      <c r="B1892" s="70">
        <f t="shared" ref="B1892:B1909" si="71">(1/1500)*100</f>
        <v>6.6666666666666666E-2</v>
      </c>
      <c r="C1892" t="s">
        <v>117</v>
      </c>
      <c r="D1892" t="s">
        <v>2031</v>
      </c>
      <c r="E1892" s="69">
        <v>45776</v>
      </c>
      <c r="F1892">
        <v>1</v>
      </c>
      <c r="G1892">
        <v>1</v>
      </c>
      <c r="H1892">
        <v>1</v>
      </c>
      <c r="I1892" s="70">
        <f t="shared" si="69"/>
        <v>6.6666666666666666E-2</v>
      </c>
    </row>
    <row r="1893" spans="1:9" x14ac:dyDescent="0.25">
      <c r="A1893" t="s">
        <v>1998</v>
      </c>
      <c r="B1893" s="70">
        <f t="shared" si="71"/>
        <v>6.6666666666666666E-2</v>
      </c>
      <c r="C1893" t="s">
        <v>117</v>
      </c>
      <c r="D1893" t="s">
        <v>2032</v>
      </c>
      <c r="E1893" s="69">
        <v>45776</v>
      </c>
      <c r="F1893">
        <v>1</v>
      </c>
      <c r="G1893">
        <v>1</v>
      </c>
      <c r="H1893">
        <v>1</v>
      </c>
      <c r="I1893" s="70">
        <f t="shared" si="69"/>
        <v>6.6666666666666666E-2</v>
      </c>
    </row>
    <row r="1894" spans="1:9" x14ac:dyDescent="0.25">
      <c r="A1894" t="s">
        <v>1998</v>
      </c>
      <c r="B1894" s="70">
        <f t="shared" si="71"/>
        <v>6.6666666666666666E-2</v>
      </c>
      <c r="C1894" t="s">
        <v>117</v>
      </c>
      <c r="D1894" t="s">
        <v>2033</v>
      </c>
      <c r="E1894" s="69">
        <v>45756</v>
      </c>
      <c r="F1894">
        <v>1</v>
      </c>
      <c r="G1894">
        <v>1</v>
      </c>
      <c r="H1894">
        <v>1</v>
      </c>
      <c r="I1894" s="70">
        <f t="shared" si="69"/>
        <v>6.6666666666666666E-2</v>
      </c>
    </row>
    <row r="1895" spans="1:9" x14ac:dyDescent="0.25">
      <c r="A1895" t="s">
        <v>1998</v>
      </c>
      <c r="B1895" s="70">
        <f t="shared" si="71"/>
        <v>6.6666666666666666E-2</v>
      </c>
      <c r="C1895" t="s">
        <v>119</v>
      </c>
      <c r="D1895" t="s">
        <v>2034</v>
      </c>
      <c r="E1895" s="69">
        <v>45709</v>
      </c>
      <c r="F1895">
        <v>1</v>
      </c>
      <c r="G1895">
        <v>1</v>
      </c>
      <c r="H1895">
        <v>1</v>
      </c>
      <c r="I1895" s="70">
        <f t="shared" si="69"/>
        <v>6.6666666666666666E-2</v>
      </c>
    </row>
    <row r="1896" spans="1:9" x14ac:dyDescent="0.25">
      <c r="A1896" t="s">
        <v>1998</v>
      </c>
      <c r="B1896" s="70">
        <f t="shared" si="71"/>
        <v>6.6666666666666666E-2</v>
      </c>
      <c r="C1896" t="s">
        <v>119</v>
      </c>
      <c r="D1896" t="s">
        <v>2035</v>
      </c>
      <c r="E1896" s="69">
        <v>45757</v>
      </c>
      <c r="F1896">
        <v>1</v>
      </c>
      <c r="G1896">
        <v>1</v>
      </c>
      <c r="H1896">
        <v>1</v>
      </c>
      <c r="I1896" s="70">
        <f t="shared" si="69"/>
        <v>6.6666666666666666E-2</v>
      </c>
    </row>
    <row r="1897" spans="1:9" x14ac:dyDescent="0.25">
      <c r="A1897" t="s">
        <v>1998</v>
      </c>
      <c r="B1897" s="70">
        <f t="shared" si="71"/>
        <v>6.6666666666666666E-2</v>
      </c>
      <c r="C1897" t="s">
        <v>119</v>
      </c>
      <c r="D1897" t="s">
        <v>2036</v>
      </c>
      <c r="E1897" s="69">
        <v>45754</v>
      </c>
      <c r="F1897">
        <v>1</v>
      </c>
      <c r="G1897">
        <v>1</v>
      </c>
      <c r="H1897">
        <v>1</v>
      </c>
      <c r="I1897" s="70">
        <f t="shared" si="69"/>
        <v>6.6666666666666666E-2</v>
      </c>
    </row>
    <row r="1898" spans="1:9" x14ac:dyDescent="0.25">
      <c r="A1898" t="s">
        <v>1998</v>
      </c>
      <c r="B1898" s="70">
        <f t="shared" si="71"/>
        <v>6.6666666666666666E-2</v>
      </c>
      <c r="C1898" t="s">
        <v>119</v>
      </c>
      <c r="D1898" t="s">
        <v>2037</v>
      </c>
      <c r="E1898" s="69">
        <v>45750</v>
      </c>
      <c r="F1898">
        <v>1</v>
      </c>
      <c r="G1898">
        <v>1</v>
      </c>
      <c r="H1898">
        <v>1</v>
      </c>
      <c r="I1898" s="70">
        <f t="shared" si="69"/>
        <v>6.6666666666666666E-2</v>
      </c>
    </row>
    <row r="1899" spans="1:9" x14ac:dyDescent="0.25">
      <c r="A1899" t="s">
        <v>1998</v>
      </c>
      <c r="B1899" s="70">
        <f t="shared" si="71"/>
        <v>6.6666666666666666E-2</v>
      </c>
      <c r="C1899" t="s">
        <v>119</v>
      </c>
      <c r="D1899" t="s">
        <v>2038</v>
      </c>
      <c r="E1899" s="69">
        <v>45679</v>
      </c>
      <c r="F1899">
        <v>1</v>
      </c>
      <c r="G1899">
        <v>1</v>
      </c>
      <c r="H1899">
        <v>1</v>
      </c>
      <c r="I1899" s="70">
        <f t="shared" si="69"/>
        <v>6.6666666666666666E-2</v>
      </c>
    </row>
    <row r="1900" spans="1:9" x14ac:dyDescent="0.25">
      <c r="A1900" t="s">
        <v>1998</v>
      </c>
      <c r="B1900" s="70">
        <f t="shared" si="71"/>
        <v>6.6666666666666666E-2</v>
      </c>
      <c r="C1900" t="s">
        <v>119</v>
      </c>
      <c r="D1900" t="s">
        <v>2039</v>
      </c>
      <c r="E1900" s="69">
        <v>45692</v>
      </c>
      <c r="F1900">
        <v>1</v>
      </c>
      <c r="G1900">
        <v>1</v>
      </c>
      <c r="H1900">
        <v>1</v>
      </c>
      <c r="I1900" s="70">
        <f t="shared" si="69"/>
        <v>6.6666666666666666E-2</v>
      </c>
    </row>
    <row r="1901" spans="1:9" x14ac:dyDescent="0.25">
      <c r="A1901" t="s">
        <v>1998</v>
      </c>
      <c r="B1901" s="70">
        <f t="shared" si="71"/>
        <v>6.6666666666666666E-2</v>
      </c>
      <c r="C1901" t="s">
        <v>122</v>
      </c>
      <c r="D1901" t="s">
        <v>2040</v>
      </c>
      <c r="E1901" s="69">
        <v>45769</v>
      </c>
      <c r="F1901">
        <v>1</v>
      </c>
      <c r="G1901">
        <v>1</v>
      </c>
      <c r="H1901">
        <v>1</v>
      </c>
      <c r="I1901" s="70">
        <f t="shared" si="69"/>
        <v>6.6666666666666666E-2</v>
      </c>
    </row>
    <row r="1902" spans="1:9" x14ac:dyDescent="0.25">
      <c r="A1902" t="s">
        <v>1998</v>
      </c>
      <c r="B1902" s="70">
        <f t="shared" si="71"/>
        <v>6.6666666666666666E-2</v>
      </c>
      <c r="C1902" t="s">
        <v>122</v>
      </c>
      <c r="D1902" t="s">
        <v>2041</v>
      </c>
      <c r="E1902" s="69">
        <v>45785</v>
      </c>
      <c r="F1902">
        <v>1</v>
      </c>
      <c r="G1902">
        <v>1</v>
      </c>
      <c r="H1902">
        <v>1</v>
      </c>
      <c r="I1902" s="70">
        <f t="shared" si="69"/>
        <v>6.6666666666666666E-2</v>
      </c>
    </row>
    <row r="1903" spans="1:9" x14ac:dyDescent="0.25">
      <c r="A1903" t="s">
        <v>1998</v>
      </c>
      <c r="B1903" s="70">
        <f t="shared" si="71"/>
        <v>6.6666666666666666E-2</v>
      </c>
      <c r="C1903" t="s">
        <v>122</v>
      </c>
      <c r="D1903" t="s">
        <v>2042</v>
      </c>
      <c r="E1903" s="69">
        <v>45797</v>
      </c>
      <c r="F1903">
        <v>1</v>
      </c>
      <c r="G1903">
        <v>1</v>
      </c>
      <c r="H1903">
        <v>1</v>
      </c>
      <c r="I1903" s="70">
        <f t="shared" si="69"/>
        <v>6.6666666666666666E-2</v>
      </c>
    </row>
    <row r="1904" spans="1:9" x14ac:dyDescent="0.25">
      <c r="A1904" t="s">
        <v>1998</v>
      </c>
      <c r="B1904" s="70">
        <f t="shared" si="71"/>
        <v>6.6666666666666666E-2</v>
      </c>
      <c r="C1904" t="s">
        <v>122</v>
      </c>
      <c r="D1904" t="s">
        <v>2043</v>
      </c>
      <c r="E1904" s="69">
        <v>45713</v>
      </c>
      <c r="F1904">
        <v>1</v>
      </c>
      <c r="G1904">
        <v>1</v>
      </c>
      <c r="H1904">
        <v>1</v>
      </c>
      <c r="I1904" s="70">
        <f t="shared" si="69"/>
        <v>6.6666666666666666E-2</v>
      </c>
    </row>
    <row r="1905" spans="1:9" x14ac:dyDescent="0.25">
      <c r="A1905" t="s">
        <v>1998</v>
      </c>
      <c r="B1905" s="70">
        <f t="shared" si="71"/>
        <v>6.6666666666666666E-2</v>
      </c>
      <c r="C1905" t="s">
        <v>124</v>
      </c>
      <c r="D1905" t="s">
        <v>2044</v>
      </c>
      <c r="E1905" s="69">
        <v>45734</v>
      </c>
      <c r="F1905">
        <v>1</v>
      </c>
      <c r="G1905">
        <v>1</v>
      </c>
      <c r="H1905">
        <v>1</v>
      </c>
      <c r="I1905" s="70">
        <f t="shared" si="69"/>
        <v>6.6666666666666666E-2</v>
      </c>
    </row>
    <row r="1906" spans="1:9" x14ac:dyDescent="0.25">
      <c r="A1906" t="s">
        <v>1998</v>
      </c>
      <c r="B1906" s="70">
        <f t="shared" si="71"/>
        <v>6.6666666666666666E-2</v>
      </c>
      <c r="C1906" t="s">
        <v>124</v>
      </c>
      <c r="D1906" t="s">
        <v>2045</v>
      </c>
      <c r="E1906" s="69">
        <v>45799</v>
      </c>
      <c r="F1906">
        <v>1</v>
      </c>
      <c r="G1906">
        <v>1</v>
      </c>
      <c r="H1906">
        <v>1</v>
      </c>
      <c r="I1906" s="70">
        <f t="shared" si="69"/>
        <v>6.6666666666666666E-2</v>
      </c>
    </row>
    <row r="1907" spans="1:9" x14ac:dyDescent="0.25">
      <c r="A1907" t="s">
        <v>1998</v>
      </c>
      <c r="B1907" s="70">
        <f t="shared" si="71"/>
        <v>6.6666666666666666E-2</v>
      </c>
      <c r="C1907" t="s">
        <v>124</v>
      </c>
      <c r="D1907" t="s">
        <v>2046</v>
      </c>
      <c r="E1907" s="69">
        <v>45754</v>
      </c>
      <c r="F1907">
        <v>1</v>
      </c>
      <c r="G1907">
        <v>1</v>
      </c>
      <c r="H1907">
        <v>1</v>
      </c>
      <c r="I1907" s="70">
        <f t="shared" si="69"/>
        <v>6.6666666666666666E-2</v>
      </c>
    </row>
    <row r="1908" spans="1:9" x14ac:dyDescent="0.25">
      <c r="A1908" t="s">
        <v>1998</v>
      </c>
      <c r="B1908" s="70">
        <f t="shared" si="71"/>
        <v>6.6666666666666666E-2</v>
      </c>
      <c r="C1908" t="s">
        <v>124</v>
      </c>
      <c r="D1908" t="s">
        <v>2047</v>
      </c>
      <c r="E1908" s="69">
        <v>45693</v>
      </c>
      <c r="F1908">
        <v>1</v>
      </c>
      <c r="G1908">
        <v>1</v>
      </c>
      <c r="H1908">
        <v>1</v>
      </c>
      <c r="I1908" s="70">
        <f t="shared" si="69"/>
        <v>6.6666666666666666E-2</v>
      </c>
    </row>
    <row r="1909" spans="1:9" x14ac:dyDescent="0.25">
      <c r="A1909" t="s">
        <v>1998</v>
      </c>
      <c r="B1909" s="70">
        <f t="shared" si="71"/>
        <v>6.6666666666666666E-2</v>
      </c>
      <c r="C1909" t="s">
        <v>124</v>
      </c>
      <c r="D1909" t="s">
        <v>2048</v>
      </c>
      <c r="E1909" s="69">
        <v>45664</v>
      </c>
      <c r="F1909">
        <v>1</v>
      </c>
      <c r="G1909">
        <v>1</v>
      </c>
      <c r="H1909">
        <v>1</v>
      </c>
      <c r="I1909" s="70">
        <f t="shared" si="69"/>
        <v>6.6666666666666666E-2</v>
      </c>
    </row>
    <row r="1910" spans="1:9" x14ac:dyDescent="0.25">
      <c r="A1910" t="s">
        <v>2049</v>
      </c>
      <c r="B1910" s="70">
        <f t="shared" ref="B1910:B1957" si="72">(1/600)*100</f>
        <v>0.16666666666666669</v>
      </c>
      <c r="C1910" t="s">
        <v>92</v>
      </c>
      <c r="D1910" t="s">
        <v>2050</v>
      </c>
      <c r="E1910" s="69">
        <v>45783</v>
      </c>
      <c r="F1910">
        <v>1</v>
      </c>
      <c r="G1910">
        <v>1</v>
      </c>
      <c r="H1910">
        <v>1</v>
      </c>
      <c r="I1910" s="70">
        <f t="shared" si="69"/>
        <v>0.16666666666666669</v>
      </c>
    </row>
    <row r="1911" spans="1:9" x14ac:dyDescent="0.25">
      <c r="A1911" t="s">
        <v>2049</v>
      </c>
      <c r="B1911" s="70">
        <f t="shared" si="72"/>
        <v>0.16666666666666669</v>
      </c>
      <c r="C1911" t="s">
        <v>92</v>
      </c>
      <c r="D1911" t="s">
        <v>2051</v>
      </c>
      <c r="E1911" s="69">
        <v>45800</v>
      </c>
      <c r="F1911">
        <v>1</v>
      </c>
      <c r="G1911">
        <v>1</v>
      </c>
      <c r="H1911">
        <v>1</v>
      </c>
      <c r="I1911" s="70">
        <f t="shared" si="69"/>
        <v>0.16666666666666669</v>
      </c>
    </row>
    <row r="1912" spans="1:9" x14ac:dyDescent="0.25">
      <c r="A1912" t="s">
        <v>2049</v>
      </c>
      <c r="B1912" s="70">
        <f t="shared" si="72"/>
        <v>0.16666666666666669</v>
      </c>
      <c r="C1912" t="s">
        <v>92</v>
      </c>
      <c r="D1912" t="s">
        <v>2052</v>
      </c>
      <c r="E1912" s="69">
        <v>45761</v>
      </c>
      <c r="F1912">
        <v>1</v>
      </c>
      <c r="G1912">
        <v>1</v>
      </c>
      <c r="H1912">
        <v>1</v>
      </c>
      <c r="I1912" s="70">
        <f t="shared" si="69"/>
        <v>0.16666666666666669</v>
      </c>
    </row>
    <row r="1913" spans="1:9" x14ac:dyDescent="0.25">
      <c r="A1913" t="s">
        <v>2049</v>
      </c>
      <c r="B1913" s="70">
        <f t="shared" si="72"/>
        <v>0.16666666666666669</v>
      </c>
      <c r="C1913" t="s">
        <v>92</v>
      </c>
      <c r="D1913" t="s">
        <v>2053</v>
      </c>
      <c r="E1913" s="69">
        <v>45782</v>
      </c>
      <c r="F1913">
        <v>1</v>
      </c>
      <c r="G1913">
        <v>1</v>
      </c>
      <c r="H1913">
        <v>1</v>
      </c>
      <c r="I1913" s="70">
        <f t="shared" si="69"/>
        <v>0.16666666666666669</v>
      </c>
    </row>
    <row r="1914" spans="1:9" x14ac:dyDescent="0.25">
      <c r="A1914" t="s">
        <v>2049</v>
      </c>
      <c r="B1914" s="70">
        <f t="shared" si="72"/>
        <v>0.16666666666666669</v>
      </c>
      <c r="C1914" t="s">
        <v>92</v>
      </c>
      <c r="D1914" t="s">
        <v>2054</v>
      </c>
      <c r="E1914" s="69">
        <v>45793</v>
      </c>
      <c r="F1914">
        <v>1</v>
      </c>
      <c r="G1914">
        <v>1</v>
      </c>
      <c r="H1914">
        <v>1</v>
      </c>
      <c r="I1914" s="70">
        <f t="shared" si="69"/>
        <v>0.16666666666666669</v>
      </c>
    </row>
    <row r="1915" spans="1:9" x14ac:dyDescent="0.25">
      <c r="A1915" t="s">
        <v>2049</v>
      </c>
      <c r="B1915" s="70">
        <f t="shared" si="72"/>
        <v>0.16666666666666669</v>
      </c>
      <c r="C1915" t="s">
        <v>92</v>
      </c>
      <c r="D1915" t="s">
        <v>2055</v>
      </c>
      <c r="E1915" s="69">
        <v>45761</v>
      </c>
      <c r="F1915">
        <v>1</v>
      </c>
      <c r="G1915">
        <v>1</v>
      </c>
      <c r="H1915">
        <v>1</v>
      </c>
      <c r="I1915" s="70">
        <f t="shared" si="69"/>
        <v>0.16666666666666669</v>
      </c>
    </row>
    <row r="1916" spans="1:9" x14ac:dyDescent="0.25">
      <c r="A1916" t="s">
        <v>2049</v>
      </c>
      <c r="B1916" s="70">
        <f t="shared" si="72"/>
        <v>0.16666666666666669</v>
      </c>
      <c r="C1916" t="s">
        <v>93</v>
      </c>
      <c r="D1916" t="s">
        <v>2056</v>
      </c>
      <c r="E1916" s="69">
        <v>45749</v>
      </c>
      <c r="F1916">
        <v>1</v>
      </c>
      <c r="G1916">
        <v>1</v>
      </c>
      <c r="H1916">
        <v>1</v>
      </c>
      <c r="I1916" s="70">
        <f t="shared" si="69"/>
        <v>0.16666666666666669</v>
      </c>
    </row>
    <row r="1917" spans="1:9" x14ac:dyDescent="0.25">
      <c r="A1917" t="s">
        <v>2049</v>
      </c>
      <c r="B1917" s="70">
        <f t="shared" si="72"/>
        <v>0.16666666666666669</v>
      </c>
      <c r="C1917" t="s">
        <v>93</v>
      </c>
      <c r="D1917" t="s">
        <v>2057</v>
      </c>
      <c r="E1917" s="69">
        <v>45803</v>
      </c>
      <c r="F1917">
        <v>1</v>
      </c>
      <c r="G1917">
        <v>1</v>
      </c>
      <c r="H1917">
        <v>1</v>
      </c>
      <c r="I1917" s="70">
        <f t="shared" si="69"/>
        <v>0.16666666666666669</v>
      </c>
    </row>
    <row r="1918" spans="1:9" x14ac:dyDescent="0.25">
      <c r="A1918" t="s">
        <v>2049</v>
      </c>
      <c r="B1918" s="70">
        <f t="shared" si="72"/>
        <v>0.16666666666666669</v>
      </c>
      <c r="C1918" t="s">
        <v>93</v>
      </c>
      <c r="D1918" t="s">
        <v>2058</v>
      </c>
      <c r="E1918" s="69">
        <v>45712</v>
      </c>
      <c r="F1918">
        <v>1</v>
      </c>
      <c r="G1918">
        <v>1</v>
      </c>
      <c r="H1918">
        <v>1</v>
      </c>
      <c r="I1918" s="70">
        <f t="shared" si="69"/>
        <v>0.16666666666666669</v>
      </c>
    </row>
    <row r="1919" spans="1:9" x14ac:dyDescent="0.25">
      <c r="A1919" t="s">
        <v>2049</v>
      </c>
      <c r="B1919" s="70">
        <f t="shared" si="72"/>
        <v>0.16666666666666669</v>
      </c>
      <c r="C1919" t="s">
        <v>93</v>
      </c>
      <c r="D1919" t="s">
        <v>2059</v>
      </c>
      <c r="E1919" s="69">
        <v>45659</v>
      </c>
      <c r="F1919">
        <v>1</v>
      </c>
      <c r="G1919">
        <v>1</v>
      </c>
      <c r="H1919">
        <v>1</v>
      </c>
      <c r="I1919" s="70">
        <f t="shared" si="69"/>
        <v>0.16666666666666669</v>
      </c>
    </row>
    <row r="1920" spans="1:9" x14ac:dyDescent="0.25">
      <c r="A1920" t="s">
        <v>2049</v>
      </c>
      <c r="B1920" s="70">
        <f t="shared" si="72"/>
        <v>0.16666666666666669</v>
      </c>
      <c r="C1920" t="s">
        <v>99</v>
      </c>
      <c r="D1920" t="s">
        <v>2060</v>
      </c>
      <c r="E1920" s="69">
        <v>45720</v>
      </c>
      <c r="F1920">
        <v>1</v>
      </c>
      <c r="G1920">
        <v>1</v>
      </c>
      <c r="H1920">
        <v>1</v>
      </c>
      <c r="I1920" s="70">
        <f t="shared" si="69"/>
        <v>0.16666666666666669</v>
      </c>
    </row>
    <row r="1921" spans="1:9" x14ac:dyDescent="0.25">
      <c r="A1921" t="s">
        <v>2049</v>
      </c>
      <c r="B1921" s="70">
        <f t="shared" si="72"/>
        <v>0.16666666666666669</v>
      </c>
      <c r="C1921" t="s">
        <v>103</v>
      </c>
      <c r="D1921" t="s">
        <v>2061</v>
      </c>
      <c r="E1921" s="69">
        <v>45727</v>
      </c>
      <c r="F1921">
        <v>1</v>
      </c>
      <c r="G1921">
        <v>1</v>
      </c>
      <c r="H1921">
        <v>1</v>
      </c>
      <c r="I1921" s="70">
        <f t="shared" si="69"/>
        <v>0.16666666666666669</v>
      </c>
    </row>
    <row r="1922" spans="1:9" x14ac:dyDescent="0.25">
      <c r="A1922" t="s">
        <v>2049</v>
      </c>
      <c r="B1922" s="70">
        <f t="shared" si="72"/>
        <v>0.16666666666666669</v>
      </c>
      <c r="C1922" t="s">
        <v>103</v>
      </c>
      <c r="D1922" t="s">
        <v>2062</v>
      </c>
      <c r="E1922" s="69">
        <v>45723</v>
      </c>
      <c r="F1922">
        <v>1</v>
      </c>
      <c r="G1922">
        <v>1</v>
      </c>
      <c r="H1922">
        <v>1</v>
      </c>
      <c r="I1922" s="70">
        <f t="shared" ref="I1922:I1985" si="73">B1922*H1922</f>
        <v>0.16666666666666669</v>
      </c>
    </row>
    <row r="1923" spans="1:9" x14ac:dyDescent="0.25">
      <c r="A1923" t="s">
        <v>2049</v>
      </c>
      <c r="B1923" s="70">
        <f t="shared" si="72"/>
        <v>0.16666666666666669</v>
      </c>
      <c r="C1923" t="s">
        <v>104</v>
      </c>
      <c r="D1923" t="s">
        <v>2063</v>
      </c>
      <c r="E1923" s="69">
        <v>45736</v>
      </c>
      <c r="F1923">
        <v>1</v>
      </c>
      <c r="G1923">
        <v>1</v>
      </c>
      <c r="H1923">
        <v>1</v>
      </c>
      <c r="I1923" s="70">
        <f t="shared" si="73"/>
        <v>0.16666666666666669</v>
      </c>
    </row>
    <row r="1924" spans="1:9" x14ac:dyDescent="0.25">
      <c r="A1924" t="s">
        <v>2049</v>
      </c>
      <c r="B1924" s="70">
        <f t="shared" si="72"/>
        <v>0.16666666666666669</v>
      </c>
      <c r="C1924" t="s">
        <v>105</v>
      </c>
      <c r="D1924" t="s">
        <v>2064</v>
      </c>
      <c r="E1924" s="69">
        <v>45797</v>
      </c>
      <c r="F1924">
        <v>1</v>
      </c>
      <c r="G1924">
        <v>1</v>
      </c>
      <c r="H1924">
        <v>1</v>
      </c>
      <c r="I1924" s="70">
        <f t="shared" si="73"/>
        <v>0.16666666666666669</v>
      </c>
    </row>
    <row r="1925" spans="1:9" x14ac:dyDescent="0.25">
      <c r="A1925" t="s">
        <v>2049</v>
      </c>
      <c r="B1925" s="70">
        <f t="shared" si="72"/>
        <v>0.16666666666666669</v>
      </c>
      <c r="C1925" t="s">
        <v>106</v>
      </c>
      <c r="D1925" t="s">
        <v>2065</v>
      </c>
      <c r="E1925" s="69">
        <v>45727</v>
      </c>
      <c r="F1925">
        <v>1</v>
      </c>
      <c r="G1925">
        <v>1</v>
      </c>
      <c r="H1925">
        <v>1</v>
      </c>
      <c r="I1925" s="70">
        <f t="shared" si="73"/>
        <v>0.16666666666666669</v>
      </c>
    </row>
    <row r="1926" spans="1:9" x14ac:dyDescent="0.25">
      <c r="A1926" t="s">
        <v>2049</v>
      </c>
      <c r="B1926" s="70">
        <f t="shared" si="72"/>
        <v>0.16666666666666669</v>
      </c>
      <c r="C1926" t="s">
        <v>107</v>
      </c>
      <c r="D1926" t="s">
        <v>2066</v>
      </c>
      <c r="E1926" s="69">
        <v>45756</v>
      </c>
      <c r="F1926">
        <v>1.5</v>
      </c>
      <c r="G1926">
        <v>1</v>
      </c>
      <c r="H1926">
        <v>1.5</v>
      </c>
      <c r="I1926" s="70">
        <f t="shared" si="73"/>
        <v>0.25</v>
      </c>
    </row>
    <row r="1927" spans="1:9" x14ac:dyDescent="0.25">
      <c r="A1927" t="s">
        <v>2049</v>
      </c>
      <c r="B1927" s="70">
        <f t="shared" si="72"/>
        <v>0.16666666666666669</v>
      </c>
      <c r="C1927" t="s">
        <v>108</v>
      </c>
      <c r="D1927" t="s">
        <v>2067</v>
      </c>
      <c r="E1927" s="69">
        <v>45737</v>
      </c>
      <c r="F1927">
        <v>1</v>
      </c>
      <c r="G1927">
        <v>1</v>
      </c>
      <c r="H1927">
        <v>1</v>
      </c>
      <c r="I1927" s="70">
        <f t="shared" si="73"/>
        <v>0.16666666666666669</v>
      </c>
    </row>
    <row r="1928" spans="1:9" x14ac:dyDescent="0.25">
      <c r="A1928" t="s">
        <v>2049</v>
      </c>
      <c r="B1928" s="70">
        <f t="shared" si="72"/>
        <v>0.16666666666666669</v>
      </c>
      <c r="C1928" t="s">
        <v>108</v>
      </c>
      <c r="D1928" t="s">
        <v>2068</v>
      </c>
      <c r="E1928" s="69">
        <v>45723</v>
      </c>
      <c r="F1928">
        <v>1</v>
      </c>
      <c r="G1928">
        <v>1</v>
      </c>
      <c r="H1928">
        <v>1</v>
      </c>
      <c r="I1928" s="70">
        <f t="shared" si="73"/>
        <v>0.16666666666666669</v>
      </c>
    </row>
    <row r="1929" spans="1:9" x14ac:dyDescent="0.25">
      <c r="A1929" t="s">
        <v>2049</v>
      </c>
      <c r="B1929" s="70">
        <f t="shared" si="72"/>
        <v>0.16666666666666669</v>
      </c>
      <c r="C1929" t="s">
        <v>108</v>
      </c>
      <c r="D1929" t="s">
        <v>2069</v>
      </c>
      <c r="E1929" s="69">
        <v>45737</v>
      </c>
      <c r="F1929">
        <v>1</v>
      </c>
      <c r="G1929">
        <v>1</v>
      </c>
      <c r="H1929">
        <v>1</v>
      </c>
      <c r="I1929" s="70">
        <f t="shared" si="73"/>
        <v>0.16666666666666669</v>
      </c>
    </row>
    <row r="1930" spans="1:9" x14ac:dyDescent="0.25">
      <c r="A1930" t="s">
        <v>2049</v>
      </c>
      <c r="B1930" s="70">
        <f t="shared" si="72"/>
        <v>0.16666666666666669</v>
      </c>
      <c r="C1930" t="s">
        <v>110</v>
      </c>
      <c r="D1930" t="s">
        <v>2070</v>
      </c>
      <c r="E1930" s="69">
        <v>45707</v>
      </c>
      <c r="F1930">
        <v>1</v>
      </c>
      <c r="G1930">
        <v>1</v>
      </c>
      <c r="H1930">
        <v>1</v>
      </c>
      <c r="I1930" s="70">
        <f t="shared" si="73"/>
        <v>0.16666666666666669</v>
      </c>
    </row>
    <row r="1931" spans="1:9" x14ac:dyDescent="0.25">
      <c r="A1931" t="s">
        <v>2049</v>
      </c>
      <c r="B1931" s="70">
        <f t="shared" si="72"/>
        <v>0.16666666666666669</v>
      </c>
      <c r="C1931" t="s">
        <v>110</v>
      </c>
      <c r="D1931" t="s">
        <v>2071</v>
      </c>
      <c r="E1931" s="69">
        <v>45709</v>
      </c>
      <c r="F1931">
        <v>1</v>
      </c>
      <c r="G1931">
        <v>1</v>
      </c>
      <c r="H1931">
        <v>1</v>
      </c>
      <c r="I1931" s="70">
        <f t="shared" si="73"/>
        <v>0.16666666666666669</v>
      </c>
    </row>
    <row r="1932" spans="1:9" x14ac:dyDescent="0.25">
      <c r="A1932" t="s">
        <v>2049</v>
      </c>
      <c r="B1932" s="70">
        <f t="shared" si="72"/>
        <v>0.16666666666666669</v>
      </c>
      <c r="C1932" t="s">
        <v>110</v>
      </c>
      <c r="D1932" t="s">
        <v>2072</v>
      </c>
      <c r="E1932" s="69">
        <v>45736</v>
      </c>
      <c r="F1932">
        <v>1</v>
      </c>
      <c r="G1932">
        <v>1</v>
      </c>
      <c r="H1932">
        <v>1</v>
      </c>
      <c r="I1932" s="70">
        <f t="shared" si="73"/>
        <v>0.16666666666666669</v>
      </c>
    </row>
    <row r="1933" spans="1:9" x14ac:dyDescent="0.25">
      <c r="A1933" t="s">
        <v>2049</v>
      </c>
      <c r="B1933" s="70">
        <f t="shared" si="72"/>
        <v>0.16666666666666669</v>
      </c>
      <c r="C1933" t="s">
        <v>110</v>
      </c>
      <c r="D1933" t="s">
        <v>2073</v>
      </c>
      <c r="E1933" s="69">
        <v>45804</v>
      </c>
      <c r="F1933">
        <v>1</v>
      </c>
      <c r="G1933">
        <v>1</v>
      </c>
      <c r="H1933">
        <v>1</v>
      </c>
      <c r="I1933" s="70">
        <f t="shared" si="73"/>
        <v>0.16666666666666669</v>
      </c>
    </row>
    <row r="1934" spans="1:9" x14ac:dyDescent="0.25">
      <c r="A1934" t="s">
        <v>2049</v>
      </c>
      <c r="B1934" s="70">
        <f t="shared" si="72"/>
        <v>0.16666666666666669</v>
      </c>
      <c r="C1934" t="s">
        <v>110</v>
      </c>
      <c r="D1934" t="s">
        <v>2074</v>
      </c>
      <c r="E1934" s="69">
        <v>45719</v>
      </c>
      <c r="F1934">
        <v>1</v>
      </c>
      <c r="G1934">
        <v>1</v>
      </c>
      <c r="H1934">
        <v>1</v>
      </c>
      <c r="I1934" s="70">
        <f t="shared" si="73"/>
        <v>0.16666666666666669</v>
      </c>
    </row>
    <row r="1935" spans="1:9" x14ac:dyDescent="0.25">
      <c r="A1935" t="s">
        <v>2049</v>
      </c>
      <c r="B1935" s="70">
        <f t="shared" si="72"/>
        <v>0.16666666666666669</v>
      </c>
      <c r="C1935" t="s">
        <v>110</v>
      </c>
      <c r="D1935" t="s">
        <v>2075</v>
      </c>
      <c r="E1935" s="69">
        <v>45747</v>
      </c>
      <c r="F1935">
        <v>1</v>
      </c>
      <c r="G1935">
        <v>1</v>
      </c>
      <c r="H1935">
        <v>1</v>
      </c>
      <c r="I1935" s="70">
        <f t="shared" si="73"/>
        <v>0.16666666666666669</v>
      </c>
    </row>
    <row r="1936" spans="1:9" x14ac:dyDescent="0.25">
      <c r="A1936" t="s">
        <v>2049</v>
      </c>
      <c r="B1936" s="70">
        <f t="shared" si="72"/>
        <v>0.16666666666666669</v>
      </c>
      <c r="C1936" t="s">
        <v>110</v>
      </c>
      <c r="D1936" t="s">
        <v>2076</v>
      </c>
      <c r="E1936" s="69">
        <v>45712</v>
      </c>
      <c r="F1936">
        <v>1</v>
      </c>
      <c r="G1936">
        <v>1</v>
      </c>
      <c r="H1936">
        <v>1</v>
      </c>
      <c r="I1936" s="70">
        <f t="shared" si="73"/>
        <v>0.16666666666666669</v>
      </c>
    </row>
    <row r="1937" spans="1:9" x14ac:dyDescent="0.25">
      <c r="A1937" t="s">
        <v>2049</v>
      </c>
      <c r="B1937" s="70">
        <f t="shared" si="72"/>
        <v>0.16666666666666669</v>
      </c>
      <c r="C1937" t="s">
        <v>112</v>
      </c>
      <c r="D1937" t="s">
        <v>2077</v>
      </c>
      <c r="E1937" s="69">
        <v>45742</v>
      </c>
      <c r="F1937">
        <v>1</v>
      </c>
      <c r="G1937">
        <v>1</v>
      </c>
      <c r="H1937">
        <v>1</v>
      </c>
      <c r="I1937" s="70">
        <f t="shared" si="73"/>
        <v>0.16666666666666669</v>
      </c>
    </row>
    <row r="1938" spans="1:9" x14ac:dyDescent="0.25">
      <c r="A1938" t="s">
        <v>2049</v>
      </c>
      <c r="B1938" s="70">
        <f t="shared" si="72"/>
        <v>0.16666666666666669</v>
      </c>
      <c r="C1938" t="s">
        <v>112</v>
      </c>
      <c r="D1938" t="s">
        <v>2078</v>
      </c>
      <c r="E1938" s="69">
        <v>45750</v>
      </c>
      <c r="F1938">
        <v>1</v>
      </c>
      <c r="G1938">
        <v>1</v>
      </c>
      <c r="H1938">
        <v>1</v>
      </c>
      <c r="I1938" s="70">
        <f t="shared" si="73"/>
        <v>0.16666666666666669</v>
      </c>
    </row>
    <row r="1939" spans="1:9" x14ac:dyDescent="0.25">
      <c r="A1939" t="s">
        <v>2049</v>
      </c>
      <c r="B1939" s="70">
        <f t="shared" si="72"/>
        <v>0.16666666666666669</v>
      </c>
      <c r="C1939" t="s">
        <v>113</v>
      </c>
      <c r="D1939" t="s">
        <v>2079</v>
      </c>
      <c r="E1939" s="69">
        <v>45671</v>
      </c>
      <c r="F1939">
        <v>1</v>
      </c>
      <c r="G1939">
        <v>1.6</v>
      </c>
      <c r="H1939">
        <v>1.6</v>
      </c>
      <c r="I1939" s="70">
        <f t="shared" si="73"/>
        <v>0.26666666666666672</v>
      </c>
    </row>
    <row r="1940" spans="1:9" x14ac:dyDescent="0.25">
      <c r="A1940" t="s">
        <v>2049</v>
      </c>
      <c r="B1940" s="70">
        <f t="shared" si="72"/>
        <v>0.16666666666666669</v>
      </c>
      <c r="C1940" t="s">
        <v>113</v>
      </c>
      <c r="D1940" t="s">
        <v>2080</v>
      </c>
      <c r="E1940" s="69">
        <v>45671</v>
      </c>
      <c r="F1940">
        <v>1</v>
      </c>
      <c r="G1940">
        <v>1.6</v>
      </c>
      <c r="H1940">
        <v>1.6</v>
      </c>
      <c r="I1940" s="70">
        <f t="shared" si="73"/>
        <v>0.26666666666666672</v>
      </c>
    </row>
    <row r="1941" spans="1:9" x14ac:dyDescent="0.25">
      <c r="A1941" t="s">
        <v>2049</v>
      </c>
      <c r="B1941" s="70">
        <f t="shared" si="72"/>
        <v>0.16666666666666669</v>
      </c>
      <c r="C1941" t="s">
        <v>113</v>
      </c>
      <c r="D1941" t="s">
        <v>2081</v>
      </c>
      <c r="E1941" s="69">
        <v>45672</v>
      </c>
      <c r="F1941">
        <v>1</v>
      </c>
      <c r="G1941">
        <v>1</v>
      </c>
      <c r="H1941">
        <v>1</v>
      </c>
      <c r="I1941" s="70">
        <f t="shared" si="73"/>
        <v>0.16666666666666669</v>
      </c>
    </row>
    <row r="1942" spans="1:9" x14ac:dyDescent="0.25">
      <c r="A1942" t="s">
        <v>2049</v>
      </c>
      <c r="B1942" s="70">
        <f t="shared" si="72"/>
        <v>0.16666666666666669</v>
      </c>
      <c r="C1942" t="s">
        <v>114</v>
      </c>
      <c r="D1942" t="s">
        <v>2082</v>
      </c>
      <c r="E1942" s="69">
        <v>45664</v>
      </c>
      <c r="F1942">
        <v>1</v>
      </c>
      <c r="G1942">
        <v>1</v>
      </c>
      <c r="H1942">
        <v>1</v>
      </c>
      <c r="I1942" s="70">
        <f t="shared" si="73"/>
        <v>0.16666666666666669</v>
      </c>
    </row>
    <row r="1943" spans="1:9" x14ac:dyDescent="0.25">
      <c r="A1943" t="s">
        <v>2049</v>
      </c>
      <c r="B1943" s="70">
        <f t="shared" si="72"/>
        <v>0.16666666666666669</v>
      </c>
      <c r="C1943" t="s">
        <v>114</v>
      </c>
      <c r="D1943" t="s">
        <v>2083</v>
      </c>
      <c r="E1943" s="69">
        <v>45664</v>
      </c>
      <c r="F1943">
        <v>1</v>
      </c>
      <c r="G1943">
        <v>1</v>
      </c>
      <c r="H1943">
        <v>1</v>
      </c>
      <c r="I1943" s="70">
        <f t="shared" si="73"/>
        <v>0.16666666666666669</v>
      </c>
    </row>
    <row r="1944" spans="1:9" x14ac:dyDescent="0.25">
      <c r="A1944" t="s">
        <v>2049</v>
      </c>
      <c r="B1944" s="70">
        <f t="shared" si="72"/>
        <v>0.16666666666666669</v>
      </c>
      <c r="C1944" t="s">
        <v>115</v>
      </c>
      <c r="D1944" t="s">
        <v>2084</v>
      </c>
      <c r="E1944" s="69">
        <v>45694</v>
      </c>
      <c r="F1944">
        <v>1</v>
      </c>
      <c r="G1944">
        <v>1</v>
      </c>
      <c r="H1944">
        <v>1</v>
      </c>
      <c r="I1944" s="70">
        <f t="shared" si="73"/>
        <v>0.16666666666666669</v>
      </c>
    </row>
    <row r="1945" spans="1:9" x14ac:dyDescent="0.25">
      <c r="A1945" t="s">
        <v>2049</v>
      </c>
      <c r="B1945" s="70">
        <f t="shared" si="72"/>
        <v>0.16666666666666669</v>
      </c>
      <c r="C1945" t="s">
        <v>116</v>
      </c>
      <c r="D1945" t="s">
        <v>2085</v>
      </c>
      <c r="E1945" s="69">
        <v>45667</v>
      </c>
      <c r="F1945">
        <v>1</v>
      </c>
      <c r="G1945">
        <v>1</v>
      </c>
      <c r="H1945">
        <v>1</v>
      </c>
      <c r="I1945" s="70">
        <f t="shared" si="73"/>
        <v>0.16666666666666669</v>
      </c>
    </row>
    <row r="1946" spans="1:9" x14ac:dyDescent="0.25">
      <c r="A1946" t="s">
        <v>2049</v>
      </c>
      <c r="B1946" s="70">
        <f t="shared" si="72"/>
        <v>0.16666666666666669</v>
      </c>
      <c r="C1946" t="s">
        <v>116</v>
      </c>
      <c r="D1946" t="s">
        <v>2086</v>
      </c>
      <c r="E1946" s="69">
        <v>45692</v>
      </c>
      <c r="F1946">
        <v>1</v>
      </c>
      <c r="G1946">
        <v>1</v>
      </c>
      <c r="H1946">
        <v>1</v>
      </c>
      <c r="I1946" s="70">
        <f t="shared" si="73"/>
        <v>0.16666666666666669</v>
      </c>
    </row>
    <row r="1947" spans="1:9" x14ac:dyDescent="0.25">
      <c r="A1947" t="s">
        <v>2049</v>
      </c>
      <c r="B1947" s="70">
        <f t="shared" si="72"/>
        <v>0.16666666666666669</v>
      </c>
      <c r="C1947" t="s">
        <v>117</v>
      </c>
      <c r="D1947" t="s">
        <v>2087</v>
      </c>
      <c r="E1947" s="69">
        <v>45736</v>
      </c>
      <c r="F1947">
        <v>1</v>
      </c>
      <c r="G1947">
        <v>1</v>
      </c>
      <c r="H1947">
        <v>1</v>
      </c>
      <c r="I1947" s="70">
        <f t="shared" si="73"/>
        <v>0.16666666666666669</v>
      </c>
    </row>
    <row r="1948" spans="1:9" x14ac:dyDescent="0.25">
      <c r="A1948" t="s">
        <v>2049</v>
      </c>
      <c r="B1948" s="70">
        <f t="shared" si="72"/>
        <v>0.16666666666666669</v>
      </c>
      <c r="C1948" t="s">
        <v>119</v>
      </c>
      <c r="D1948" t="s">
        <v>2088</v>
      </c>
      <c r="E1948" s="69">
        <v>45747</v>
      </c>
      <c r="F1948">
        <v>1</v>
      </c>
      <c r="G1948">
        <v>1</v>
      </c>
      <c r="H1948">
        <v>1</v>
      </c>
      <c r="I1948" s="70">
        <f t="shared" si="73"/>
        <v>0.16666666666666669</v>
      </c>
    </row>
    <row r="1949" spans="1:9" x14ac:dyDescent="0.25">
      <c r="A1949" t="s">
        <v>2049</v>
      </c>
      <c r="B1949" s="70">
        <f t="shared" si="72"/>
        <v>0.16666666666666669</v>
      </c>
      <c r="C1949" t="s">
        <v>119</v>
      </c>
      <c r="D1949" t="s">
        <v>2089</v>
      </c>
      <c r="E1949" s="69">
        <v>45805</v>
      </c>
      <c r="F1949">
        <v>1</v>
      </c>
      <c r="G1949">
        <v>1</v>
      </c>
      <c r="H1949">
        <v>1</v>
      </c>
      <c r="I1949" s="70">
        <f t="shared" si="73"/>
        <v>0.16666666666666669</v>
      </c>
    </row>
    <row r="1950" spans="1:9" x14ac:dyDescent="0.25">
      <c r="A1950" t="s">
        <v>2049</v>
      </c>
      <c r="B1950" s="70">
        <f t="shared" si="72"/>
        <v>0.16666666666666669</v>
      </c>
      <c r="C1950" t="s">
        <v>119</v>
      </c>
      <c r="D1950" t="s">
        <v>2090</v>
      </c>
      <c r="E1950" s="69">
        <v>45671</v>
      </c>
      <c r="F1950">
        <v>1</v>
      </c>
      <c r="G1950">
        <v>1</v>
      </c>
      <c r="H1950">
        <v>1</v>
      </c>
      <c r="I1950" s="70">
        <f t="shared" si="73"/>
        <v>0.16666666666666669</v>
      </c>
    </row>
    <row r="1951" spans="1:9" x14ac:dyDescent="0.25">
      <c r="A1951" t="s">
        <v>2049</v>
      </c>
      <c r="B1951" s="70">
        <f t="shared" si="72"/>
        <v>0.16666666666666669</v>
      </c>
      <c r="C1951" t="s">
        <v>119</v>
      </c>
      <c r="D1951" t="s">
        <v>2091</v>
      </c>
      <c r="E1951" s="69">
        <v>45751</v>
      </c>
      <c r="F1951">
        <v>1</v>
      </c>
      <c r="G1951">
        <v>1</v>
      </c>
      <c r="H1951">
        <v>1</v>
      </c>
      <c r="I1951" s="70">
        <f t="shared" si="73"/>
        <v>0.16666666666666669</v>
      </c>
    </row>
    <row r="1952" spans="1:9" x14ac:dyDescent="0.25">
      <c r="A1952" t="s">
        <v>2049</v>
      </c>
      <c r="B1952" s="70">
        <f t="shared" si="72"/>
        <v>0.16666666666666669</v>
      </c>
      <c r="C1952" t="s">
        <v>119</v>
      </c>
      <c r="D1952" t="s">
        <v>2092</v>
      </c>
      <c r="E1952" s="69">
        <v>45671</v>
      </c>
      <c r="F1952">
        <v>1</v>
      </c>
      <c r="G1952">
        <v>1</v>
      </c>
      <c r="H1952">
        <v>1</v>
      </c>
      <c r="I1952" s="70">
        <f t="shared" si="73"/>
        <v>0.16666666666666669</v>
      </c>
    </row>
    <row r="1953" spans="1:9" x14ac:dyDescent="0.25">
      <c r="A1953" t="s">
        <v>2049</v>
      </c>
      <c r="B1953" s="70">
        <f t="shared" si="72"/>
        <v>0.16666666666666669</v>
      </c>
      <c r="C1953" t="s">
        <v>122</v>
      </c>
      <c r="D1953" t="s">
        <v>2093</v>
      </c>
      <c r="E1953" s="69">
        <v>45783</v>
      </c>
      <c r="F1953">
        <v>1</v>
      </c>
      <c r="G1953">
        <v>1</v>
      </c>
      <c r="H1953">
        <v>1</v>
      </c>
      <c r="I1953" s="70">
        <f t="shared" si="73"/>
        <v>0.16666666666666669</v>
      </c>
    </row>
    <row r="1954" spans="1:9" x14ac:dyDescent="0.25">
      <c r="A1954" t="s">
        <v>2049</v>
      </c>
      <c r="B1954" s="70">
        <f t="shared" si="72"/>
        <v>0.16666666666666669</v>
      </c>
      <c r="C1954" t="s">
        <v>122</v>
      </c>
      <c r="D1954" t="s">
        <v>2094</v>
      </c>
      <c r="E1954" s="69">
        <v>45684</v>
      </c>
      <c r="F1954">
        <v>1</v>
      </c>
      <c r="G1954">
        <v>1</v>
      </c>
      <c r="H1954">
        <v>1</v>
      </c>
      <c r="I1954" s="70">
        <f t="shared" si="73"/>
        <v>0.16666666666666669</v>
      </c>
    </row>
    <row r="1955" spans="1:9" x14ac:dyDescent="0.25">
      <c r="A1955" t="s">
        <v>2049</v>
      </c>
      <c r="B1955" s="70">
        <f t="shared" si="72"/>
        <v>0.16666666666666669</v>
      </c>
      <c r="C1955" t="s">
        <v>123</v>
      </c>
      <c r="D1955" t="s">
        <v>2095</v>
      </c>
      <c r="E1955" s="69">
        <v>45763</v>
      </c>
      <c r="F1955">
        <v>1</v>
      </c>
      <c r="G1955">
        <v>1</v>
      </c>
      <c r="H1955">
        <v>1</v>
      </c>
      <c r="I1955" s="70">
        <f t="shared" si="73"/>
        <v>0.16666666666666669</v>
      </c>
    </row>
    <row r="1956" spans="1:9" x14ac:dyDescent="0.25">
      <c r="A1956" t="s">
        <v>2049</v>
      </c>
      <c r="B1956" s="70">
        <f t="shared" si="72"/>
        <v>0.16666666666666669</v>
      </c>
      <c r="C1956" t="s">
        <v>124</v>
      </c>
      <c r="D1956" t="s">
        <v>2096</v>
      </c>
      <c r="E1956" s="69">
        <v>45734</v>
      </c>
      <c r="F1956">
        <v>1</v>
      </c>
      <c r="G1956">
        <v>1.6</v>
      </c>
      <c r="H1956">
        <v>1.6</v>
      </c>
      <c r="I1956" s="70">
        <f t="shared" si="73"/>
        <v>0.26666666666666672</v>
      </c>
    </row>
    <row r="1957" spans="1:9" x14ac:dyDescent="0.25">
      <c r="A1957" t="s">
        <v>2049</v>
      </c>
      <c r="B1957" s="70">
        <f t="shared" si="72"/>
        <v>0.16666666666666669</v>
      </c>
      <c r="C1957" t="s">
        <v>124</v>
      </c>
      <c r="D1957" t="s">
        <v>2097</v>
      </c>
      <c r="E1957" s="69">
        <v>45693</v>
      </c>
      <c r="F1957">
        <v>1</v>
      </c>
      <c r="G1957">
        <v>1</v>
      </c>
      <c r="H1957">
        <v>1</v>
      </c>
      <c r="I1957" s="70">
        <f t="shared" si="73"/>
        <v>0.16666666666666669</v>
      </c>
    </row>
    <row r="1958" spans="1:9" x14ac:dyDescent="0.25">
      <c r="A1958" t="s">
        <v>2098</v>
      </c>
      <c r="B1958" s="70">
        <f>(1/240)*100</f>
        <v>0.41666666666666669</v>
      </c>
      <c r="C1958" t="s">
        <v>124</v>
      </c>
      <c r="D1958" t="s">
        <v>2099</v>
      </c>
      <c r="E1958" s="69">
        <v>45664</v>
      </c>
      <c r="F1958">
        <v>1</v>
      </c>
      <c r="G1958">
        <v>1</v>
      </c>
      <c r="H1958">
        <v>1</v>
      </c>
      <c r="I1958" s="70">
        <f t="shared" si="73"/>
        <v>0.41666666666666669</v>
      </c>
    </row>
    <row r="1959" spans="1:9" x14ac:dyDescent="0.25">
      <c r="A1959" t="s">
        <v>2100</v>
      </c>
      <c r="B1959" s="70">
        <f t="shared" ref="B1959:B1990" si="74">(1/200)*100</f>
        <v>0.5</v>
      </c>
      <c r="C1959" t="s">
        <v>92</v>
      </c>
      <c r="D1959" t="s">
        <v>2101</v>
      </c>
      <c r="E1959" s="69">
        <v>45670</v>
      </c>
      <c r="F1959">
        <v>1</v>
      </c>
      <c r="G1959">
        <v>1</v>
      </c>
      <c r="H1959">
        <v>1</v>
      </c>
      <c r="I1959" s="70">
        <f t="shared" si="73"/>
        <v>0.5</v>
      </c>
    </row>
    <row r="1960" spans="1:9" x14ac:dyDescent="0.25">
      <c r="A1960" t="s">
        <v>2100</v>
      </c>
      <c r="B1960" s="70">
        <f t="shared" si="74"/>
        <v>0.5</v>
      </c>
      <c r="C1960" t="s">
        <v>92</v>
      </c>
      <c r="D1960" t="s">
        <v>2102</v>
      </c>
      <c r="E1960" s="69">
        <v>45716</v>
      </c>
      <c r="F1960">
        <v>1</v>
      </c>
      <c r="G1960">
        <v>1.6</v>
      </c>
      <c r="H1960">
        <v>1.6</v>
      </c>
      <c r="I1960" s="70">
        <f t="shared" si="73"/>
        <v>0.8</v>
      </c>
    </row>
    <row r="1961" spans="1:9" x14ac:dyDescent="0.25">
      <c r="A1961" t="s">
        <v>2100</v>
      </c>
      <c r="B1961" s="70">
        <f t="shared" si="74"/>
        <v>0.5</v>
      </c>
      <c r="C1961" t="s">
        <v>92</v>
      </c>
      <c r="D1961" t="s">
        <v>2103</v>
      </c>
      <c r="E1961" s="69">
        <v>45688</v>
      </c>
      <c r="F1961">
        <v>1</v>
      </c>
      <c r="G1961">
        <v>1</v>
      </c>
      <c r="H1961">
        <v>1</v>
      </c>
      <c r="I1961" s="70">
        <f t="shared" si="73"/>
        <v>0.5</v>
      </c>
    </row>
    <row r="1962" spans="1:9" x14ac:dyDescent="0.25">
      <c r="A1962" t="s">
        <v>2100</v>
      </c>
      <c r="B1962" s="70">
        <f t="shared" si="74"/>
        <v>0.5</v>
      </c>
      <c r="C1962" t="s">
        <v>92</v>
      </c>
      <c r="D1962" t="s">
        <v>2104</v>
      </c>
      <c r="E1962" s="69">
        <v>45776</v>
      </c>
      <c r="F1962">
        <v>1</v>
      </c>
      <c r="G1962">
        <v>1</v>
      </c>
      <c r="H1962">
        <v>1</v>
      </c>
      <c r="I1962" s="70">
        <f t="shared" si="73"/>
        <v>0.5</v>
      </c>
    </row>
    <row r="1963" spans="1:9" x14ac:dyDescent="0.25">
      <c r="A1963" t="s">
        <v>2100</v>
      </c>
      <c r="B1963" s="70">
        <f t="shared" si="74"/>
        <v>0.5</v>
      </c>
      <c r="C1963" t="s">
        <v>93</v>
      </c>
      <c r="D1963" t="s">
        <v>2105</v>
      </c>
      <c r="E1963" s="69">
        <v>45722</v>
      </c>
      <c r="F1963">
        <v>1</v>
      </c>
      <c r="G1963">
        <v>1</v>
      </c>
      <c r="H1963">
        <v>1</v>
      </c>
      <c r="I1963" s="70">
        <f t="shared" si="73"/>
        <v>0.5</v>
      </c>
    </row>
    <row r="1964" spans="1:9" x14ac:dyDescent="0.25">
      <c r="A1964" t="s">
        <v>2100</v>
      </c>
      <c r="B1964" s="70">
        <f t="shared" si="74"/>
        <v>0.5</v>
      </c>
      <c r="C1964" t="s">
        <v>93</v>
      </c>
      <c r="D1964" t="s">
        <v>2106</v>
      </c>
      <c r="E1964" s="69">
        <v>45727</v>
      </c>
      <c r="F1964">
        <v>1</v>
      </c>
      <c r="G1964">
        <v>1</v>
      </c>
      <c r="H1964">
        <v>1</v>
      </c>
      <c r="I1964" s="70">
        <f t="shared" si="73"/>
        <v>0.5</v>
      </c>
    </row>
    <row r="1965" spans="1:9" x14ac:dyDescent="0.25">
      <c r="A1965" t="s">
        <v>2100</v>
      </c>
      <c r="B1965" s="70">
        <f t="shared" si="74"/>
        <v>0.5</v>
      </c>
      <c r="C1965" t="s">
        <v>93</v>
      </c>
      <c r="D1965" t="s">
        <v>2107</v>
      </c>
      <c r="E1965" s="69">
        <v>45749</v>
      </c>
      <c r="F1965">
        <v>1</v>
      </c>
      <c r="G1965">
        <v>1</v>
      </c>
      <c r="H1965">
        <v>1</v>
      </c>
      <c r="I1965" s="70">
        <f t="shared" si="73"/>
        <v>0.5</v>
      </c>
    </row>
    <row r="1966" spans="1:9" x14ac:dyDescent="0.25">
      <c r="A1966" t="s">
        <v>2100</v>
      </c>
      <c r="B1966" s="70">
        <f t="shared" si="74"/>
        <v>0.5</v>
      </c>
      <c r="C1966" t="s">
        <v>93</v>
      </c>
      <c r="D1966" t="s">
        <v>2108</v>
      </c>
      <c r="E1966" s="69">
        <v>45659</v>
      </c>
      <c r="F1966">
        <v>1</v>
      </c>
      <c r="G1966">
        <v>1</v>
      </c>
      <c r="H1966">
        <v>1</v>
      </c>
      <c r="I1966" s="70">
        <f t="shared" si="73"/>
        <v>0.5</v>
      </c>
    </row>
    <row r="1967" spans="1:9" x14ac:dyDescent="0.25">
      <c r="A1967" t="s">
        <v>2100</v>
      </c>
      <c r="B1967" s="70">
        <f t="shared" si="74"/>
        <v>0.5</v>
      </c>
      <c r="C1967" t="s">
        <v>93</v>
      </c>
      <c r="D1967" t="s">
        <v>2109</v>
      </c>
      <c r="E1967" s="69">
        <v>45659</v>
      </c>
      <c r="F1967">
        <v>1</v>
      </c>
      <c r="G1967">
        <v>1</v>
      </c>
      <c r="H1967">
        <v>1</v>
      </c>
      <c r="I1967" s="70">
        <f t="shared" si="73"/>
        <v>0.5</v>
      </c>
    </row>
    <row r="1968" spans="1:9" x14ac:dyDescent="0.25">
      <c r="A1968" t="s">
        <v>2100</v>
      </c>
      <c r="B1968" s="70">
        <f t="shared" si="74"/>
        <v>0.5</v>
      </c>
      <c r="C1968" t="s">
        <v>93</v>
      </c>
      <c r="D1968" t="s">
        <v>2110</v>
      </c>
      <c r="E1968" s="69">
        <v>45659</v>
      </c>
      <c r="F1968">
        <v>1</v>
      </c>
      <c r="G1968">
        <v>1</v>
      </c>
      <c r="H1968">
        <v>1</v>
      </c>
      <c r="I1968" s="70">
        <f t="shared" si="73"/>
        <v>0.5</v>
      </c>
    </row>
    <row r="1969" spans="1:9" x14ac:dyDescent="0.25">
      <c r="A1969" t="s">
        <v>2100</v>
      </c>
      <c r="B1969" s="70">
        <f t="shared" si="74"/>
        <v>0.5</v>
      </c>
      <c r="C1969" t="s">
        <v>93</v>
      </c>
      <c r="D1969" t="s">
        <v>2111</v>
      </c>
      <c r="E1969" s="69">
        <v>45716</v>
      </c>
      <c r="F1969">
        <v>1</v>
      </c>
      <c r="G1969">
        <v>1</v>
      </c>
      <c r="H1969">
        <v>1</v>
      </c>
      <c r="I1969" s="70">
        <f t="shared" si="73"/>
        <v>0.5</v>
      </c>
    </row>
    <row r="1970" spans="1:9" x14ac:dyDescent="0.25">
      <c r="A1970" t="s">
        <v>2100</v>
      </c>
      <c r="B1970" s="70">
        <f t="shared" si="74"/>
        <v>0.5</v>
      </c>
      <c r="C1970" t="s">
        <v>93</v>
      </c>
      <c r="D1970" t="s">
        <v>2112</v>
      </c>
      <c r="E1970" s="69">
        <v>45698</v>
      </c>
      <c r="F1970">
        <v>1</v>
      </c>
      <c r="G1970">
        <v>1</v>
      </c>
      <c r="H1970">
        <v>1</v>
      </c>
      <c r="I1970" s="70">
        <f t="shared" si="73"/>
        <v>0.5</v>
      </c>
    </row>
    <row r="1971" spans="1:9" x14ac:dyDescent="0.25">
      <c r="A1971" t="s">
        <v>2100</v>
      </c>
      <c r="B1971" s="70">
        <f t="shared" si="74"/>
        <v>0.5</v>
      </c>
      <c r="C1971" t="s">
        <v>93</v>
      </c>
      <c r="D1971" t="s">
        <v>2113</v>
      </c>
      <c r="E1971" s="69">
        <v>45659</v>
      </c>
      <c r="F1971">
        <v>1</v>
      </c>
      <c r="G1971">
        <v>1.6</v>
      </c>
      <c r="H1971">
        <v>1.6</v>
      </c>
      <c r="I1971" s="70">
        <f t="shared" si="73"/>
        <v>0.8</v>
      </c>
    </row>
    <row r="1972" spans="1:9" x14ac:dyDescent="0.25">
      <c r="A1972" t="s">
        <v>2100</v>
      </c>
      <c r="B1972" s="70">
        <f t="shared" si="74"/>
        <v>0.5</v>
      </c>
      <c r="C1972" t="s">
        <v>93</v>
      </c>
      <c r="D1972" t="s">
        <v>2114</v>
      </c>
      <c r="E1972" s="69">
        <v>45674</v>
      </c>
      <c r="F1972">
        <v>1</v>
      </c>
      <c r="G1972">
        <v>1</v>
      </c>
      <c r="H1972">
        <v>1</v>
      </c>
      <c r="I1972" s="70">
        <f t="shared" si="73"/>
        <v>0.5</v>
      </c>
    </row>
    <row r="1973" spans="1:9" x14ac:dyDescent="0.25">
      <c r="A1973" t="s">
        <v>2100</v>
      </c>
      <c r="B1973" s="70">
        <f t="shared" si="74"/>
        <v>0.5</v>
      </c>
      <c r="C1973" t="s">
        <v>93</v>
      </c>
      <c r="D1973" t="s">
        <v>2115</v>
      </c>
      <c r="E1973" s="69">
        <v>45691</v>
      </c>
      <c r="F1973">
        <v>1</v>
      </c>
      <c r="G1973">
        <v>1</v>
      </c>
      <c r="H1973">
        <v>1</v>
      </c>
      <c r="I1973" s="70">
        <f t="shared" si="73"/>
        <v>0.5</v>
      </c>
    </row>
    <row r="1974" spans="1:9" x14ac:dyDescent="0.25">
      <c r="A1974" t="s">
        <v>2100</v>
      </c>
      <c r="B1974" s="70">
        <f t="shared" si="74"/>
        <v>0.5</v>
      </c>
      <c r="C1974" t="s">
        <v>99</v>
      </c>
      <c r="D1974" t="s">
        <v>2116</v>
      </c>
      <c r="E1974" s="69">
        <v>45678</v>
      </c>
      <c r="F1974">
        <v>1</v>
      </c>
      <c r="G1974">
        <v>1</v>
      </c>
      <c r="H1974">
        <v>1</v>
      </c>
      <c r="I1974" s="70">
        <f t="shared" si="73"/>
        <v>0.5</v>
      </c>
    </row>
    <row r="1975" spans="1:9" x14ac:dyDescent="0.25">
      <c r="A1975" t="s">
        <v>2100</v>
      </c>
      <c r="B1975" s="70">
        <f t="shared" si="74"/>
        <v>0.5</v>
      </c>
      <c r="C1975" t="s">
        <v>99</v>
      </c>
      <c r="D1975" t="s">
        <v>2117</v>
      </c>
      <c r="E1975" s="69">
        <v>45734</v>
      </c>
      <c r="F1975">
        <v>1</v>
      </c>
      <c r="G1975">
        <v>1</v>
      </c>
      <c r="H1975">
        <v>1</v>
      </c>
      <c r="I1975" s="70">
        <f t="shared" si="73"/>
        <v>0.5</v>
      </c>
    </row>
    <row r="1976" spans="1:9" x14ac:dyDescent="0.25">
      <c r="A1976" t="s">
        <v>2100</v>
      </c>
      <c r="B1976" s="70">
        <f t="shared" si="74"/>
        <v>0.5</v>
      </c>
      <c r="C1976" t="s">
        <v>99</v>
      </c>
      <c r="D1976" t="s">
        <v>2118</v>
      </c>
      <c r="E1976" s="69">
        <v>45763</v>
      </c>
      <c r="F1976">
        <v>1</v>
      </c>
      <c r="G1976">
        <v>1</v>
      </c>
      <c r="H1976">
        <v>1</v>
      </c>
      <c r="I1976" s="70">
        <f t="shared" si="73"/>
        <v>0.5</v>
      </c>
    </row>
    <row r="1977" spans="1:9" x14ac:dyDescent="0.25">
      <c r="A1977" t="s">
        <v>2100</v>
      </c>
      <c r="B1977" s="70">
        <f t="shared" si="74"/>
        <v>0.5</v>
      </c>
      <c r="C1977" t="s">
        <v>103</v>
      </c>
      <c r="D1977" t="s">
        <v>2119</v>
      </c>
      <c r="E1977" s="69">
        <v>45779</v>
      </c>
      <c r="F1977">
        <v>1</v>
      </c>
      <c r="G1977">
        <v>1</v>
      </c>
      <c r="H1977">
        <v>1</v>
      </c>
      <c r="I1977" s="70">
        <f t="shared" si="73"/>
        <v>0.5</v>
      </c>
    </row>
    <row r="1978" spans="1:9" x14ac:dyDescent="0.25">
      <c r="A1978" t="s">
        <v>2100</v>
      </c>
      <c r="B1978" s="70">
        <f t="shared" si="74"/>
        <v>0.5</v>
      </c>
      <c r="C1978" t="s">
        <v>103</v>
      </c>
      <c r="D1978" t="s">
        <v>2120</v>
      </c>
      <c r="E1978" s="69">
        <v>45779</v>
      </c>
      <c r="F1978">
        <v>1</v>
      </c>
      <c r="G1978">
        <v>1</v>
      </c>
      <c r="H1978">
        <v>1</v>
      </c>
      <c r="I1978" s="70">
        <f t="shared" si="73"/>
        <v>0.5</v>
      </c>
    </row>
    <row r="1979" spans="1:9" x14ac:dyDescent="0.25">
      <c r="A1979" t="s">
        <v>2100</v>
      </c>
      <c r="B1979" s="70">
        <f t="shared" si="74"/>
        <v>0.5</v>
      </c>
      <c r="C1979" t="s">
        <v>103</v>
      </c>
      <c r="D1979" t="s">
        <v>2121</v>
      </c>
      <c r="E1979" s="69">
        <v>45776</v>
      </c>
      <c r="F1979">
        <v>1</v>
      </c>
      <c r="G1979">
        <v>1</v>
      </c>
      <c r="H1979">
        <v>1</v>
      </c>
      <c r="I1979" s="70">
        <f t="shared" si="73"/>
        <v>0.5</v>
      </c>
    </row>
    <row r="1980" spans="1:9" x14ac:dyDescent="0.25">
      <c r="A1980" t="s">
        <v>2100</v>
      </c>
      <c r="B1980" s="70">
        <f t="shared" si="74"/>
        <v>0.5</v>
      </c>
      <c r="C1980" t="s">
        <v>103</v>
      </c>
      <c r="D1980" t="s">
        <v>2122</v>
      </c>
      <c r="E1980" s="69">
        <v>45751</v>
      </c>
      <c r="F1980">
        <v>1</v>
      </c>
      <c r="G1980">
        <v>1</v>
      </c>
      <c r="H1980">
        <v>1</v>
      </c>
      <c r="I1980" s="70">
        <f t="shared" si="73"/>
        <v>0.5</v>
      </c>
    </row>
    <row r="1981" spans="1:9" x14ac:dyDescent="0.25">
      <c r="A1981" t="s">
        <v>2100</v>
      </c>
      <c r="B1981" s="70">
        <f t="shared" si="74"/>
        <v>0.5</v>
      </c>
      <c r="C1981" t="s">
        <v>103</v>
      </c>
      <c r="D1981" t="s">
        <v>2123</v>
      </c>
      <c r="E1981" s="69">
        <v>45720</v>
      </c>
      <c r="F1981">
        <v>1</v>
      </c>
      <c r="G1981">
        <v>1</v>
      </c>
      <c r="H1981">
        <v>1</v>
      </c>
      <c r="I1981" s="70">
        <f t="shared" si="73"/>
        <v>0.5</v>
      </c>
    </row>
    <row r="1982" spans="1:9" x14ac:dyDescent="0.25">
      <c r="A1982" t="s">
        <v>2100</v>
      </c>
      <c r="B1982" s="70">
        <f t="shared" si="74"/>
        <v>0.5</v>
      </c>
      <c r="C1982" t="s">
        <v>107</v>
      </c>
      <c r="D1982" t="s">
        <v>2124</v>
      </c>
      <c r="E1982" s="69">
        <v>45672</v>
      </c>
      <c r="F1982">
        <v>1</v>
      </c>
      <c r="G1982">
        <v>1</v>
      </c>
      <c r="H1982">
        <v>1</v>
      </c>
      <c r="I1982" s="70">
        <f t="shared" si="73"/>
        <v>0.5</v>
      </c>
    </row>
    <row r="1983" spans="1:9" x14ac:dyDescent="0.25">
      <c r="A1983" t="s">
        <v>2100</v>
      </c>
      <c r="B1983" s="70">
        <f t="shared" si="74"/>
        <v>0.5</v>
      </c>
      <c r="C1983" t="s">
        <v>107</v>
      </c>
      <c r="D1983" t="s">
        <v>2125</v>
      </c>
      <c r="E1983" s="69">
        <v>45751</v>
      </c>
      <c r="F1983">
        <v>1</v>
      </c>
      <c r="G1983">
        <v>1</v>
      </c>
      <c r="H1983">
        <v>1</v>
      </c>
      <c r="I1983" s="70">
        <f t="shared" si="73"/>
        <v>0.5</v>
      </c>
    </row>
    <row r="1984" spans="1:9" x14ac:dyDescent="0.25">
      <c r="A1984" t="s">
        <v>2100</v>
      </c>
      <c r="B1984" s="70">
        <f t="shared" si="74"/>
        <v>0.5</v>
      </c>
      <c r="C1984" t="s">
        <v>107</v>
      </c>
      <c r="D1984" t="s">
        <v>2126</v>
      </c>
      <c r="E1984" s="69">
        <v>45776</v>
      </c>
      <c r="F1984">
        <v>1</v>
      </c>
      <c r="G1984">
        <v>1</v>
      </c>
      <c r="H1984">
        <v>1</v>
      </c>
      <c r="I1984" s="70">
        <f t="shared" si="73"/>
        <v>0.5</v>
      </c>
    </row>
    <row r="1985" spans="1:9" x14ac:dyDescent="0.25">
      <c r="A1985" t="s">
        <v>2100</v>
      </c>
      <c r="B1985" s="70">
        <f t="shared" si="74"/>
        <v>0.5</v>
      </c>
      <c r="C1985" t="s">
        <v>107</v>
      </c>
      <c r="D1985" t="s">
        <v>2127</v>
      </c>
      <c r="E1985" s="69">
        <v>45664</v>
      </c>
      <c r="F1985">
        <v>1</v>
      </c>
      <c r="G1985">
        <v>1</v>
      </c>
      <c r="H1985">
        <v>1</v>
      </c>
      <c r="I1985" s="70">
        <f t="shared" si="73"/>
        <v>0.5</v>
      </c>
    </row>
    <row r="1986" spans="1:9" x14ac:dyDescent="0.25">
      <c r="A1986" t="s">
        <v>2100</v>
      </c>
      <c r="B1986" s="70">
        <f t="shared" si="74"/>
        <v>0.5</v>
      </c>
      <c r="C1986" t="s">
        <v>107</v>
      </c>
      <c r="D1986" t="s">
        <v>2128</v>
      </c>
      <c r="E1986" s="69">
        <v>45782</v>
      </c>
      <c r="F1986">
        <v>1</v>
      </c>
      <c r="G1986">
        <v>1.6</v>
      </c>
      <c r="H1986">
        <v>1.6</v>
      </c>
      <c r="I1986" s="70">
        <f t="shared" ref="I1986:I2049" si="75">B1986*H1986</f>
        <v>0.8</v>
      </c>
    </row>
    <row r="1987" spans="1:9" x14ac:dyDescent="0.25">
      <c r="A1987" t="s">
        <v>2100</v>
      </c>
      <c r="B1987" s="70">
        <f t="shared" si="74"/>
        <v>0.5</v>
      </c>
      <c r="C1987" t="s">
        <v>107</v>
      </c>
      <c r="D1987" t="s">
        <v>2129</v>
      </c>
      <c r="E1987" s="69">
        <v>45796</v>
      </c>
      <c r="F1987">
        <v>1</v>
      </c>
      <c r="G1987">
        <v>1</v>
      </c>
      <c r="H1987">
        <v>1</v>
      </c>
      <c r="I1987" s="70">
        <f t="shared" si="75"/>
        <v>0.5</v>
      </c>
    </row>
    <row r="1988" spans="1:9" x14ac:dyDescent="0.25">
      <c r="A1988" t="s">
        <v>2100</v>
      </c>
      <c r="B1988" s="70">
        <f t="shared" si="74"/>
        <v>0.5</v>
      </c>
      <c r="C1988" t="s">
        <v>107</v>
      </c>
      <c r="D1988" t="s">
        <v>2130</v>
      </c>
      <c r="E1988" s="69">
        <v>45664</v>
      </c>
      <c r="F1988">
        <v>1</v>
      </c>
      <c r="G1988">
        <v>1</v>
      </c>
      <c r="H1988">
        <v>1</v>
      </c>
      <c r="I1988" s="70">
        <f t="shared" si="75"/>
        <v>0.5</v>
      </c>
    </row>
    <row r="1989" spans="1:9" x14ac:dyDescent="0.25">
      <c r="A1989" t="s">
        <v>2100</v>
      </c>
      <c r="B1989" s="70">
        <f t="shared" si="74"/>
        <v>0.5</v>
      </c>
      <c r="C1989" t="s">
        <v>107</v>
      </c>
      <c r="D1989" t="s">
        <v>2131</v>
      </c>
      <c r="E1989" s="69">
        <v>45798</v>
      </c>
      <c r="F1989">
        <v>1</v>
      </c>
      <c r="G1989">
        <v>1</v>
      </c>
      <c r="H1989">
        <v>1</v>
      </c>
      <c r="I1989" s="70">
        <f t="shared" si="75"/>
        <v>0.5</v>
      </c>
    </row>
    <row r="1990" spans="1:9" x14ac:dyDescent="0.25">
      <c r="A1990" t="s">
        <v>2100</v>
      </c>
      <c r="B1990" s="70">
        <f t="shared" si="74"/>
        <v>0.5</v>
      </c>
      <c r="C1990" t="s">
        <v>107</v>
      </c>
      <c r="D1990" t="s">
        <v>2132</v>
      </c>
      <c r="E1990" s="69">
        <v>45672</v>
      </c>
      <c r="F1990">
        <v>1</v>
      </c>
      <c r="G1990">
        <v>1</v>
      </c>
      <c r="H1990">
        <v>1</v>
      </c>
      <c r="I1990" s="70">
        <f t="shared" si="75"/>
        <v>0.5</v>
      </c>
    </row>
    <row r="1991" spans="1:9" x14ac:dyDescent="0.25">
      <c r="A1991" t="s">
        <v>2100</v>
      </c>
      <c r="B1991" s="70">
        <f t="shared" ref="B1991:B2022" si="76">(1/200)*100</f>
        <v>0.5</v>
      </c>
      <c r="C1991" t="s">
        <v>107</v>
      </c>
      <c r="D1991" t="s">
        <v>2133</v>
      </c>
      <c r="E1991" s="69">
        <v>45695</v>
      </c>
      <c r="F1991">
        <v>1</v>
      </c>
      <c r="G1991">
        <v>1</v>
      </c>
      <c r="H1991">
        <v>1</v>
      </c>
      <c r="I1991" s="70">
        <f t="shared" si="75"/>
        <v>0.5</v>
      </c>
    </row>
    <row r="1992" spans="1:9" x14ac:dyDescent="0.25">
      <c r="A1992" t="s">
        <v>2100</v>
      </c>
      <c r="B1992" s="70">
        <f t="shared" si="76"/>
        <v>0.5</v>
      </c>
      <c r="C1992" t="s">
        <v>107</v>
      </c>
      <c r="D1992" t="s">
        <v>2134</v>
      </c>
      <c r="E1992" s="69">
        <v>45671</v>
      </c>
      <c r="F1992">
        <v>1</v>
      </c>
      <c r="G1992">
        <v>1.6</v>
      </c>
      <c r="H1992">
        <v>1.6</v>
      </c>
      <c r="I1992" s="70">
        <f t="shared" si="75"/>
        <v>0.8</v>
      </c>
    </row>
    <row r="1993" spans="1:9" x14ac:dyDescent="0.25">
      <c r="A1993" t="s">
        <v>2100</v>
      </c>
      <c r="B1993" s="70">
        <f t="shared" si="76"/>
        <v>0.5</v>
      </c>
      <c r="C1993" t="s">
        <v>107</v>
      </c>
      <c r="D1993" t="s">
        <v>2135</v>
      </c>
      <c r="E1993" s="69">
        <v>45664</v>
      </c>
      <c r="F1993">
        <v>1</v>
      </c>
      <c r="G1993">
        <v>1</v>
      </c>
      <c r="H1993">
        <v>1</v>
      </c>
      <c r="I1993" s="70">
        <f t="shared" si="75"/>
        <v>0.5</v>
      </c>
    </row>
    <row r="1994" spans="1:9" x14ac:dyDescent="0.25">
      <c r="A1994" t="s">
        <v>2100</v>
      </c>
      <c r="B1994" s="70">
        <f t="shared" si="76"/>
        <v>0.5</v>
      </c>
      <c r="C1994" t="s">
        <v>107</v>
      </c>
      <c r="D1994" t="s">
        <v>2136</v>
      </c>
      <c r="E1994" s="69">
        <v>45751</v>
      </c>
      <c r="F1994">
        <v>1</v>
      </c>
      <c r="G1994">
        <v>1</v>
      </c>
      <c r="H1994">
        <v>1</v>
      </c>
      <c r="I1994" s="70">
        <f t="shared" si="75"/>
        <v>0.5</v>
      </c>
    </row>
    <row r="1995" spans="1:9" x14ac:dyDescent="0.25">
      <c r="A1995" t="s">
        <v>2100</v>
      </c>
      <c r="B1995" s="70">
        <f t="shared" si="76"/>
        <v>0.5</v>
      </c>
      <c r="C1995" t="s">
        <v>107</v>
      </c>
      <c r="D1995" t="s">
        <v>2137</v>
      </c>
      <c r="E1995" s="69">
        <v>45751</v>
      </c>
      <c r="F1995">
        <v>1</v>
      </c>
      <c r="G1995">
        <v>1</v>
      </c>
      <c r="H1995">
        <v>1</v>
      </c>
      <c r="I1995" s="70">
        <f t="shared" si="75"/>
        <v>0.5</v>
      </c>
    </row>
    <row r="1996" spans="1:9" x14ac:dyDescent="0.25">
      <c r="A1996" t="s">
        <v>2100</v>
      </c>
      <c r="B1996" s="70">
        <f t="shared" si="76"/>
        <v>0.5</v>
      </c>
      <c r="C1996" t="s">
        <v>108</v>
      </c>
      <c r="D1996" t="s">
        <v>2138</v>
      </c>
      <c r="E1996" s="69">
        <v>45737</v>
      </c>
      <c r="F1996">
        <v>1</v>
      </c>
      <c r="G1996">
        <v>1</v>
      </c>
      <c r="H1996">
        <v>1</v>
      </c>
      <c r="I1996" s="70">
        <f t="shared" si="75"/>
        <v>0.5</v>
      </c>
    </row>
    <row r="1997" spans="1:9" x14ac:dyDescent="0.25">
      <c r="A1997" t="s">
        <v>2100</v>
      </c>
      <c r="B1997" s="70">
        <f t="shared" si="76"/>
        <v>0.5</v>
      </c>
      <c r="C1997" t="s">
        <v>108</v>
      </c>
      <c r="D1997" t="s">
        <v>2139</v>
      </c>
      <c r="E1997" s="69">
        <v>45803</v>
      </c>
      <c r="F1997">
        <v>1</v>
      </c>
      <c r="G1997">
        <v>1</v>
      </c>
      <c r="H1997">
        <v>1</v>
      </c>
      <c r="I1997" s="70">
        <f t="shared" si="75"/>
        <v>0.5</v>
      </c>
    </row>
    <row r="1998" spans="1:9" x14ac:dyDescent="0.25">
      <c r="A1998" t="s">
        <v>2100</v>
      </c>
      <c r="B1998" s="70">
        <f t="shared" si="76"/>
        <v>0.5</v>
      </c>
      <c r="C1998" t="s">
        <v>108</v>
      </c>
      <c r="D1998" t="s">
        <v>2140</v>
      </c>
      <c r="E1998" s="69">
        <v>45714</v>
      </c>
      <c r="F1998">
        <v>1</v>
      </c>
      <c r="G1998">
        <v>1</v>
      </c>
      <c r="H1998">
        <v>1</v>
      </c>
      <c r="I1998" s="70">
        <f t="shared" si="75"/>
        <v>0.5</v>
      </c>
    </row>
    <row r="1999" spans="1:9" x14ac:dyDescent="0.25">
      <c r="A1999" t="s">
        <v>2100</v>
      </c>
      <c r="B1999" s="70">
        <f t="shared" si="76"/>
        <v>0.5</v>
      </c>
      <c r="C1999" t="s">
        <v>108</v>
      </c>
      <c r="D1999" t="s">
        <v>2141</v>
      </c>
      <c r="E1999" s="69">
        <v>45685</v>
      </c>
      <c r="F1999">
        <v>1</v>
      </c>
      <c r="G1999">
        <v>1.6</v>
      </c>
      <c r="H1999">
        <v>1.6</v>
      </c>
      <c r="I1999" s="70">
        <f t="shared" si="75"/>
        <v>0.8</v>
      </c>
    </row>
    <row r="2000" spans="1:9" x14ac:dyDescent="0.25">
      <c r="A2000" t="s">
        <v>2100</v>
      </c>
      <c r="B2000" s="70">
        <f t="shared" si="76"/>
        <v>0.5</v>
      </c>
      <c r="C2000" t="s">
        <v>108</v>
      </c>
      <c r="D2000" t="s">
        <v>2142</v>
      </c>
      <c r="E2000" s="69">
        <v>45670</v>
      </c>
      <c r="F2000">
        <v>1</v>
      </c>
      <c r="G2000">
        <v>1</v>
      </c>
      <c r="H2000">
        <v>1</v>
      </c>
      <c r="I2000" s="70">
        <f t="shared" si="75"/>
        <v>0.5</v>
      </c>
    </row>
    <row r="2001" spans="1:9" x14ac:dyDescent="0.25">
      <c r="A2001" t="s">
        <v>2100</v>
      </c>
      <c r="B2001" s="70">
        <f t="shared" si="76"/>
        <v>0.5</v>
      </c>
      <c r="C2001" t="s">
        <v>110</v>
      </c>
      <c r="D2001" t="s">
        <v>2143</v>
      </c>
      <c r="E2001" s="69">
        <v>45791</v>
      </c>
      <c r="F2001">
        <v>1</v>
      </c>
      <c r="G2001">
        <v>1</v>
      </c>
      <c r="H2001">
        <v>1</v>
      </c>
      <c r="I2001" s="70">
        <f t="shared" si="75"/>
        <v>0.5</v>
      </c>
    </row>
    <row r="2002" spans="1:9" x14ac:dyDescent="0.25">
      <c r="A2002" t="s">
        <v>2100</v>
      </c>
      <c r="B2002" s="70">
        <f t="shared" si="76"/>
        <v>0.5</v>
      </c>
      <c r="C2002" t="s">
        <v>110</v>
      </c>
      <c r="D2002" t="s">
        <v>2144</v>
      </c>
      <c r="E2002" s="69">
        <v>45665</v>
      </c>
      <c r="F2002">
        <v>1</v>
      </c>
      <c r="G2002">
        <v>1</v>
      </c>
      <c r="H2002">
        <v>1</v>
      </c>
      <c r="I2002" s="70">
        <f t="shared" si="75"/>
        <v>0.5</v>
      </c>
    </row>
    <row r="2003" spans="1:9" x14ac:dyDescent="0.25">
      <c r="A2003" t="s">
        <v>2100</v>
      </c>
      <c r="B2003" s="70">
        <f t="shared" si="76"/>
        <v>0.5</v>
      </c>
      <c r="C2003" t="s">
        <v>110</v>
      </c>
      <c r="D2003" t="s">
        <v>2145</v>
      </c>
      <c r="E2003" s="69">
        <v>45660</v>
      </c>
      <c r="F2003">
        <v>1</v>
      </c>
      <c r="G2003">
        <v>1</v>
      </c>
      <c r="H2003">
        <v>1</v>
      </c>
      <c r="I2003" s="70">
        <f t="shared" si="75"/>
        <v>0.5</v>
      </c>
    </row>
    <row r="2004" spans="1:9" x14ac:dyDescent="0.25">
      <c r="A2004" t="s">
        <v>2100</v>
      </c>
      <c r="B2004" s="70">
        <f t="shared" si="76"/>
        <v>0.5</v>
      </c>
      <c r="C2004" t="s">
        <v>110</v>
      </c>
      <c r="D2004" t="s">
        <v>2146</v>
      </c>
      <c r="E2004" s="69">
        <v>45744</v>
      </c>
      <c r="F2004">
        <v>1</v>
      </c>
      <c r="G2004">
        <v>1</v>
      </c>
      <c r="H2004">
        <v>1</v>
      </c>
      <c r="I2004" s="70">
        <f t="shared" si="75"/>
        <v>0.5</v>
      </c>
    </row>
    <row r="2005" spans="1:9" x14ac:dyDescent="0.25">
      <c r="A2005" t="s">
        <v>2100</v>
      </c>
      <c r="B2005" s="70">
        <f t="shared" si="76"/>
        <v>0.5</v>
      </c>
      <c r="C2005" t="s">
        <v>110</v>
      </c>
      <c r="D2005" t="s">
        <v>2147</v>
      </c>
      <c r="E2005" s="69">
        <v>45804</v>
      </c>
      <c r="F2005">
        <v>1</v>
      </c>
      <c r="G2005">
        <v>1.6</v>
      </c>
      <c r="H2005">
        <v>1.6</v>
      </c>
      <c r="I2005" s="70">
        <f t="shared" si="75"/>
        <v>0.8</v>
      </c>
    </row>
    <row r="2006" spans="1:9" x14ac:dyDescent="0.25">
      <c r="A2006" t="s">
        <v>2100</v>
      </c>
      <c r="B2006" s="70">
        <f t="shared" si="76"/>
        <v>0.5</v>
      </c>
      <c r="C2006" t="s">
        <v>110</v>
      </c>
      <c r="D2006" t="s">
        <v>2148</v>
      </c>
      <c r="E2006" s="69">
        <v>45665</v>
      </c>
      <c r="F2006">
        <v>1</v>
      </c>
      <c r="G2006">
        <v>1</v>
      </c>
      <c r="H2006">
        <v>1</v>
      </c>
      <c r="I2006" s="70">
        <f t="shared" si="75"/>
        <v>0.5</v>
      </c>
    </row>
    <row r="2007" spans="1:9" x14ac:dyDescent="0.25">
      <c r="A2007" t="s">
        <v>2100</v>
      </c>
      <c r="B2007" s="70">
        <f t="shared" si="76"/>
        <v>0.5</v>
      </c>
      <c r="C2007" t="s">
        <v>116</v>
      </c>
      <c r="D2007" t="s">
        <v>2149</v>
      </c>
      <c r="E2007" s="69">
        <v>45685</v>
      </c>
      <c r="F2007">
        <v>1</v>
      </c>
      <c r="G2007">
        <v>1</v>
      </c>
      <c r="H2007">
        <v>1</v>
      </c>
      <c r="I2007" s="70">
        <f t="shared" si="75"/>
        <v>0.5</v>
      </c>
    </row>
    <row r="2008" spans="1:9" x14ac:dyDescent="0.25">
      <c r="A2008" t="s">
        <v>2100</v>
      </c>
      <c r="B2008" s="70">
        <f t="shared" si="76"/>
        <v>0.5</v>
      </c>
      <c r="C2008" t="s">
        <v>116</v>
      </c>
      <c r="D2008" t="s">
        <v>2150</v>
      </c>
      <c r="E2008" s="69">
        <v>45673</v>
      </c>
      <c r="F2008">
        <v>1</v>
      </c>
      <c r="G2008">
        <v>1.6</v>
      </c>
      <c r="H2008">
        <v>1.6</v>
      </c>
      <c r="I2008" s="70">
        <f t="shared" si="75"/>
        <v>0.8</v>
      </c>
    </row>
    <row r="2009" spans="1:9" x14ac:dyDescent="0.25">
      <c r="A2009" t="s">
        <v>2100</v>
      </c>
      <c r="B2009" s="70">
        <f t="shared" si="76"/>
        <v>0.5</v>
      </c>
      <c r="C2009" t="s">
        <v>116</v>
      </c>
      <c r="D2009" t="s">
        <v>2151</v>
      </c>
      <c r="E2009" s="69">
        <v>45782</v>
      </c>
      <c r="F2009">
        <v>1</v>
      </c>
      <c r="G2009">
        <v>1</v>
      </c>
      <c r="H2009">
        <v>1</v>
      </c>
      <c r="I2009" s="70">
        <f t="shared" si="75"/>
        <v>0.5</v>
      </c>
    </row>
    <row r="2010" spans="1:9" x14ac:dyDescent="0.25">
      <c r="A2010" t="s">
        <v>2100</v>
      </c>
      <c r="B2010" s="70">
        <f t="shared" si="76"/>
        <v>0.5</v>
      </c>
      <c r="C2010" t="s">
        <v>116</v>
      </c>
      <c r="D2010" t="s">
        <v>2152</v>
      </c>
      <c r="E2010" s="69">
        <v>45775</v>
      </c>
      <c r="F2010">
        <v>1</v>
      </c>
      <c r="G2010">
        <v>1</v>
      </c>
      <c r="H2010">
        <v>1</v>
      </c>
      <c r="I2010" s="70">
        <f t="shared" si="75"/>
        <v>0.5</v>
      </c>
    </row>
    <row r="2011" spans="1:9" x14ac:dyDescent="0.25">
      <c r="A2011" t="s">
        <v>2100</v>
      </c>
      <c r="B2011" s="70">
        <f t="shared" si="76"/>
        <v>0.5</v>
      </c>
      <c r="C2011" t="s">
        <v>116</v>
      </c>
      <c r="D2011" t="s">
        <v>2153</v>
      </c>
      <c r="E2011" s="69">
        <v>45775</v>
      </c>
      <c r="F2011">
        <v>1</v>
      </c>
      <c r="G2011">
        <v>1</v>
      </c>
      <c r="H2011">
        <v>1</v>
      </c>
      <c r="I2011" s="70">
        <f t="shared" si="75"/>
        <v>0.5</v>
      </c>
    </row>
    <row r="2012" spans="1:9" x14ac:dyDescent="0.25">
      <c r="A2012" t="s">
        <v>2100</v>
      </c>
      <c r="B2012" s="70">
        <f t="shared" si="76"/>
        <v>0.5</v>
      </c>
      <c r="C2012" t="s">
        <v>116</v>
      </c>
      <c r="D2012" t="s">
        <v>2154</v>
      </c>
      <c r="E2012" s="69">
        <v>45775</v>
      </c>
      <c r="F2012">
        <v>1</v>
      </c>
      <c r="G2012">
        <v>1</v>
      </c>
      <c r="H2012">
        <v>1</v>
      </c>
      <c r="I2012" s="70">
        <f t="shared" si="75"/>
        <v>0.5</v>
      </c>
    </row>
    <row r="2013" spans="1:9" x14ac:dyDescent="0.25">
      <c r="A2013" t="s">
        <v>2100</v>
      </c>
      <c r="B2013" s="70">
        <f t="shared" si="76"/>
        <v>0.5</v>
      </c>
      <c r="C2013" t="s">
        <v>116</v>
      </c>
      <c r="D2013" t="s">
        <v>2155</v>
      </c>
      <c r="E2013" s="69">
        <v>45748</v>
      </c>
      <c r="F2013">
        <v>1</v>
      </c>
      <c r="G2013">
        <v>1</v>
      </c>
      <c r="H2013">
        <v>1</v>
      </c>
      <c r="I2013" s="70">
        <f t="shared" si="75"/>
        <v>0.5</v>
      </c>
    </row>
    <row r="2014" spans="1:9" x14ac:dyDescent="0.25">
      <c r="A2014" t="s">
        <v>2100</v>
      </c>
      <c r="B2014" s="70">
        <f t="shared" si="76"/>
        <v>0.5</v>
      </c>
      <c r="C2014" t="s">
        <v>116</v>
      </c>
      <c r="D2014" t="s">
        <v>2156</v>
      </c>
      <c r="E2014" s="69">
        <v>45748</v>
      </c>
      <c r="F2014">
        <v>1</v>
      </c>
      <c r="G2014">
        <v>1</v>
      </c>
      <c r="H2014">
        <v>1</v>
      </c>
      <c r="I2014" s="70">
        <f t="shared" si="75"/>
        <v>0.5</v>
      </c>
    </row>
    <row r="2015" spans="1:9" x14ac:dyDescent="0.25">
      <c r="A2015" t="s">
        <v>2100</v>
      </c>
      <c r="B2015" s="70">
        <f t="shared" si="76"/>
        <v>0.5</v>
      </c>
      <c r="C2015" t="s">
        <v>116</v>
      </c>
      <c r="D2015" t="s">
        <v>2157</v>
      </c>
      <c r="E2015" s="69">
        <v>45740</v>
      </c>
      <c r="F2015">
        <v>1</v>
      </c>
      <c r="G2015">
        <v>1</v>
      </c>
      <c r="H2015">
        <v>1</v>
      </c>
      <c r="I2015" s="70">
        <f t="shared" si="75"/>
        <v>0.5</v>
      </c>
    </row>
    <row r="2016" spans="1:9" x14ac:dyDescent="0.25">
      <c r="A2016" t="s">
        <v>2100</v>
      </c>
      <c r="B2016" s="70">
        <f t="shared" si="76"/>
        <v>0.5</v>
      </c>
      <c r="C2016" t="s">
        <v>116</v>
      </c>
      <c r="D2016" t="s">
        <v>2158</v>
      </c>
      <c r="E2016" s="69">
        <v>45734</v>
      </c>
      <c r="F2016">
        <v>1</v>
      </c>
      <c r="G2016">
        <v>1</v>
      </c>
      <c r="H2016">
        <v>1</v>
      </c>
      <c r="I2016" s="70">
        <f t="shared" si="75"/>
        <v>0.5</v>
      </c>
    </row>
    <row r="2017" spans="1:9" x14ac:dyDescent="0.25">
      <c r="A2017" t="s">
        <v>2100</v>
      </c>
      <c r="B2017" s="70">
        <f t="shared" si="76"/>
        <v>0.5</v>
      </c>
      <c r="C2017" t="s">
        <v>116</v>
      </c>
      <c r="D2017" t="s">
        <v>2159</v>
      </c>
      <c r="E2017" s="69">
        <v>45734</v>
      </c>
      <c r="F2017">
        <v>1</v>
      </c>
      <c r="G2017">
        <v>1</v>
      </c>
      <c r="H2017">
        <v>1</v>
      </c>
      <c r="I2017" s="70">
        <f t="shared" si="75"/>
        <v>0.5</v>
      </c>
    </row>
    <row r="2018" spans="1:9" x14ac:dyDescent="0.25">
      <c r="A2018" t="s">
        <v>2100</v>
      </c>
      <c r="B2018" s="70">
        <f t="shared" si="76"/>
        <v>0.5</v>
      </c>
      <c r="C2018" t="s">
        <v>116</v>
      </c>
      <c r="D2018" t="s">
        <v>2160</v>
      </c>
      <c r="E2018" s="69">
        <v>45706</v>
      </c>
      <c r="F2018">
        <v>1</v>
      </c>
      <c r="G2018">
        <v>1</v>
      </c>
      <c r="H2018">
        <v>1</v>
      </c>
      <c r="I2018" s="70">
        <f t="shared" si="75"/>
        <v>0.5</v>
      </c>
    </row>
    <row r="2019" spans="1:9" x14ac:dyDescent="0.25">
      <c r="A2019" t="s">
        <v>2100</v>
      </c>
      <c r="B2019" s="70">
        <f t="shared" si="76"/>
        <v>0.5</v>
      </c>
      <c r="C2019" t="s">
        <v>116</v>
      </c>
      <c r="D2019" t="s">
        <v>2161</v>
      </c>
      <c r="E2019" s="69">
        <v>45692</v>
      </c>
      <c r="F2019">
        <v>1</v>
      </c>
      <c r="G2019">
        <v>1</v>
      </c>
      <c r="H2019">
        <v>1</v>
      </c>
      <c r="I2019" s="70">
        <f t="shared" si="75"/>
        <v>0.5</v>
      </c>
    </row>
    <row r="2020" spans="1:9" x14ac:dyDescent="0.25">
      <c r="A2020" t="s">
        <v>2100</v>
      </c>
      <c r="B2020" s="70">
        <f t="shared" si="76"/>
        <v>0.5</v>
      </c>
      <c r="C2020" t="s">
        <v>116</v>
      </c>
      <c r="D2020" t="s">
        <v>2162</v>
      </c>
      <c r="E2020" s="69">
        <v>45692</v>
      </c>
      <c r="F2020">
        <v>1</v>
      </c>
      <c r="G2020">
        <v>1</v>
      </c>
      <c r="H2020">
        <v>1</v>
      </c>
      <c r="I2020" s="70">
        <f t="shared" si="75"/>
        <v>0.5</v>
      </c>
    </row>
    <row r="2021" spans="1:9" x14ac:dyDescent="0.25">
      <c r="A2021" t="s">
        <v>2100</v>
      </c>
      <c r="B2021" s="70">
        <f t="shared" si="76"/>
        <v>0.5</v>
      </c>
      <c r="C2021" t="s">
        <v>119</v>
      </c>
      <c r="D2021" t="s">
        <v>2163</v>
      </c>
      <c r="E2021" s="69">
        <v>45708</v>
      </c>
      <c r="F2021">
        <v>1</v>
      </c>
      <c r="G2021">
        <v>1</v>
      </c>
      <c r="H2021">
        <v>1</v>
      </c>
      <c r="I2021" s="70">
        <f t="shared" si="75"/>
        <v>0.5</v>
      </c>
    </row>
    <row r="2022" spans="1:9" x14ac:dyDescent="0.25">
      <c r="A2022" t="s">
        <v>2100</v>
      </c>
      <c r="B2022" s="70">
        <f t="shared" si="76"/>
        <v>0.5</v>
      </c>
      <c r="C2022" t="s">
        <v>119</v>
      </c>
      <c r="D2022" t="s">
        <v>2164</v>
      </c>
      <c r="E2022" s="69">
        <v>45748</v>
      </c>
      <c r="F2022">
        <v>1</v>
      </c>
      <c r="G2022">
        <v>1</v>
      </c>
      <c r="H2022">
        <v>1</v>
      </c>
      <c r="I2022" s="70">
        <f t="shared" si="75"/>
        <v>0.5</v>
      </c>
    </row>
    <row r="2023" spans="1:9" x14ac:dyDescent="0.25">
      <c r="A2023" t="s">
        <v>2100</v>
      </c>
      <c r="B2023" s="70">
        <f t="shared" ref="B2023:B2045" si="77">(1/200)*100</f>
        <v>0.5</v>
      </c>
      <c r="C2023" t="s">
        <v>119</v>
      </c>
      <c r="D2023" t="s">
        <v>2165</v>
      </c>
      <c r="E2023" s="69">
        <v>45797</v>
      </c>
      <c r="F2023">
        <v>1</v>
      </c>
      <c r="G2023">
        <v>1</v>
      </c>
      <c r="H2023">
        <v>1</v>
      </c>
      <c r="I2023" s="70">
        <f t="shared" si="75"/>
        <v>0.5</v>
      </c>
    </row>
    <row r="2024" spans="1:9" x14ac:dyDescent="0.25">
      <c r="A2024" t="s">
        <v>2100</v>
      </c>
      <c r="B2024" s="70">
        <f t="shared" si="77"/>
        <v>0.5</v>
      </c>
      <c r="C2024" t="s">
        <v>119</v>
      </c>
      <c r="D2024" t="s">
        <v>2166</v>
      </c>
      <c r="E2024" s="69">
        <v>45715</v>
      </c>
      <c r="F2024">
        <v>1</v>
      </c>
      <c r="G2024">
        <v>1</v>
      </c>
      <c r="H2024">
        <v>1</v>
      </c>
      <c r="I2024" s="70">
        <f t="shared" si="75"/>
        <v>0.5</v>
      </c>
    </row>
    <row r="2025" spans="1:9" x14ac:dyDescent="0.25">
      <c r="A2025" t="s">
        <v>2100</v>
      </c>
      <c r="B2025" s="70">
        <f t="shared" si="77"/>
        <v>0.5</v>
      </c>
      <c r="C2025" t="s">
        <v>119</v>
      </c>
      <c r="D2025" t="s">
        <v>2167</v>
      </c>
      <c r="E2025" s="69">
        <v>45763</v>
      </c>
      <c r="F2025">
        <v>1</v>
      </c>
      <c r="G2025">
        <v>1</v>
      </c>
      <c r="H2025">
        <v>1</v>
      </c>
      <c r="I2025" s="70">
        <f t="shared" si="75"/>
        <v>0.5</v>
      </c>
    </row>
    <row r="2026" spans="1:9" x14ac:dyDescent="0.25">
      <c r="A2026" t="s">
        <v>2100</v>
      </c>
      <c r="B2026" s="70">
        <f t="shared" si="77"/>
        <v>0.5</v>
      </c>
      <c r="C2026" t="s">
        <v>119</v>
      </c>
      <c r="D2026" t="s">
        <v>2168</v>
      </c>
      <c r="E2026" s="69">
        <v>45670</v>
      </c>
      <c r="F2026">
        <v>1</v>
      </c>
      <c r="G2026">
        <v>1</v>
      </c>
      <c r="H2026">
        <v>1</v>
      </c>
      <c r="I2026" s="70">
        <f t="shared" si="75"/>
        <v>0.5</v>
      </c>
    </row>
    <row r="2027" spans="1:9" x14ac:dyDescent="0.25">
      <c r="A2027" t="s">
        <v>2100</v>
      </c>
      <c r="B2027" s="70">
        <f t="shared" si="77"/>
        <v>0.5</v>
      </c>
      <c r="C2027" t="s">
        <v>119</v>
      </c>
      <c r="D2027" t="s">
        <v>2169</v>
      </c>
      <c r="E2027" s="69">
        <v>45735</v>
      </c>
      <c r="F2027">
        <v>1</v>
      </c>
      <c r="G2027">
        <v>1</v>
      </c>
      <c r="H2027">
        <v>1</v>
      </c>
      <c r="I2027" s="70">
        <f t="shared" si="75"/>
        <v>0.5</v>
      </c>
    </row>
    <row r="2028" spans="1:9" x14ac:dyDescent="0.25">
      <c r="A2028" t="s">
        <v>2100</v>
      </c>
      <c r="B2028" s="70">
        <f t="shared" si="77"/>
        <v>0.5</v>
      </c>
      <c r="C2028" t="s">
        <v>119</v>
      </c>
      <c r="D2028" t="s">
        <v>2170</v>
      </c>
      <c r="E2028" s="69">
        <v>45742</v>
      </c>
      <c r="F2028">
        <v>1</v>
      </c>
      <c r="G2028">
        <v>1</v>
      </c>
      <c r="H2028">
        <v>1</v>
      </c>
      <c r="I2028" s="70">
        <f t="shared" si="75"/>
        <v>0.5</v>
      </c>
    </row>
    <row r="2029" spans="1:9" x14ac:dyDescent="0.25">
      <c r="A2029" t="s">
        <v>2100</v>
      </c>
      <c r="B2029" s="70">
        <f t="shared" si="77"/>
        <v>0.5</v>
      </c>
      <c r="C2029" t="s">
        <v>122</v>
      </c>
      <c r="D2029" t="s">
        <v>2171</v>
      </c>
      <c r="E2029" s="69">
        <v>45748</v>
      </c>
      <c r="F2029">
        <v>1</v>
      </c>
      <c r="G2029">
        <v>1</v>
      </c>
      <c r="H2029">
        <v>1</v>
      </c>
      <c r="I2029" s="70">
        <f t="shared" si="75"/>
        <v>0.5</v>
      </c>
    </row>
    <row r="2030" spans="1:9" x14ac:dyDescent="0.25">
      <c r="A2030" t="s">
        <v>2100</v>
      </c>
      <c r="B2030" s="70">
        <f t="shared" si="77"/>
        <v>0.5</v>
      </c>
      <c r="C2030" t="s">
        <v>122</v>
      </c>
      <c r="D2030" t="s">
        <v>2172</v>
      </c>
      <c r="E2030" s="69">
        <v>45806</v>
      </c>
      <c r="F2030">
        <v>1</v>
      </c>
      <c r="G2030">
        <v>1</v>
      </c>
      <c r="H2030">
        <v>1</v>
      </c>
      <c r="I2030" s="70">
        <f t="shared" si="75"/>
        <v>0.5</v>
      </c>
    </row>
    <row r="2031" spans="1:9" x14ac:dyDescent="0.25">
      <c r="A2031" t="s">
        <v>2100</v>
      </c>
      <c r="B2031" s="70">
        <f t="shared" si="77"/>
        <v>0.5</v>
      </c>
      <c r="C2031" t="s">
        <v>122</v>
      </c>
      <c r="D2031" t="s">
        <v>2173</v>
      </c>
      <c r="E2031" s="69">
        <v>45770</v>
      </c>
      <c r="F2031">
        <v>1</v>
      </c>
      <c r="G2031">
        <v>1</v>
      </c>
      <c r="H2031">
        <v>1</v>
      </c>
      <c r="I2031" s="70">
        <f t="shared" si="75"/>
        <v>0.5</v>
      </c>
    </row>
    <row r="2032" spans="1:9" x14ac:dyDescent="0.25">
      <c r="A2032" t="s">
        <v>2100</v>
      </c>
      <c r="B2032" s="70">
        <f t="shared" si="77"/>
        <v>0.5</v>
      </c>
      <c r="C2032" t="s">
        <v>122</v>
      </c>
      <c r="D2032" t="s">
        <v>2174</v>
      </c>
      <c r="E2032" s="69">
        <v>45793</v>
      </c>
      <c r="F2032">
        <v>1</v>
      </c>
      <c r="G2032">
        <v>1</v>
      </c>
      <c r="H2032">
        <v>1</v>
      </c>
      <c r="I2032" s="70">
        <f t="shared" si="75"/>
        <v>0.5</v>
      </c>
    </row>
    <row r="2033" spans="1:9" x14ac:dyDescent="0.25">
      <c r="A2033" t="s">
        <v>2100</v>
      </c>
      <c r="B2033" s="70">
        <f t="shared" si="77"/>
        <v>0.5</v>
      </c>
      <c r="C2033" t="s">
        <v>122</v>
      </c>
      <c r="D2033" t="s">
        <v>2175</v>
      </c>
      <c r="E2033" s="69">
        <v>45737</v>
      </c>
      <c r="F2033">
        <v>1</v>
      </c>
      <c r="G2033">
        <v>1</v>
      </c>
      <c r="H2033">
        <v>1</v>
      </c>
      <c r="I2033" s="70">
        <f t="shared" si="75"/>
        <v>0.5</v>
      </c>
    </row>
    <row r="2034" spans="1:9" x14ac:dyDescent="0.25">
      <c r="A2034" t="s">
        <v>2100</v>
      </c>
      <c r="B2034" s="70">
        <f t="shared" si="77"/>
        <v>0.5</v>
      </c>
      <c r="C2034" t="s">
        <v>122</v>
      </c>
      <c r="D2034" t="s">
        <v>2176</v>
      </c>
      <c r="E2034" s="69">
        <v>45713</v>
      </c>
      <c r="F2034">
        <v>1</v>
      </c>
      <c r="G2034">
        <v>1</v>
      </c>
      <c r="H2034">
        <v>1</v>
      </c>
      <c r="I2034" s="70">
        <f t="shared" si="75"/>
        <v>0.5</v>
      </c>
    </row>
    <row r="2035" spans="1:9" x14ac:dyDescent="0.25">
      <c r="A2035" t="s">
        <v>2100</v>
      </c>
      <c r="B2035" s="70">
        <f t="shared" si="77"/>
        <v>0.5</v>
      </c>
      <c r="C2035" t="s">
        <v>122</v>
      </c>
      <c r="D2035" t="s">
        <v>2177</v>
      </c>
      <c r="E2035" s="69">
        <v>45708</v>
      </c>
      <c r="F2035">
        <v>1</v>
      </c>
      <c r="G2035">
        <v>1</v>
      </c>
      <c r="H2035">
        <v>1</v>
      </c>
      <c r="I2035" s="70">
        <f t="shared" si="75"/>
        <v>0.5</v>
      </c>
    </row>
    <row r="2036" spans="1:9" x14ac:dyDescent="0.25">
      <c r="A2036" t="s">
        <v>2100</v>
      </c>
      <c r="B2036" s="70">
        <f t="shared" si="77"/>
        <v>0.5</v>
      </c>
      <c r="C2036" t="s">
        <v>122</v>
      </c>
      <c r="D2036" t="s">
        <v>2178</v>
      </c>
      <c r="E2036" s="69">
        <v>45679</v>
      </c>
      <c r="F2036">
        <v>1</v>
      </c>
      <c r="G2036">
        <v>1.6</v>
      </c>
      <c r="H2036">
        <v>1.6</v>
      </c>
      <c r="I2036" s="70">
        <f t="shared" si="75"/>
        <v>0.8</v>
      </c>
    </row>
    <row r="2037" spans="1:9" x14ac:dyDescent="0.25">
      <c r="A2037" t="s">
        <v>2100</v>
      </c>
      <c r="B2037" s="70">
        <f t="shared" si="77"/>
        <v>0.5</v>
      </c>
      <c r="C2037" t="s">
        <v>122</v>
      </c>
      <c r="D2037" t="s">
        <v>2179</v>
      </c>
      <c r="E2037" s="69">
        <v>45785</v>
      </c>
      <c r="F2037">
        <v>1</v>
      </c>
      <c r="G2037">
        <v>1</v>
      </c>
      <c r="H2037">
        <v>1</v>
      </c>
      <c r="I2037" s="70">
        <f t="shared" si="75"/>
        <v>0.5</v>
      </c>
    </row>
    <row r="2038" spans="1:9" x14ac:dyDescent="0.25">
      <c r="A2038" t="s">
        <v>2100</v>
      </c>
      <c r="B2038" s="70">
        <f t="shared" si="77"/>
        <v>0.5</v>
      </c>
      <c r="C2038" t="s">
        <v>124</v>
      </c>
      <c r="D2038" t="s">
        <v>2180</v>
      </c>
      <c r="E2038" s="69">
        <v>45693</v>
      </c>
      <c r="F2038">
        <v>1</v>
      </c>
      <c r="G2038">
        <v>1</v>
      </c>
      <c r="H2038">
        <v>1</v>
      </c>
      <c r="I2038" s="70">
        <f t="shared" si="75"/>
        <v>0.5</v>
      </c>
    </row>
    <row r="2039" spans="1:9" x14ac:dyDescent="0.25">
      <c r="A2039" t="s">
        <v>2100</v>
      </c>
      <c r="B2039" s="70">
        <f t="shared" si="77"/>
        <v>0.5</v>
      </c>
      <c r="C2039" t="s">
        <v>124</v>
      </c>
      <c r="D2039" t="s">
        <v>2181</v>
      </c>
      <c r="E2039" s="69">
        <v>45757</v>
      </c>
      <c r="F2039">
        <v>1</v>
      </c>
      <c r="G2039">
        <v>1</v>
      </c>
      <c r="H2039">
        <v>1</v>
      </c>
      <c r="I2039" s="70">
        <f t="shared" si="75"/>
        <v>0.5</v>
      </c>
    </row>
    <row r="2040" spans="1:9" x14ac:dyDescent="0.25">
      <c r="A2040" t="s">
        <v>2100</v>
      </c>
      <c r="B2040" s="70">
        <f t="shared" si="77"/>
        <v>0.5</v>
      </c>
      <c r="C2040" t="s">
        <v>124</v>
      </c>
      <c r="D2040" t="s">
        <v>2182</v>
      </c>
      <c r="E2040" s="69">
        <v>45694</v>
      </c>
      <c r="F2040">
        <v>1</v>
      </c>
      <c r="G2040">
        <v>1</v>
      </c>
      <c r="H2040">
        <v>1</v>
      </c>
      <c r="I2040" s="70">
        <f t="shared" si="75"/>
        <v>0.5</v>
      </c>
    </row>
    <row r="2041" spans="1:9" x14ac:dyDescent="0.25">
      <c r="A2041" t="s">
        <v>2100</v>
      </c>
      <c r="B2041" s="70">
        <f t="shared" si="77"/>
        <v>0.5</v>
      </c>
      <c r="C2041" t="s">
        <v>124</v>
      </c>
      <c r="D2041" t="s">
        <v>2183</v>
      </c>
      <c r="E2041" s="69">
        <v>45771</v>
      </c>
      <c r="F2041">
        <v>1</v>
      </c>
      <c r="G2041">
        <v>1</v>
      </c>
      <c r="H2041">
        <v>1</v>
      </c>
      <c r="I2041" s="70">
        <f t="shared" si="75"/>
        <v>0.5</v>
      </c>
    </row>
    <row r="2042" spans="1:9" x14ac:dyDescent="0.25">
      <c r="A2042" t="s">
        <v>2100</v>
      </c>
      <c r="B2042" s="70">
        <f t="shared" si="77"/>
        <v>0.5</v>
      </c>
      <c r="C2042" t="s">
        <v>124</v>
      </c>
      <c r="D2042" t="s">
        <v>2184</v>
      </c>
      <c r="E2042" s="69">
        <v>45798</v>
      </c>
      <c r="F2042">
        <v>1</v>
      </c>
      <c r="G2042">
        <v>1</v>
      </c>
      <c r="H2042">
        <v>1</v>
      </c>
      <c r="I2042" s="70">
        <f t="shared" si="75"/>
        <v>0.5</v>
      </c>
    </row>
    <row r="2043" spans="1:9" x14ac:dyDescent="0.25">
      <c r="A2043" t="s">
        <v>2100</v>
      </c>
      <c r="B2043" s="70">
        <f t="shared" si="77"/>
        <v>0.5</v>
      </c>
      <c r="C2043" t="s">
        <v>124</v>
      </c>
      <c r="D2043" t="s">
        <v>2185</v>
      </c>
      <c r="E2043" s="69">
        <v>45664</v>
      </c>
      <c r="F2043">
        <v>1</v>
      </c>
      <c r="G2043">
        <v>1</v>
      </c>
      <c r="H2043">
        <v>1</v>
      </c>
      <c r="I2043" s="70">
        <f t="shared" si="75"/>
        <v>0.5</v>
      </c>
    </row>
    <row r="2044" spans="1:9" x14ac:dyDescent="0.25">
      <c r="A2044" t="s">
        <v>2100</v>
      </c>
      <c r="B2044" s="70">
        <f t="shared" si="77"/>
        <v>0.5</v>
      </c>
      <c r="C2044" t="s">
        <v>124</v>
      </c>
      <c r="D2044" t="s">
        <v>2186</v>
      </c>
      <c r="E2044" s="69">
        <v>45664</v>
      </c>
      <c r="F2044">
        <v>1</v>
      </c>
      <c r="G2044">
        <v>1</v>
      </c>
      <c r="H2044">
        <v>1</v>
      </c>
      <c r="I2044" s="70">
        <f t="shared" si="75"/>
        <v>0.5</v>
      </c>
    </row>
    <row r="2045" spans="1:9" x14ac:dyDescent="0.25">
      <c r="A2045" t="s">
        <v>2100</v>
      </c>
      <c r="B2045" s="70">
        <f t="shared" si="77"/>
        <v>0.5</v>
      </c>
      <c r="C2045" t="s">
        <v>124</v>
      </c>
      <c r="D2045" t="s">
        <v>2187</v>
      </c>
      <c r="E2045" s="69">
        <v>45763</v>
      </c>
      <c r="F2045">
        <v>1</v>
      </c>
      <c r="G2045">
        <v>1</v>
      </c>
      <c r="H2045">
        <v>1</v>
      </c>
      <c r="I2045" s="70">
        <f t="shared" si="75"/>
        <v>0.5</v>
      </c>
    </row>
    <row r="2046" spans="1:9" x14ac:dyDescent="0.25">
      <c r="A2046" t="s">
        <v>2188</v>
      </c>
      <c r="B2046" s="70">
        <f t="shared" ref="B2046:B2058" si="78">(1/1000)*100</f>
        <v>0.1</v>
      </c>
      <c r="C2046" t="s">
        <v>92</v>
      </c>
      <c r="D2046" t="s">
        <v>2189</v>
      </c>
      <c r="E2046" s="69">
        <v>45743</v>
      </c>
      <c r="F2046">
        <v>1</v>
      </c>
      <c r="G2046">
        <v>1</v>
      </c>
      <c r="H2046">
        <v>1</v>
      </c>
      <c r="I2046" s="70">
        <f t="shared" si="75"/>
        <v>0.1</v>
      </c>
    </row>
    <row r="2047" spans="1:9" x14ac:dyDescent="0.25">
      <c r="A2047" t="s">
        <v>2188</v>
      </c>
      <c r="B2047" s="70">
        <f t="shared" si="78"/>
        <v>0.1</v>
      </c>
      <c r="C2047" t="s">
        <v>92</v>
      </c>
      <c r="D2047" t="s">
        <v>2190</v>
      </c>
      <c r="E2047" s="69">
        <v>45757</v>
      </c>
      <c r="F2047">
        <v>1</v>
      </c>
      <c r="G2047">
        <v>1</v>
      </c>
      <c r="H2047">
        <v>1</v>
      </c>
      <c r="I2047" s="70">
        <f t="shared" si="75"/>
        <v>0.1</v>
      </c>
    </row>
    <row r="2048" spans="1:9" x14ac:dyDescent="0.25">
      <c r="A2048" t="s">
        <v>2188</v>
      </c>
      <c r="B2048" s="70">
        <f t="shared" si="78"/>
        <v>0.1</v>
      </c>
      <c r="C2048" t="s">
        <v>93</v>
      </c>
      <c r="D2048" t="s">
        <v>2191</v>
      </c>
      <c r="E2048" s="69">
        <v>45665</v>
      </c>
      <c r="F2048">
        <v>1</v>
      </c>
      <c r="G2048">
        <v>1</v>
      </c>
      <c r="H2048">
        <v>1</v>
      </c>
      <c r="I2048" s="70">
        <f t="shared" si="75"/>
        <v>0.1</v>
      </c>
    </row>
    <row r="2049" spans="1:9" x14ac:dyDescent="0.25">
      <c r="A2049" t="s">
        <v>2188</v>
      </c>
      <c r="B2049" s="70">
        <f t="shared" si="78"/>
        <v>0.1</v>
      </c>
      <c r="C2049" t="s">
        <v>99</v>
      </c>
      <c r="D2049" t="s">
        <v>2192</v>
      </c>
      <c r="E2049" s="69">
        <v>45756</v>
      </c>
      <c r="F2049">
        <v>1</v>
      </c>
      <c r="G2049">
        <v>1</v>
      </c>
      <c r="H2049">
        <v>1</v>
      </c>
      <c r="I2049" s="70">
        <f t="shared" si="75"/>
        <v>0.1</v>
      </c>
    </row>
    <row r="2050" spans="1:9" x14ac:dyDescent="0.25">
      <c r="A2050" t="s">
        <v>2188</v>
      </c>
      <c r="B2050" s="70">
        <f t="shared" si="78"/>
        <v>0.1</v>
      </c>
      <c r="C2050" t="s">
        <v>103</v>
      </c>
      <c r="D2050" t="s">
        <v>2193</v>
      </c>
      <c r="E2050" s="69">
        <v>45716</v>
      </c>
      <c r="F2050">
        <v>1</v>
      </c>
      <c r="G2050">
        <v>1</v>
      </c>
      <c r="H2050">
        <v>1</v>
      </c>
      <c r="I2050" s="70">
        <f t="shared" ref="I2050:I2113" si="79">B2050*H2050</f>
        <v>0.1</v>
      </c>
    </row>
    <row r="2051" spans="1:9" x14ac:dyDescent="0.25">
      <c r="A2051" t="s">
        <v>2188</v>
      </c>
      <c r="B2051" s="70">
        <f t="shared" si="78"/>
        <v>0.1</v>
      </c>
      <c r="C2051" t="s">
        <v>103</v>
      </c>
      <c r="D2051" t="s">
        <v>2194</v>
      </c>
      <c r="E2051" s="69">
        <v>45779</v>
      </c>
      <c r="F2051">
        <v>1</v>
      </c>
      <c r="G2051">
        <v>1</v>
      </c>
      <c r="H2051">
        <v>1</v>
      </c>
      <c r="I2051" s="70">
        <f t="shared" si="79"/>
        <v>0.1</v>
      </c>
    </row>
    <row r="2052" spans="1:9" x14ac:dyDescent="0.25">
      <c r="A2052" t="s">
        <v>2188</v>
      </c>
      <c r="B2052" s="70">
        <f t="shared" si="78"/>
        <v>0.1</v>
      </c>
      <c r="C2052" t="s">
        <v>103</v>
      </c>
      <c r="D2052" t="s">
        <v>2195</v>
      </c>
      <c r="E2052" s="69">
        <v>45673</v>
      </c>
      <c r="F2052">
        <v>1</v>
      </c>
      <c r="G2052">
        <v>1</v>
      </c>
      <c r="H2052">
        <v>1</v>
      </c>
      <c r="I2052" s="70">
        <f t="shared" si="79"/>
        <v>0.1</v>
      </c>
    </row>
    <row r="2053" spans="1:9" x14ac:dyDescent="0.25">
      <c r="A2053" t="s">
        <v>2188</v>
      </c>
      <c r="B2053" s="70">
        <f t="shared" si="78"/>
        <v>0.1</v>
      </c>
      <c r="C2053" t="s">
        <v>103</v>
      </c>
      <c r="D2053" t="s">
        <v>2196</v>
      </c>
      <c r="E2053" s="69">
        <v>45677</v>
      </c>
      <c r="F2053">
        <v>1</v>
      </c>
      <c r="G2053">
        <v>1</v>
      </c>
      <c r="H2053">
        <v>1</v>
      </c>
      <c r="I2053" s="70">
        <f t="shared" si="79"/>
        <v>0.1</v>
      </c>
    </row>
    <row r="2054" spans="1:9" x14ac:dyDescent="0.25">
      <c r="A2054" t="s">
        <v>2188</v>
      </c>
      <c r="B2054" s="70">
        <f t="shared" si="78"/>
        <v>0.1</v>
      </c>
      <c r="C2054" t="s">
        <v>103</v>
      </c>
      <c r="D2054" t="s">
        <v>2197</v>
      </c>
      <c r="E2054" s="69">
        <v>45751</v>
      </c>
      <c r="F2054">
        <v>1</v>
      </c>
      <c r="G2054">
        <v>1</v>
      </c>
      <c r="H2054">
        <v>1</v>
      </c>
      <c r="I2054" s="70">
        <f t="shared" si="79"/>
        <v>0.1</v>
      </c>
    </row>
    <row r="2055" spans="1:9" x14ac:dyDescent="0.25">
      <c r="A2055" t="s">
        <v>2188</v>
      </c>
      <c r="B2055" s="70">
        <f t="shared" si="78"/>
        <v>0.1</v>
      </c>
      <c r="C2055" t="s">
        <v>107</v>
      </c>
      <c r="D2055" t="s">
        <v>2198</v>
      </c>
      <c r="E2055" s="69">
        <v>45664</v>
      </c>
      <c r="F2055">
        <v>1</v>
      </c>
      <c r="G2055">
        <v>1</v>
      </c>
      <c r="H2055">
        <v>1</v>
      </c>
      <c r="I2055" s="70">
        <f t="shared" si="79"/>
        <v>0.1</v>
      </c>
    </row>
    <row r="2056" spans="1:9" x14ac:dyDescent="0.25">
      <c r="A2056" t="s">
        <v>2188</v>
      </c>
      <c r="B2056" s="70">
        <f t="shared" si="78"/>
        <v>0.1</v>
      </c>
      <c r="C2056" t="s">
        <v>108</v>
      </c>
      <c r="D2056" t="s">
        <v>2199</v>
      </c>
      <c r="E2056" s="69">
        <v>45776</v>
      </c>
      <c r="F2056">
        <v>1</v>
      </c>
      <c r="G2056">
        <v>1</v>
      </c>
      <c r="H2056">
        <v>1</v>
      </c>
      <c r="I2056" s="70">
        <f t="shared" si="79"/>
        <v>0.1</v>
      </c>
    </row>
    <row r="2057" spans="1:9" x14ac:dyDescent="0.25">
      <c r="A2057" t="s">
        <v>2188</v>
      </c>
      <c r="B2057" s="70">
        <f t="shared" si="78"/>
        <v>0.1</v>
      </c>
      <c r="C2057" t="s">
        <v>124</v>
      </c>
      <c r="D2057" t="s">
        <v>2200</v>
      </c>
      <c r="E2057" s="69">
        <v>45805</v>
      </c>
      <c r="F2057">
        <v>1</v>
      </c>
      <c r="G2057">
        <v>1</v>
      </c>
      <c r="H2057">
        <v>1</v>
      </c>
      <c r="I2057" s="70">
        <f t="shared" si="79"/>
        <v>0.1</v>
      </c>
    </row>
    <row r="2058" spans="1:9" x14ac:dyDescent="0.25">
      <c r="A2058" t="s">
        <v>2188</v>
      </c>
      <c r="B2058" s="70">
        <f t="shared" si="78"/>
        <v>0.1</v>
      </c>
      <c r="C2058" t="s">
        <v>124</v>
      </c>
      <c r="D2058" t="s">
        <v>2201</v>
      </c>
      <c r="E2058" s="69">
        <v>45694</v>
      </c>
      <c r="F2058">
        <v>1</v>
      </c>
      <c r="G2058">
        <v>1</v>
      </c>
      <c r="H2058">
        <v>1</v>
      </c>
      <c r="I2058" s="70">
        <f t="shared" si="79"/>
        <v>0.1</v>
      </c>
    </row>
    <row r="2059" spans="1:9" x14ac:dyDescent="0.25">
      <c r="A2059" t="s">
        <v>2202</v>
      </c>
      <c r="B2059" s="70">
        <f t="shared" ref="B2059:B2090" si="80">(1/350)*100</f>
        <v>0.2857142857142857</v>
      </c>
      <c r="C2059" t="s">
        <v>92</v>
      </c>
      <c r="D2059" t="s">
        <v>2203</v>
      </c>
      <c r="E2059" s="69">
        <v>45805</v>
      </c>
      <c r="F2059">
        <v>1</v>
      </c>
      <c r="G2059">
        <v>1</v>
      </c>
      <c r="H2059">
        <v>1</v>
      </c>
      <c r="I2059" s="70">
        <f t="shared" si="79"/>
        <v>0.2857142857142857</v>
      </c>
    </row>
    <row r="2060" spans="1:9" x14ac:dyDescent="0.25">
      <c r="A2060" t="s">
        <v>2202</v>
      </c>
      <c r="B2060" s="70">
        <f t="shared" si="80"/>
        <v>0.2857142857142857</v>
      </c>
      <c r="C2060" t="s">
        <v>92</v>
      </c>
      <c r="D2060" t="s">
        <v>2204</v>
      </c>
      <c r="E2060" s="69">
        <v>45775</v>
      </c>
      <c r="F2060">
        <v>1</v>
      </c>
      <c r="G2060">
        <v>1</v>
      </c>
      <c r="H2060">
        <v>1</v>
      </c>
      <c r="I2060" s="70">
        <f t="shared" si="79"/>
        <v>0.2857142857142857</v>
      </c>
    </row>
    <row r="2061" spans="1:9" x14ac:dyDescent="0.25">
      <c r="A2061" t="s">
        <v>2202</v>
      </c>
      <c r="B2061" s="70">
        <f t="shared" si="80"/>
        <v>0.2857142857142857</v>
      </c>
      <c r="C2061" t="s">
        <v>95</v>
      </c>
      <c r="D2061" t="s">
        <v>2205</v>
      </c>
      <c r="E2061" s="69">
        <v>45765</v>
      </c>
      <c r="F2061">
        <v>1</v>
      </c>
      <c r="G2061">
        <v>1</v>
      </c>
      <c r="H2061">
        <v>1</v>
      </c>
      <c r="I2061" s="70">
        <f t="shared" si="79"/>
        <v>0.2857142857142857</v>
      </c>
    </row>
    <row r="2062" spans="1:9" x14ac:dyDescent="0.25">
      <c r="A2062" t="s">
        <v>2202</v>
      </c>
      <c r="B2062" s="70">
        <f t="shared" si="80"/>
        <v>0.2857142857142857</v>
      </c>
      <c r="C2062" t="s">
        <v>95</v>
      </c>
      <c r="D2062" t="s">
        <v>2206</v>
      </c>
      <c r="E2062" s="69">
        <v>45771</v>
      </c>
      <c r="F2062">
        <v>1</v>
      </c>
      <c r="G2062">
        <v>1</v>
      </c>
      <c r="H2062">
        <v>1</v>
      </c>
      <c r="I2062" s="70">
        <f t="shared" si="79"/>
        <v>0.2857142857142857</v>
      </c>
    </row>
    <row r="2063" spans="1:9" x14ac:dyDescent="0.25">
      <c r="A2063" t="s">
        <v>2202</v>
      </c>
      <c r="B2063" s="70">
        <f t="shared" si="80"/>
        <v>0.2857142857142857</v>
      </c>
      <c r="C2063" t="s">
        <v>95</v>
      </c>
      <c r="D2063" t="s">
        <v>2207</v>
      </c>
      <c r="E2063" s="69">
        <v>45771</v>
      </c>
      <c r="F2063">
        <v>1</v>
      </c>
      <c r="G2063">
        <v>1</v>
      </c>
      <c r="H2063">
        <v>1</v>
      </c>
      <c r="I2063" s="70">
        <f t="shared" si="79"/>
        <v>0.2857142857142857</v>
      </c>
    </row>
    <row r="2064" spans="1:9" x14ac:dyDescent="0.25">
      <c r="A2064" t="s">
        <v>2202</v>
      </c>
      <c r="B2064" s="70">
        <f t="shared" si="80"/>
        <v>0.2857142857142857</v>
      </c>
      <c r="C2064" t="s">
        <v>95</v>
      </c>
      <c r="D2064" t="s">
        <v>2208</v>
      </c>
      <c r="E2064" s="69">
        <v>45751</v>
      </c>
      <c r="F2064">
        <v>1</v>
      </c>
      <c r="G2064">
        <v>1</v>
      </c>
      <c r="H2064">
        <v>1</v>
      </c>
      <c r="I2064" s="70">
        <f t="shared" si="79"/>
        <v>0.2857142857142857</v>
      </c>
    </row>
    <row r="2065" spans="1:9" x14ac:dyDescent="0.25">
      <c r="A2065" t="s">
        <v>2202</v>
      </c>
      <c r="B2065" s="70">
        <f t="shared" si="80"/>
        <v>0.2857142857142857</v>
      </c>
      <c r="C2065" t="s">
        <v>95</v>
      </c>
      <c r="D2065" t="s">
        <v>2209</v>
      </c>
      <c r="E2065" s="69">
        <v>45769</v>
      </c>
      <c r="F2065">
        <v>1</v>
      </c>
      <c r="G2065">
        <v>1</v>
      </c>
      <c r="H2065">
        <v>1</v>
      </c>
      <c r="I2065" s="70">
        <f t="shared" si="79"/>
        <v>0.2857142857142857</v>
      </c>
    </row>
    <row r="2066" spans="1:9" x14ac:dyDescent="0.25">
      <c r="A2066" t="s">
        <v>2202</v>
      </c>
      <c r="B2066" s="70">
        <f t="shared" si="80"/>
        <v>0.2857142857142857</v>
      </c>
      <c r="C2066" t="s">
        <v>95</v>
      </c>
      <c r="D2066" t="s">
        <v>2210</v>
      </c>
      <c r="E2066" s="69">
        <v>45789</v>
      </c>
      <c r="F2066">
        <v>1</v>
      </c>
      <c r="G2066">
        <v>1</v>
      </c>
      <c r="H2066">
        <v>1</v>
      </c>
      <c r="I2066" s="70">
        <f t="shared" si="79"/>
        <v>0.2857142857142857</v>
      </c>
    </row>
    <row r="2067" spans="1:9" x14ac:dyDescent="0.25">
      <c r="A2067" t="s">
        <v>2202</v>
      </c>
      <c r="B2067" s="70">
        <f t="shared" si="80"/>
        <v>0.2857142857142857</v>
      </c>
      <c r="C2067" t="s">
        <v>95</v>
      </c>
      <c r="D2067" t="s">
        <v>2211</v>
      </c>
      <c r="E2067" s="69">
        <v>45790</v>
      </c>
      <c r="F2067">
        <v>1</v>
      </c>
      <c r="G2067">
        <v>1</v>
      </c>
      <c r="H2067">
        <v>1</v>
      </c>
      <c r="I2067" s="70">
        <f t="shared" si="79"/>
        <v>0.2857142857142857</v>
      </c>
    </row>
    <row r="2068" spans="1:9" x14ac:dyDescent="0.25">
      <c r="A2068" t="s">
        <v>2202</v>
      </c>
      <c r="B2068" s="70">
        <f t="shared" si="80"/>
        <v>0.2857142857142857</v>
      </c>
      <c r="C2068" t="s">
        <v>95</v>
      </c>
      <c r="D2068" t="s">
        <v>2212</v>
      </c>
      <c r="E2068" s="69">
        <v>45686</v>
      </c>
      <c r="F2068">
        <v>1</v>
      </c>
      <c r="G2068">
        <v>1</v>
      </c>
      <c r="H2068">
        <v>1</v>
      </c>
      <c r="I2068" s="70">
        <f t="shared" si="79"/>
        <v>0.2857142857142857</v>
      </c>
    </row>
    <row r="2069" spans="1:9" x14ac:dyDescent="0.25">
      <c r="A2069" t="s">
        <v>2202</v>
      </c>
      <c r="B2069" s="70">
        <f t="shared" si="80"/>
        <v>0.2857142857142857</v>
      </c>
      <c r="C2069" t="s">
        <v>95</v>
      </c>
      <c r="D2069" t="s">
        <v>2213</v>
      </c>
      <c r="E2069" s="69">
        <v>45665</v>
      </c>
      <c r="F2069">
        <v>1</v>
      </c>
      <c r="G2069">
        <v>1</v>
      </c>
      <c r="H2069">
        <v>1</v>
      </c>
      <c r="I2069" s="70">
        <f t="shared" si="79"/>
        <v>0.2857142857142857</v>
      </c>
    </row>
    <row r="2070" spans="1:9" x14ac:dyDescent="0.25">
      <c r="A2070" t="s">
        <v>2202</v>
      </c>
      <c r="B2070" s="70">
        <f t="shared" si="80"/>
        <v>0.2857142857142857</v>
      </c>
      <c r="C2070" t="s">
        <v>95</v>
      </c>
      <c r="D2070" t="s">
        <v>2214</v>
      </c>
      <c r="E2070" s="69">
        <v>45733</v>
      </c>
      <c r="F2070">
        <v>1</v>
      </c>
      <c r="G2070">
        <v>1</v>
      </c>
      <c r="H2070">
        <v>1</v>
      </c>
      <c r="I2070" s="70">
        <f t="shared" si="79"/>
        <v>0.2857142857142857</v>
      </c>
    </row>
    <row r="2071" spans="1:9" x14ac:dyDescent="0.25">
      <c r="A2071" t="s">
        <v>2202</v>
      </c>
      <c r="B2071" s="70">
        <f t="shared" si="80"/>
        <v>0.2857142857142857</v>
      </c>
      <c r="C2071" t="s">
        <v>95</v>
      </c>
      <c r="D2071" t="s">
        <v>2215</v>
      </c>
      <c r="E2071" s="69">
        <v>45769</v>
      </c>
      <c r="F2071">
        <v>1</v>
      </c>
      <c r="G2071">
        <v>1</v>
      </c>
      <c r="H2071">
        <v>1</v>
      </c>
      <c r="I2071" s="70">
        <f t="shared" si="79"/>
        <v>0.2857142857142857</v>
      </c>
    </row>
    <row r="2072" spans="1:9" x14ac:dyDescent="0.25">
      <c r="A2072" t="s">
        <v>2202</v>
      </c>
      <c r="B2072" s="70">
        <f t="shared" si="80"/>
        <v>0.2857142857142857</v>
      </c>
      <c r="C2072" t="s">
        <v>95</v>
      </c>
      <c r="D2072" t="s">
        <v>2216</v>
      </c>
      <c r="E2072" s="69">
        <v>45805</v>
      </c>
      <c r="F2072">
        <v>1</v>
      </c>
      <c r="G2072">
        <v>1</v>
      </c>
      <c r="H2072">
        <v>1</v>
      </c>
      <c r="I2072" s="70">
        <f t="shared" si="79"/>
        <v>0.2857142857142857</v>
      </c>
    </row>
    <row r="2073" spans="1:9" x14ac:dyDescent="0.25">
      <c r="A2073" t="s">
        <v>2202</v>
      </c>
      <c r="B2073" s="70">
        <f t="shared" si="80"/>
        <v>0.2857142857142857</v>
      </c>
      <c r="C2073" t="s">
        <v>95</v>
      </c>
      <c r="D2073" t="s">
        <v>2217</v>
      </c>
      <c r="E2073" s="69">
        <v>45805</v>
      </c>
      <c r="F2073">
        <v>1</v>
      </c>
      <c r="G2073">
        <v>1</v>
      </c>
      <c r="H2073">
        <v>1</v>
      </c>
      <c r="I2073" s="70">
        <f t="shared" si="79"/>
        <v>0.2857142857142857</v>
      </c>
    </row>
    <row r="2074" spans="1:9" x14ac:dyDescent="0.25">
      <c r="A2074" t="s">
        <v>2202</v>
      </c>
      <c r="B2074" s="70">
        <f t="shared" si="80"/>
        <v>0.2857142857142857</v>
      </c>
      <c r="C2074" t="s">
        <v>103</v>
      </c>
      <c r="D2074" t="s">
        <v>2218</v>
      </c>
      <c r="E2074" s="69">
        <v>45747</v>
      </c>
      <c r="F2074">
        <v>1</v>
      </c>
      <c r="G2074">
        <v>1</v>
      </c>
      <c r="H2074">
        <v>1</v>
      </c>
      <c r="I2074" s="70">
        <f t="shared" si="79"/>
        <v>0.2857142857142857</v>
      </c>
    </row>
    <row r="2075" spans="1:9" x14ac:dyDescent="0.25">
      <c r="A2075" t="s">
        <v>2202</v>
      </c>
      <c r="B2075" s="70">
        <f t="shared" si="80"/>
        <v>0.2857142857142857</v>
      </c>
      <c r="C2075" t="s">
        <v>105</v>
      </c>
      <c r="D2075" t="s">
        <v>2219</v>
      </c>
      <c r="E2075" s="69">
        <v>45720</v>
      </c>
      <c r="F2075">
        <v>1</v>
      </c>
      <c r="G2075">
        <v>1</v>
      </c>
      <c r="H2075">
        <v>1</v>
      </c>
      <c r="I2075" s="70">
        <f t="shared" si="79"/>
        <v>0.2857142857142857</v>
      </c>
    </row>
    <row r="2076" spans="1:9" x14ac:dyDescent="0.25">
      <c r="A2076" t="s">
        <v>2202</v>
      </c>
      <c r="B2076" s="70">
        <f t="shared" si="80"/>
        <v>0.2857142857142857</v>
      </c>
      <c r="C2076" t="s">
        <v>105</v>
      </c>
      <c r="D2076" t="s">
        <v>2220</v>
      </c>
      <c r="E2076" s="69">
        <v>45797</v>
      </c>
      <c r="F2076">
        <v>1</v>
      </c>
      <c r="G2076">
        <v>1</v>
      </c>
      <c r="H2076">
        <v>1</v>
      </c>
      <c r="I2076" s="70">
        <f t="shared" si="79"/>
        <v>0.2857142857142857</v>
      </c>
    </row>
    <row r="2077" spans="1:9" x14ac:dyDescent="0.25">
      <c r="A2077" t="s">
        <v>2202</v>
      </c>
      <c r="B2077" s="70">
        <f t="shared" si="80"/>
        <v>0.2857142857142857</v>
      </c>
      <c r="C2077" t="s">
        <v>105</v>
      </c>
      <c r="D2077" t="s">
        <v>2221</v>
      </c>
      <c r="E2077" s="69">
        <v>45783</v>
      </c>
      <c r="F2077">
        <v>1</v>
      </c>
      <c r="G2077">
        <v>1</v>
      </c>
      <c r="H2077">
        <v>1</v>
      </c>
      <c r="I2077" s="70">
        <f t="shared" si="79"/>
        <v>0.2857142857142857</v>
      </c>
    </row>
    <row r="2078" spans="1:9" x14ac:dyDescent="0.25">
      <c r="A2078" t="s">
        <v>2202</v>
      </c>
      <c r="B2078" s="70">
        <f t="shared" si="80"/>
        <v>0.2857142857142857</v>
      </c>
      <c r="C2078" t="s">
        <v>105</v>
      </c>
      <c r="D2078" t="s">
        <v>2222</v>
      </c>
      <c r="E2078" s="69">
        <v>45783</v>
      </c>
      <c r="F2078">
        <v>1</v>
      </c>
      <c r="G2078">
        <v>1</v>
      </c>
      <c r="H2078">
        <v>1</v>
      </c>
      <c r="I2078" s="70">
        <f t="shared" si="79"/>
        <v>0.2857142857142857</v>
      </c>
    </row>
    <row r="2079" spans="1:9" x14ac:dyDescent="0.25">
      <c r="A2079" t="s">
        <v>2202</v>
      </c>
      <c r="B2079" s="70">
        <f t="shared" si="80"/>
        <v>0.2857142857142857</v>
      </c>
      <c r="C2079" t="s">
        <v>105</v>
      </c>
      <c r="D2079" t="s">
        <v>2223</v>
      </c>
      <c r="E2079" s="69">
        <v>45769</v>
      </c>
      <c r="F2079">
        <v>1</v>
      </c>
      <c r="G2079">
        <v>1</v>
      </c>
      <c r="H2079">
        <v>1</v>
      </c>
      <c r="I2079" s="70">
        <f t="shared" si="79"/>
        <v>0.2857142857142857</v>
      </c>
    </row>
    <row r="2080" spans="1:9" x14ac:dyDescent="0.25">
      <c r="A2080" t="s">
        <v>2202</v>
      </c>
      <c r="B2080" s="70">
        <f t="shared" si="80"/>
        <v>0.2857142857142857</v>
      </c>
      <c r="C2080" t="s">
        <v>105</v>
      </c>
      <c r="D2080" t="s">
        <v>2224</v>
      </c>
      <c r="E2080" s="69">
        <v>45770</v>
      </c>
      <c r="F2080">
        <v>1</v>
      </c>
      <c r="G2080">
        <v>1</v>
      </c>
      <c r="H2080">
        <v>1</v>
      </c>
      <c r="I2080" s="70">
        <f t="shared" si="79"/>
        <v>0.2857142857142857</v>
      </c>
    </row>
    <row r="2081" spans="1:9" x14ac:dyDescent="0.25">
      <c r="A2081" t="s">
        <v>2202</v>
      </c>
      <c r="B2081" s="70">
        <f t="shared" si="80"/>
        <v>0.2857142857142857</v>
      </c>
      <c r="C2081" t="s">
        <v>105</v>
      </c>
      <c r="D2081" t="s">
        <v>2225</v>
      </c>
      <c r="E2081" s="69">
        <v>45764</v>
      </c>
      <c r="F2081">
        <v>1</v>
      </c>
      <c r="G2081">
        <v>1</v>
      </c>
      <c r="H2081">
        <v>1</v>
      </c>
      <c r="I2081" s="70">
        <f t="shared" si="79"/>
        <v>0.2857142857142857</v>
      </c>
    </row>
    <row r="2082" spans="1:9" x14ac:dyDescent="0.25">
      <c r="A2082" t="s">
        <v>2202</v>
      </c>
      <c r="B2082" s="70">
        <f t="shared" si="80"/>
        <v>0.2857142857142857</v>
      </c>
      <c r="C2082" t="s">
        <v>105</v>
      </c>
      <c r="D2082" t="s">
        <v>2226</v>
      </c>
      <c r="E2082" s="69">
        <v>45764</v>
      </c>
      <c r="F2082">
        <v>1</v>
      </c>
      <c r="G2082">
        <v>1</v>
      </c>
      <c r="H2082">
        <v>1</v>
      </c>
      <c r="I2082" s="70">
        <f t="shared" si="79"/>
        <v>0.2857142857142857</v>
      </c>
    </row>
    <row r="2083" spans="1:9" x14ac:dyDescent="0.25">
      <c r="A2083" t="s">
        <v>2202</v>
      </c>
      <c r="B2083" s="70">
        <f t="shared" si="80"/>
        <v>0.2857142857142857</v>
      </c>
      <c r="C2083" t="s">
        <v>105</v>
      </c>
      <c r="D2083" t="s">
        <v>2227</v>
      </c>
      <c r="E2083" s="69">
        <v>45755</v>
      </c>
      <c r="F2083">
        <v>1</v>
      </c>
      <c r="G2083">
        <v>1</v>
      </c>
      <c r="H2083">
        <v>1</v>
      </c>
      <c r="I2083" s="70">
        <f t="shared" si="79"/>
        <v>0.2857142857142857</v>
      </c>
    </row>
    <row r="2084" spans="1:9" x14ac:dyDescent="0.25">
      <c r="A2084" t="s">
        <v>2202</v>
      </c>
      <c r="B2084" s="70">
        <f t="shared" si="80"/>
        <v>0.2857142857142857</v>
      </c>
      <c r="C2084" t="s">
        <v>105</v>
      </c>
      <c r="D2084" t="s">
        <v>2228</v>
      </c>
      <c r="E2084" s="69">
        <v>45751</v>
      </c>
      <c r="F2084">
        <v>1</v>
      </c>
      <c r="G2084">
        <v>1</v>
      </c>
      <c r="H2084">
        <v>1</v>
      </c>
      <c r="I2084" s="70">
        <f t="shared" si="79"/>
        <v>0.2857142857142857</v>
      </c>
    </row>
    <row r="2085" spans="1:9" x14ac:dyDescent="0.25">
      <c r="A2085" t="s">
        <v>2202</v>
      </c>
      <c r="B2085" s="70">
        <f t="shared" si="80"/>
        <v>0.2857142857142857</v>
      </c>
      <c r="C2085" t="s">
        <v>105</v>
      </c>
      <c r="D2085" t="s">
        <v>2229</v>
      </c>
      <c r="E2085" s="69">
        <v>45751</v>
      </c>
      <c r="F2085">
        <v>1</v>
      </c>
      <c r="G2085">
        <v>1</v>
      </c>
      <c r="H2085">
        <v>1</v>
      </c>
      <c r="I2085" s="70">
        <f t="shared" si="79"/>
        <v>0.2857142857142857</v>
      </c>
    </row>
    <row r="2086" spans="1:9" x14ac:dyDescent="0.25">
      <c r="A2086" t="s">
        <v>2202</v>
      </c>
      <c r="B2086" s="70">
        <f t="shared" si="80"/>
        <v>0.2857142857142857</v>
      </c>
      <c r="C2086" t="s">
        <v>105</v>
      </c>
      <c r="D2086" t="s">
        <v>2230</v>
      </c>
      <c r="E2086" s="69">
        <v>45751</v>
      </c>
      <c r="F2086">
        <v>1</v>
      </c>
      <c r="G2086">
        <v>1</v>
      </c>
      <c r="H2086">
        <v>1</v>
      </c>
      <c r="I2086" s="70">
        <f t="shared" si="79"/>
        <v>0.2857142857142857</v>
      </c>
    </row>
    <row r="2087" spans="1:9" x14ac:dyDescent="0.25">
      <c r="A2087" t="s">
        <v>2202</v>
      </c>
      <c r="B2087" s="70">
        <f t="shared" si="80"/>
        <v>0.2857142857142857</v>
      </c>
      <c r="C2087" t="s">
        <v>105</v>
      </c>
      <c r="D2087" t="s">
        <v>2231</v>
      </c>
      <c r="E2087" s="69">
        <v>45751</v>
      </c>
      <c r="F2087">
        <v>1</v>
      </c>
      <c r="G2087">
        <v>1</v>
      </c>
      <c r="H2087">
        <v>1</v>
      </c>
      <c r="I2087" s="70">
        <f t="shared" si="79"/>
        <v>0.2857142857142857</v>
      </c>
    </row>
    <row r="2088" spans="1:9" x14ac:dyDescent="0.25">
      <c r="A2088" t="s">
        <v>2202</v>
      </c>
      <c r="B2088" s="70">
        <f t="shared" si="80"/>
        <v>0.2857142857142857</v>
      </c>
      <c r="C2088" t="s">
        <v>105</v>
      </c>
      <c r="D2088" t="s">
        <v>2232</v>
      </c>
      <c r="E2088" s="69">
        <v>45751</v>
      </c>
      <c r="F2088">
        <v>1</v>
      </c>
      <c r="G2088">
        <v>1</v>
      </c>
      <c r="H2088">
        <v>1</v>
      </c>
      <c r="I2088" s="70">
        <f t="shared" si="79"/>
        <v>0.2857142857142857</v>
      </c>
    </row>
    <row r="2089" spans="1:9" x14ac:dyDescent="0.25">
      <c r="A2089" t="s">
        <v>2202</v>
      </c>
      <c r="B2089" s="70">
        <f t="shared" si="80"/>
        <v>0.2857142857142857</v>
      </c>
      <c r="C2089" t="s">
        <v>105</v>
      </c>
      <c r="D2089" t="s">
        <v>2233</v>
      </c>
      <c r="E2089" s="69">
        <v>45757</v>
      </c>
      <c r="F2089">
        <v>1</v>
      </c>
      <c r="G2089">
        <v>1</v>
      </c>
      <c r="H2089">
        <v>1</v>
      </c>
      <c r="I2089" s="70">
        <f t="shared" si="79"/>
        <v>0.2857142857142857</v>
      </c>
    </row>
    <row r="2090" spans="1:9" x14ac:dyDescent="0.25">
      <c r="A2090" t="s">
        <v>2202</v>
      </c>
      <c r="B2090" s="70">
        <f t="shared" si="80"/>
        <v>0.2857142857142857</v>
      </c>
      <c r="C2090" t="s">
        <v>105</v>
      </c>
      <c r="D2090" t="s">
        <v>2234</v>
      </c>
      <c r="E2090" s="69">
        <v>45659</v>
      </c>
      <c r="F2090">
        <v>1</v>
      </c>
      <c r="G2090">
        <v>1</v>
      </c>
      <c r="H2090">
        <v>1</v>
      </c>
      <c r="I2090" s="70">
        <f t="shared" si="79"/>
        <v>0.2857142857142857</v>
      </c>
    </row>
    <row r="2091" spans="1:9" x14ac:dyDescent="0.25">
      <c r="A2091" t="s">
        <v>2202</v>
      </c>
      <c r="B2091" s="70">
        <f t="shared" ref="B2091:B2122" si="81">(1/350)*100</f>
        <v>0.2857142857142857</v>
      </c>
      <c r="C2091" t="s">
        <v>105</v>
      </c>
      <c r="D2091" t="s">
        <v>2235</v>
      </c>
      <c r="E2091" s="69">
        <v>45666</v>
      </c>
      <c r="F2091">
        <v>1</v>
      </c>
      <c r="G2091">
        <v>1</v>
      </c>
      <c r="H2091">
        <v>1</v>
      </c>
      <c r="I2091" s="70">
        <f t="shared" si="79"/>
        <v>0.2857142857142857</v>
      </c>
    </row>
    <row r="2092" spans="1:9" x14ac:dyDescent="0.25">
      <c r="A2092" t="s">
        <v>2202</v>
      </c>
      <c r="B2092" s="70">
        <f t="shared" si="81"/>
        <v>0.2857142857142857</v>
      </c>
      <c r="C2092" t="s">
        <v>105</v>
      </c>
      <c r="D2092" t="s">
        <v>2236</v>
      </c>
      <c r="E2092" s="69">
        <v>45666</v>
      </c>
      <c r="F2092">
        <v>1</v>
      </c>
      <c r="G2092">
        <v>1</v>
      </c>
      <c r="H2092">
        <v>1</v>
      </c>
      <c r="I2092" s="70">
        <f t="shared" si="79"/>
        <v>0.2857142857142857</v>
      </c>
    </row>
    <row r="2093" spans="1:9" x14ac:dyDescent="0.25">
      <c r="A2093" t="s">
        <v>2202</v>
      </c>
      <c r="B2093" s="70">
        <f t="shared" si="81"/>
        <v>0.2857142857142857</v>
      </c>
      <c r="C2093" t="s">
        <v>105</v>
      </c>
      <c r="D2093" t="s">
        <v>2237</v>
      </c>
      <c r="E2093" s="69">
        <v>45672</v>
      </c>
      <c r="F2093">
        <v>1</v>
      </c>
      <c r="G2093">
        <v>1</v>
      </c>
      <c r="H2093">
        <v>1</v>
      </c>
      <c r="I2093" s="70">
        <f t="shared" si="79"/>
        <v>0.2857142857142857</v>
      </c>
    </row>
    <row r="2094" spans="1:9" x14ac:dyDescent="0.25">
      <c r="A2094" t="s">
        <v>2202</v>
      </c>
      <c r="B2094" s="70">
        <f t="shared" si="81"/>
        <v>0.2857142857142857</v>
      </c>
      <c r="C2094" t="s">
        <v>105</v>
      </c>
      <c r="D2094" t="s">
        <v>2238</v>
      </c>
      <c r="E2094" s="69">
        <v>45694</v>
      </c>
      <c r="F2094">
        <v>1</v>
      </c>
      <c r="G2094">
        <v>1</v>
      </c>
      <c r="H2094">
        <v>1</v>
      </c>
      <c r="I2094" s="70">
        <f t="shared" si="79"/>
        <v>0.2857142857142857</v>
      </c>
    </row>
    <row r="2095" spans="1:9" x14ac:dyDescent="0.25">
      <c r="A2095" t="s">
        <v>2202</v>
      </c>
      <c r="B2095" s="70">
        <f t="shared" si="81"/>
        <v>0.2857142857142857</v>
      </c>
      <c r="C2095" t="s">
        <v>105</v>
      </c>
      <c r="D2095" t="s">
        <v>2239</v>
      </c>
      <c r="E2095" s="69">
        <v>45694</v>
      </c>
      <c r="F2095">
        <v>1</v>
      </c>
      <c r="G2095">
        <v>1</v>
      </c>
      <c r="H2095">
        <v>1</v>
      </c>
      <c r="I2095" s="70">
        <f t="shared" si="79"/>
        <v>0.2857142857142857</v>
      </c>
    </row>
    <row r="2096" spans="1:9" x14ac:dyDescent="0.25">
      <c r="A2096" t="s">
        <v>2202</v>
      </c>
      <c r="B2096" s="70">
        <f t="shared" si="81"/>
        <v>0.2857142857142857</v>
      </c>
      <c r="C2096" t="s">
        <v>105</v>
      </c>
      <c r="D2096" t="s">
        <v>2240</v>
      </c>
      <c r="E2096" s="69">
        <v>45694</v>
      </c>
      <c r="F2096">
        <v>1</v>
      </c>
      <c r="G2096">
        <v>1</v>
      </c>
      <c r="H2096">
        <v>1</v>
      </c>
      <c r="I2096" s="70">
        <f t="shared" si="79"/>
        <v>0.2857142857142857</v>
      </c>
    </row>
    <row r="2097" spans="1:9" x14ac:dyDescent="0.25">
      <c r="A2097" t="s">
        <v>2202</v>
      </c>
      <c r="B2097" s="70">
        <f t="shared" si="81"/>
        <v>0.2857142857142857</v>
      </c>
      <c r="C2097" t="s">
        <v>105</v>
      </c>
      <c r="D2097" t="s">
        <v>2241</v>
      </c>
      <c r="E2097" s="69">
        <v>45701</v>
      </c>
      <c r="F2097">
        <v>1</v>
      </c>
      <c r="G2097">
        <v>1</v>
      </c>
      <c r="H2097">
        <v>1</v>
      </c>
      <c r="I2097" s="70">
        <f t="shared" si="79"/>
        <v>0.2857142857142857</v>
      </c>
    </row>
    <row r="2098" spans="1:9" x14ac:dyDescent="0.25">
      <c r="A2098" t="s">
        <v>2202</v>
      </c>
      <c r="B2098" s="70">
        <f t="shared" si="81"/>
        <v>0.2857142857142857</v>
      </c>
      <c r="C2098" t="s">
        <v>105</v>
      </c>
      <c r="D2098" t="s">
        <v>2242</v>
      </c>
      <c r="E2098" s="69">
        <v>45708</v>
      </c>
      <c r="F2098">
        <v>1</v>
      </c>
      <c r="G2098">
        <v>1</v>
      </c>
      <c r="H2098">
        <v>1</v>
      </c>
      <c r="I2098" s="70">
        <f t="shared" si="79"/>
        <v>0.2857142857142857</v>
      </c>
    </row>
    <row r="2099" spans="1:9" x14ac:dyDescent="0.25">
      <c r="A2099" t="s">
        <v>2202</v>
      </c>
      <c r="B2099" s="70">
        <f t="shared" si="81"/>
        <v>0.2857142857142857</v>
      </c>
      <c r="C2099" t="s">
        <v>105</v>
      </c>
      <c r="D2099" t="s">
        <v>2243</v>
      </c>
      <c r="E2099" s="69">
        <v>45706</v>
      </c>
      <c r="F2099">
        <v>1</v>
      </c>
      <c r="G2099">
        <v>1</v>
      </c>
      <c r="H2099">
        <v>1</v>
      </c>
      <c r="I2099" s="70">
        <f t="shared" si="79"/>
        <v>0.2857142857142857</v>
      </c>
    </row>
    <row r="2100" spans="1:9" x14ac:dyDescent="0.25">
      <c r="A2100" t="s">
        <v>2202</v>
      </c>
      <c r="B2100" s="70">
        <f t="shared" si="81"/>
        <v>0.2857142857142857</v>
      </c>
      <c r="C2100" t="s">
        <v>106</v>
      </c>
      <c r="D2100" t="s">
        <v>2244</v>
      </c>
      <c r="E2100" s="69">
        <v>45694</v>
      </c>
      <c r="F2100">
        <v>1</v>
      </c>
      <c r="G2100">
        <v>1</v>
      </c>
      <c r="H2100">
        <v>1</v>
      </c>
      <c r="I2100" s="70">
        <f t="shared" si="79"/>
        <v>0.2857142857142857</v>
      </c>
    </row>
    <row r="2101" spans="1:9" x14ac:dyDescent="0.25">
      <c r="A2101" t="s">
        <v>2202</v>
      </c>
      <c r="B2101" s="70">
        <f t="shared" si="81"/>
        <v>0.2857142857142857</v>
      </c>
      <c r="C2101" t="s">
        <v>106</v>
      </c>
      <c r="D2101" t="s">
        <v>2245</v>
      </c>
      <c r="E2101" s="69">
        <v>45698</v>
      </c>
      <c r="F2101">
        <v>1</v>
      </c>
      <c r="G2101">
        <v>1</v>
      </c>
      <c r="H2101">
        <v>1</v>
      </c>
      <c r="I2101" s="70">
        <f t="shared" si="79"/>
        <v>0.2857142857142857</v>
      </c>
    </row>
    <row r="2102" spans="1:9" x14ac:dyDescent="0.25">
      <c r="A2102" t="s">
        <v>2202</v>
      </c>
      <c r="B2102" s="70">
        <f t="shared" si="81"/>
        <v>0.2857142857142857</v>
      </c>
      <c r="C2102" t="s">
        <v>106</v>
      </c>
      <c r="D2102" t="s">
        <v>2246</v>
      </c>
      <c r="E2102" s="69">
        <v>45672</v>
      </c>
      <c r="F2102">
        <v>1</v>
      </c>
      <c r="G2102">
        <v>1</v>
      </c>
      <c r="H2102">
        <v>1</v>
      </c>
      <c r="I2102" s="70">
        <f t="shared" si="79"/>
        <v>0.2857142857142857</v>
      </c>
    </row>
    <row r="2103" spans="1:9" x14ac:dyDescent="0.25">
      <c r="A2103" t="s">
        <v>2202</v>
      </c>
      <c r="B2103" s="70">
        <f t="shared" si="81"/>
        <v>0.2857142857142857</v>
      </c>
      <c r="C2103" t="s">
        <v>106</v>
      </c>
      <c r="D2103" t="s">
        <v>2247</v>
      </c>
      <c r="E2103" s="69">
        <v>45666</v>
      </c>
      <c r="F2103">
        <v>1</v>
      </c>
      <c r="G2103">
        <v>1</v>
      </c>
      <c r="H2103">
        <v>1</v>
      </c>
      <c r="I2103" s="70">
        <f t="shared" si="79"/>
        <v>0.2857142857142857</v>
      </c>
    </row>
    <row r="2104" spans="1:9" x14ac:dyDescent="0.25">
      <c r="A2104" t="s">
        <v>2202</v>
      </c>
      <c r="B2104" s="70">
        <f t="shared" si="81"/>
        <v>0.2857142857142857</v>
      </c>
      <c r="C2104" t="s">
        <v>106</v>
      </c>
      <c r="D2104" t="s">
        <v>2248</v>
      </c>
      <c r="E2104" s="69">
        <v>45666</v>
      </c>
      <c r="F2104">
        <v>1</v>
      </c>
      <c r="G2104">
        <v>1</v>
      </c>
      <c r="H2104">
        <v>1</v>
      </c>
      <c r="I2104" s="70">
        <f t="shared" si="79"/>
        <v>0.2857142857142857</v>
      </c>
    </row>
    <row r="2105" spans="1:9" x14ac:dyDescent="0.25">
      <c r="A2105" t="s">
        <v>2202</v>
      </c>
      <c r="B2105" s="70">
        <f t="shared" si="81"/>
        <v>0.2857142857142857</v>
      </c>
      <c r="C2105" t="s">
        <v>106</v>
      </c>
      <c r="D2105" t="s">
        <v>2249</v>
      </c>
      <c r="E2105" s="69">
        <v>45756</v>
      </c>
      <c r="F2105">
        <v>1</v>
      </c>
      <c r="G2105">
        <v>1</v>
      </c>
      <c r="H2105">
        <v>1</v>
      </c>
      <c r="I2105" s="70">
        <f t="shared" si="79"/>
        <v>0.2857142857142857</v>
      </c>
    </row>
    <row r="2106" spans="1:9" x14ac:dyDescent="0.25">
      <c r="A2106" t="s">
        <v>2202</v>
      </c>
      <c r="B2106" s="70">
        <f t="shared" si="81"/>
        <v>0.2857142857142857</v>
      </c>
      <c r="C2106" t="s">
        <v>106</v>
      </c>
      <c r="D2106" t="s">
        <v>2250</v>
      </c>
      <c r="E2106" s="69">
        <v>45726</v>
      </c>
      <c r="F2106">
        <v>1</v>
      </c>
      <c r="G2106">
        <v>1</v>
      </c>
      <c r="H2106">
        <v>1</v>
      </c>
      <c r="I2106" s="70">
        <f t="shared" si="79"/>
        <v>0.2857142857142857</v>
      </c>
    </row>
    <row r="2107" spans="1:9" x14ac:dyDescent="0.25">
      <c r="A2107" t="s">
        <v>2202</v>
      </c>
      <c r="B2107" s="70">
        <f t="shared" si="81"/>
        <v>0.2857142857142857</v>
      </c>
      <c r="C2107" t="s">
        <v>106</v>
      </c>
      <c r="D2107" t="s">
        <v>2251</v>
      </c>
      <c r="E2107" s="69">
        <v>45726</v>
      </c>
      <c r="F2107">
        <v>1</v>
      </c>
      <c r="G2107">
        <v>1</v>
      </c>
      <c r="H2107">
        <v>1</v>
      </c>
      <c r="I2107" s="70">
        <f t="shared" si="79"/>
        <v>0.2857142857142857</v>
      </c>
    </row>
    <row r="2108" spans="1:9" x14ac:dyDescent="0.25">
      <c r="A2108" t="s">
        <v>2202</v>
      </c>
      <c r="B2108" s="70">
        <f t="shared" si="81"/>
        <v>0.2857142857142857</v>
      </c>
      <c r="C2108" t="s">
        <v>106</v>
      </c>
      <c r="D2108" t="s">
        <v>2252</v>
      </c>
      <c r="E2108" s="69">
        <v>45805</v>
      </c>
      <c r="F2108">
        <v>1</v>
      </c>
      <c r="G2108">
        <v>1</v>
      </c>
      <c r="H2108">
        <v>1</v>
      </c>
      <c r="I2108" s="70">
        <f t="shared" si="79"/>
        <v>0.2857142857142857</v>
      </c>
    </row>
    <row r="2109" spans="1:9" x14ac:dyDescent="0.25">
      <c r="A2109" t="s">
        <v>2202</v>
      </c>
      <c r="B2109" s="70">
        <f t="shared" si="81"/>
        <v>0.2857142857142857</v>
      </c>
      <c r="C2109" t="s">
        <v>106</v>
      </c>
      <c r="D2109" t="s">
        <v>2253</v>
      </c>
      <c r="E2109" s="69">
        <v>45797</v>
      </c>
      <c r="F2109">
        <v>1</v>
      </c>
      <c r="G2109">
        <v>1</v>
      </c>
      <c r="H2109">
        <v>1</v>
      </c>
      <c r="I2109" s="70">
        <f t="shared" si="79"/>
        <v>0.2857142857142857</v>
      </c>
    </row>
    <row r="2110" spans="1:9" x14ac:dyDescent="0.25">
      <c r="A2110" t="s">
        <v>2202</v>
      </c>
      <c r="B2110" s="70">
        <f t="shared" si="81"/>
        <v>0.2857142857142857</v>
      </c>
      <c r="C2110" t="s">
        <v>106</v>
      </c>
      <c r="D2110" t="s">
        <v>2254</v>
      </c>
      <c r="E2110" s="69">
        <v>45799</v>
      </c>
      <c r="F2110">
        <v>1</v>
      </c>
      <c r="G2110">
        <v>1</v>
      </c>
      <c r="H2110">
        <v>1</v>
      </c>
      <c r="I2110" s="70">
        <f t="shared" si="79"/>
        <v>0.2857142857142857</v>
      </c>
    </row>
    <row r="2111" spans="1:9" x14ac:dyDescent="0.25">
      <c r="A2111" t="s">
        <v>2202</v>
      </c>
      <c r="B2111" s="70">
        <f t="shared" si="81"/>
        <v>0.2857142857142857</v>
      </c>
      <c r="C2111" t="s">
        <v>106</v>
      </c>
      <c r="D2111" t="s">
        <v>2255</v>
      </c>
      <c r="E2111" s="69">
        <v>45793</v>
      </c>
      <c r="F2111">
        <v>1</v>
      </c>
      <c r="G2111">
        <v>1</v>
      </c>
      <c r="H2111">
        <v>1</v>
      </c>
      <c r="I2111" s="70">
        <f t="shared" si="79"/>
        <v>0.2857142857142857</v>
      </c>
    </row>
    <row r="2112" spans="1:9" x14ac:dyDescent="0.25">
      <c r="A2112" t="s">
        <v>2202</v>
      </c>
      <c r="B2112" s="70">
        <f t="shared" si="81"/>
        <v>0.2857142857142857</v>
      </c>
      <c r="C2112" t="s">
        <v>106</v>
      </c>
      <c r="D2112" t="s">
        <v>2256</v>
      </c>
      <c r="E2112" s="69">
        <v>45791</v>
      </c>
      <c r="F2112">
        <v>1</v>
      </c>
      <c r="G2112">
        <v>1</v>
      </c>
      <c r="H2112">
        <v>1</v>
      </c>
      <c r="I2112" s="70">
        <f t="shared" si="79"/>
        <v>0.2857142857142857</v>
      </c>
    </row>
    <row r="2113" spans="1:9" x14ac:dyDescent="0.25">
      <c r="A2113" t="s">
        <v>2202</v>
      </c>
      <c r="B2113" s="70">
        <f t="shared" si="81"/>
        <v>0.2857142857142857</v>
      </c>
      <c r="C2113" t="s">
        <v>106</v>
      </c>
      <c r="D2113" t="s">
        <v>2257</v>
      </c>
      <c r="E2113" s="69">
        <v>45792</v>
      </c>
      <c r="F2113">
        <v>1</v>
      </c>
      <c r="G2113">
        <v>1</v>
      </c>
      <c r="H2113">
        <v>1</v>
      </c>
      <c r="I2113" s="70">
        <f t="shared" si="79"/>
        <v>0.2857142857142857</v>
      </c>
    </row>
    <row r="2114" spans="1:9" x14ac:dyDescent="0.25">
      <c r="A2114" t="s">
        <v>2202</v>
      </c>
      <c r="B2114" s="70">
        <f t="shared" si="81"/>
        <v>0.2857142857142857</v>
      </c>
      <c r="C2114" t="s">
        <v>106</v>
      </c>
      <c r="D2114" t="s">
        <v>2258</v>
      </c>
      <c r="E2114" s="69">
        <v>45785</v>
      </c>
      <c r="F2114">
        <v>1</v>
      </c>
      <c r="G2114">
        <v>1</v>
      </c>
      <c r="H2114">
        <v>1</v>
      </c>
      <c r="I2114" s="70">
        <f t="shared" ref="I2114:I2177" si="82">B2114*H2114</f>
        <v>0.2857142857142857</v>
      </c>
    </row>
    <row r="2115" spans="1:9" x14ac:dyDescent="0.25">
      <c r="A2115" t="s">
        <v>2202</v>
      </c>
      <c r="B2115" s="70">
        <f t="shared" si="81"/>
        <v>0.2857142857142857</v>
      </c>
      <c r="C2115" t="s">
        <v>106</v>
      </c>
      <c r="D2115" t="s">
        <v>2259</v>
      </c>
      <c r="E2115" s="69">
        <v>45764</v>
      </c>
      <c r="F2115">
        <v>1</v>
      </c>
      <c r="G2115">
        <v>1</v>
      </c>
      <c r="H2115">
        <v>1</v>
      </c>
      <c r="I2115" s="70">
        <f t="shared" si="82"/>
        <v>0.2857142857142857</v>
      </c>
    </row>
    <row r="2116" spans="1:9" x14ac:dyDescent="0.25">
      <c r="A2116" t="s">
        <v>2202</v>
      </c>
      <c r="B2116" s="70">
        <f t="shared" si="81"/>
        <v>0.2857142857142857</v>
      </c>
      <c r="C2116" t="s">
        <v>107</v>
      </c>
      <c r="D2116" t="s">
        <v>2260</v>
      </c>
      <c r="E2116" s="69">
        <v>45716</v>
      </c>
      <c r="F2116">
        <v>1</v>
      </c>
      <c r="G2116">
        <v>1</v>
      </c>
      <c r="H2116">
        <v>1</v>
      </c>
      <c r="I2116" s="70">
        <f t="shared" si="82"/>
        <v>0.2857142857142857</v>
      </c>
    </row>
    <row r="2117" spans="1:9" x14ac:dyDescent="0.25">
      <c r="A2117" t="s">
        <v>2202</v>
      </c>
      <c r="B2117" s="70">
        <f t="shared" si="81"/>
        <v>0.2857142857142857</v>
      </c>
      <c r="C2117" t="s">
        <v>107</v>
      </c>
      <c r="D2117" t="s">
        <v>2261</v>
      </c>
      <c r="E2117" s="69">
        <v>45664</v>
      </c>
      <c r="F2117">
        <v>1</v>
      </c>
      <c r="G2117">
        <v>1</v>
      </c>
      <c r="H2117">
        <v>1</v>
      </c>
      <c r="I2117" s="70">
        <f t="shared" si="82"/>
        <v>0.2857142857142857</v>
      </c>
    </row>
    <row r="2118" spans="1:9" x14ac:dyDescent="0.25">
      <c r="A2118" t="s">
        <v>2202</v>
      </c>
      <c r="B2118" s="70">
        <f t="shared" si="81"/>
        <v>0.2857142857142857</v>
      </c>
      <c r="C2118" t="s">
        <v>112</v>
      </c>
      <c r="D2118" t="s">
        <v>2262</v>
      </c>
      <c r="E2118" s="69">
        <v>45705</v>
      </c>
      <c r="F2118">
        <v>1</v>
      </c>
      <c r="G2118">
        <v>1</v>
      </c>
      <c r="H2118">
        <v>1</v>
      </c>
      <c r="I2118" s="70">
        <f t="shared" si="82"/>
        <v>0.2857142857142857</v>
      </c>
    </row>
    <row r="2119" spans="1:9" x14ac:dyDescent="0.25">
      <c r="A2119" t="s">
        <v>2202</v>
      </c>
      <c r="B2119" s="70">
        <f t="shared" si="81"/>
        <v>0.2857142857142857</v>
      </c>
      <c r="C2119" t="s">
        <v>112</v>
      </c>
      <c r="D2119" t="s">
        <v>2263</v>
      </c>
      <c r="E2119" s="69">
        <v>45764</v>
      </c>
      <c r="F2119">
        <v>1</v>
      </c>
      <c r="G2119">
        <v>1</v>
      </c>
      <c r="H2119">
        <v>1</v>
      </c>
      <c r="I2119" s="70">
        <f t="shared" si="82"/>
        <v>0.2857142857142857</v>
      </c>
    </row>
    <row r="2120" spans="1:9" x14ac:dyDescent="0.25">
      <c r="A2120" t="s">
        <v>2202</v>
      </c>
      <c r="B2120" s="70">
        <f t="shared" si="81"/>
        <v>0.2857142857142857</v>
      </c>
      <c r="C2120" t="s">
        <v>112</v>
      </c>
      <c r="D2120" t="s">
        <v>2264</v>
      </c>
      <c r="E2120" s="69">
        <v>45701</v>
      </c>
      <c r="F2120">
        <v>1</v>
      </c>
      <c r="G2120">
        <v>1</v>
      </c>
      <c r="H2120">
        <v>1</v>
      </c>
      <c r="I2120" s="70">
        <f t="shared" si="82"/>
        <v>0.2857142857142857</v>
      </c>
    </row>
    <row r="2121" spans="1:9" x14ac:dyDescent="0.25">
      <c r="A2121" t="s">
        <v>2202</v>
      </c>
      <c r="B2121" s="70">
        <f t="shared" si="81"/>
        <v>0.2857142857142857</v>
      </c>
      <c r="C2121" t="s">
        <v>112</v>
      </c>
      <c r="D2121" t="s">
        <v>2265</v>
      </c>
      <c r="E2121" s="69">
        <v>45701</v>
      </c>
      <c r="F2121">
        <v>1</v>
      </c>
      <c r="G2121">
        <v>1</v>
      </c>
      <c r="H2121">
        <v>1</v>
      </c>
      <c r="I2121" s="70">
        <f t="shared" si="82"/>
        <v>0.2857142857142857</v>
      </c>
    </row>
    <row r="2122" spans="1:9" x14ac:dyDescent="0.25">
      <c r="A2122" t="s">
        <v>2202</v>
      </c>
      <c r="B2122" s="70">
        <f t="shared" si="81"/>
        <v>0.2857142857142857</v>
      </c>
      <c r="C2122" t="s">
        <v>112</v>
      </c>
      <c r="D2122" t="s">
        <v>2266</v>
      </c>
      <c r="E2122" s="69">
        <v>45764</v>
      </c>
      <c r="F2122">
        <v>1</v>
      </c>
      <c r="G2122">
        <v>1</v>
      </c>
      <c r="H2122">
        <v>1</v>
      </c>
      <c r="I2122" s="70">
        <f t="shared" si="82"/>
        <v>0.2857142857142857</v>
      </c>
    </row>
    <row r="2123" spans="1:9" x14ac:dyDescent="0.25">
      <c r="A2123" t="s">
        <v>2202</v>
      </c>
      <c r="B2123" s="70">
        <f t="shared" ref="B2123:B2154" si="83">(1/350)*100</f>
        <v>0.2857142857142857</v>
      </c>
      <c r="C2123" t="s">
        <v>112</v>
      </c>
      <c r="D2123" t="s">
        <v>2267</v>
      </c>
      <c r="E2123" s="69">
        <v>45764</v>
      </c>
      <c r="F2123">
        <v>1</v>
      </c>
      <c r="G2123">
        <v>1</v>
      </c>
      <c r="H2123">
        <v>1</v>
      </c>
      <c r="I2123" s="70">
        <f t="shared" si="82"/>
        <v>0.2857142857142857</v>
      </c>
    </row>
    <row r="2124" spans="1:9" x14ac:dyDescent="0.25">
      <c r="A2124" t="s">
        <v>2202</v>
      </c>
      <c r="B2124" s="70">
        <f t="shared" si="83"/>
        <v>0.2857142857142857</v>
      </c>
      <c r="C2124" t="s">
        <v>112</v>
      </c>
      <c r="D2124" t="s">
        <v>2268</v>
      </c>
      <c r="E2124" s="69">
        <v>45764</v>
      </c>
      <c r="F2124">
        <v>1</v>
      </c>
      <c r="G2124">
        <v>1</v>
      </c>
      <c r="H2124">
        <v>1</v>
      </c>
      <c r="I2124" s="70">
        <f t="shared" si="82"/>
        <v>0.2857142857142857</v>
      </c>
    </row>
    <row r="2125" spans="1:9" x14ac:dyDescent="0.25">
      <c r="A2125" t="s">
        <v>2202</v>
      </c>
      <c r="B2125" s="70">
        <f t="shared" si="83"/>
        <v>0.2857142857142857</v>
      </c>
      <c r="C2125" t="s">
        <v>112</v>
      </c>
      <c r="D2125" t="s">
        <v>2269</v>
      </c>
      <c r="E2125" s="69">
        <v>45776</v>
      </c>
      <c r="F2125">
        <v>1</v>
      </c>
      <c r="G2125">
        <v>1</v>
      </c>
      <c r="H2125">
        <v>1</v>
      </c>
      <c r="I2125" s="70">
        <f t="shared" si="82"/>
        <v>0.2857142857142857</v>
      </c>
    </row>
    <row r="2126" spans="1:9" x14ac:dyDescent="0.25">
      <c r="A2126" t="s">
        <v>2202</v>
      </c>
      <c r="B2126" s="70">
        <f t="shared" si="83"/>
        <v>0.2857142857142857</v>
      </c>
      <c r="C2126" t="s">
        <v>112</v>
      </c>
      <c r="D2126" t="s">
        <v>2270</v>
      </c>
      <c r="E2126" s="69">
        <v>45790</v>
      </c>
      <c r="F2126">
        <v>1</v>
      </c>
      <c r="G2126">
        <v>1</v>
      </c>
      <c r="H2126">
        <v>1</v>
      </c>
      <c r="I2126" s="70">
        <f t="shared" si="82"/>
        <v>0.2857142857142857</v>
      </c>
    </row>
    <row r="2127" spans="1:9" x14ac:dyDescent="0.25">
      <c r="A2127" t="s">
        <v>2202</v>
      </c>
      <c r="B2127" s="70">
        <f t="shared" si="83"/>
        <v>0.2857142857142857</v>
      </c>
      <c r="C2127" t="s">
        <v>112</v>
      </c>
      <c r="D2127" t="s">
        <v>2271</v>
      </c>
      <c r="E2127" s="69">
        <v>45789</v>
      </c>
      <c r="F2127">
        <v>1</v>
      </c>
      <c r="G2127">
        <v>1</v>
      </c>
      <c r="H2127">
        <v>1</v>
      </c>
      <c r="I2127" s="70">
        <f t="shared" si="82"/>
        <v>0.2857142857142857</v>
      </c>
    </row>
    <row r="2128" spans="1:9" x14ac:dyDescent="0.25">
      <c r="A2128" t="s">
        <v>2202</v>
      </c>
      <c r="B2128" s="70">
        <f t="shared" si="83"/>
        <v>0.2857142857142857</v>
      </c>
      <c r="C2128" t="s">
        <v>112</v>
      </c>
      <c r="D2128" t="s">
        <v>2272</v>
      </c>
      <c r="E2128" s="69">
        <v>45789</v>
      </c>
      <c r="F2128">
        <v>1</v>
      </c>
      <c r="G2128">
        <v>1</v>
      </c>
      <c r="H2128">
        <v>1</v>
      </c>
      <c r="I2128" s="70">
        <f t="shared" si="82"/>
        <v>0.2857142857142857</v>
      </c>
    </row>
    <row r="2129" spans="1:9" x14ac:dyDescent="0.25">
      <c r="A2129" t="s">
        <v>2202</v>
      </c>
      <c r="B2129" s="70">
        <f t="shared" si="83"/>
        <v>0.2857142857142857</v>
      </c>
      <c r="C2129" t="s">
        <v>112</v>
      </c>
      <c r="D2129" t="s">
        <v>2273</v>
      </c>
      <c r="E2129" s="69">
        <v>45790</v>
      </c>
      <c r="F2129">
        <v>1</v>
      </c>
      <c r="G2129">
        <v>1</v>
      </c>
      <c r="H2129">
        <v>1</v>
      </c>
      <c r="I2129" s="70">
        <f t="shared" si="82"/>
        <v>0.2857142857142857</v>
      </c>
    </row>
    <row r="2130" spans="1:9" x14ac:dyDescent="0.25">
      <c r="A2130" t="s">
        <v>2202</v>
      </c>
      <c r="B2130" s="70">
        <f t="shared" si="83"/>
        <v>0.2857142857142857</v>
      </c>
      <c r="C2130" t="s">
        <v>112</v>
      </c>
      <c r="D2130" t="s">
        <v>2274</v>
      </c>
      <c r="E2130" s="69">
        <v>45707</v>
      </c>
      <c r="F2130">
        <v>1</v>
      </c>
      <c r="G2130">
        <v>1</v>
      </c>
      <c r="H2130">
        <v>1</v>
      </c>
      <c r="I2130" s="70">
        <f t="shared" si="82"/>
        <v>0.2857142857142857</v>
      </c>
    </row>
    <row r="2131" spans="1:9" x14ac:dyDescent="0.25">
      <c r="A2131" t="s">
        <v>2202</v>
      </c>
      <c r="B2131" s="70">
        <f t="shared" si="83"/>
        <v>0.2857142857142857</v>
      </c>
      <c r="C2131" t="s">
        <v>112</v>
      </c>
      <c r="D2131" t="s">
        <v>2275</v>
      </c>
      <c r="E2131" s="69">
        <v>45664</v>
      </c>
      <c r="F2131">
        <v>1</v>
      </c>
      <c r="G2131">
        <v>1</v>
      </c>
      <c r="H2131">
        <v>1</v>
      </c>
      <c r="I2131" s="70">
        <f t="shared" si="82"/>
        <v>0.2857142857142857</v>
      </c>
    </row>
    <row r="2132" spans="1:9" x14ac:dyDescent="0.25">
      <c r="A2132" t="s">
        <v>2202</v>
      </c>
      <c r="B2132" s="70">
        <f t="shared" si="83"/>
        <v>0.2857142857142857</v>
      </c>
      <c r="C2132" t="s">
        <v>112</v>
      </c>
      <c r="D2132" t="s">
        <v>2276</v>
      </c>
      <c r="E2132" s="69">
        <v>45671</v>
      </c>
      <c r="F2132">
        <v>1</v>
      </c>
      <c r="G2132">
        <v>1</v>
      </c>
      <c r="H2132">
        <v>1</v>
      </c>
      <c r="I2132" s="70">
        <f t="shared" si="82"/>
        <v>0.2857142857142857</v>
      </c>
    </row>
    <row r="2133" spans="1:9" x14ac:dyDescent="0.25">
      <c r="A2133" t="s">
        <v>2202</v>
      </c>
      <c r="B2133" s="70">
        <f t="shared" si="83"/>
        <v>0.2857142857142857</v>
      </c>
      <c r="C2133" t="s">
        <v>112</v>
      </c>
      <c r="D2133" t="s">
        <v>2277</v>
      </c>
      <c r="E2133" s="69">
        <v>45678</v>
      </c>
      <c r="F2133">
        <v>1</v>
      </c>
      <c r="G2133">
        <v>1</v>
      </c>
      <c r="H2133">
        <v>1</v>
      </c>
      <c r="I2133" s="70">
        <f t="shared" si="82"/>
        <v>0.2857142857142857</v>
      </c>
    </row>
    <row r="2134" spans="1:9" x14ac:dyDescent="0.25">
      <c r="A2134" t="s">
        <v>2202</v>
      </c>
      <c r="B2134" s="70">
        <f t="shared" si="83"/>
        <v>0.2857142857142857</v>
      </c>
      <c r="C2134" t="s">
        <v>113</v>
      </c>
      <c r="D2134" t="s">
        <v>2278</v>
      </c>
      <c r="E2134" s="69">
        <v>45790</v>
      </c>
      <c r="F2134">
        <v>1</v>
      </c>
      <c r="G2134">
        <v>1</v>
      </c>
      <c r="H2134">
        <v>1</v>
      </c>
      <c r="I2134" s="70">
        <f t="shared" si="82"/>
        <v>0.2857142857142857</v>
      </c>
    </row>
    <row r="2135" spans="1:9" x14ac:dyDescent="0.25">
      <c r="A2135" t="s">
        <v>2202</v>
      </c>
      <c r="B2135" s="70">
        <f t="shared" si="83"/>
        <v>0.2857142857142857</v>
      </c>
      <c r="C2135" t="s">
        <v>113</v>
      </c>
      <c r="D2135" t="s">
        <v>2279</v>
      </c>
      <c r="E2135" s="69">
        <v>45714</v>
      </c>
      <c r="F2135">
        <v>1</v>
      </c>
      <c r="G2135">
        <v>1</v>
      </c>
      <c r="H2135">
        <v>1</v>
      </c>
      <c r="I2135" s="70">
        <f t="shared" si="82"/>
        <v>0.2857142857142857</v>
      </c>
    </row>
    <row r="2136" spans="1:9" x14ac:dyDescent="0.25">
      <c r="A2136" t="s">
        <v>2202</v>
      </c>
      <c r="B2136" s="70">
        <f t="shared" si="83"/>
        <v>0.2857142857142857</v>
      </c>
      <c r="C2136" t="s">
        <v>113</v>
      </c>
      <c r="D2136" t="s">
        <v>2280</v>
      </c>
      <c r="E2136" s="69">
        <v>45692</v>
      </c>
      <c r="F2136">
        <v>1</v>
      </c>
      <c r="G2136">
        <v>1</v>
      </c>
      <c r="H2136">
        <v>1</v>
      </c>
      <c r="I2136" s="70">
        <f t="shared" si="82"/>
        <v>0.2857142857142857</v>
      </c>
    </row>
    <row r="2137" spans="1:9" x14ac:dyDescent="0.25">
      <c r="A2137" t="s">
        <v>2202</v>
      </c>
      <c r="B2137" s="70">
        <f t="shared" si="83"/>
        <v>0.2857142857142857</v>
      </c>
      <c r="C2137" t="s">
        <v>113</v>
      </c>
      <c r="D2137" t="s">
        <v>2281</v>
      </c>
      <c r="E2137" s="69">
        <v>45688</v>
      </c>
      <c r="F2137">
        <v>1</v>
      </c>
      <c r="G2137">
        <v>1</v>
      </c>
      <c r="H2137">
        <v>1</v>
      </c>
      <c r="I2137" s="70">
        <f t="shared" si="82"/>
        <v>0.2857142857142857</v>
      </c>
    </row>
    <row r="2138" spans="1:9" x14ac:dyDescent="0.25">
      <c r="A2138" t="s">
        <v>2202</v>
      </c>
      <c r="B2138" s="70">
        <f t="shared" si="83"/>
        <v>0.2857142857142857</v>
      </c>
      <c r="C2138" t="s">
        <v>113</v>
      </c>
      <c r="D2138" t="s">
        <v>2282</v>
      </c>
      <c r="E2138" s="69">
        <v>45684</v>
      </c>
      <c r="F2138">
        <v>1</v>
      </c>
      <c r="G2138">
        <v>1</v>
      </c>
      <c r="H2138">
        <v>1</v>
      </c>
      <c r="I2138" s="70">
        <f t="shared" si="82"/>
        <v>0.2857142857142857</v>
      </c>
    </row>
    <row r="2139" spans="1:9" x14ac:dyDescent="0.25">
      <c r="A2139" t="s">
        <v>2202</v>
      </c>
      <c r="B2139" s="70">
        <f t="shared" si="83"/>
        <v>0.2857142857142857</v>
      </c>
      <c r="C2139" t="s">
        <v>113</v>
      </c>
      <c r="D2139" t="s">
        <v>2283</v>
      </c>
      <c r="E2139" s="69">
        <v>45672</v>
      </c>
      <c r="F2139">
        <v>1</v>
      </c>
      <c r="G2139">
        <v>1</v>
      </c>
      <c r="H2139">
        <v>1</v>
      </c>
      <c r="I2139" s="70">
        <f t="shared" si="82"/>
        <v>0.2857142857142857</v>
      </c>
    </row>
    <row r="2140" spans="1:9" x14ac:dyDescent="0.25">
      <c r="A2140" t="s">
        <v>2202</v>
      </c>
      <c r="B2140" s="70">
        <f t="shared" si="83"/>
        <v>0.2857142857142857</v>
      </c>
      <c r="C2140" t="s">
        <v>113</v>
      </c>
      <c r="D2140" t="s">
        <v>2284</v>
      </c>
      <c r="E2140" s="69">
        <v>45791</v>
      </c>
      <c r="F2140">
        <v>1</v>
      </c>
      <c r="G2140">
        <v>1</v>
      </c>
      <c r="H2140">
        <v>1</v>
      </c>
      <c r="I2140" s="70">
        <f t="shared" si="82"/>
        <v>0.2857142857142857</v>
      </c>
    </row>
    <row r="2141" spans="1:9" x14ac:dyDescent="0.25">
      <c r="A2141" t="s">
        <v>2202</v>
      </c>
      <c r="B2141" s="70">
        <f t="shared" si="83"/>
        <v>0.2857142857142857</v>
      </c>
      <c r="C2141" t="s">
        <v>113</v>
      </c>
      <c r="D2141" t="s">
        <v>2285</v>
      </c>
      <c r="E2141" s="69">
        <v>45791</v>
      </c>
      <c r="F2141">
        <v>1</v>
      </c>
      <c r="G2141">
        <v>1</v>
      </c>
      <c r="H2141">
        <v>1</v>
      </c>
      <c r="I2141" s="70">
        <f t="shared" si="82"/>
        <v>0.2857142857142857</v>
      </c>
    </row>
    <row r="2142" spans="1:9" x14ac:dyDescent="0.25">
      <c r="A2142" t="s">
        <v>2202</v>
      </c>
      <c r="B2142" s="70">
        <f t="shared" si="83"/>
        <v>0.2857142857142857</v>
      </c>
      <c r="C2142" t="s">
        <v>113</v>
      </c>
      <c r="D2142" t="s">
        <v>2286</v>
      </c>
      <c r="E2142" s="69">
        <v>45712</v>
      </c>
      <c r="F2142">
        <v>1</v>
      </c>
      <c r="G2142">
        <v>1</v>
      </c>
      <c r="H2142">
        <v>1</v>
      </c>
      <c r="I2142" s="70">
        <f t="shared" si="82"/>
        <v>0.2857142857142857</v>
      </c>
    </row>
    <row r="2143" spans="1:9" x14ac:dyDescent="0.25">
      <c r="A2143" t="s">
        <v>2202</v>
      </c>
      <c r="B2143" s="70">
        <f t="shared" si="83"/>
        <v>0.2857142857142857</v>
      </c>
      <c r="C2143" t="s">
        <v>113</v>
      </c>
      <c r="D2143" t="s">
        <v>2287</v>
      </c>
      <c r="E2143" s="69">
        <v>45688</v>
      </c>
      <c r="F2143">
        <v>1</v>
      </c>
      <c r="G2143">
        <v>1</v>
      </c>
      <c r="H2143">
        <v>1</v>
      </c>
      <c r="I2143" s="70">
        <f t="shared" si="82"/>
        <v>0.2857142857142857</v>
      </c>
    </row>
    <row r="2144" spans="1:9" x14ac:dyDescent="0.25">
      <c r="A2144" t="s">
        <v>2202</v>
      </c>
      <c r="B2144" s="70">
        <f t="shared" si="83"/>
        <v>0.2857142857142857</v>
      </c>
      <c r="C2144" t="s">
        <v>113</v>
      </c>
      <c r="D2144" t="s">
        <v>2288</v>
      </c>
      <c r="E2144" s="69">
        <v>45719</v>
      </c>
      <c r="F2144">
        <v>1</v>
      </c>
      <c r="G2144">
        <v>1</v>
      </c>
      <c r="H2144">
        <v>1</v>
      </c>
      <c r="I2144" s="70">
        <f t="shared" si="82"/>
        <v>0.2857142857142857</v>
      </c>
    </row>
    <row r="2145" spans="1:9" x14ac:dyDescent="0.25">
      <c r="A2145" t="s">
        <v>2202</v>
      </c>
      <c r="B2145" s="70">
        <f t="shared" si="83"/>
        <v>0.2857142857142857</v>
      </c>
      <c r="C2145" t="s">
        <v>113</v>
      </c>
      <c r="D2145" t="s">
        <v>2289</v>
      </c>
      <c r="E2145" s="69">
        <v>45723</v>
      </c>
      <c r="F2145">
        <v>1</v>
      </c>
      <c r="G2145">
        <v>1</v>
      </c>
      <c r="H2145">
        <v>1</v>
      </c>
      <c r="I2145" s="70">
        <f t="shared" si="82"/>
        <v>0.2857142857142857</v>
      </c>
    </row>
    <row r="2146" spans="1:9" x14ac:dyDescent="0.25">
      <c r="A2146" t="s">
        <v>2202</v>
      </c>
      <c r="B2146" s="70">
        <f t="shared" si="83"/>
        <v>0.2857142857142857</v>
      </c>
      <c r="C2146" t="s">
        <v>113</v>
      </c>
      <c r="D2146" t="s">
        <v>2290</v>
      </c>
      <c r="E2146" s="69">
        <v>45729</v>
      </c>
      <c r="F2146">
        <v>1</v>
      </c>
      <c r="G2146">
        <v>1</v>
      </c>
      <c r="H2146">
        <v>1</v>
      </c>
      <c r="I2146" s="70">
        <f t="shared" si="82"/>
        <v>0.2857142857142857</v>
      </c>
    </row>
    <row r="2147" spans="1:9" x14ac:dyDescent="0.25">
      <c r="A2147" t="s">
        <v>2202</v>
      </c>
      <c r="B2147" s="70">
        <f t="shared" si="83"/>
        <v>0.2857142857142857</v>
      </c>
      <c r="C2147" t="s">
        <v>113</v>
      </c>
      <c r="D2147" t="s">
        <v>2291</v>
      </c>
      <c r="E2147" s="69">
        <v>45729</v>
      </c>
      <c r="F2147">
        <v>1</v>
      </c>
      <c r="G2147">
        <v>1</v>
      </c>
      <c r="H2147">
        <v>1</v>
      </c>
      <c r="I2147" s="70">
        <f t="shared" si="82"/>
        <v>0.2857142857142857</v>
      </c>
    </row>
    <row r="2148" spans="1:9" x14ac:dyDescent="0.25">
      <c r="A2148" t="s">
        <v>2202</v>
      </c>
      <c r="B2148" s="70">
        <f t="shared" si="83"/>
        <v>0.2857142857142857</v>
      </c>
      <c r="C2148" t="s">
        <v>113</v>
      </c>
      <c r="D2148" t="s">
        <v>2292</v>
      </c>
      <c r="E2148" s="69">
        <v>45747</v>
      </c>
      <c r="F2148">
        <v>1</v>
      </c>
      <c r="G2148">
        <v>1</v>
      </c>
      <c r="H2148">
        <v>1</v>
      </c>
      <c r="I2148" s="70">
        <f t="shared" si="82"/>
        <v>0.2857142857142857</v>
      </c>
    </row>
    <row r="2149" spans="1:9" x14ac:dyDescent="0.25">
      <c r="A2149" t="s">
        <v>2202</v>
      </c>
      <c r="B2149" s="70">
        <f t="shared" si="83"/>
        <v>0.2857142857142857</v>
      </c>
      <c r="C2149" t="s">
        <v>113</v>
      </c>
      <c r="D2149" t="s">
        <v>2293</v>
      </c>
      <c r="E2149" s="69">
        <v>45758</v>
      </c>
      <c r="F2149">
        <v>1</v>
      </c>
      <c r="G2149">
        <v>1</v>
      </c>
      <c r="H2149">
        <v>1</v>
      </c>
      <c r="I2149" s="70">
        <f t="shared" si="82"/>
        <v>0.2857142857142857</v>
      </c>
    </row>
    <row r="2150" spans="1:9" x14ac:dyDescent="0.25">
      <c r="A2150" t="s">
        <v>2202</v>
      </c>
      <c r="B2150" s="70">
        <f t="shared" si="83"/>
        <v>0.2857142857142857</v>
      </c>
      <c r="C2150" t="s">
        <v>113</v>
      </c>
      <c r="D2150" t="s">
        <v>2294</v>
      </c>
      <c r="E2150" s="69">
        <v>45758</v>
      </c>
      <c r="F2150">
        <v>1</v>
      </c>
      <c r="G2150">
        <v>1</v>
      </c>
      <c r="H2150">
        <v>1</v>
      </c>
      <c r="I2150" s="70">
        <f t="shared" si="82"/>
        <v>0.2857142857142857</v>
      </c>
    </row>
    <row r="2151" spans="1:9" x14ac:dyDescent="0.25">
      <c r="A2151" t="s">
        <v>2202</v>
      </c>
      <c r="B2151" s="70">
        <f t="shared" si="83"/>
        <v>0.2857142857142857</v>
      </c>
      <c r="C2151" t="s">
        <v>113</v>
      </c>
      <c r="D2151" t="s">
        <v>2295</v>
      </c>
      <c r="E2151" s="69">
        <v>45758</v>
      </c>
      <c r="F2151">
        <v>1</v>
      </c>
      <c r="G2151">
        <v>1</v>
      </c>
      <c r="H2151">
        <v>1</v>
      </c>
      <c r="I2151" s="70">
        <f t="shared" si="82"/>
        <v>0.2857142857142857</v>
      </c>
    </row>
    <row r="2152" spans="1:9" x14ac:dyDescent="0.25">
      <c r="A2152" t="s">
        <v>2202</v>
      </c>
      <c r="B2152" s="70">
        <f t="shared" si="83"/>
        <v>0.2857142857142857</v>
      </c>
      <c r="C2152" t="s">
        <v>113</v>
      </c>
      <c r="D2152" t="s">
        <v>2296</v>
      </c>
      <c r="E2152" s="69">
        <v>45756</v>
      </c>
      <c r="F2152">
        <v>1</v>
      </c>
      <c r="G2152">
        <v>1</v>
      </c>
      <c r="H2152">
        <v>1</v>
      </c>
      <c r="I2152" s="70">
        <f t="shared" si="82"/>
        <v>0.2857142857142857</v>
      </c>
    </row>
    <row r="2153" spans="1:9" x14ac:dyDescent="0.25">
      <c r="A2153" t="s">
        <v>2202</v>
      </c>
      <c r="B2153" s="70">
        <f t="shared" si="83"/>
        <v>0.2857142857142857</v>
      </c>
      <c r="C2153" t="s">
        <v>113</v>
      </c>
      <c r="D2153" t="s">
        <v>2297</v>
      </c>
      <c r="E2153" s="69">
        <v>45756</v>
      </c>
      <c r="F2153">
        <v>1</v>
      </c>
      <c r="G2153">
        <v>1</v>
      </c>
      <c r="H2153">
        <v>1</v>
      </c>
      <c r="I2153" s="70">
        <f t="shared" si="82"/>
        <v>0.2857142857142857</v>
      </c>
    </row>
    <row r="2154" spans="1:9" x14ac:dyDescent="0.25">
      <c r="A2154" t="s">
        <v>2202</v>
      </c>
      <c r="B2154" s="70">
        <f t="shared" si="83"/>
        <v>0.2857142857142857</v>
      </c>
      <c r="C2154" t="s">
        <v>113</v>
      </c>
      <c r="D2154" t="s">
        <v>2298</v>
      </c>
      <c r="E2154" s="69">
        <v>45756</v>
      </c>
      <c r="F2154">
        <v>1</v>
      </c>
      <c r="G2154">
        <v>1</v>
      </c>
      <c r="H2154">
        <v>1</v>
      </c>
      <c r="I2154" s="70">
        <f t="shared" si="82"/>
        <v>0.2857142857142857</v>
      </c>
    </row>
    <row r="2155" spans="1:9" x14ac:dyDescent="0.25">
      <c r="A2155" t="s">
        <v>2202</v>
      </c>
      <c r="B2155" s="70">
        <f t="shared" ref="B2155:B2186" si="84">(1/350)*100</f>
        <v>0.2857142857142857</v>
      </c>
      <c r="C2155" t="s">
        <v>113</v>
      </c>
      <c r="D2155" t="s">
        <v>2299</v>
      </c>
      <c r="E2155" s="69">
        <v>45751</v>
      </c>
      <c r="F2155">
        <v>1</v>
      </c>
      <c r="G2155">
        <v>1</v>
      </c>
      <c r="H2155">
        <v>1</v>
      </c>
      <c r="I2155" s="70">
        <f t="shared" si="82"/>
        <v>0.2857142857142857</v>
      </c>
    </row>
    <row r="2156" spans="1:9" x14ac:dyDescent="0.25">
      <c r="A2156" t="s">
        <v>2202</v>
      </c>
      <c r="B2156" s="70">
        <f t="shared" si="84"/>
        <v>0.2857142857142857</v>
      </c>
      <c r="C2156" t="s">
        <v>114</v>
      </c>
      <c r="D2156" t="s">
        <v>2300</v>
      </c>
      <c r="E2156" s="69">
        <v>45722</v>
      </c>
      <c r="F2156">
        <v>1</v>
      </c>
      <c r="G2156">
        <v>1</v>
      </c>
      <c r="H2156">
        <v>1</v>
      </c>
      <c r="I2156" s="70">
        <f t="shared" si="82"/>
        <v>0.2857142857142857</v>
      </c>
    </row>
    <row r="2157" spans="1:9" x14ac:dyDescent="0.25">
      <c r="A2157" t="s">
        <v>2202</v>
      </c>
      <c r="B2157" s="70">
        <f t="shared" si="84"/>
        <v>0.2857142857142857</v>
      </c>
      <c r="C2157" t="s">
        <v>114</v>
      </c>
      <c r="D2157" t="s">
        <v>2301</v>
      </c>
      <c r="E2157" s="69">
        <v>45722</v>
      </c>
      <c r="F2157">
        <v>1</v>
      </c>
      <c r="G2157">
        <v>1</v>
      </c>
      <c r="H2157">
        <v>1</v>
      </c>
      <c r="I2157" s="70">
        <f t="shared" si="82"/>
        <v>0.2857142857142857</v>
      </c>
    </row>
    <row r="2158" spans="1:9" x14ac:dyDescent="0.25">
      <c r="A2158" t="s">
        <v>2202</v>
      </c>
      <c r="B2158" s="70">
        <f t="shared" si="84"/>
        <v>0.2857142857142857</v>
      </c>
      <c r="C2158" t="s">
        <v>114</v>
      </c>
      <c r="D2158" t="s">
        <v>2302</v>
      </c>
      <c r="E2158" s="69">
        <v>45679</v>
      </c>
      <c r="F2158">
        <v>1</v>
      </c>
      <c r="G2158">
        <v>1</v>
      </c>
      <c r="H2158">
        <v>1</v>
      </c>
      <c r="I2158" s="70">
        <f t="shared" si="82"/>
        <v>0.2857142857142857</v>
      </c>
    </row>
    <row r="2159" spans="1:9" x14ac:dyDescent="0.25">
      <c r="A2159" t="s">
        <v>2202</v>
      </c>
      <c r="B2159" s="70">
        <f t="shared" si="84"/>
        <v>0.2857142857142857</v>
      </c>
      <c r="C2159" t="s">
        <v>114</v>
      </c>
      <c r="D2159" t="s">
        <v>2303</v>
      </c>
      <c r="E2159" s="69">
        <v>45679</v>
      </c>
      <c r="F2159">
        <v>1</v>
      </c>
      <c r="G2159">
        <v>1</v>
      </c>
      <c r="H2159">
        <v>1</v>
      </c>
      <c r="I2159" s="70">
        <f t="shared" si="82"/>
        <v>0.2857142857142857</v>
      </c>
    </row>
    <row r="2160" spans="1:9" x14ac:dyDescent="0.25">
      <c r="A2160" t="s">
        <v>2202</v>
      </c>
      <c r="B2160" s="70">
        <f t="shared" si="84"/>
        <v>0.2857142857142857</v>
      </c>
      <c r="C2160" t="s">
        <v>114</v>
      </c>
      <c r="D2160" t="s">
        <v>2304</v>
      </c>
      <c r="E2160" s="69">
        <v>45667</v>
      </c>
      <c r="F2160">
        <v>1</v>
      </c>
      <c r="G2160">
        <v>1</v>
      </c>
      <c r="H2160">
        <v>1</v>
      </c>
      <c r="I2160" s="70">
        <f t="shared" si="82"/>
        <v>0.2857142857142857</v>
      </c>
    </row>
    <row r="2161" spans="1:9" x14ac:dyDescent="0.25">
      <c r="A2161" t="s">
        <v>2202</v>
      </c>
      <c r="B2161" s="70">
        <f t="shared" si="84"/>
        <v>0.2857142857142857</v>
      </c>
      <c r="C2161" t="s">
        <v>114</v>
      </c>
      <c r="D2161" t="s">
        <v>2305</v>
      </c>
      <c r="E2161" s="69">
        <v>45708</v>
      </c>
      <c r="F2161">
        <v>1</v>
      </c>
      <c r="G2161">
        <v>1</v>
      </c>
      <c r="H2161">
        <v>1</v>
      </c>
      <c r="I2161" s="70">
        <f t="shared" si="82"/>
        <v>0.2857142857142857</v>
      </c>
    </row>
    <row r="2162" spans="1:9" x14ac:dyDescent="0.25">
      <c r="A2162" t="s">
        <v>2202</v>
      </c>
      <c r="B2162" s="70">
        <f t="shared" si="84"/>
        <v>0.2857142857142857</v>
      </c>
      <c r="C2162" t="s">
        <v>114</v>
      </c>
      <c r="D2162" t="s">
        <v>2306</v>
      </c>
      <c r="E2162" s="69">
        <v>45664</v>
      </c>
      <c r="F2162">
        <v>1</v>
      </c>
      <c r="G2162">
        <v>1</v>
      </c>
      <c r="H2162">
        <v>1</v>
      </c>
      <c r="I2162" s="70">
        <f t="shared" si="82"/>
        <v>0.2857142857142857</v>
      </c>
    </row>
    <row r="2163" spans="1:9" x14ac:dyDescent="0.25">
      <c r="A2163" t="s">
        <v>2202</v>
      </c>
      <c r="B2163" s="70">
        <f t="shared" si="84"/>
        <v>0.2857142857142857</v>
      </c>
      <c r="C2163" t="s">
        <v>114</v>
      </c>
      <c r="D2163" t="s">
        <v>2307</v>
      </c>
      <c r="E2163" s="69">
        <v>45707</v>
      </c>
      <c r="F2163">
        <v>1</v>
      </c>
      <c r="G2163">
        <v>1</v>
      </c>
      <c r="H2163">
        <v>1</v>
      </c>
      <c r="I2163" s="70">
        <f t="shared" si="82"/>
        <v>0.2857142857142857</v>
      </c>
    </row>
    <row r="2164" spans="1:9" x14ac:dyDescent="0.25">
      <c r="A2164" t="s">
        <v>2202</v>
      </c>
      <c r="B2164" s="70">
        <f t="shared" si="84"/>
        <v>0.2857142857142857</v>
      </c>
      <c r="C2164" t="s">
        <v>114</v>
      </c>
      <c r="D2164" t="s">
        <v>2308</v>
      </c>
      <c r="E2164" s="69">
        <v>45679</v>
      </c>
      <c r="F2164">
        <v>1</v>
      </c>
      <c r="G2164">
        <v>1</v>
      </c>
      <c r="H2164">
        <v>1</v>
      </c>
      <c r="I2164" s="70">
        <f t="shared" si="82"/>
        <v>0.2857142857142857</v>
      </c>
    </row>
    <row r="2165" spans="1:9" x14ac:dyDescent="0.25">
      <c r="A2165" t="s">
        <v>2202</v>
      </c>
      <c r="B2165" s="70">
        <f t="shared" si="84"/>
        <v>0.2857142857142857</v>
      </c>
      <c r="C2165" t="s">
        <v>114</v>
      </c>
      <c r="D2165" t="s">
        <v>2309</v>
      </c>
      <c r="E2165" s="69">
        <v>45679</v>
      </c>
      <c r="F2165">
        <v>1</v>
      </c>
      <c r="G2165">
        <v>1</v>
      </c>
      <c r="H2165">
        <v>1</v>
      </c>
      <c r="I2165" s="70">
        <f t="shared" si="82"/>
        <v>0.2857142857142857</v>
      </c>
    </row>
    <row r="2166" spans="1:9" x14ac:dyDescent="0.25">
      <c r="A2166" t="s">
        <v>2202</v>
      </c>
      <c r="B2166" s="70">
        <f t="shared" si="84"/>
        <v>0.2857142857142857</v>
      </c>
      <c r="C2166" t="s">
        <v>114</v>
      </c>
      <c r="D2166" t="s">
        <v>2310</v>
      </c>
      <c r="E2166" s="69">
        <v>45677</v>
      </c>
      <c r="F2166">
        <v>1</v>
      </c>
      <c r="G2166">
        <v>1</v>
      </c>
      <c r="H2166">
        <v>1</v>
      </c>
      <c r="I2166" s="70">
        <f t="shared" si="82"/>
        <v>0.2857142857142857</v>
      </c>
    </row>
    <row r="2167" spans="1:9" x14ac:dyDescent="0.25">
      <c r="A2167" t="s">
        <v>2202</v>
      </c>
      <c r="B2167" s="70">
        <f t="shared" si="84"/>
        <v>0.2857142857142857</v>
      </c>
      <c r="C2167" t="s">
        <v>114</v>
      </c>
      <c r="D2167" t="s">
        <v>2311</v>
      </c>
      <c r="E2167" s="69">
        <v>45708</v>
      </c>
      <c r="F2167">
        <v>1</v>
      </c>
      <c r="G2167">
        <v>1</v>
      </c>
      <c r="H2167">
        <v>1</v>
      </c>
      <c r="I2167" s="70">
        <f t="shared" si="82"/>
        <v>0.2857142857142857</v>
      </c>
    </row>
    <row r="2168" spans="1:9" x14ac:dyDescent="0.25">
      <c r="A2168" t="s">
        <v>2202</v>
      </c>
      <c r="B2168" s="70">
        <f t="shared" si="84"/>
        <v>0.2857142857142857</v>
      </c>
      <c r="C2168" t="s">
        <v>114</v>
      </c>
      <c r="D2168" t="s">
        <v>2312</v>
      </c>
      <c r="E2168" s="69">
        <v>45722</v>
      </c>
      <c r="F2168">
        <v>1</v>
      </c>
      <c r="G2168">
        <v>1</v>
      </c>
      <c r="H2168">
        <v>1</v>
      </c>
      <c r="I2168" s="70">
        <f t="shared" si="82"/>
        <v>0.2857142857142857</v>
      </c>
    </row>
    <row r="2169" spans="1:9" x14ac:dyDescent="0.25">
      <c r="A2169" t="s">
        <v>2202</v>
      </c>
      <c r="B2169" s="70">
        <f t="shared" si="84"/>
        <v>0.2857142857142857</v>
      </c>
      <c r="C2169" t="s">
        <v>114</v>
      </c>
      <c r="D2169" t="s">
        <v>2313</v>
      </c>
      <c r="E2169" s="69">
        <v>45707</v>
      </c>
      <c r="F2169">
        <v>1</v>
      </c>
      <c r="G2169">
        <v>1</v>
      </c>
      <c r="H2169">
        <v>1</v>
      </c>
      <c r="I2169" s="70">
        <f t="shared" si="82"/>
        <v>0.2857142857142857</v>
      </c>
    </row>
    <row r="2170" spans="1:9" x14ac:dyDescent="0.25">
      <c r="A2170" t="s">
        <v>2202</v>
      </c>
      <c r="B2170" s="70">
        <f t="shared" si="84"/>
        <v>0.2857142857142857</v>
      </c>
      <c r="C2170" t="s">
        <v>115</v>
      </c>
      <c r="D2170" t="s">
        <v>2314</v>
      </c>
      <c r="E2170" s="69">
        <v>45677</v>
      </c>
      <c r="F2170">
        <v>1</v>
      </c>
      <c r="G2170">
        <v>1</v>
      </c>
      <c r="H2170">
        <v>1</v>
      </c>
      <c r="I2170" s="70">
        <f t="shared" si="82"/>
        <v>0.2857142857142857</v>
      </c>
    </row>
    <row r="2171" spans="1:9" x14ac:dyDescent="0.25">
      <c r="A2171" t="s">
        <v>2202</v>
      </c>
      <c r="B2171" s="70">
        <f t="shared" si="84"/>
        <v>0.2857142857142857</v>
      </c>
      <c r="C2171" t="s">
        <v>115</v>
      </c>
      <c r="D2171" t="s">
        <v>2315</v>
      </c>
      <c r="E2171" s="69">
        <v>45677</v>
      </c>
      <c r="F2171">
        <v>1</v>
      </c>
      <c r="G2171">
        <v>1.6</v>
      </c>
      <c r="H2171">
        <v>1.6</v>
      </c>
      <c r="I2171" s="70">
        <f t="shared" si="82"/>
        <v>0.45714285714285713</v>
      </c>
    </row>
    <row r="2172" spans="1:9" x14ac:dyDescent="0.25">
      <c r="A2172" t="s">
        <v>2202</v>
      </c>
      <c r="B2172" s="70">
        <f t="shared" si="84"/>
        <v>0.2857142857142857</v>
      </c>
      <c r="C2172" t="s">
        <v>115</v>
      </c>
      <c r="D2172" t="s">
        <v>2316</v>
      </c>
      <c r="E2172" s="69">
        <v>45693</v>
      </c>
      <c r="F2172">
        <v>1</v>
      </c>
      <c r="G2172">
        <v>1</v>
      </c>
      <c r="H2172">
        <v>1</v>
      </c>
      <c r="I2172" s="70">
        <f t="shared" si="82"/>
        <v>0.2857142857142857</v>
      </c>
    </row>
    <row r="2173" spans="1:9" x14ac:dyDescent="0.25">
      <c r="A2173" t="s">
        <v>2202</v>
      </c>
      <c r="B2173" s="70">
        <f t="shared" si="84"/>
        <v>0.2857142857142857</v>
      </c>
      <c r="C2173" t="s">
        <v>115</v>
      </c>
      <c r="D2173" t="s">
        <v>2317</v>
      </c>
      <c r="E2173" s="69">
        <v>45693</v>
      </c>
      <c r="F2173">
        <v>1</v>
      </c>
      <c r="G2173">
        <v>1</v>
      </c>
      <c r="H2173">
        <v>1</v>
      </c>
      <c r="I2173" s="70">
        <f t="shared" si="82"/>
        <v>0.2857142857142857</v>
      </c>
    </row>
    <row r="2174" spans="1:9" x14ac:dyDescent="0.25">
      <c r="A2174" t="s">
        <v>2202</v>
      </c>
      <c r="B2174" s="70">
        <f t="shared" si="84"/>
        <v>0.2857142857142857</v>
      </c>
      <c r="C2174" t="s">
        <v>115</v>
      </c>
      <c r="D2174" t="s">
        <v>2318</v>
      </c>
      <c r="E2174" s="69">
        <v>45693</v>
      </c>
      <c r="F2174">
        <v>1</v>
      </c>
      <c r="G2174">
        <v>1</v>
      </c>
      <c r="H2174">
        <v>1</v>
      </c>
      <c r="I2174" s="70">
        <f t="shared" si="82"/>
        <v>0.2857142857142857</v>
      </c>
    </row>
    <row r="2175" spans="1:9" x14ac:dyDescent="0.25">
      <c r="A2175" t="s">
        <v>2202</v>
      </c>
      <c r="B2175" s="70">
        <f t="shared" si="84"/>
        <v>0.2857142857142857</v>
      </c>
      <c r="C2175" t="s">
        <v>115</v>
      </c>
      <c r="D2175" t="s">
        <v>2319</v>
      </c>
      <c r="E2175" s="69">
        <v>45727</v>
      </c>
      <c r="F2175">
        <v>1</v>
      </c>
      <c r="G2175">
        <v>1</v>
      </c>
      <c r="H2175">
        <v>1</v>
      </c>
      <c r="I2175" s="70">
        <f t="shared" si="82"/>
        <v>0.2857142857142857</v>
      </c>
    </row>
    <row r="2176" spans="1:9" x14ac:dyDescent="0.25">
      <c r="A2176" t="s">
        <v>2202</v>
      </c>
      <c r="B2176" s="70">
        <f t="shared" si="84"/>
        <v>0.2857142857142857</v>
      </c>
      <c r="C2176" t="s">
        <v>115</v>
      </c>
      <c r="D2176" t="s">
        <v>2320</v>
      </c>
      <c r="E2176" s="69">
        <v>45673</v>
      </c>
      <c r="F2176">
        <v>1</v>
      </c>
      <c r="G2176">
        <v>1</v>
      </c>
      <c r="H2176">
        <v>1</v>
      </c>
      <c r="I2176" s="70">
        <f t="shared" si="82"/>
        <v>0.2857142857142857</v>
      </c>
    </row>
    <row r="2177" spans="1:9" x14ac:dyDescent="0.25">
      <c r="A2177" t="s">
        <v>2202</v>
      </c>
      <c r="B2177" s="70">
        <f t="shared" si="84"/>
        <v>0.2857142857142857</v>
      </c>
      <c r="C2177" t="s">
        <v>117</v>
      </c>
      <c r="D2177" t="s">
        <v>2321</v>
      </c>
      <c r="E2177" s="69">
        <v>45740</v>
      </c>
      <c r="F2177">
        <v>1</v>
      </c>
      <c r="G2177">
        <v>1</v>
      </c>
      <c r="H2177">
        <v>1</v>
      </c>
      <c r="I2177" s="70">
        <f t="shared" si="82"/>
        <v>0.2857142857142857</v>
      </c>
    </row>
    <row r="2178" spans="1:9" x14ac:dyDescent="0.25">
      <c r="A2178" t="s">
        <v>2202</v>
      </c>
      <c r="B2178" s="70">
        <f t="shared" si="84"/>
        <v>0.2857142857142857</v>
      </c>
      <c r="C2178" t="s">
        <v>117</v>
      </c>
      <c r="D2178" t="s">
        <v>2322</v>
      </c>
      <c r="E2178" s="69">
        <v>45735</v>
      </c>
      <c r="F2178">
        <v>1</v>
      </c>
      <c r="G2178">
        <v>1</v>
      </c>
      <c r="H2178">
        <v>1</v>
      </c>
      <c r="I2178" s="70">
        <f t="shared" ref="I2178:I2241" si="85">B2178*H2178</f>
        <v>0.2857142857142857</v>
      </c>
    </row>
    <row r="2179" spans="1:9" x14ac:dyDescent="0.25">
      <c r="A2179" t="s">
        <v>2202</v>
      </c>
      <c r="B2179" s="70">
        <f t="shared" si="84"/>
        <v>0.2857142857142857</v>
      </c>
      <c r="C2179" t="s">
        <v>117</v>
      </c>
      <c r="D2179" t="s">
        <v>2323</v>
      </c>
      <c r="E2179" s="69">
        <v>45729</v>
      </c>
      <c r="F2179">
        <v>1</v>
      </c>
      <c r="G2179">
        <v>1</v>
      </c>
      <c r="H2179">
        <v>1</v>
      </c>
      <c r="I2179" s="70">
        <f t="shared" si="85"/>
        <v>0.2857142857142857</v>
      </c>
    </row>
    <row r="2180" spans="1:9" x14ac:dyDescent="0.25">
      <c r="A2180" t="s">
        <v>2202</v>
      </c>
      <c r="B2180" s="70">
        <f t="shared" si="84"/>
        <v>0.2857142857142857</v>
      </c>
      <c r="C2180" t="s">
        <v>117</v>
      </c>
      <c r="D2180" t="s">
        <v>2324</v>
      </c>
      <c r="E2180" s="69">
        <v>45771</v>
      </c>
      <c r="F2180">
        <v>1</v>
      </c>
      <c r="G2180">
        <v>1</v>
      </c>
      <c r="H2180">
        <v>1</v>
      </c>
      <c r="I2180" s="70">
        <f t="shared" si="85"/>
        <v>0.2857142857142857</v>
      </c>
    </row>
    <row r="2181" spans="1:9" x14ac:dyDescent="0.25">
      <c r="A2181" t="s">
        <v>2202</v>
      </c>
      <c r="B2181" s="70">
        <f t="shared" si="84"/>
        <v>0.2857142857142857</v>
      </c>
      <c r="C2181" t="s">
        <v>117</v>
      </c>
      <c r="D2181" t="s">
        <v>2325</v>
      </c>
      <c r="E2181" s="69">
        <v>45726</v>
      </c>
      <c r="F2181">
        <v>1</v>
      </c>
      <c r="G2181">
        <v>1</v>
      </c>
      <c r="H2181">
        <v>1</v>
      </c>
      <c r="I2181" s="70">
        <f t="shared" si="85"/>
        <v>0.2857142857142857</v>
      </c>
    </row>
    <row r="2182" spans="1:9" x14ac:dyDescent="0.25">
      <c r="A2182" t="s">
        <v>2202</v>
      </c>
      <c r="B2182" s="70">
        <f t="shared" si="84"/>
        <v>0.2857142857142857</v>
      </c>
      <c r="C2182" t="s">
        <v>117</v>
      </c>
      <c r="D2182" t="s">
        <v>2326</v>
      </c>
      <c r="E2182" s="69">
        <v>45726</v>
      </c>
      <c r="F2182">
        <v>1</v>
      </c>
      <c r="G2182">
        <v>1</v>
      </c>
      <c r="H2182">
        <v>1</v>
      </c>
      <c r="I2182" s="70">
        <f t="shared" si="85"/>
        <v>0.2857142857142857</v>
      </c>
    </row>
    <row r="2183" spans="1:9" x14ac:dyDescent="0.25">
      <c r="A2183" t="s">
        <v>2202</v>
      </c>
      <c r="B2183" s="70">
        <f t="shared" si="84"/>
        <v>0.2857142857142857</v>
      </c>
      <c r="C2183" t="s">
        <v>117</v>
      </c>
      <c r="D2183" t="s">
        <v>2327</v>
      </c>
      <c r="E2183" s="69">
        <v>45716</v>
      </c>
      <c r="F2183">
        <v>1</v>
      </c>
      <c r="G2183">
        <v>1</v>
      </c>
      <c r="H2183">
        <v>1</v>
      </c>
      <c r="I2183" s="70">
        <f t="shared" si="85"/>
        <v>0.2857142857142857</v>
      </c>
    </row>
    <row r="2184" spans="1:9" x14ac:dyDescent="0.25">
      <c r="A2184" t="s">
        <v>2202</v>
      </c>
      <c r="B2184" s="70">
        <f t="shared" si="84"/>
        <v>0.2857142857142857</v>
      </c>
      <c r="C2184" t="s">
        <v>117</v>
      </c>
      <c r="D2184" t="s">
        <v>2328</v>
      </c>
      <c r="E2184" s="69">
        <v>45716</v>
      </c>
      <c r="F2184">
        <v>1</v>
      </c>
      <c r="G2184">
        <v>1</v>
      </c>
      <c r="H2184">
        <v>1</v>
      </c>
      <c r="I2184" s="70">
        <f t="shared" si="85"/>
        <v>0.2857142857142857</v>
      </c>
    </row>
    <row r="2185" spans="1:9" x14ac:dyDescent="0.25">
      <c r="A2185" t="s">
        <v>2202</v>
      </c>
      <c r="B2185" s="70">
        <f t="shared" si="84"/>
        <v>0.2857142857142857</v>
      </c>
      <c r="C2185" t="s">
        <v>117</v>
      </c>
      <c r="D2185" t="s">
        <v>2329</v>
      </c>
      <c r="E2185" s="69">
        <v>45720</v>
      </c>
      <c r="F2185">
        <v>1</v>
      </c>
      <c r="G2185">
        <v>1</v>
      </c>
      <c r="H2185">
        <v>1</v>
      </c>
      <c r="I2185" s="70">
        <f t="shared" si="85"/>
        <v>0.2857142857142857</v>
      </c>
    </row>
    <row r="2186" spans="1:9" x14ac:dyDescent="0.25">
      <c r="A2186" t="s">
        <v>2202</v>
      </c>
      <c r="B2186" s="70">
        <f t="shared" si="84"/>
        <v>0.2857142857142857</v>
      </c>
      <c r="C2186" t="s">
        <v>117</v>
      </c>
      <c r="D2186" t="s">
        <v>2330</v>
      </c>
      <c r="E2186" s="69">
        <v>45803</v>
      </c>
      <c r="F2186">
        <v>1</v>
      </c>
      <c r="G2186">
        <v>1</v>
      </c>
      <c r="H2186">
        <v>1</v>
      </c>
      <c r="I2186" s="70">
        <f t="shared" si="85"/>
        <v>0.2857142857142857</v>
      </c>
    </row>
    <row r="2187" spans="1:9" x14ac:dyDescent="0.25">
      <c r="A2187" t="s">
        <v>2202</v>
      </c>
      <c r="B2187" s="70">
        <f t="shared" ref="B2187:B2218" si="86">(1/350)*100</f>
        <v>0.2857142857142857</v>
      </c>
      <c r="C2187" t="s">
        <v>117</v>
      </c>
      <c r="D2187" t="s">
        <v>2331</v>
      </c>
      <c r="E2187" s="69">
        <v>45799</v>
      </c>
      <c r="F2187">
        <v>1</v>
      </c>
      <c r="G2187">
        <v>1</v>
      </c>
      <c r="H2187">
        <v>1</v>
      </c>
      <c r="I2187" s="70">
        <f t="shared" si="85"/>
        <v>0.2857142857142857</v>
      </c>
    </row>
    <row r="2188" spans="1:9" x14ac:dyDescent="0.25">
      <c r="A2188" t="s">
        <v>2202</v>
      </c>
      <c r="B2188" s="70">
        <f t="shared" si="86"/>
        <v>0.2857142857142857</v>
      </c>
      <c r="C2188" t="s">
        <v>117</v>
      </c>
      <c r="D2188" t="s">
        <v>2332</v>
      </c>
      <c r="E2188" s="69">
        <v>45796</v>
      </c>
      <c r="F2188">
        <v>1</v>
      </c>
      <c r="G2188">
        <v>1</v>
      </c>
      <c r="H2188">
        <v>1</v>
      </c>
      <c r="I2188" s="70">
        <f t="shared" si="85"/>
        <v>0.2857142857142857</v>
      </c>
    </row>
    <row r="2189" spans="1:9" x14ac:dyDescent="0.25">
      <c r="A2189" t="s">
        <v>2202</v>
      </c>
      <c r="B2189" s="70">
        <f t="shared" si="86"/>
        <v>0.2857142857142857</v>
      </c>
      <c r="C2189" t="s">
        <v>117</v>
      </c>
      <c r="D2189" t="s">
        <v>2333</v>
      </c>
      <c r="E2189" s="69">
        <v>45796</v>
      </c>
      <c r="F2189">
        <v>1</v>
      </c>
      <c r="G2189">
        <v>1</v>
      </c>
      <c r="H2189">
        <v>1</v>
      </c>
      <c r="I2189" s="70">
        <f t="shared" si="85"/>
        <v>0.2857142857142857</v>
      </c>
    </row>
    <row r="2190" spans="1:9" x14ac:dyDescent="0.25">
      <c r="A2190" t="s">
        <v>2202</v>
      </c>
      <c r="B2190" s="70">
        <f t="shared" si="86"/>
        <v>0.2857142857142857</v>
      </c>
      <c r="C2190" t="s">
        <v>117</v>
      </c>
      <c r="D2190" t="s">
        <v>2334</v>
      </c>
      <c r="E2190" s="69">
        <v>45797</v>
      </c>
      <c r="F2190">
        <v>1</v>
      </c>
      <c r="G2190">
        <v>1</v>
      </c>
      <c r="H2190">
        <v>1</v>
      </c>
      <c r="I2190" s="70">
        <f t="shared" si="85"/>
        <v>0.2857142857142857</v>
      </c>
    </row>
    <row r="2191" spans="1:9" x14ac:dyDescent="0.25">
      <c r="A2191" t="s">
        <v>2202</v>
      </c>
      <c r="B2191" s="70">
        <f t="shared" si="86"/>
        <v>0.2857142857142857</v>
      </c>
      <c r="C2191" t="s">
        <v>117</v>
      </c>
      <c r="D2191" t="s">
        <v>2335</v>
      </c>
      <c r="E2191" s="69">
        <v>45786</v>
      </c>
      <c r="F2191">
        <v>1</v>
      </c>
      <c r="G2191">
        <v>1</v>
      </c>
      <c r="H2191">
        <v>1</v>
      </c>
      <c r="I2191" s="70">
        <f t="shared" si="85"/>
        <v>0.2857142857142857</v>
      </c>
    </row>
    <row r="2192" spans="1:9" x14ac:dyDescent="0.25">
      <c r="A2192" t="s">
        <v>2202</v>
      </c>
      <c r="B2192" s="70">
        <f t="shared" si="86"/>
        <v>0.2857142857142857</v>
      </c>
      <c r="C2192" t="s">
        <v>117</v>
      </c>
      <c r="D2192" t="s">
        <v>2336</v>
      </c>
      <c r="E2192" s="69">
        <v>45783</v>
      </c>
      <c r="F2192">
        <v>1</v>
      </c>
      <c r="G2192">
        <v>1</v>
      </c>
      <c r="H2192">
        <v>1</v>
      </c>
      <c r="I2192" s="70">
        <f t="shared" si="85"/>
        <v>0.2857142857142857</v>
      </c>
    </row>
    <row r="2193" spans="1:9" x14ac:dyDescent="0.25">
      <c r="A2193" t="s">
        <v>2202</v>
      </c>
      <c r="B2193" s="70">
        <f t="shared" si="86"/>
        <v>0.2857142857142857</v>
      </c>
      <c r="C2193" t="s">
        <v>117</v>
      </c>
      <c r="D2193" t="s">
        <v>2337</v>
      </c>
      <c r="E2193" s="69">
        <v>45775</v>
      </c>
      <c r="F2193">
        <v>1</v>
      </c>
      <c r="G2193">
        <v>1</v>
      </c>
      <c r="H2193">
        <v>1</v>
      </c>
      <c r="I2193" s="70">
        <f t="shared" si="85"/>
        <v>0.2857142857142857</v>
      </c>
    </row>
    <row r="2194" spans="1:9" x14ac:dyDescent="0.25">
      <c r="A2194" t="s">
        <v>2202</v>
      </c>
      <c r="B2194" s="70">
        <f t="shared" si="86"/>
        <v>0.2857142857142857</v>
      </c>
      <c r="C2194" t="s">
        <v>117</v>
      </c>
      <c r="D2194" t="s">
        <v>2338</v>
      </c>
      <c r="E2194" s="69">
        <v>45769</v>
      </c>
      <c r="F2194">
        <v>1</v>
      </c>
      <c r="G2194">
        <v>1</v>
      </c>
      <c r="H2194">
        <v>1</v>
      </c>
      <c r="I2194" s="70">
        <f t="shared" si="85"/>
        <v>0.2857142857142857</v>
      </c>
    </row>
    <row r="2195" spans="1:9" x14ac:dyDescent="0.25">
      <c r="A2195" t="s">
        <v>2202</v>
      </c>
      <c r="B2195" s="70">
        <f t="shared" si="86"/>
        <v>0.2857142857142857</v>
      </c>
      <c r="C2195" t="s">
        <v>117</v>
      </c>
      <c r="D2195" t="s">
        <v>2339</v>
      </c>
      <c r="E2195" s="69">
        <v>45743</v>
      </c>
      <c r="F2195">
        <v>1</v>
      </c>
      <c r="G2195">
        <v>1</v>
      </c>
      <c r="H2195">
        <v>1</v>
      </c>
      <c r="I2195" s="70">
        <f t="shared" si="85"/>
        <v>0.2857142857142857</v>
      </c>
    </row>
    <row r="2196" spans="1:9" x14ac:dyDescent="0.25">
      <c r="A2196" t="s">
        <v>2202</v>
      </c>
      <c r="B2196" s="70">
        <f t="shared" si="86"/>
        <v>0.2857142857142857</v>
      </c>
      <c r="C2196" t="s">
        <v>117</v>
      </c>
      <c r="D2196" t="s">
        <v>2340</v>
      </c>
      <c r="E2196" s="69">
        <v>45747</v>
      </c>
      <c r="F2196">
        <v>1</v>
      </c>
      <c r="G2196">
        <v>1</v>
      </c>
      <c r="H2196">
        <v>1</v>
      </c>
      <c r="I2196" s="70">
        <f t="shared" si="85"/>
        <v>0.2857142857142857</v>
      </c>
    </row>
    <row r="2197" spans="1:9" x14ac:dyDescent="0.25">
      <c r="A2197" t="s">
        <v>2202</v>
      </c>
      <c r="B2197" s="70">
        <f t="shared" si="86"/>
        <v>0.2857142857142857</v>
      </c>
      <c r="C2197" t="s">
        <v>117</v>
      </c>
      <c r="D2197" t="s">
        <v>2341</v>
      </c>
      <c r="E2197" s="69">
        <v>45743</v>
      </c>
      <c r="F2197">
        <v>1</v>
      </c>
      <c r="G2197">
        <v>1</v>
      </c>
      <c r="H2197">
        <v>1</v>
      </c>
      <c r="I2197" s="70">
        <f t="shared" si="85"/>
        <v>0.2857142857142857</v>
      </c>
    </row>
    <row r="2198" spans="1:9" x14ac:dyDescent="0.25">
      <c r="A2198" t="s">
        <v>2202</v>
      </c>
      <c r="B2198" s="70">
        <f t="shared" si="86"/>
        <v>0.2857142857142857</v>
      </c>
      <c r="C2198" t="s">
        <v>117</v>
      </c>
      <c r="D2198" t="s">
        <v>2342</v>
      </c>
      <c r="E2198" s="69">
        <v>45665</v>
      </c>
      <c r="F2198">
        <v>1</v>
      </c>
      <c r="G2198">
        <v>1</v>
      </c>
      <c r="H2198">
        <v>1</v>
      </c>
      <c r="I2198" s="70">
        <f t="shared" si="85"/>
        <v>0.2857142857142857</v>
      </c>
    </row>
    <row r="2199" spans="1:9" x14ac:dyDescent="0.25">
      <c r="A2199" t="s">
        <v>2202</v>
      </c>
      <c r="B2199" s="70">
        <f t="shared" si="86"/>
        <v>0.2857142857142857</v>
      </c>
      <c r="C2199" t="s">
        <v>117</v>
      </c>
      <c r="D2199" t="s">
        <v>2343</v>
      </c>
      <c r="E2199" s="69">
        <v>45672</v>
      </c>
      <c r="F2199">
        <v>1</v>
      </c>
      <c r="G2199">
        <v>1</v>
      </c>
      <c r="H2199">
        <v>1</v>
      </c>
      <c r="I2199" s="70">
        <f t="shared" si="85"/>
        <v>0.2857142857142857</v>
      </c>
    </row>
    <row r="2200" spans="1:9" x14ac:dyDescent="0.25">
      <c r="A2200" t="s">
        <v>2202</v>
      </c>
      <c r="B2200" s="70">
        <f t="shared" si="86"/>
        <v>0.2857142857142857</v>
      </c>
      <c r="C2200" t="s">
        <v>117</v>
      </c>
      <c r="D2200" t="s">
        <v>2344</v>
      </c>
      <c r="E2200" s="69">
        <v>45671</v>
      </c>
      <c r="F2200">
        <v>1</v>
      </c>
      <c r="G2200">
        <v>1</v>
      </c>
      <c r="H2200">
        <v>1</v>
      </c>
      <c r="I2200" s="70">
        <f t="shared" si="85"/>
        <v>0.2857142857142857</v>
      </c>
    </row>
    <row r="2201" spans="1:9" x14ac:dyDescent="0.25">
      <c r="A2201" t="s">
        <v>2202</v>
      </c>
      <c r="B2201" s="70">
        <f t="shared" si="86"/>
        <v>0.2857142857142857</v>
      </c>
      <c r="C2201" t="s">
        <v>117</v>
      </c>
      <c r="D2201" t="s">
        <v>2345</v>
      </c>
      <c r="E2201" s="69">
        <v>45684</v>
      </c>
      <c r="F2201">
        <v>1</v>
      </c>
      <c r="G2201">
        <v>1</v>
      </c>
      <c r="H2201">
        <v>1</v>
      </c>
      <c r="I2201" s="70">
        <f t="shared" si="85"/>
        <v>0.2857142857142857</v>
      </c>
    </row>
    <row r="2202" spans="1:9" x14ac:dyDescent="0.25">
      <c r="A2202" t="s">
        <v>2202</v>
      </c>
      <c r="B2202" s="70">
        <f t="shared" si="86"/>
        <v>0.2857142857142857</v>
      </c>
      <c r="C2202" t="s">
        <v>117</v>
      </c>
      <c r="D2202" t="s">
        <v>2346</v>
      </c>
      <c r="E2202" s="69">
        <v>45733</v>
      </c>
      <c r="F2202">
        <v>1</v>
      </c>
      <c r="G2202">
        <v>1</v>
      </c>
      <c r="H2202">
        <v>1</v>
      </c>
      <c r="I2202" s="70">
        <f t="shared" si="85"/>
        <v>0.2857142857142857</v>
      </c>
    </row>
    <row r="2203" spans="1:9" x14ac:dyDescent="0.25">
      <c r="A2203" t="s">
        <v>2202</v>
      </c>
      <c r="B2203" s="70">
        <f t="shared" si="86"/>
        <v>0.2857142857142857</v>
      </c>
      <c r="C2203" t="s">
        <v>118</v>
      </c>
      <c r="D2203" t="s">
        <v>2347</v>
      </c>
      <c r="E2203" s="69">
        <v>45765</v>
      </c>
      <c r="F2203">
        <v>1</v>
      </c>
      <c r="G2203">
        <v>1</v>
      </c>
      <c r="H2203">
        <v>1</v>
      </c>
      <c r="I2203" s="70">
        <f t="shared" si="85"/>
        <v>0.2857142857142857</v>
      </c>
    </row>
    <row r="2204" spans="1:9" x14ac:dyDescent="0.25">
      <c r="A2204" t="s">
        <v>2202</v>
      </c>
      <c r="B2204" s="70">
        <f t="shared" si="86"/>
        <v>0.2857142857142857</v>
      </c>
      <c r="C2204" t="s">
        <v>118</v>
      </c>
      <c r="D2204" t="s">
        <v>2348</v>
      </c>
      <c r="E2204" s="69">
        <v>45804</v>
      </c>
      <c r="F2204">
        <v>1</v>
      </c>
      <c r="G2204">
        <v>1</v>
      </c>
      <c r="H2204">
        <v>1</v>
      </c>
      <c r="I2204" s="70">
        <f t="shared" si="85"/>
        <v>0.2857142857142857</v>
      </c>
    </row>
    <row r="2205" spans="1:9" x14ac:dyDescent="0.25">
      <c r="A2205" t="s">
        <v>2202</v>
      </c>
      <c r="B2205" s="70">
        <f t="shared" si="86"/>
        <v>0.2857142857142857</v>
      </c>
      <c r="C2205" t="s">
        <v>118</v>
      </c>
      <c r="D2205" t="s">
        <v>2349</v>
      </c>
      <c r="E2205" s="69">
        <v>45804</v>
      </c>
      <c r="F2205">
        <v>1</v>
      </c>
      <c r="G2205">
        <v>1</v>
      </c>
      <c r="H2205">
        <v>1</v>
      </c>
      <c r="I2205" s="70">
        <f t="shared" si="85"/>
        <v>0.2857142857142857</v>
      </c>
    </row>
    <row r="2206" spans="1:9" x14ac:dyDescent="0.25">
      <c r="A2206" t="s">
        <v>2202</v>
      </c>
      <c r="B2206" s="70">
        <f t="shared" si="86"/>
        <v>0.2857142857142857</v>
      </c>
      <c r="C2206" t="s">
        <v>118</v>
      </c>
      <c r="D2206" t="s">
        <v>2350</v>
      </c>
      <c r="E2206" s="69">
        <v>45763</v>
      </c>
      <c r="F2206">
        <v>1</v>
      </c>
      <c r="G2206">
        <v>1</v>
      </c>
      <c r="H2206">
        <v>1</v>
      </c>
      <c r="I2206" s="70">
        <f t="shared" si="85"/>
        <v>0.2857142857142857</v>
      </c>
    </row>
    <row r="2207" spans="1:9" x14ac:dyDescent="0.25">
      <c r="A2207" t="s">
        <v>2202</v>
      </c>
      <c r="B2207" s="70">
        <f t="shared" si="86"/>
        <v>0.2857142857142857</v>
      </c>
      <c r="C2207" t="s">
        <v>118</v>
      </c>
      <c r="D2207" t="s">
        <v>2351</v>
      </c>
      <c r="E2207" s="69">
        <v>45789</v>
      </c>
      <c r="F2207">
        <v>1</v>
      </c>
      <c r="G2207">
        <v>1</v>
      </c>
      <c r="H2207">
        <v>1</v>
      </c>
      <c r="I2207" s="70">
        <f t="shared" si="85"/>
        <v>0.2857142857142857</v>
      </c>
    </row>
    <row r="2208" spans="1:9" x14ac:dyDescent="0.25">
      <c r="A2208" t="s">
        <v>2202</v>
      </c>
      <c r="B2208" s="70">
        <f t="shared" si="86"/>
        <v>0.2857142857142857</v>
      </c>
      <c r="C2208" t="s">
        <v>118</v>
      </c>
      <c r="D2208" t="s">
        <v>2352</v>
      </c>
      <c r="E2208" s="69">
        <v>45763</v>
      </c>
      <c r="F2208">
        <v>1</v>
      </c>
      <c r="G2208">
        <v>1</v>
      </c>
      <c r="H2208">
        <v>1</v>
      </c>
      <c r="I2208" s="70">
        <f t="shared" si="85"/>
        <v>0.2857142857142857</v>
      </c>
    </row>
    <row r="2209" spans="1:9" x14ac:dyDescent="0.25">
      <c r="A2209" t="s">
        <v>2202</v>
      </c>
      <c r="B2209" s="70">
        <f t="shared" si="86"/>
        <v>0.2857142857142857</v>
      </c>
      <c r="C2209" t="s">
        <v>118</v>
      </c>
      <c r="D2209" t="s">
        <v>2353</v>
      </c>
      <c r="E2209" s="69">
        <v>45763</v>
      </c>
      <c r="F2209">
        <v>1</v>
      </c>
      <c r="G2209">
        <v>1</v>
      </c>
      <c r="H2209">
        <v>1</v>
      </c>
      <c r="I2209" s="70">
        <f t="shared" si="85"/>
        <v>0.2857142857142857</v>
      </c>
    </row>
    <row r="2210" spans="1:9" x14ac:dyDescent="0.25">
      <c r="A2210" t="s">
        <v>2202</v>
      </c>
      <c r="B2210" s="70">
        <f t="shared" si="86"/>
        <v>0.2857142857142857</v>
      </c>
      <c r="C2210" t="s">
        <v>118</v>
      </c>
      <c r="D2210" t="s">
        <v>2354</v>
      </c>
      <c r="E2210" s="69">
        <v>45804</v>
      </c>
      <c r="F2210">
        <v>1</v>
      </c>
      <c r="G2210">
        <v>1</v>
      </c>
      <c r="H2210">
        <v>1</v>
      </c>
      <c r="I2210" s="70">
        <f t="shared" si="85"/>
        <v>0.2857142857142857</v>
      </c>
    </row>
    <row r="2211" spans="1:9" x14ac:dyDescent="0.25">
      <c r="A2211" t="s">
        <v>2202</v>
      </c>
      <c r="B2211" s="70">
        <f t="shared" si="86"/>
        <v>0.2857142857142857</v>
      </c>
      <c r="C2211" t="s">
        <v>119</v>
      </c>
      <c r="D2211" t="s">
        <v>2355</v>
      </c>
      <c r="E2211" s="69">
        <v>45677</v>
      </c>
      <c r="F2211">
        <v>1</v>
      </c>
      <c r="G2211">
        <v>1</v>
      </c>
      <c r="H2211">
        <v>1</v>
      </c>
      <c r="I2211" s="70">
        <f t="shared" si="85"/>
        <v>0.2857142857142857</v>
      </c>
    </row>
    <row r="2212" spans="1:9" x14ac:dyDescent="0.25">
      <c r="A2212" t="s">
        <v>2202</v>
      </c>
      <c r="B2212" s="70">
        <f t="shared" si="86"/>
        <v>0.2857142857142857</v>
      </c>
      <c r="C2212" t="s">
        <v>121</v>
      </c>
      <c r="D2212" t="s">
        <v>2356</v>
      </c>
      <c r="E2212" s="69">
        <v>45702</v>
      </c>
      <c r="F2212">
        <v>1</v>
      </c>
      <c r="G2212">
        <v>1</v>
      </c>
      <c r="H2212">
        <v>1</v>
      </c>
      <c r="I2212" s="70">
        <f t="shared" si="85"/>
        <v>0.2857142857142857</v>
      </c>
    </row>
    <row r="2213" spans="1:9" x14ac:dyDescent="0.25">
      <c r="A2213" t="s">
        <v>2202</v>
      </c>
      <c r="B2213" s="70">
        <f t="shared" si="86"/>
        <v>0.2857142857142857</v>
      </c>
      <c r="C2213" t="s">
        <v>121</v>
      </c>
      <c r="D2213" t="s">
        <v>2357</v>
      </c>
      <c r="E2213" s="69">
        <v>45784</v>
      </c>
      <c r="F2213">
        <v>1</v>
      </c>
      <c r="G2213">
        <v>1</v>
      </c>
      <c r="H2213">
        <v>1</v>
      </c>
      <c r="I2213" s="70">
        <f t="shared" si="85"/>
        <v>0.2857142857142857</v>
      </c>
    </row>
    <row r="2214" spans="1:9" x14ac:dyDescent="0.25">
      <c r="A2214" t="s">
        <v>2202</v>
      </c>
      <c r="B2214" s="70">
        <f t="shared" si="86"/>
        <v>0.2857142857142857</v>
      </c>
      <c r="C2214" t="s">
        <v>121</v>
      </c>
      <c r="D2214" t="s">
        <v>2358</v>
      </c>
      <c r="E2214" s="69">
        <v>45694</v>
      </c>
      <c r="F2214">
        <v>1</v>
      </c>
      <c r="G2214">
        <v>1</v>
      </c>
      <c r="H2214">
        <v>1</v>
      </c>
      <c r="I2214" s="70">
        <f t="shared" si="85"/>
        <v>0.2857142857142857</v>
      </c>
    </row>
    <row r="2215" spans="1:9" x14ac:dyDescent="0.25">
      <c r="A2215" t="s">
        <v>2202</v>
      </c>
      <c r="B2215" s="70">
        <f t="shared" si="86"/>
        <v>0.2857142857142857</v>
      </c>
      <c r="C2215" t="s">
        <v>121</v>
      </c>
      <c r="D2215" t="s">
        <v>2359</v>
      </c>
      <c r="E2215" s="69">
        <v>45688</v>
      </c>
      <c r="F2215">
        <v>1</v>
      </c>
      <c r="G2215">
        <v>1</v>
      </c>
      <c r="H2215">
        <v>1</v>
      </c>
      <c r="I2215" s="70">
        <f t="shared" si="85"/>
        <v>0.2857142857142857</v>
      </c>
    </row>
    <row r="2216" spans="1:9" x14ac:dyDescent="0.25">
      <c r="A2216" t="s">
        <v>2202</v>
      </c>
      <c r="B2216" s="70">
        <f t="shared" si="86"/>
        <v>0.2857142857142857</v>
      </c>
      <c r="C2216" t="s">
        <v>121</v>
      </c>
      <c r="D2216" t="s">
        <v>2360</v>
      </c>
      <c r="E2216" s="69">
        <v>45748</v>
      </c>
      <c r="F2216">
        <v>1</v>
      </c>
      <c r="G2216">
        <v>1</v>
      </c>
      <c r="H2216">
        <v>1</v>
      </c>
      <c r="I2216" s="70">
        <f t="shared" si="85"/>
        <v>0.2857142857142857</v>
      </c>
    </row>
    <row r="2217" spans="1:9" x14ac:dyDescent="0.25">
      <c r="A2217" t="s">
        <v>2202</v>
      </c>
      <c r="B2217" s="70">
        <f t="shared" si="86"/>
        <v>0.2857142857142857</v>
      </c>
      <c r="C2217" t="s">
        <v>121</v>
      </c>
      <c r="D2217" t="s">
        <v>2361</v>
      </c>
      <c r="E2217" s="69">
        <v>45748</v>
      </c>
      <c r="F2217">
        <v>1</v>
      </c>
      <c r="G2217">
        <v>1</v>
      </c>
      <c r="H2217">
        <v>1</v>
      </c>
      <c r="I2217" s="70">
        <f t="shared" si="85"/>
        <v>0.2857142857142857</v>
      </c>
    </row>
    <row r="2218" spans="1:9" x14ac:dyDescent="0.25">
      <c r="A2218" t="s">
        <v>2202</v>
      </c>
      <c r="B2218" s="70">
        <f t="shared" si="86"/>
        <v>0.2857142857142857</v>
      </c>
      <c r="C2218" t="s">
        <v>121</v>
      </c>
      <c r="D2218" t="s">
        <v>2362</v>
      </c>
      <c r="E2218" s="69">
        <v>45741</v>
      </c>
      <c r="F2218">
        <v>1</v>
      </c>
      <c r="G2218">
        <v>1</v>
      </c>
      <c r="H2218">
        <v>1</v>
      </c>
      <c r="I2218" s="70">
        <f t="shared" si="85"/>
        <v>0.2857142857142857</v>
      </c>
    </row>
    <row r="2219" spans="1:9" x14ac:dyDescent="0.25">
      <c r="A2219" t="s">
        <v>2202</v>
      </c>
      <c r="B2219" s="70">
        <f t="shared" ref="B2219:B2241" si="87">(1/350)*100</f>
        <v>0.2857142857142857</v>
      </c>
      <c r="C2219" t="s">
        <v>121</v>
      </c>
      <c r="D2219" t="s">
        <v>2363</v>
      </c>
      <c r="E2219" s="69">
        <v>45741</v>
      </c>
      <c r="F2219">
        <v>1</v>
      </c>
      <c r="G2219">
        <v>1</v>
      </c>
      <c r="H2219">
        <v>1</v>
      </c>
      <c r="I2219" s="70">
        <f t="shared" si="85"/>
        <v>0.2857142857142857</v>
      </c>
    </row>
    <row r="2220" spans="1:9" x14ac:dyDescent="0.25">
      <c r="A2220" t="s">
        <v>2202</v>
      </c>
      <c r="B2220" s="70">
        <f t="shared" si="87"/>
        <v>0.2857142857142857</v>
      </c>
      <c r="C2220" t="s">
        <v>121</v>
      </c>
      <c r="D2220" t="s">
        <v>2364</v>
      </c>
      <c r="E2220" s="69">
        <v>45734</v>
      </c>
      <c r="F2220">
        <v>1</v>
      </c>
      <c r="G2220">
        <v>1</v>
      </c>
      <c r="H2220">
        <v>1</v>
      </c>
      <c r="I2220" s="70">
        <f t="shared" si="85"/>
        <v>0.2857142857142857</v>
      </c>
    </row>
    <row r="2221" spans="1:9" x14ac:dyDescent="0.25">
      <c r="A2221" t="s">
        <v>2202</v>
      </c>
      <c r="B2221" s="70">
        <f t="shared" si="87"/>
        <v>0.2857142857142857</v>
      </c>
      <c r="C2221" t="s">
        <v>121</v>
      </c>
      <c r="D2221" t="s">
        <v>2365</v>
      </c>
      <c r="E2221" s="69">
        <v>45734</v>
      </c>
      <c r="F2221">
        <v>1</v>
      </c>
      <c r="G2221">
        <v>1</v>
      </c>
      <c r="H2221">
        <v>1</v>
      </c>
      <c r="I2221" s="70">
        <f t="shared" si="85"/>
        <v>0.2857142857142857</v>
      </c>
    </row>
    <row r="2222" spans="1:9" x14ac:dyDescent="0.25">
      <c r="A2222" t="s">
        <v>2202</v>
      </c>
      <c r="B2222" s="70">
        <f t="shared" si="87"/>
        <v>0.2857142857142857</v>
      </c>
      <c r="C2222" t="s">
        <v>121</v>
      </c>
      <c r="D2222" t="s">
        <v>2366</v>
      </c>
      <c r="E2222" s="69">
        <v>45728</v>
      </c>
      <c r="F2222">
        <v>1</v>
      </c>
      <c r="G2222">
        <v>1</v>
      </c>
      <c r="H2222">
        <v>1</v>
      </c>
      <c r="I2222" s="70">
        <f t="shared" si="85"/>
        <v>0.2857142857142857</v>
      </c>
    </row>
    <row r="2223" spans="1:9" x14ac:dyDescent="0.25">
      <c r="A2223" t="s">
        <v>2202</v>
      </c>
      <c r="B2223" s="70">
        <f t="shared" si="87"/>
        <v>0.2857142857142857</v>
      </c>
      <c r="C2223" t="s">
        <v>121</v>
      </c>
      <c r="D2223" t="s">
        <v>2367</v>
      </c>
      <c r="E2223" s="69">
        <v>45728</v>
      </c>
      <c r="F2223">
        <v>1</v>
      </c>
      <c r="G2223">
        <v>1</v>
      </c>
      <c r="H2223">
        <v>1</v>
      </c>
      <c r="I2223" s="70">
        <f t="shared" si="85"/>
        <v>0.2857142857142857</v>
      </c>
    </row>
    <row r="2224" spans="1:9" x14ac:dyDescent="0.25">
      <c r="A2224" t="s">
        <v>2202</v>
      </c>
      <c r="B2224" s="70">
        <f t="shared" si="87"/>
        <v>0.2857142857142857</v>
      </c>
      <c r="C2224" t="s">
        <v>121</v>
      </c>
      <c r="D2224" t="s">
        <v>2368</v>
      </c>
      <c r="E2224" s="69">
        <v>45720</v>
      </c>
      <c r="F2224">
        <v>1</v>
      </c>
      <c r="G2224">
        <v>1</v>
      </c>
      <c r="H2224">
        <v>1</v>
      </c>
      <c r="I2224" s="70">
        <f t="shared" si="85"/>
        <v>0.2857142857142857</v>
      </c>
    </row>
    <row r="2225" spans="1:9" x14ac:dyDescent="0.25">
      <c r="A2225" t="s">
        <v>2202</v>
      </c>
      <c r="B2225" s="70">
        <f t="shared" si="87"/>
        <v>0.2857142857142857</v>
      </c>
      <c r="C2225" t="s">
        <v>121</v>
      </c>
      <c r="D2225" t="s">
        <v>2369</v>
      </c>
      <c r="E2225" s="69">
        <v>45713</v>
      </c>
      <c r="F2225">
        <v>1</v>
      </c>
      <c r="G2225">
        <v>1</v>
      </c>
      <c r="H2225">
        <v>1</v>
      </c>
      <c r="I2225" s="70">
        <f t="shared" si="85"/>
        <v>0.2857142857142857</v>
      </c>
    </row>
    <row r="2226" spans="1:9" x14ac:dyDescent="0.25">
      <c r="A2226" t="s">
        <v>2202</v>
      </c>
      <c r="B2226" s="70">
        <f t="shared" si="87"/>
        <v>0.2857142857142857</v>
      </c>
      <c r="C2226" t="s">
        <v>121</v>
      </c>
      <c r="D2226" t="s">
        <v>2370</v>
      </c>
      <c r="E2226" s="69">
        <v>45798</v>
      </c>
      <c r="F2226">
        <v>1</v>
      </c>
      <c r="G2226">
        <v>1</v>
      </c>
      <c r="H2226">
        <v>1</v>
      </c>
      <c r="I2226" s="70">
        <f t="shared" si="85"/>
        <v>0.2857142857142857</v>
      </c>
    </row>
    <row r="2227" spans="1:9" x14ac:dyDescent="0.25">
      <c r="A2227" t="s">
        <v>2202</v>
      </c>
      <c r="B2227" s="70">
        <f t="shared" si="87"/>
        <v>0.2857142857142857</v>
      </c>
      <c r="C2227" t="s">
        <v>121</v>
      </c>
      <c r="D2227" t="s">
        <v>2371</v>
      </c>
      <c r="E2227" s="69">
        <v>45798</v>
      </c>
      <c r="F2227">
        <v>1</v>
      </c>
      <c r="G2227">
        <v>1</v>
      </c>
      <c r="H2227">
        <v>1</v>
      </c>
      <c r="I2227" s="70">
        <f t="shared" si="85"/>
        <v>0.2857142857142857</v>
      </c>
    </row>
    <row r="2228" spans="1:9" x14ac:dyDescent="0.25">
      <c r="A2228" t="s">
        <v>2202</v>
      </c>
      <c r="B2228" s="70">
        <f t="shared" si="87"/>
        <v>0.2857142857142857</v>
      </c>
      <c r="C2228" t="s">
        <v>121</v>
      </c>
      <c r="D2228" t="s">
        <v>2372</v>
      </c>
      <c r="E2228" s="69">
        <v>45798</v>
      </c>
      <c r="F2228">
        <v>1</v>
      </c>
      <c r="G2228">
        <v>1</v>
      </c>
      <c r="H2228">
        <v>1</v>
      </c>
      <c r="I2228" s="70">
        <f t="shared" si="85"/>
        <v>0.2857142857142857</v>
      </c>
    </row>
    <row r="2229" spans="1:9" x14ac:dyDescent="0.25">
      <c r="A2229" t="s">
        <v>2202</v>
      </c>
      <c r="B2229" s="70">
        <f t="shared" si="87"/>
        <v>0.2857142857142857</v>
      </c>
      <c r="C2229" t="s">
        <v>121</v>
      </c>
      <c r="D2229" t="s">
        <v>2373</v>
      </c>
      <c r="E2229" s="69">
        <v>45798</v>
      </c>
      <c r="F2229">
        <v>1</v>
      </c>
      <c r="G2229">
        <v>1</v>
      </c>
      <c r="H2229">
        <v>1</v>
      </c>
      <c r="I2229" s="70">
        <f t="shared" si="85"/>
        <v>0.2857142857142857</v>
      </c>
    </row>
    <row r="2230" spans="1:9" x14ac:dyDescent="0.25">
      <c r="A2230" t="s">
        <v>2202</v>
      </c>
      <c r="B2230" s="70">
        <f t="shared" si="87"/>
        <v>0.2857142857142857</v>
      </c>
      <c r="C2230" t="s">
        <v>121</v>
      </c>
      <c r="D2230" t="s">
        <v>2374</v>
      </c>
      <c r="E2230" s="69">
        <v>45790</v>
      </c>
      <c r="F2230">
        <v>1</v>
      </c>
      <c r="G2230">
        <v>1</v>
      </c>
      <c r="H2230">
        <v>1</v>
      </c>
      <c r="I2230" s="70">
        <f t="shared" si="85"/>
        <v>0.2857142857142857</v>
      </c>
    </row>
    <row r="2231" spans="1:9" x14ac:dyDescent="0.25">
      <c r="A2231" t="s">
        <v>2202</v>
      </c>
      <c r="B2231" s="70">
        <f t="shared" si="87"/>
        <v>0.2857142857142857</v>
      </c>
      <c r="C2231" t="s">
        <v>121</v>
      </c>
      <c r="D2231" t="s">
        <v>2375</v>
      </c>
      <c r="E2231" s="69">
        <v>45785</v>
      </c>
      <c r="F2231">
        <v>1</v>
      </c>
      <c r="G2231">
        <v>1</v>
      </c>
      <c r="H2231">
        <v>1</v>
      </c>
      <c r="I2231" s="70">
        <f t="shared" si="85"/>
        <v>0.2857142857142857</v>
      </c>
    </row>
    <row r="2232" spans="1:9" x14ac:dyDescent="0.25">
      <c r="A2232" t="s">
        <v>2202</v>
      </c>
      <c r="B2232" s="70">
        <f t="shared" si="87"/>
        <v>0.2857142857142857</v>
      </c>
      <c r="C2232" t="s">
        <v>121</v>
      </c>
      <c r="D2232" t="s">
        <v>2376</v>
      </c>
      <c r="E2232" s="69">
        <v>45786</v>
      </c>
      <c r="F2232">
        <v>1</v>
      </c>
      <c r="G2232">
        <v>1</v>
      </c>
      <c r="H2232">
        <v>1</v>
      </c>
      <c r="I2232" s="70">
        <f t="shared" si="85"/>
        <v>0.2857142857142857</v>
      </c>
    </row>
    <row r="2233" spans="1:9" x14ac:dyDescent="0.25">
      <c r="A2233" t="s">
        <v>2202</v>
      </c>
      <c r="B2233" s="70">
        <f t="shared" si="87"/>
        <v>0.2857142857142857</v>
      </c>
      <c r="C2233" t="s">
        <v>121</v>
      </c>
      <c r="D2233" t="s">
        <v>2377</v>
      </c>
      <c r="E2233" s="69">
        <v>45789</v>
      </c>
      <c r="F2233">
        <v>1</v>
      </c>
      <c r="G2233">
        <v>1</v>
      </c>
      <c r="H2233">
        <v>1</v>
      </c>
      <c r="I2233" s="70">
        <f t="shared" si="85"/>
        <v>0.2857142857142857</v>
      </c>
    </row>
    <row r="2234" spans="1:9" x14ac:dyDescent="0.25">
      <c r="A2234" t="s">
        <v>2202</v>
      </c>
      <c r="B2234" s="70">
        <f t="shared" si="87"/>
        <v>0.2857142857142857</v>
      </c>
      <c r="C2234" t="s">
        <v>121</v>
      </c>
      <c r="D2234" t="s">
        <v>2378</v>
      </c>
      <c r="E2234" s="69">
        <v>45789</v>
      </c>
      <c r="F2234">
        <v>1</v>
      </c>
      <c r="G2234">
        <v>1</v>
      </c>
      <c r="H2234">
        <v>1</v>
      </c>
      <c r="I2234" s="70">
        <f t="shared" si="85"/>
        <v>0.2857142857142857</v>
      </c>
    </row>
    <row r="2235" spans="1:9" x14ac:dyDescent="0.25">
      <c r="A2235" t="s">
        <v>2202</v>
      </c>
      <c r="B2235" s="70">
        <f t="shared" si="87"/>
        <v>0.2857142857142857</v>
      </c>
      <c r="C2235" t="s">
        <v>121</v>
      </c>
      <c r="D2235" t="s">
        <v>2379</v>
      </c>
      <c r="E2235" s="69">
        <v>45692</v>
      </c>
      <c r="F2235">
        <v>1</v>
      </c>
      <c r="G2235">
        <v>1</v>
      </c>
      <c r="H2235">
        <v>1</v>
      </c>
      <c r="I2235" s="70">
        <f t="shared" si="85"/>
        <v>0.2857142857142857</v>
      </c>
    </row>
    <row r="2236" spans="1:9" x14ac:dyDescent="0.25">
      <c r="A2236" t="s">
        <v>2202</v>
      </c>
      <c r="B2236" s="70">
        <f t="shared" si="87"/>
        <v>0.2857142857142857</v>
      </c>
      <c r="C2236" t="s">
        <v>123</v>
      </c>
      <c r="D2236" t="s">
        <v>2380</v>
      </c>
      <c r="E2236" s="69">
        <v>45699</v>
      </c>
      <c r="F2236">
        <v>1</v>
      </c>
      <c r="G2236">
        <v>1</v>
      </c>
      <c r="H2236">
        <v>1</v>
      </c>
      <c r="I2236" s="70">
        <f t="shared" si="85"/>
        <v>0.2857142857142857</v>
      </c>
    </row>
    <row r="2237" spans="1:9" x14ac:dyDescent="0.25">
      <c r="A2237" t="s">
        <v>2202</v>
      </c>
      <c r="B2237" s="70">
        <f t="shared" si="87"/>
        <v>0.2857142857142857</v>
      </c>
      <c r="C2237" t="s">
        <v>123</v>
      </c>
      <c r="D2237" t="s">
        <v>2381</v>
      </c>
      <c r="E2237" s="69">
        <v>45671</v>
      </c>
      <c r="F2237">
        <v>1</v>
      </c>
      <c r="G2237">
        <v>1</v>
      </c>
      <c r="H2237">
        <v>1</v>
      </c>
      <c r="I2237" s="70">
        <f t="shared" si="85"/>
        <v>0.2857142857142857</v>
      </c>
    </row>
    <row r="2238" spans="1:9" x14ac:dyDescent="0.25">
      <c r="A2238" t="s">
        <v>2202</v>
      </c>
      <c r="B2238" s="70">
        <f t="shared" si="87"/>
        <v>0.2857142857142857</v>
      </c>
      <c r="C2238" t="s">
        <v>123</v>
      </c>
      <c r="D2238" t="s">
        <v>2382</v>
      </c>
      <c r="E2238" s="69">
        <v>45770</v>
      </c>
      <c r="F2238">
        <v>1</v>
      </c>
      <c r="G2238">
        <v>1</v>
      </c>
      <c r="H2238">
        <v>1</v>
      </c>
      <c r="I2238" s="70">
        <f t="shared" si="85"/>
        <v>0.2857142857142857</v>
      </c>
    </row>
    <row r="2239" spans="1:9" x14ac:dyDescent="0.25">
      <c r="A2239" t="s">
        <v>2202</v>
      </c>
      <c r="B2239" s="70">
        <f t="shared" si="87"/>
        <v>0.2857142857142857</v>
      </c>
      <c r="C2239" t="s">
        <v>123</v>
      </c>
      <c r="D2239" t="s">
        <v>2383</v>
      </c>
      <c r="E2239" s="69">
        <v>45664</v>
      </c>
      <c r="F2239">
        <v>1</v>
      </c>
      <c r="G2239">
        <v>1</v>
      </c>
      <c r="H2239">
        <v>1</v>
      </c>
      <c r="I2239" s="70">
        <f t="shared" si="85"/>
        <v>0.2857142857142857</v>
      </c>
    </row>
    <row r="2240" spans="1:9" x14ac:dyDescent="0.25">
      <c r="A2240" t="s">
        <v>2202</v>
      </c>
      <c r="B2240" s="70">
        <f t="shared" si="87"/>
        <v>0.2857142857142857</v>
      </c>
      <c r="C2240" t="s">
        <v>123</v>
      </c>
      <c r="D2240" t="s">
        <v>2384</v>
      </c>
      <c r="E2240" s="69">
        <v>45733</v>
      </c>
      <c r="F2240">
        <v>1</v>
      </c>
      <c r="G2240">
        <v>1</v>
      </c>
      <c r="H2240">
        <v>1</v>
      </c>
      <c r="I2240" s="70">
        <f t="shared" si="85"/>
        <v>0.2857142857142857</v>
      </c>
    </row>
    <row r="2241" spans="1:9" x14ac:dyDescent="0.25">
      <c r="A2241" t="s">
        <v>2202</v>
      </c>
      <c r="B2241" s="70">
        <f t="shared" si="87"/>
        <v>0.2857142857142857</v>
      </c>
      <c r="C2241" t="s">
        <v>123</v>
      </c>
      <c r="D2241" t="s">
        <v>2385</v>
      </c>
      <c r="E2241" s="69">
        <v>45664</v>
      </c>
      <c r="F2241">
        <v>1</v>
      </c>
      <c r="G2241">
        <v>1</v>
      </c>
      <c r="H2241">
        <v>1</v>
      </c>
      <c r="I2241" s="70">
        <f t="shared" si="85"/>
        <v>0.2857142857142857</v>
      </c>
    </row>
    <row r="2242" spans="1:9" x14ac:dyDescent="0.25">
      <c r="A2242" t="s">
        <v>2386</v>
      </c>
      <c r="B2242" s="70">
        <f t="shared" ref="B2242:B2273" si="88">(1/1600)*100</f>
        <v>6.25E-2</v>
      </c>
      <c r="C2242" t="s">
        <v>93</v>
      </c>
      <c r="D2242" t="s">
        <v>2387</v>
      </c>
      <c r="E2242" s="69">
        <v>45707</v>
      </c>
      <c r="F2242">
        <v>1</v>
      </c>
      <c r="G2242">
        <v>1</v>
      </c>
      <c r="H2242">
        <v>1</v>
      </c>
      <c r="I2242" s="70">
        <f t="shared" ref="I2242:I2305" si="89">B2242*H2242</f>
        <v>6.25E-2</v>
      </c>
    </row>
    <row r="2243" spans="1:9" x14ac:dyDescent="0.25">
      <c r="A2243" t="s">
        <v>2386</v>
      </c>
      <c r="B2243" s="70">
        <f t="shared" si="88"/>
        <v>6.25E-2</v>
      </c>
      <c r="C2243" t="s">
        <v>95</v>
      </c>
      <c r="D2243" t="s">
        <v>2388</v>
      </c>
      <c r="E2243" s="69">
        <v>45791</v>
      </c>
      <c r="F2243">
        <v>1</v>
      </c>
      <c r="G2243">
        <v>1</v>
      </c>
      <c r="H2243">
        <v>1</v>
      </c>
      <c r="I2243" s="70">
        <f t="shared" si="89"/>
        <v>6.25E-2</v>
      </c>
    </row>
    <row r="2244" spans="1:9" x14ac:dyDescent="0.25">
      <c r="A2244" t="s">
        <v>2386</v>
      </c>
      <c r="B2244" s="70">
        <f t="shared" si="88"/>
        <v>6.25E-2</v>
      </c>
      <c r="C2244" t="s">
        <v>95</v>
      </c>
      <c r="D2244" t="s">
        <v>2389</v>
      </c>
      <c r="E2244" s="69">
        <v>45791</v>
      </c>
      <c r="F2244">
        <v>1</v>
      </c>
      <c r="G2244">
        <v>1</v>
      </c>
      <c r="H2244">
        <v>1</v>
      </c>
      <c r="I2244" s="70">
        <f t="shared" si="89"/>
        <v>6.25E-2</v>
      </c>
    </row>
    <row r="2245" spans="1:9" x14ac:dyDescent="0.25">
      <c r="A2245" t="s">
        <v>2386</v>
      </c>
      <c r="B2245" s="70">
        <f t="shared" si="88"/>
        <v>6.25E-2</v>
      </c>
      <c r="C2245" t="s">
        <v>95</v>
      </c>
      <c r="D2245" t="s">
        <v>2390</v>
      </c>
      <c r="E2245" s="69">
        <v>45785</v>
      </c>
      <c r="F2245">
        <v>1</v>
      </c>
      <c r="G2245">
        <v>1</v>
      </c>
      <c r="H2245">
        <v>1</v>
      </c>
      <c r="I2245" s="70">
        <f t="shared" si="89"/>
        <v>6.25E-2</v>
      </c>
    </row>
    <row r="2246" spans="1:9" x14ac:dyDescent="0.25">
      <c r="A2246" t="s">
        <v>2386</v>
      </c>
      <c r="B2246" s="70">
        <f t="shared" si="88"/>
        <v>6.25E-2</v>
      </c>
      <c r="C2246" t="s">
        <v>95</v>
      </c>
      <c r="D2246" t="s">
        <v>2391</v>
      </c>
      <c r="E2246" s="69">
        <v>45783</v>
      </c>
      <c r="F2246">
        <v>1</v>
      </c>
      <c r="G2246">
        <v>1</v>
      </c>
      <c r="H2246">
        <v>1</v>
      </c>
      <c r="I2246" s="70">
        <f t="shared" si="89"/>
        <v>6.25E-2</v>
      </c>
    </row>
    <row r="2247" spans="1:9" x14ac:dyDescent="0.25">
      <c r="A2247" t="s">
        <v>2386</v>
      </c>
      <c r="B2247" s="70">
        <f t="shared" si="88"/>
        <v>6.25E-2</v>
      </c>
      <c r="C2247" t="s">
        <v>95</v>
      </c>
      <c r="D2247" t="s">
        <v>2392</v>
      </c>
      <c r="E2247" s="69">
        <v>45771</v>
      </c>
      <c r="F2247">
        <v>1</v>
      </c>
      <c r="G2247">
        <v>1</v>
      </c>
      <c r="H2247">
        <v>1</v>
      </c>
      <c r="I2247" s="70">
        <f t="shared" si="89"/>
        <v>6.25E-2</v>
      </c>
    </row>
    <row r="2248" spans="1:9" x14ac:dyDescent="0.25">
      <c r="A2248" t="s">
        <v>2386</v>
      </c>
      <c r="B2248" s="70">
        <f t="shared" si="88"/>
        <v>6.25E-2</v>
      </c>
      <c r="C2248" t="s">
        <v>95</v>
      </c>
      <c r="D2248" t="s">
        <v>2393</v>
      </c>
      <c r="E2248" s="69">
        <v>45770</v>
      </c>
      <c r="F2248">
        <v>1</v>
      </c>
      <c r="G2248">
        <v>1</v>
      </c>
      <c r="H2248">
        <v>1</v>
      </c>
      <c r="I2248" s="70">
        <f t="shared" si="89"/>
        <v>6.25E-2</v>
      </c>
    </row>
    <row r="2249" spans="1:9" x14ac:dyDescent="0.25">
      <c r="A2249" t="s">
        <v>2386</v>
      </c>
      <c r="B2249" s="70">
        <f t="shared" si="88"/>
        <v>6.25E-2</v>
      </c>
      <c r="C2249" t="s">
        <v>95</v>
      </c>
      <c r="D2249" t="s">
        <v>2394</v>
      </c>
      <c r="E2249" s="69">
        <v>45762</v>
      </c>
      <c r="F2249">
        <v>1</v>
      </c>
      <c r="G2249">
        <v>1</v>
      </c>
      <c r="H2249">
        <v>1</v>
      </c>
      <c r="I2249" s="70">
        <f t="shared" si="89"/>
        <v>6.25E-2</v>
      </c>
    </row>
    <row r="2250" spans="1:9" x14ac:dyDescent="0.25">
      <c r="A2250" t="s">
        <v>2386</v>
      </c>
      <c r="B2250" s="70">
        <f t="shared" si="88"/>
        <v>6.25E-2</v>
      </c>
      <c r="C2250" t="s">
        <v>95</v>
      </c>
      <c r="D2250" t="s">
        <v>2395</v>
      </c>
      <c r="E2250" s="69">
        <v>45750</v>
      </c>
      <c r="F2250">
        <v>1</v>
      </c>
      <c r="G2250">
        <v>1</v>
      </c>
      <c r="H2250">
        <v>1</v>
      </c>
      <c r="I2250" s="70">
        <f t="shared" si="89"/>
        <v>6.25E-2</v>
      </c>
    </row>
    <row r="2251" spans="1:9" x14ac:dyDescent="0.25">
      <c r="A2251" t="s">
        <v>2386</v>
      </c>
      <c r="B2251" s="70">
        <f t="shared" si="88"/>
        <v>6.25E-2</v>
      </c>
      <c r="C2251" t="s">
        <v>95</v>
      </c>
      <c r="D2251" t="s">
        <v>2396</v>
      </c>
      <c r="E2251" s="69">
        <v>45750</v>
      </c>
      <c r="F2251">
        <v>1</v>
      </c>
      <c r="G2251">
        <v>1</v>
      </c>
      <c r="H2251">
        <v>1</v>
      </c>
      <c r="I2251" s="70">
        <f t="shared" si="89"/>
        <v>6.25E-2</v>
      </c>
    </row>
    <row r="2252" spans="1:9" x14ac:dyDescent="0.25">
      <c r="A2252" t="s">
        <v>2386</v>
      </c>
      <c r="B2252" s="70">
        <f t="shared" si="88"/>
        <v>6.25E-2</v>
      </c>
      <c r="C2252" t="s">
        <v>95</v>
      </c>
      <c r="D2252" t="s">
        <v>2397</v>
      </c>
      <c r="E2252" s="69">
        <v>45743</v>
      </c>
      <c r="F2252">
        <v>1</v>
      </c>
      <c r="G2252">
        <v>1</v>
      </c>
      <c r="H2252">
        <v>1</v>
      </c>
      <c r="I2252" s="70">
        <f t="shared" si="89"/>
        <v>6.25E-2</v>
      </c>
    </row>
    <row r="2253" spans="1:9" x14ac:dyDescent="0.25">
      <c r="A2253" t="s">
        <v>2386</v>
      </c>
      <c r="B2253" s="70">
        <f t="shared" si="88"/>
        <v>6.25E-2</v>
      </c>
      <c r="C2253" t="s">
        <v>95</v>
      </c>
      <c r="D2253" t="s">
        <v>2398</v>
      </c>
      <c r="E2253" s="69">
        <v>45709</v>
      </c>
      <c r="F2253">
        <v>1</v>
      </c>
      <c r="G2253">
        <v>1</v>
      </c>
      <c r="H2253">
        <v>1</v>
      </c>
      <c r="I2253" s="70">
        <f t="shared" si="89"/>
        <v>6.25E-2</v>
      </c>
    </row>
    <row r="2254" spans="1:9" x14ac:dyDescent="0.25">
      <c r="A2254" t="s">
        <v>2386</v>
      </c>
      <c r="B2254" s="70">
        <f t="shared" si="88"/>
        <v>6.25E-2</v>
      </c>
      <c r="C2254" t="s">
        <v>95</v>
      </c>
      <c r="D2254" t="s">
        <v>2399</v>
      </c>
      <c r="E2254" s="69">
        <v>45803</v>
      </c>
      <c r="F2254">
        <v>1</v>
      </c>
      <c r="G2254">
        <v>1</v>
      </c>
      <c r="H2254">
        <v>1</v>
      </c>
      <c r="I2254" s="70">
        <f t="shared" si="89"/>
        <v>6.25E-2</v>
      </c>
    </row>
    <row r="2255" spans="1:9" x14ac:dyDescent="0.25">
      <c r="A2255" t="s">
        <v>2386</v>
      </c>
      <c r="B2255" s="70">
        <f t="shared" si="88"/>
        <v>6.25E-2</v>
      </c>
      <c r="C2255" t="s">
        <v>95</v>
      </c>
      <c r="D2255" t="s">
        <v>2400</v>
      </c>
      <c r="E2255" s="69">
        <v>45770</v>
      </c>
      <c r="F2255">
        <v>1</v>
      </c>
      <c r="G2255">
        <v>1</v>
      </c>
      <c r="H2255">
        <v>1</v>
      </c>
      <c r="I2255" s="70">
        <f t="shared" si="89"/>
        <v>6.25E-2</v>
      </c>
    </row>
    <row r="2256" spans="1:9" x14ac:dyDescent="0.25">
      <c r="A2256" t="s">
        <v>2386</v>
      </c>
      <c r="B2256" s="70">
        <f t="shared" si="88"/>
        <v>6.25E-2</v>
      </c>
      <c r="C2256" t="s">
        <v>105</v>
      </c>
      <c r="D2256" t="s">
        <v>2401</v>
      </c>
      <c r="E2256" s="69">
        <v>45705</v>
      </c>
      <c r="F2256">
        <v>1</v>
      </c>
      <c r="G2256">
        <v>1</v>
      </c>
      <c r="H2256">
        <v>1</v>
      </c>
      <c r="I2256" s="70">
        <f t="shared" si="89"/>
        <v>6.25E-2</v>
      </c>
    </row>
    <row r="2257" spans="1:9" x14ac:dyDescent="0.25">
      <c r="A2257" t="s">
        <v>2386</v>
      </c>
      <c r="B2257" s="70">
        <f t="shared" si="88"/>
        <v>6.25E-2</v>
      </c>
      <c r="C2257" t="s">
        <v>105</v>
      </c>
      <c r="D2257" t="s">
        <v>2402</v>
      </c>
      <c r="E2257" s="69">
        <v>45701</v>
      </c>
      <c r="F2257">
        <v>1</v>
      </c>
      <c r="G2257">
        <v>1</v>
      </c>
      <c r="H2257">
        <v>1</v>
      </c>
      <c r="I2257" s="70">
        <f t="shared" si="89"/>
        <v>6.25E-2</v>
      </c>
    </row>
    <row r="2258" spans="1:9" x14ac:dyDescent="0.25">
      <c r="A2258" t="s">
        <v>2386</v>
      </c>
      <c r="B2258" s="70">
        <f t="shared" si="88"/>
        <v>6.25E-2</v>
      </c>
      <c r="C2258" t="s">
        <v>105</v>
      </c>
      <c r="D2258" t="s">
        <v>2403</v>
      </c>
      <c r="E2258" s="69">
        <v>45678</v>
      </c>
      <c r="F2258">
        <v>1</v>
      </c>
      <c r="G2258">
        <v>1</v>
      </c>
      <c r="H2258">
        <v>1</v>
      </c>
      <c r="I2258" s="70">
        <f t="shared" si="89"/>
        <v>6.25E-2</v>
      </c>
    </row>
    <row r="2259" spans="1:9" x14ac:dyDescent="0.25">
      <c r="A2259" t="s">
        <v>2386</v>
      </c>
      <c r="B2259" s="70">
        <f t="shared" si="88"/>
        <v>6.25E-2</v>
      </c>
      <c r="C2259" t="s">
        <v>105</v>
      </c>
      <c r="D2259" t="s">
        <v>2404</v>
      </c>
      <c r="E2259" s="69">
        <v>45754</v>
      </c>
      <c r="F2259">
        <v>1</v>
      </c>
      <c r="G2259">
        <v>1</v>
      </c>
      <c r="H2259">
        <v>1</v>
      </c>
      <c r="I2259" s="70">
        <f t="shared" si="89"/>
        <v>6.25E-2</v>
      </c>
    </row>
    <row r="2260" spans="1:9" x14ac:dyDescent="0.25">
      <c r="A2260" t="s">
        <v>2386</v>
      </c>
      <c r="B2260" s="70">
        <f t="shared" si="88"/>
        <v>6.25E-2</v>
      </c>
      <c r="C2260" t="s">
        <v>105</v>
      </c>
      <c r="D2260" t="s">
        <v>2405</v>
      </c>
      <c r="E2260" s="69">
        <v>45754</v>
      </c>
      <c r="F2260">
        <v>1</v>
      </c>
      <c r="G2260">
        <v>1</v>
      </c>
      <c r="H2260">
        <v>1</v>
      </c>
      <c r="I2260" s="70">
        <f t="shared" si="89"/>
        <v>6.25E-2</v>
      </c>
    </row>
    <row r="2261" spans="1:9" x14ac:dyDescent="0.25">
      <c r="A2261" t="s">
        <v>2386</v>
      </c>
      <c r="B2261" s="70">
        <f t="shared" si="88"/>
        <v>6.25E-2</v>
      </c>
      <c r="C2261" t="s">
        <v>105</v>
      </c>
      <c r="D2261" t="s">
        <v>2406</v>
      </c>
      <c r="E2261" s="69">
        <v>45708</v>
      </c>
      <c r="F2261">
        <v>1</v>
      </c>
      <c r="G2261">
        <v>1</v>
      </c>
      <c r="H2261">
        <v>1</v>
      </c>
      <c r="I2261" s="70">
        <f t="shared" si="89"/>
        <v>6.25E-2</v>
      </c>
    </row>
    <row r="2262" spans="1:9" x14ac:dyDescent="0.25">
      <c r="A2262" t="s">
        <v>2386</v>
      </c>
      <c r="B2262" s="70">
        <f t="shared" si="88"/>
        <v>6.25E-2</v>
      </c>
      <c r="C2262" t="s">
        <v>105</v>
      </c>
      <c r="D2262" t="s">
        <v>2407</v>
      </c>
      <c r="E2262" s="69">
        <v>45707</v>
      </c>
      <c r="F2262">
        <v>1</v>
      </c>
      <c r="G2262">
        <v>1</v>
      </c>
      <c r="H2262">
        <v>1</v>
      </c>
      <c r="I2262" s="70">
        <f t="shared" si="89"/>
        <v>6.25E-2</v>
      </c>
    </row>
    <row r="2263" spans="1:9" x14ac:dyDescent="0.25">
      <c r="A2263" t="s">
        <v>2386</v>
      </c>
      <c r="B2263" s="70">
        <f t="shared" si="88"/>
        <v>6.25E-2</v>
      </c>
      <c r="C2263" t="s">
        <v>106</v>
      </c>
      <c r="D2263" t="s">
        <v>2408</v>
      </c>
      <c r="E2263" s="69">
        <v>45694</v>
      </c>
      <c r="F2263">
        <v>1</v>
      </c>
      <c r="G2263">
        <v>1</v>
      </c>
      <c r="H2263">
        <v>1</v>
      </c>
      <c r="I2263" s="70">
        <f t="shared" si="89"/>
        <v>6.25E-2</v>
      </c>
    </row>
    <row r="2264" spans="1:9" x14ac:dyDescent="0.25">
      <c r="A2264" t="s">
        <v>2386</v>
      </c>
      <c r="B2264" s="70">
        <f t="shared" si="88"/>
        <v>6.25E-2</v>
      </c>
      <c r="C2264" t="s">
        <v>106</v>
      </c>
      <c r="D2264" t="s">
        <v>2409</v>
      </c>
      <c r="E2264" s="69">
        <v>45677</v>
      </c>
      <c r="F2264">
        <v>1</v>
      </c>
      <c r="G2264">
        <v>1</v>
      </c>
      <c r="H2264">
        <v>1</v>
      </c>
      <c r="I2264" s="70">
        <f t="shared" si="89"/>
        <v>6.25E-2</v>
      </c>
    </row>
    <row r="2265" spans="1:9" x14ac:dyDescent="0.25">
      <c r="A2265" t="s">
        <v>2386</v>
      </c>
      <c r="B2265" s="70">
        <f t="shared" si="88"/>
        <v>6.25E-2</v>
      </c>
      <c r="C2265" t="s">
        <v>106</v>
      </c>
      <c r="D2265" t="s">
        <v>2410</v>
      </c>
      <c r="E2265" s="69">
        <v>45726</v>
      </c>
      <c r="F2265">
        <v>1</v>
      </c>
      <c r="G2265">
        <v>1</v>
      </c>
      <c r="H2265">
        <v>1</v>
      </c>
      <c r="I2265" s="70">
        <f t="shared" si="89"/>
        <v>6.25E-2</v>
      </c>
    </row>
    <row r="2266" spans="1:9" x14ac:dyDescent="0.25">
      <c r="A2266" t="s">
        <v>2386</v>
      </c>
      <c r="B2266" s="70">
        <f t="shared" si="88"/>
        <v>6.25E-2</v>
      </c>
      <c r="C2266" t="s">
        <v>106</v>
      </c>
      <c r="D2266" t="s">
        <v>2411</v>
      </c>
      <c r="E2266" s="69">
        <v>45776</v>
      </c>
      <c r="F2266">
        <v>1</v>
      </c>
      <c r="G2266">
        <v>1</v>
      </c>
      <c r="H2266">
        <v>1</v>
      </c>
      <c r="I2266" s="70">
        <f t="shared" si="89"/>
        <v>6.25E-2</v>
      </c>
    </row>
    <row r="2267" spans="1:9" x14ac:dyDescent="0.25">
      <c r="A2267" t="s">
        <v>2386</v>
      </c>
      <c r="B2267" s="70">
        <f t="shared" si="88"/>
        <v>6.25E-2</v>
      </c>
      <c r="C2267" t="s">
        <v>106</v>
      </c>
      <c r="D2267" t="s">
        <v>2412</v>
      </c>
      <c r="E2267" s="69">
        <v>45756</v>
      </c>
      <c r="F2267">
        <v>1</v>
      </c>
      <c r="G2267">
        <v>1</v>
      </c>
      <c r="H2267">
        <v>1</v>
      </c>
      <c r="I2267" s="70">
        <f t="shared" si="89"/>
        <v>6.25E-2</v>
      </c>
    </row>
    <row r="2268" spans="1:9" x14ac:dyDescent="0.25">
      <c r="A2268" t="s">
        <v>2386</v>
      </c>
      <c r="B2268" s="70">
        <f t="shared" si="88"/>
        <v>6.25E-2</v>
      </c>
      <c r="C2268" t="s">
        <v>106</v>
      </c>
      <c r="D2268" t="s">
        <v>2413</v>
      </c>
      <c r="E2268" s="69">
        <v>45666</v>
      </c>
      <c r="F2268">
        <v>1</v>
      </c>
      <c r="G2268">
        <v>1</v>
      </c>
      <c r="H2268">
        <v>1</v>
      </c>
      <c r="I2268" s="70">
        <f t="shared" si="89"/>
        <v>6.25E-2</v>
      </c>
    </row>
    <row r="2269" spans="1:9" x14ac:dyDescent="0.25">
      <c r="A2269" t="s">
        <v>2386</v>
      </c>
      <c r="B2269" s="70">
        <f t="shared" si="88"/>
        <v>6.25E-2</v>
      </c>
      <c r="C2269" t="s">
        <v>108</v>
      </c>
      <c r="D2269" t="s">
        <v>2414</v>
      </c>
      <c r="E2269" s="69">
        <v>45722</v>
      </c>
      <c r="F2269">
        <v>1</v>
      </c>
      <c r="G2269">
        <v>1</v>
      </c>
      <c r="H2269">
        <v>1</v>
      </c>
      <c r="I2269" s="70">
        <f t="shared" si="89"/>
        <v>6.25E-2</v>
      </c>
    </row>
    <row r="2270" spans="1:9" x14ac:dyDescent="0.25">
      <c r="A2270" t="s">
        <v>2386</v>
      </c>
      <c r="B2270" s="70">
        <f t="shared" si="88"/>
        <v>6.25E-2</v>
      </c>
      <c r="C2270" t="s">
        <v>108</v>
      </c>
      <c r="D2270" t="s">
        <v>2415</v>
      </c>
      <c r="E2270" s="69">
        <v>45803</v>
      </c>
      <c r="F2270">
        <v>1</v>
      </c>
      <c r="G2270">
        <v>1</v>
      </c>
      <c r="H2270">
        <v>1</v>
      </c>
      <c r="I2270" s="70">
        <f t="shared" si="89"/>
        <v>6.25E-2</v>
      </c>
    </row>
    <row r="2271" spans="1:9" x14ac:dyDescent="0.25">
      <c r="A2271" t="s">
        <v>2386</v>
      </c>
      <c r="B2271" s="70">
        <f t="shared" si="88"/>
        <v>6.25E-2</v>
      </c>
      <c r="C2271" t="s">
        <v>112</v>
      </c>
      <c r="D2271" t="s">
        <v>2416</v>
      </c>
      <c r="E2271" s="69">
        <v>45714</v>
      </c>
      <c r="F2271">
        <v>1</v>
      </c>
      <c r="G2271">
        <v>1</v>
      </c>
      <c r="H2271">
        <v>1</v>
      </c>
      <c r="I2271" s="70">
        <f t="shared" si="89"/>
        <v>6.25E-2</v>
      </c>
    </row>
    <row r="2272" spans="1:9" x14ac:dyDescent="0.25">
      <c r="A2272" t="s">
        <v>2386</v>
      </c>
      <c r="B2272" s="70">
        <f t="shared" si="88"/>
        <v>6.25E-2</v>
      </c>
      <c r="C2272" t="s">
        <v>112</v>
      </c>
      <c r="D2272" t="s">
        <v>2417</v>
      </c>
      <c r="E2272" s="69">
        <v>45755</v>
      </c>
      <c r="F2272">
        <v>1</v>
      </c>
      <c r="G2272">
        <v>1</v>
      </c>
      <c r="H2272">
        <v>1</v>
      </c>
      <c r="I2272" s="70">
        <f t="shared" si="89"/>
        <v>6.25E-2</v>
      </c>
    </row>
    <row r="2273" spans="1:9" x14ac:dyDescent="0.25">
      <c r="A2273" t="s">
        <v>2386</v>
      </c>
      <c r="B2273" s="70">
        <f t="shared" si="88"/>
        <v>6.25E-2</v>
      </c>
      <c r="C2273" t="s">
        <v>112</v>
      </c>
      <c r="D2273" t="s">
        <v>2418</v>
      </c>
      <c r="E2273" s="69">
        <v>45660</v>
      </c>
      <c r="F2273">
        <v>1</v>
      </c>
      <c r="G2273">
        <v>1</v>
      </c>
      <c r="H2273">
        <v>1</v>
      </c>
      <c r="I2273" s="70">
        <f t="shared" si="89"/>
        <v>6.25E-2</v>
      </c>
    </row>
    <row r="2274" spans="1:9" x14ac:dyDescent="0.25">
      <c r="A2274" t="s">
        <v>2386</v>
      </c>
      <c r="B2274" s="70">
        <f t="shared" ref="B2274:B2305" si="90">(1/1600)*100</f>
        <v>6.25E-2</v>
      </c>
      <c r="C2274" t="s">
        <v>112</v>
      </c>
      <c r="D2274" t="s">
        <v>2419</v>
      </c>
      <c r="E2274" s="69">
        <v>45786</v>
      </c>
      <c r="F2274">
        <v>1</v>
      </c>
      <c r="G2274">
        <v>1</v>
      </c>
      <c r="H2274">
        <v>1</v>
      </c>
      <c r="I2274" s="70">
        <f t="shared" si="89"/>
        <v>6.25E-2</v>
      </c>
    </row>
    <row r="2275" spans="1:9" x14ac:dyDescent="0.25">
      <c r="A2275" t="s">
        <v>2386</v>
      </c>
      <c r="B2275" s="70">
        <f t="shared" si="90"/>
        <v>6.25E-2</v>
      </c>
      <c r="C2275" t="s">
        <v>113</v>
      </c>
      <c r="D2275" t="s">
        <v>2420</v>
      </c>
      <c r="E2275" s="69">
        <v>45692</v>
      </c>
      <c r="F2275">
        <v>1</v>
      </c>
      <c r="G2275">
        <v>1</v>
      </c>
      <c r="H2275">
        <v>1</v>
      </c>
      <c r="I2275" s="70">
        <f t="shared" si="89"/>
        <v>6.25E-2</v>
      </c>
    </row>
    <row r="2276" spans="1:9" x14ac:dyDescent="0.25">
      <c r="A2276" t="s">
        <v>2386</v>
      </c>
      <c r="B2276" s="70">
        <f t="shared" si="90"/>
        <v>6.25E-2</v>
      </c>
      <c r="C2276" t="s">
        <v>113</v>
      </c>
      <c r="D2276" t="s">
        <v>2421</v>
      </c>
      <c r="E2276" s="69">
        <v>45737</v>
      </c>
      <c r="F2276">
        <v>1</v>
      </c>
      <c r="G2276">
        <v>1</v>
      </c>
      <c r="H2276">
        <v>1</v>
      </c>
      <c r="I2276" s="70">
        <f t="shared" si="89"/>
        <v>6.25E-2</v>
      </c>
    </row>
    <row r="2277" spans="1:9" x14ac:dyDescent="0.25">
      <c r="A2277" t="s">
        <v>2386</v>
      </c>
      <c r="B2277" s="70">
        <f t="shared" si="90"/>
        <v>6.25E-2</v>
      </c>
      <c r="C2277" t="s">
        <v>113</v>
      </c>
      <c r="D2277" t="s">
        <v>2422</v>
      </c>
      <c r="E2277" s="69">
        <v>45757</v>
      </c>
      <c r="F2277">
        <v>1</v>
      </c>
      <c r="G2277">
        <v>1</v>
      </c>
      <c r="H2277">
        <v>1</v>
      </c>
      <c r="I2277" s="70">
        <f t="shared" si="89"/>
        <v>6.25E-2</v>
      </c>
    </row>
    <row r="2278" spans="1:9" x14ac:dyDescent="0.25">
      <c r="A2278" t="s">
        <v>2386</v>
      </c>
      <c r="B2278" s="70">
        <f t="shared" si="90"/>
        <v>6.25E-2</v>
      </c>
      <c r="C2278" t="s">
        <v>113</v>
      </c>
      <c r="D2278" t="s">
        <v>2423</v>
      </c>
      <c r="E2278" s="69">
        <v>45758</v>
      </c>
      <c r="F2278">
        <v>1</v>
      </c>
      <c r="G2278">
        <v>1</v>
      </c>
      <c r="H2278">
        <v>1</v>
      </c>
      <c r="I2278" s="70">
        <f t="shared" si="89"/>
        <v>6.25E-2</v>
      </c>
    </row>
    <row r="2279" spans="1:9" x14ac:dyDescent="0.25">
      <c r="A2279" t="s">
        <v>2386</v>
      </c>
      <c r="B2279" s="70">
        <f t="shared" si="90"/>
        <v>6.25E-2</v>
      </c>
      <c r="C2279" t="s">
        <v>113</v>
      </c>
      <c r="D2279" t="s">
        <v>2424</v>
      </c>
      <c r="E2279" s="69">
        <v>45758</v>
      </c>
      <c r="F2279">
        <v>1</v>
      </c>
      <c r="G2279">
        <v>1</v>
      </c>
      <c r="H2279">
        <v>1</v>
      </c>
      <c r="I2279" s="70">
        <f t="shared" si="89"/>
        <v>6.25E-2</v>
      </c>
    </row>
    <row r="2280" spans="1:9" x14ac:dyDescent="0.25">
      <c r="A2280" t="s">
        <v>2386</v>
      </c>
      <c r="B2280" s="70">
        <f t="shared" si="90"/>
        <v>6.25E-2</v>
      </c>
      <c r="C2280" t="s">
        <v>113</v>
      </c>
      <c r="D2280" t="s">
        <v>2425</v>
      </c>
      <c r="E2280" s="69">
        <v>45671</v>
      </c>
      <c r="F2280">
        <v>1</v>
      </c>
      <c r="G2280">
        <v>1</v>
      </c>
      <c r="H2280">
        <v>1</v>
      </c>
      <c r="I2280" s="70">
        <f t="shared" si="89"/>
        <v>6.25E-2</v>
      </c>
    </row>
    <row r="2281" spans="1:9" x14ac:dyDescent="0.25">
      <c r="A2281" t="s">
        <v>2386</v>
      </c>
      <c r="B2281" s="70">
        <f t="shared" si="90"/>
        <v>6.25E-2</v>
      </c>
      <c r="C2281" t="s">
        <v>113</v>
      </c>
      <c r="D2281" t="s">
        <v>2426</v>
      </c>
      <c r="E2281" s="69">
        <v>45685</v>
      </c>
      <c r="F2281">
        <v>1</v>
      </c>
      <c r="G2281">
        <v>1</v>
      </c>
      <c r="H2281">
        <v>1</v>
      </c>
      <c r="I2281" s="70">
        <f t="shared" si="89"/>
        <v>6.25E-2</v>
      </c>
    </row>
    <row r="2282" spans="1:9" x14ac:dyDescent="0.25">
      <c r="A2282" t="s">
        <v>2386</v>
      </c>
      <c r="B2282" s="70">
        <f t="shared" si="90"/>
        <v>6.25E-2</v>
      </c>
      <c r="C2282" t="s">
        <v>113</v>
      </c>
      <c r="D2282" t="s">
        <v>2427</v>
      </c>
      <c r="E2282" s="69">
        <v>45728</v>
      </c>
      <c r="F2282">
        <v>1</v>
      </c>
      <c r="G2282">
        <v>1</v>
      </c>
      <c r="H2282">
        <v>1</v>
      </c>
      <c r="I2282" s="70">
        <f t="shared" si="89"/>
        <v>6.25E-2</v>
      </c>
    </row>
    <row r="2283" spans="1:9" x14ac:dyDescent="0.25">
      <c r="A2283" t="s">
        <v>2386</v>
      </c>
      <c r="B2283" s="70">
        <f t="shared" si="90"/>
        <v>6.25E-2</v>
      </c>
      <c r="C2283" t="s">
        <v>113</v>
      </c>
      <c r="D2283" t="s">
        <v>2428</v>
      </c>
      <c r="E2283" s="69">
        <v>45730</v>
      </c>
      <c r="F2283">
        <v>1</v>
      </c>
      <c r="G2283">
        <v>1</v>
      </c>
      <c r="H2283">
        <v>1</v>
      </c>
      <c r="I2283" s="70">
        <f t="shared" si="89"/>
        <v>6.25E-2</v>
      </c>
    </row>
    <row r="2284" spans="1:9" x14ac:dyDescent="0.25">
      <c r="A2284" t="s">
        <v>2386</v>
      </c>
      <c r="B2284" s="70">
        <f t="shared" si="90"/>
        <v>6.25E-2</v>
      </c>
      <c r="C2284" t="s">
        <v>113</v>
      </c>
      <c r="D2284" t="s">
        <v>2429</v>
      </c>
      <c r="E2284" s="69">
        <v>45701</v>
      </c>
      <c r="F2284">
        <v>1</v>
      </c>
      <c r="G2284">
        <v>1</v>
      </c>
      <c r="H2284">
        <v>1</v>
      </c>
      <c r="I2284" s="70">
        <f t="shared" si="89"/>
        <v>6.25E-2</v>
      </c>
    </row>
    <row r="2285" spans="1:9" x14ac:dyDescent="0.25">
      <c r="A2285" t="s">
        <v>2386</v>
      </c>
      <c r="B2285" s="70">
        <f t="shared" si="90"/>
        <v>6.25E-2</v>
      </c>
      <c r="C2285" t="s">
        <v>113</v>
      </c>
      <c r="D2285" t="s">
        <v>2430</v>
      </c>
      <c r="E2285" s="69">
        <v>45685</v>
      </c>
      <c r="F2285">
        <v>1</v>
      </c>
      <c r="G2285">
        <v>1</v>
      </c>
      <c r="H2285">
        <v>1</v>
      </c>
      <c r="I2285" s="70">
        <f t="shared" si="89"/>
        <v>6.25E-2</v>
      </c>
    </row>
    <row r="2286" spans="1:9" x14ac:dyDescent="0.25">
      <c r="A2286" t="s">
        <v>2386</v>
      </c>
      <c r="B2286" s="70">
        <f t="shared" si="90"/>
        <v>6.25E-2</v>
      </c>
      <c r="C2286" t="s">
        <v>113</v>
      </c>
      <c r="D2286" t="s">
        <v>2431</v>
      </c>
      <c r="E2286" s="69">
        <v>45712</v>
      </c>
      <c r="F2286">
        <v>1</v>
      </c>
      <c r="G2286">
        <v>1</v>
      </c>
      <c r="H2286">
        <v>1</v>
      </c>
      <c r="I2286" s="70">
        <f t="shared" si="89"/>
        <v>6.25E-2</v>
      </c>
    </row>
    <row r="2287" spans="1:9" x14ac:dyDescent="0.25">
      <c r="A2287" t="s">
        <v>2386</v>
      </c>
      <c r="B2287" s="70">
        <f t="shared" si="90"/>
        <v>6.25E-2</v>
      </c>
      <c r="C2287" t="s">
        <v>114</v>
      </c>
      <c r="D2287" t="s">
        <v>2432</v>
      </c>
      <c r="E2287" s="69">
        <v>45707</v>
      </c>
      <c r="F2287">
        <v>1</v>
      </c>
      <c r="G2287">
        <v>1</v>
      </c>
      <c r="H2287">
        <v>1</v>
      </c>
      <c r="I2287" s="70">
        <f t="shared" si="89"/>
        <v>6.25E-2</v>
      </c>
    </row>
    <row r="2288" spans="1:9" x14ac:dyDescent="0.25">
      <c r="A2288" t="s">
        <v>2386</v>
      </c>
      <c r="B2288" s="70">
        <f t="shared" si="90"/>
        <v>6.25E-2</v>
      </c>
      <c r="C2288" t="s">
        <v>114</v>
      </c>
      <c r="D2288" t="s">
        <v>2433</v>
      </c>
      <c r="E2288" s="69">
        <v>45734</v>
      </c>
      <c r="F2288">
        <v>1</v>
      </c>
      <c r="G2288">
        <v>1</v>
      </c>
      <c r="H2288">
        <v>1</v>
      </c>
      <c r="I2288" s="70">
        <f t="shared" si="89"/>
        <v>6.25E-2</v>
      </c>
    </row>
    <row r="2289" spans="1:9" x14ac:dyDescent="0.25">
      <c r="A2289" t="s">
        <v>2386</v>
      </c>
      <c r="B2289" s="70">
        <f t="shared" si="90"/>
        <v>6.25E-2</v>
      </c>
      <c r="C2289" t="s">
        <v>114</v>
      </c>
      <c r="D2289" t="s">
        <v>2434</v>
      </c>
      <c r="E2289" s="69">
        <v>45678</v>
      </c>
      <c r="F2289">
        <v>1</v>
      </c>
      <c r="G2289">
        <v>1</v>
      </c>
      <c r="H2289">
        <v>1</v>
      </c>
      <c r="I2289" s="70">
        <f t="shared" si="89"/>
        <v>6.25E-2</v>
      </c>
    </row>
    <row r="2290" spans="1:9" x14ac:dyDescent="0.25">
      <c r="A2290" t="s">
        <v>2386</v>
      </c>
      <c r="B2290" s="70">
        <f t="shared" si="90"/>
        <v>6.25E-2</v>
      </c>
      <c r="C2290" t="s">
        <v>114</v>
      </c>
      <c r="D2290" t="s">
        <v>2435</v>
      </c>
      <c r="E2290" s="69">
        <v>45678</v>
      </c>
      <c r="F2290">
        <v>1</v>
      </c>
      <c r="G2290">
        <v>1</v>
      </c>
      <c r="H2290">
        <v>1</v>
      </c>
      <c r="I2290" s="70">
        <f t="shared" si="89"/>
        <v>6.25E-2</v>
      </c>
    </row>
    <row r="2291" spans="1:9" x14ac:dyDescent="0.25">
      <c r="A2291" t="s">
        <v>2386</v>
      </c>
      <c r="B2291" s="70">
        <f t="shared" si="90"/>
        <v>6.25E-2</v>
      </c>
      <c r="C2291" t="s">
        <v>114</v>
      </c>
      <c r="D2291" t="s">
        <v>2436</v>
      </c>
      <c r="E2291" s="69">
        <v>45677</v>
      </c>
      <c r="F2291">
        <v>1</v>
      </c>
      <c r="G2291">
        <v>1</v>
      </c>
      <c r="H2291">
        <v>1</v>
      </c>
      <c r="I2291" s="70">
        <f t="shared" si="89"/>
        <v>6.25E-2</v>
      </c>
    </row>
    <row r="2292" spans="1:9" x14ac:dyDescent="0.25">
      <c r="A2292" t="s">
        <v>2386</v>
      </c>
      <c r="B2292" s="70">
        <f t="shared" si="90"/>
        <v>6.25E-2</v>
      </c>
      <c r="C2292" t="s">
        <v>114</v>
      </c>
      <c r="D2292" t="s">
        <v>2437</v>
      </c>
      <c r="E2292" s="69">
        <v>45677</v>
      </c>
      <c r="F2292">
        <v>1</v>
      </c>
      <c r="G2292">
        <v>1</v>
      </c>
      <c r="H2292">
        <v>1</v>
      </c>
      <c r="I2292" s="70">
        <f t="shared" si="89"/>
        <v>6.25E-2</v>
      </c>
    </row>
    <row r="2293" spans="1:9" x14ac:dyDescent="0.25">
      <c r="A2293" t="s">
        <v>2386</v>
      </c>
      <c r="B2293" s="70">
        <f t="shared" si="90"/>
        <v>6.25E-2</v>
      </c>
      <c r="C2293" t="s">
        <v>114</v>
      </c>
      <c r="D2293" t="s">
        <v>2438</v>
      </c>
      <c r="E2293" s="69">
        <v>45677</v>
      </c>
      <c r="F2293">
        <v>1</v>
      </c>
      <c r="G2293">
        <v>1</v>
      </c>
      <c r="H2293">
        <v>1</v>
      </c>
      <c r="I2293" s="70">
        <f t="shared" si="89"/>
        <v>6.25E-2</v>
      </c>
    </row>
    <row r="2294" spans="1:9" x14ac:dyDescent="0.25">
      <c r="A2294" t="s">
        <v>2386</v>
      </c>
      <c r="B2294" s="70">
        <f t="shared" si="90"/>
        <v>6.25E-2</v>
      </c>
      <c r="C2294" t="s">
        <v>114</v>
      </c>
      <c r="D2294" t="s">
        <v>2439</v>
      </c>
      <c r="E2294" s="69">
        <v>45679</v>
      </c>
      <c r="F2294">
        <v>1</v>
      </c>
      <c r="G2294">
        <v>1</v>
      </c>
      <c r="H2294">
        <v>1</v>
      </c>
      <c r="I2294" s="70">
        <f t="shared" si="89"/>
        <v>6.25E-2</v>
      </c>
    </row>
    <row r="2295" spans="1:9" x14ac:dyDescent="0.25">
      <c r="A2295" t="s">
        <v>2386</v>
      </c>
      <c r="B2295" s="70">
        <f t="shared" si="90"/>
        <v>6.25E-2</v>
      </c>
      <c r="C2295" t="s">
        <v>114</v>
      </c>
      <c r="D2295" t="s">
        <v>2440</v>
      </c>
      <c r="E2295" s="69">
        <v>45679</v>
      </c>
      <c r="F2295">
        <v>1</v>
      </c>
      <c r="G2295">
        <v>1</v>
      </c>
      <c r="H2295">
        <v>1</v>
      </c>
      <c r="I2295" s="70">
        <f t="shared" si="89"/>
        <v>6.25E-2</v>
      </c>
    </row>
    <row r="2296" spans="1:9" x14ac:dyDescent="0.25">
      <c r="A2296" t="s">
        <v>2386</v>
      </c>
      <c r="B2296" s="70">
        <f t="shared" si="90"/>
        <v>6.25E-2</v>
      </c>
      <c r="C2296" t="s">
        <v>114</v>
      </c>
      <c r="D2296" t="s">
        <v>2441</v>
      </c>
      <c r="E2296" s="69">
        <v>45679</v>
      </c>
      <c r="F2296">
        <v>1</v>
      </c>
      <c r="G2296">
        <v>1</v>
      </c>
      <c r="H2296">
        <v>1</v>
      </c>
      <c r="I2296" s="70">
        <f t="shared" si="89"/>
        <v>6.25E-2</v>
      </c>
    </row>
    <row r="2297" spans="1:9" x14ac:dyDescent="0.25">
      <c r="A2297" t="s">
        <v>2386</v>
      </c>
      <c r="B2297" s="70">
        <f t="shared" si="90"/>
        <v>6.25E-2</v>
      </c>
      <c r="C2297" t="s">
        <v>114</v>
      </c>
      <c r="D2297" t="s">
        <v>2442</v>
      </c>
      <c r="E2297" s="69">
        <v>45687</v>
      </c>
      <c r="F2297">
        <v>1</v>
      </c>
      <c r="G2297">
        <v>1</v>
      </c>
      <c r="H2297">
        <v>1</v>
      </c>
      <c r="I2297" s="70">
        <f t="shared" si="89"/>
        <v>6.25E-2</v>
      </c>
    </row>
    <row r="2298" spans="1:9" x14ac:dyDescent="0.25">
      <c r="A2298" t="s">
        <v>2386</v>
      </c>
      <c r="B2298" s="70">
        <f t="shared" si="90"/>
        <v>6.25E-2</v>
      </c>
      <c r="C2298" t="s">
        <v>114</v>
      </c>
      <c r="D2298" t="s">
        <v>2443</v>
      </c>
      <c r="E2298" s="69">
        <v>45686</v>
      </c>
      <c r="F2298">
        <v>1</v>
      </c>
      <c r="G2298">
        <v>1</v>
      </c>
      <c r="H2298">
        <v>1</v>
      </c>
      <c r="I2298" s="70">
        <f t="shared" si="89"/>
        <v>6.25E-2</v>
      </c>
    </row>
    <row r="2299" spans="1:9" x14ac:dyDescent="0.25">
      <c r="A2299" t="s">
        <v>2386</v>
      </c>
      <c r="B2299" s="70">
        <f t="shared" si="90"/>
        <v>6.25E-2</v>
      </c>
      <c r="C2299" t="s">
        <v>114</v>
      </c>
      <c r="D2299" t="s">
        <v>2444</v>
      </c>
      <c r="E2299" s="69">
        <v>45686</v>
      </c>
      <c r="F2299">
        <v>1</v>
      </c>
      <c r="G2299">
        <v>1</v>
      </c>
      <c r="H2299">
        <v>1</v>
      </c>
      <c r="I2299" s="70">
        <f t="shared" si="89"/>
        <v>6.25E-2</v>
      </c>
    </row>
    <row r="2300" spans="1:9" x14ac:dyDescent="0.25">
      <c r="A2300" t="s">
        <v>2386</v>
      </c>
      <c r="B2300" s="70">
        <f t="shared" si="90"/>
        <v>6.25E-2</v>
      </c>
      <c r="C2300" t="s">
        <v>114</v>
      </c>
      <c r="D2300" t="s">
        <v>2445</v>
      </c>
      <c r="E2300" s="69">
        <v>45686</v>
      </c>
      <c r="F2300">
        <v>1</v>
      </c>
      <c r="G2300">
        <v>1</v>
      </c>
      <c r="H2300">
        <v>1</v>
      </c>
      <c r="I2300" s="70">
        <f t="shared" si="89"/>
        <v>6.25E-2</v>
      </c>
    </row>
    <row r="2301" spans="1:9" x14ac:dyDescent="0.25">
      <c r="A2301" t="s">
        <v>2386</v>
      </c>
      <c r="B2301" s="70">
        <f t="shared" si="90"/>
        <v>6.25E-2</v>
      </c>
      <c r="C2301" t="s">
        <v>114</v>
      </c>
      <c r="D2301" t="s">
        <v>2446</v>
      </c>
      <c r="E2301" s="69">
        <v>45707</v>
      </c>
      <c r="F2301">
        <v>1</v>
      </c>
      <c r="G2301">
        <v>1</v>
      </c>
      <c r="H2301">
        <v>1</v>
      </c>
      <c r="I2301" s="70">
        <f t="shared" si="89"/>
        <v>6.25E-2</v>
      </c>
    </row>
    <row r="2302" spans="1:9" x14ac:dyDescent="0.25">
      <c r="A2302" t="s">
        <v>2386</v>
      </c>
      <c r="B2302" s="70">
        <f t="shared" si="90"/>
        <v>6.25E-2</v>
      </c>
      <c r="C2302" t="s">
        <v>114</v>
      </c>
      <c r="D2302" t="s">
        <v>2447</v>
      </c>
      <c r="E2302" s="69">
        <v>45699</v>
      </c>
      <c r="F2302">
        <v>1</v>
      </c>
      <c r="G2302">
        <v>1</v>
      </c>
      <c r="H2302">
        <v>1</v>
      </c>
      <c r="I2302" s="70">
        <f t="shared" si="89"/>
        <v>6.25E-2</v>
      </c>
    </row>
    <row r="2303" spans="1:9" x14ac:dyDescent="0.25">
      <c r="A2303" t="s">
        <v>2386</v>
      </c>
      <c r="B2303" s="70">
        <f t="shared" si="90"/>
        <v>6.25E-2</v>
      </c>
      <c r="C2303" t="s">
        <v>115</v>
      </c>
      <c r="D2303" t="s">
        <v>2448</v>
      </c>
      <c r="E2303" s="69">
        <v>45698</v>
      </c>
      <c r="F2303">
        <v>1</v>
      </c>
      <c r="G2303">
        <v>1</v>
      </c>
      <c r="H2303">
        <v>1</v>
      </c>
      <c r="I2303" s="70">
        <f t="shared" si="89"/>
        <v>6.25E-2</v>
      </c>
    </row>
    <row r="2304" spans="1:9" x14ac:dyDescent="0.25">
      <c r="A2304" t="s">
        <v>2386</v>
      </c>
      <c r="B2304" s="70">
        <f t="shared" si="90"/>
        <v>6.25E-2</v>
      </c>
      <c r="C2304" t="s">
        <v>115</v>
      </c>
      <c r="D2304" t="s">
        <v>2449</v>
      </c>
      <c r="E2304" s="69">
        <v>45672</v>
      </c>
      <c r="F2304">
        <v>1</v>
      </c>
      <c r="G2304">
        <v>1</v>
      </c>
      <c r="H2304">
        <v>1</v>
      </c>
      <c r="I2304" s="70">
        <f t="shared" si="89"/>
        <v>6.25E-2</v>
      </c>
    </row>
    <row r="2305" spans="1:9" x14ac:dyDescent="0.25">
      <c r="A2305" t="s">
        <v>2386</v>
      </c>
      <c r="B2305" s="70">
        <f t="shared" si="90"/>
        <v>6.25E-2</v>
      </c>
      <c r="C2305" t="s">
        <v>115</v>
      </c>
      <c r="D2305" t="s">
        <v>2450</v>
      </c>
      <c r="E2305" s="69">
        <v>45677</v>
      </c>
      <c r="F2305">
        <v>1</v>
      </c>
      <c r="G2305">
        <v>1</v>
      </c>
      <c r="H2305">
        <v>1</v>
      </c>
      <c r="I2305" s="70">
        <f t="shared" si="89"/>
        <v>6.25E-2</v>
      </c>
    </row>
    <row r="2306" spans="1:9" x14ac:dyDescent="0.25">
      <c r="A2306" t="s">
        <v>2386</v>
      </c>
      <c r="B2306" s="70">
        <f t="shared" ref="B2306:B2337" si="91">(1/1600)*100</f>
        <v>6.25E-2</v>
      </c>
      <c r="C2306" t="s">
        <v>115</v>
      </c>
      <c r="D2306" t="s">
        <v>2451</v>
      </c>
      <c r="E2306" s="69">
        <v>45677</v>
      </c>
      <c r="F2306">
        <v>1</v>
      </c>
      <c r="G2306">
        <v>1</v>
      </c>
      <c r="H2306">
        <v>1</v>
      </c>
      <c r="I2306" s="70">
        <f t="shared" ref="I2306:I2369" si="92">B2306*H2306</f>
        <v>6.25E-2</v>
      </c>
    </row>
    <row r="2307" spans="1:9" x14ac:dyDescent="0.25">
      <c r="A2307" t="s">
        <v>2386</v>
      </c>
      <c r="B2307" s="70">
        <f t="shared" si="91"/>
        <v>6.25E-2</v>
      </c>
      <c r="C2307" t="s">
        <v>115</v>
      </c>
      <c r="D2307" t="s">
        <v>2452</v>
      </c>
      <c r="E2307" s="69">
        <v>45674</v>
      </c>
      <c r="F2307">
        <v>1</v>
      </c>
      <c r="G2307">
        <v>1</v>
      </c>
      <c r="H2307">
        <v>1</v>
      </c>
      <c r="I2307" s="70">
        <f t="shared" si="92"/>
        <v>6.25E-2</v>
      </c>
    </row>
    <row r="2308" spans="1:9" x14ac:dyDescent="0.25">
      <c r="A2308" t="s">
        <v>2386</v>
      </c>
      <c r="B2308" s="70">
        <f t="shared" si="91"/>
        <v>6.25E-2</v>
      </c>
      <c r="C2308" t="s">
        <v>115</v>
      </c>
      <c r="D2308" t="s">
        <v>2453</v>
      </c>
      <c r="E2308" s="69">
        <v>45693</v>
      </c>
      <c r="F2308">
        <v>1</v>
      </c>
      <c r="G2308">
        <v>1</v>
      </c>
      <c r="H2308">
        <v>1</v>
      </c>
      <c r="I2308" s="70">
        <f t="shared" si="92"/>
        <v>6.25E-2</v>
      </c>
    </row>
    <row r="2309" spans="1:9" x14ac:dyDescent="0.25">
      <c r="A2309" t="s">
        <v>2386</v>
      </c>
      <c r="B2309" s="70">
        <f t="shared" si="91"/>
        <v>6.25E-2</v>
      </c>
      <c r="C2309" t="s">
        <v>117</v>
      </c>
      <c r="D2309" t="s">
        <v>2454</v>
      </c>
      <c r="E2309" s="69">
        <v>45715</v>
      </c>
      <c r="F2309">
        <v>1</v>
      </c>
      <c r="G2309">
        <v>1</v>
      </c>
      <c r="H2309">
        <v>1</v>
      </c>
      <c r="I2309" s="70">
        <f t="shared" si="92"/>
        <v>6.25E-2</v>
      </c>
    </row>
    <row r="2310" spans="1:9" x14ac:dyDescent="0.25">
      <c r="A2310" t="s">
        <v>2386</v>
      </c>
      <c r="B2310" s="70">
        <f t="shared" si="91"/>
        <v>6.25E-2</v>
      </c>
      <c r="C2310" t="s">
        <v>117</v>
      </c>
      <c r="D2310" t="s">
        <v>2455</v>
      </c>
      <c r="E2310" s="69">
        <v>45673</v>
      </c>
      <c r="F2310">
        <v>1</v>
      </c>
      <c r="G2310">
        <v>1</v>
      </c>
      <c r="H2310">
        <v>1</v>
      </c>
      <c r="I2310" s="70">
        <f t="shared" si="92"/>
        <v>6.25E-2</v>
      </c>
    </row>
    <row r="2311" spans="1:9" x14ac:dyDescent="0.25">
      <c r="A2311" t="s">
        <v>2386</v>
      </c>
      <c r="B2311" s="70">
        <f t="shared" si="91"/>
        <v>6.25E-2</v>
      </c>
      <c r="C2311" t="s">
        <v>117</v>
      </c>
      <c r="D2311" t="s">
        <v>2456</v>
      </c>
      <c r="E2311" s="69">
        <v>45709</v>
      </c>
      <c r="F2311">
        <v>1</v>
      </c>
      <c r="G2311">
        <v>1</v>
      </c>
      <c r="H2311">
        <v>1</v>
      </c>
      <c r="I2311" s="70">
        <f t="shared" si="92"/>
        <v>6.25E-2</v>
      </c>
    </row>
    <row r="2312" spans="1:9" x14ac:dyDescent="0.25">
      <c r="A2312" t="s">
        <v>2386</v>
      </c>
      <c r="B2312" s="70">
        <f t="shared" si="91"/>
        <v>6.25E-2</v>
      </c>
      <c r="C2312" t="s">
        <v>117</v>
      </c>
      <c r="D2312" t="s">
        <v>2457</v>
      </c>
      <c r="E2312" s="69">
        <v>45743</v>
      </c>
      <c r="F2312">
        <v>1</v>
      </c>
      <c r="G2312">
        <v>1</v>
      </c>
      <c r="H2312">
        <v>1</v>
      </c>
      <c r="I2312" s="70">
        <f t="shared" si="92"/>
        <v>6.25E-2</v>
      </c>
    </row>
    <row r="2313" spans="1:9" x14ac:dyDescent="0.25">
      <c r="A2313" t="s">
        <v>2386</v>
      </c>
      <c r="B2313" s="70">
        <f t="shared" si="91"/>
        <v>6.25E-2</v>
      </c>
      <c r="C2313" t="s">
        <v>117</v>
      </c>
      <c r="D2313" t="s">
        <v>2458</v>
      </c>
      <c r="E2313" s="69">
        <v>45744</v>
      </c>
      <c r="F2313">
        <v>1</v>
      </c>
      <c r="G2313">
        <v>1</v>
      </c>
      <c r="H2313">
        <v>1</v>
      </c>
      <c r="I2313" s="70">
        <f t="shared" si="92"/>
        <v>6.25E-2</v>
      </c>
    </row>
    <row r="2314" spans="1:9" x14ac:dyDescent="0.25">
      <c r="A2314" t="s">
        <v>2386</v>
      </c>
      <c r="B2314" s="70">
        <f t="shared" si="91"/>
        <v>6.25E-2</v>
      </c>
      <c r="C2314" t="s">
        <v>117</v>
      </c>
      <c r="D2314" t="s">
        <v>2459</v>
      </c>
      <c r="E2314" s="69">
        <v>45708</v>
      </c>
      <c r="F2314">
        <v>1</v>
      </c>
      <c r="G2314">
        <v>1</v>
      </c>
      <c r="H2314">
        <v>1</v>
      </c>
      <c r="I2314" s="70">
        <f t="shared" si="92"/>
        <v>6.25E-2</v>
      </c>
    </row>
    <row r="2315" spans="1:9" x14ac:dyDescent="0.25">
      <c r="A2315" t="s">
        <v>2386</v>
      </c>
      <c r="B2315" s="70">
        <f t="shared" si="91"/>
        <v>6.25E-2</v>
      </c>
      <c r="C2315" t="s">
        <v>117</v>
      </c>
      <c r="D2315" t="s">
        <v>2460</v>
      </c>
      <c r="E2315" s="69">
        <v>45740</v>
      </c>
      <c r="F2315">
        <v>1</v>
      </c>
      <c r="G2315">
        <v>1</v>
      </c>
      <c r="H2315">
        <v>1</v>
      </c>
      <c r="I2315" s="70">
        <f t="shared" si="92"/>
        <v>6.25E-2</v>
      </c>
    </row>
    <row r="2316" spans="1:9" x14ac:dyDescent="0.25">
      <c r="A2316" t="s">
        <v>2386</v>
      </c>
      <c r="B2316" s="70">
        <f t="shared" si="91"/>
        <v>6.25E-2</v>
      </c>
      <c r="C2316" t="s">
        <v>117</v>
      </c>
      <c r="D2316" t="s">
        <v>2461</v>
      </c>
      <c r="E2316" s="69">
        <v>45694</v>
      </c>
      <c r="F2316">
        <v>1</v>
      </c>
      <c r="G2316">
        <v>1</v>
      </c>
      <c r="H2316">
        <v>1</v>
      </c>
      <c r="I2316" s="70">
        <f t="shared" si="92"/>
        <v>6.25E-2</v>
      </c>
    </row>
    <row r="2317" spans="1:9" x14ac:dyDescent="0.25">
      <c r="A2317" t="s">
        <v>2386</v>
      </c>
      <c r="B2317" s="70">
        <f t="shared" si="91"/>
        <v>6.25E-2</v>
      </c>
      <c r="C2317" t="s">
        <v>117</v>
      </c>
      <c r="D2317" t="s">
        <v>2462</v>
      </c>
      <c r="E2317" s="69">
        <v>45744</v>
      </c>
      <c r="F2317">
        <v>1</v>
      </c>
      <c r="G2317">
        <v>1</v>
      </c>
      <c r="H2317">
        <v>1</v>
      </c>
      <c r="I2317" s="70">
        <f t="shared" si="92"/>
        <v>6.25E-2</v>
      </c>
    </row>
    <row r="2318" spans="1:9" x14ac:dyDescent="0.25">
      <c r="A2318" t="s">
        <v>2386</v>
      </c>
      <c r="B2318" s="70">
        <f t="shared" si="91"/>
        <v>6.25E-2</v>
      </c>
      <c r="C2318" t="s">
        <v>117</v>
      </c>
      <c r="D2318" t="s">
        <v>2463</v>
      </c>
      <c r="E2318" s="69">
        <v>45709</v>
      </c>
      <c r="F2318">
        <v>1</v>
      </c>
      <c r="G2318">
        <v>1</v>
      </c>
      <c r="H2318">
        <v>1</v>
      </c>
      <c r="I2318" s="70">
        <f t="shared" si="92"/>
        <v>6.25E-2</v>
      </c>
    </row>
    <row r="2319" spans="1:9" x14ac:dyDescent="0.25">
      <c r="A2319" t="s">
        <v>2386</v>
      </c>
      <c r="B2319" s="70">
        <f t="shared" si="91"/>
        <v>6.25E-2</v>
      </c>
      <c r="C2319" t="s">
        <v>117</v>
      </c>
      <c r="D2319" t="s">
        <v>2464</v>
      </c>
      <c r="E2319" s="69">
        <v>45726</v>
      </c>
      <c r="F2319">
        <v>1</v>
      </c>
      <c r="G2319">
        <v>1</v>
      </c>
      <c r="H2319">
        <v>1</v>
      </c>
      <c r="I2319" s="70">
        <f t="shared" si="92"/>
        <v>6.25E-2</v>
      </c>
    </row>
    <row r="2320" spans="1:9" x14ac:dyDescent="0.25">
      <c r="A2320" t="s">
        <v>2386</v>
      </c>
      <c r="B2320" s="70">
        <f t="shared" si="91"/>
        <v>6.25E-2</v>
      </c>
      <c r="C2320" t="s">
        <v>118</v>
      </c>
      <c r="D2320" t="s">
        <v>2465</v>
      </c>
      <c r="E2320" s="69">
        <v>45789</v>
      </c>
      <c r="F2320">
        <v>1</v>
      </c>
      <c r="G2320">
        <v>1</v>
      </c>
      <c r="H2320">
        <v>1</v>
      </c>
      <c r="I2320" s="70">
        <f t="shared" si="92"/>
        <v>6.25E-2</v>
      </c>
    </row>
    <row r="2321" spans="1:9" x14ac:dyDescent="0.25">
      <c r="A2321" t="s">
        <v>2386</v>
      </c>
      <c r="B2321" s="70">
        <f t="shared" si="91"/>
        <v>6.25E-2</v>
      </c>
      <c r="C2321" t="s">
        <v>118</v>
      </c>
      <c r="D2321" t="s">
        <v>2466</v>
      </c>
      <c r="E2321" s="69">
        <v>45789</v>
      </c>
      <c r="F2321">
        <v>1</v>
      </c>
      <c r="G2321">
        <v>1</v>
      </c>
      <c r="H2321">
        <v>1</v>
      </c>
      <c r="I2321" s="70">
        <f t="shared" si="92"/>
        <v>6.25E-2</v>
      </c>
    </row>
    <row r="2322" spans="1:9" x14ac:dyDescent="0.25">
      <c r="A2322" t="s">
        <v>2386</v>
      </c>
      <c r="B2322" s="70">
        <f t="shared" si="91"/>
        <v>6.25E-2</v>
      </c>
      <c r="C2322" t="s">
        <v>118</v>
      </c>
      <c r="D2322" t="s">
        <v>2467</v>
      </c>
      <c r="E2322" s="69">
        <v>45789</v>
      </c>
      <c r="F2322">
        <v>1</v>
      </c>
      <c r="G2322">
        <v>1</v>
      </c>
      <c r="H2322">
        <v>1</v>
      </c>
      <c r="I2322" s="70">
        <f t="shared" si="92"/>
        <v>6.25E-2</v>
      </c>
    </row>
    <row r="2323" spans="1:9" x14ac:dyDescent="0.25">
      <c r="A2323" t="s">
        <v>2386</v>
      </c>
      <c r="B2323" s="70">
        <f t="shared" si="91"/>
        <v>6.25E-2</v>
      </c>
      <c r="C2323" t="s">
        <v>118</v>
      </c>
      <c r="D2323" t="s">
        <v>2468</v>
      </c>
      <c r="E2323" s="69">
        <v>45763</v>
      </c>
      <c r="F2323">
        <v>1</v>
      </c>
      <c r="G2323">
        <v>1</v>
      </c>
      <c r="H2323">
        <v>1</v>
      </c>
      <c r="I2323" s="70">
        <f t="shared" si="92"/>
        <v>6.25E-2</v>
      </c>
    </row>
    <row r="2324" spans="1:9" x14ac:dyDescent="0.25">
      <c r="A2324" t="s">
        <v>2386</v>
      </c>
      <c r="B2324" s="70">
        <f t="shared" si="91"/>
        <v>6.25E-2</v>
      </c>
      <c r="C2324" t="s">
        <v>118</v>
      </c>
      <c r="D2324" t="s">
        <v>2469</v>
      </c>
      <c r="E2324" s="69">
        <v>45763</v>
      </c>
      <c r="F2324">
        <v>1</v>
      </c>
      <c r="G2324">
        <v>1</v>
      </c>
      <c r="H2324">
        <v>1</v>
      </c>
      <c r="I2324" s="70">
        <f t="shared" si="92"/>
        <v>6.25E-2</v>
      </c>
    </row>
    <row r="2325" spans="1:9" x14ac:dyDescent="0.25">
      <c r="A2325" t="s">
        <v>2386</v>
      </c>
      <c r="B2325" s="70">
        <f t="shared" si="91"/>
        <v>6.25E-2</v>
      </c>
      <c r="C2325" t="s">
        <v>118</v>
      </c>
      <c r="D2325" t="s">
        <v>2470</v>
      </c>
      <c r="E2325" s="69">
        <v>45763</v>
      </c>
      <c r="F2325">
        <v>1</v>
      </c>
      <c r="G2325">
        <v>1</v>
      </c>
      <c r="H2325">
        <v>1</v>
      </c>
      <c r="I2325" s="70">
        <f t="shared" si="92"/>
        <v>6.25E-2</v>
      </c>
    </row>
    <row r="2326" spans="1:9" x14ac:dyDescent="0.25">
      <c r="A2326" t="s">
        <v>2386</v>
      </c>
      <c r="B2326" s="70">
        <f t="shared" si="91"/>
        <v>6.25E-2</v>
      </c>
      <c r="C2326" t="s">
        <v>118</v>
      </c>
      <c r="D2326" t="s">
        <v>2471</v>
      </c>
      <c r="E2326" s="69">
        <v>45750</v>
      </c>
      <c r="F2326">
        <v>1</v>
      </c>
      <c r="G2326">
        <v>1</v>
      </c>
      <c r="H2326">
        <v>1</v>
      </c>
      <c r="I2326" s="70">
        <f t="shared" si="92"/>
        <v>6.25E-2</v>
      </c>
    </row>
    <row r="2327" spans="1:9" x14ac:dyDescent="0.25">
      <c r="A2327" t="s">
        <v>2386</v>
      </c>
      <c r="B2327" s="70">
        <f t="shared" si="91"/>
        <v>6.25E-2</v>
      </c>
      <c r="C2327" t="s">
        <v>118</v>
      </c>
      <c r="D2327" t="s">
        <v>2472</v>
      </c>
      <c r="E2327" s="69">
        <v>45761</v>
      </c>
      <c r="F2327">
        <v>1</v>
      </c>
      <c r="G2327">
        <v>1</v>
      </c>
      <c r="H2327">
        <v>1</v>
      </c>
      <c r="I2327" s="70">
        <f t="shared" si="92"/>
        <v>6.25E-2</v>
      </c>
    </row>
    <row r="2328" spans="1:9" x14ac:dyDescent="0.25">
      <c r="A2328" t="s">
        <v>2386</v>
      </c>
      <c r="B2328" s="70">
        <f t="shared" si="91"/>
        <v>6.25E-2</v>
      </c>
      <c r="C2328" t="s">
        <v>118</v>
      </c>
      <c r="D2328" t="s">
        <v>2473</v>
      </c>
      <c r="E2328" s="69">
        <v>45750</v>
      </c>
      <c r="F2328">
        <v>1</v>
      </c>
      <c r="G2328">
        <v>1</v>
      </c>
      <c r="H2328">
        <v>1</v>
      </c>
      <c r="I2328" s="70">
        <f t="shared" si="92"/>
        <v>6.25E-2</v>
      </c>
    </row>
    <row r="2329" spans="1:9" x14ac:dyDescent="0.25">
      <c r="A2329" t="s">
        <v>2386</v>
      </c>
      <c r="B2329" s="70">
        <f t="shared" si="91"/>
        <v>6.25E-2</v>
      </c>
      <c r="C2329" t="s">
        <v>118</v>
      </c>
      <c r="D2329" t="s">
        <v>2474</v>
      </c>
      <c r="E2329" s="69">
        <v>45750</v>
      </c>
      <c r="F2329">
        <v>1</v>
      </c>
      <c r="G2329">
        <v>1</v>
      </c>
      <c r="H2329">
        <v>1</v>
      </c>
      <c r="I2329" s="70">
        <f t="shared" si="92"/>
        <v>6.25E-2</v>
      </c>
    </row>
    <row r="2330" spans="1:9" x14ac:dyDescent="0.25">
      <c r="A2330" t="s">
        <v>2386</v>
      </c>
      <c r="B2330" s="70">
        <f t="shared" si="91"/>
        <v>6.25E-2</v>
      </c>
      <c r="C2330" t="s">
        <v>118</v>
      </c>
      <c r="D2330" t="s">
        <v>2475</v>
      </c>
      <c r="E2330" s="69">
        <v>45750</v>
      </c>
      <c r="F2330">
        <v>1</v>
      </c>
      <c r="G2330">
        <v>1</v>
      </c>
      <c r="H2330">
        <v>1</v>
      </c>
      <c r="I2330" s="70">
        <f t="shared" si="92"/>
        <v>6.25E-2</v>
      </c>
    </row>
    <row r="2331" spans="1:9" x14ac:dyDescent="0.25">
      <c r="A2331" t="s">
        <v>2386</v>
      </c>
      <c r="B2331" s="70">
        <f t="shared" si="91"/>
        <v>6.25E-2</v>
      </c>
      <c r="C2331" t="s">
        <v>118</v>
      </c>
      <c r="D2331" t="s">
        <v>2476</v>
      </c>
      <c r="E2331" s="69">
        <v>45750</v>
      </c>
      <c r="F2331">
        <v>1</v>
      </c>
      <c r="G2331">
        <v>1</v>
      </c>
      <c r="H2331">
        <v>1</v>
      </c>
      <c r="I2331" s="70">
        <f t="shared" si="92"/>
        <v>6.25E-2</v>
      </c>
    </row>
    <row r="2332" spans="1:9" x14ac:dyDescent="0.25">
      <c r="A2332" t="s">
        <v>2386</v>
      </c>
      <c r="B2332" s="70">
        <f t="shared" si="91"/>
        <v>6.25E-2</v>
      </c>
      <c r="C2332" t="s">
        <v>118</v>
      </c>
      <c r="D2332" t="s">
        <v>2477</v>
      </c>
      <c r="E2332" s="69">
        <v>45750</v>
      </c>
      <c r="F2332">
        <v>1</v>
      </c>
      <c r="G2332">
        <v>1</v>
      </c>
      <c r="H2332">
        <v>1</v>
      </c>
      <c r="I2332" s="70">
        <f t="shared" si="92"/>
        <v>6.25E-2</v>
      </c>
    </row>
    <row r="2333" spans="1:9" x14ac:dyDescent="0.25">
      <c r="A2333" t="s">
        <v>2386</v>
      </c>
      <c r="B2333" s="70">
        <f t="shared" si="91"/>
        <v>6.25E-2</v>
      </c>
      <c r="C2333" t="s">
        <v>118</v>
      </c>
      <c r="D2333" t="s">
        <v>2478</v>
      </c>
      <c r="E2333" s="69">
        <v>45763</v>
      </c>
      <c r="F2333">
        <v>1</v>
      </c>
      <c r="G2333">
        <v>1</v>
      </c>
      <c r="H2333">
        <v>1</v>
      </c>
      <c r="I2333" s="70">
        <f t="shared" si="92"/>
        <v>6.25E-2</v>
      </c>
    </row>
    <row r="2334" spans="1:9" x14ac:dyDescent="0.25">
      <c r="A2334" t="s">
        <v>2386</v>
      </c>
      <c r="B2334" s="70">
        <f t="shared" si="91"/>
        <v>6.25E-2</v>
      </c>
      <c r="C2334" t="s">
        <v>121</v>
      </c>
      <c r="D2334" t="s">
        <v>2479</v>
      </c>
      <c r="E2334" s="69">
        <v>45692</v>
      </c>
      <c r="F2334">
        <v>1</v>
      </c>
      <c r="G2334">
        <v>1</v>
      </c>
      <c r="H2334">
        <v>1</v>
      </c>
      <c r="I2334" s="70">
        <f t="shared" si="92"/>
        <v>6.25E-2</v>
      </c>
    </row>
    <row r="2335" spans="1:9" x14ac:dyDescent="0.25">
      <c r="A2335" t="s">
        <v>2386</v>
      </c>
      <c r="B2335" s="70">
        <f t="shared" si="91"/>
        <v>6.25E-2</v>
      </c>
      <c r="C2335" t="s">
        <v>121</v>
      </c>
      <c r="D2335" t="s">
        <v>2480</v>
      </c>
      <c r="E2335" s="69">
        <v>45692</v>
      </c>
      <c r="F2335">
        <v>1</v>
      </c>
      <c r="G2335">
        <v>1</v>
      </c>
      <c r="H2335">
        <v>1</v>
      </c>
      <c r="I2335" s="70">
        <f t="shared" si="92"/>
        <v>6.25E-2</v>
      </c>
    </row>
    <row r="2336" spans="1:9" x14ac:dyDescent="0.25">
      <c r="A2336" t="s">
        <v>2386</v>
      </c>
      <c r="B2336" s="70">
        <f t="shared" si="91"/>
        <v>6.25E-2</v>
      </c>
      <c r="C2336" t="s">
        <v>121</v>
      </c>
      <c r="D2336" t="s">
        <v>2481</v>
      </c>
      <c r="E2336" s="69">
        <v>45681</v>
      </c>
      <c r="F2336">
        <v>1</v>
      </c>
      <c r="G2336">
        <v>1</v>
      </c>
      <c r="H2336">
        <v>1</v>
      </c>
      <c r="I2336" s="70">
        <f t="shared" si="92"/>
        <v>6.25E-2</v>
      </c>
    </row>
    <row r="2337" spans="1:9" x14ac:dyDescent="0.25">
      <c r="A2337" t="s">
        <v>2386</v>
      </c>
      <c r="B2337" s="70">
        <f t="shared" si="91"/>
        <v>6.25E-2</v>
      </c>
      <c r="C2337" t="s">
        <v>121</v>
      </c>
      <c r="D2337" t="s">
        <v>2482</v>
      </c>
      <c r="E2337" s="69">
        <v>45671</v>
      </c>
      <c r="F2337">
        <v>1</v>
      </c>
      <c r="G2337">
        <v>1</v>
      </c>
      <c r="H2337">
        <v>1</v>
      </c>
      <c r="I2337" s="70">
        <f t="shared" si="92"/>
        <v>6.25E-2</v>
      </c>
    </row>
    <row r="2338" spans="1:9" x14ac:dyDescent="0.25">
      <c r="A2338" t="s">
        <v>2386</v>
      </c>
      <c r="B2338" s="70">
        <f t="shared" ref="B2338:B2343" si="93">(1/1600)*100</f>
        <v>6.25E-2</v>
      </c>
      <c r="C2338" t="s">
        <v>121</v>
      </c>
      <c r="D2338" t="s">
        <v>2483</v>
      </c>
      <c r="E2338" s="69">
        <v>45712</v>
      </c>
      <c r="F2338">
        <v>1</v>
      </c>
      <c r="G2338">
        <v>1</v>
      </c>
      <c r="H2338">
        <v>1</v>
      </c>
      <c r="I2338" s="70">
        <f t="shared" si="92"/>
        <v>6.25E-2</v>
      </c>
    </row>
    <row r="2339" spans="1:9" x14ac:dyDescent="0.25">
      <c r="A2339" t="s">
        <v>2386</v>
      </c>
      <c r="B2339" s="70">
        <f t="shared" si="93"/>
        <v>6.25E-2</v>
      </c>
      <c r="C2339" t="s">
        <v>121</v>
      </c>
      <c r="D2339" t="s">
        <v>2484</v>
      </c>
      <c r="E2339" s="69">
        <v>45762</v>
      </c>
      <c r="F2339">
        <v>1</v>
      </c>
      <c r="G2339">
        <v>1</v>
      </c>
      <c r="H2339">
        <v>1</v>
      </c>
      <c r="I2339" s="70">
        <f t="shared" si="92"/>
        <v>6.25E-2</v>
      </c>
    </row>
    <row r="2340" spans="1:9" x14ac:dyDescent="0.25">
      <c r="A2340" t="s">
        <v>2386</v>
      </c>
      <c r="B2340" s="70">
        <f t="shared" si="93"/>
        <v>6.25E-2</v>
      </c>
      <c r="C2340" t="s">
        <v>121</v>
      </c>
      <c r="D2340" t="s">
        <v>2485</v>
      </c>
      <c r="E2340" s="69">
        <v>45757</v>
      </c>
      <c r="F2340">
        <v>1</v>
      </c>
      <c r="G2340">
        <v>1</v>
      </c>
      <c r="H2340">
        <v>1</v>
      </c>
      <c r="I2340" s="70">
        <f t="shared" si="92"/>
        <v>6.25E-2</v>
      </c>
    </row>
    <row r="2341" spans="1:9" x14ac:dyDescent="0.25">
      <c r="A2341" t="s">
        <v>2386</v>
      </c>
      <c r="B2341" s="70">
        <f t="shared" si="93"/>
        <v>6.25E-2</v>
      </c>
      <c r="C2341" t="s">
        <v>121</v>
      </c>
      <c r="D2341" t="s">
        <v>2486</v>
      </c>
      <c r="E2341" s="69">
        <v>45726</v>
      </c>
      <c r="F2341">
        <v>1</v>
      </c>
      <c r="G2341">
        <v>1</v>
      </c>
      <c r="H2341">
        <v>1</v>
      </c>
      <c r="I2341" s="70">
        <f t="shared" si="92"/>
        <v>6.25E-2</v>
      </c>
    </row>
    <row r="2342" spans="1:9" x14ac:dyDescent="0.25">
      <c r="A2342" t="s">
        <v>2386</v>
      </c>
      <c r="B2342" s="70">
        <f t="shared" si="93"/>
        <v>6.25E-2</v>
      </c>
      <c r="C2342" t="s">
        <v>121</v>
      </c>
      <c r="D2342" t="s">
        <v>2487</v>
      </c>
      <c r="E2342" s="69">
        <v>45764</v>
      </c>
      <c r="F2342">
        <v>1</v>
      </c>
      <c r="G2342">
        <v>1</v>
      </c>
      <c r="H2342">
        <v>1</v>
      </c>
      <c r="I2342" s="70">
        <f t="shared" si="92"/>
        <v>6.25E-2</v>
      </c>
    </row>
    <row r="2343" spans="1:9" x14ac:dyDescent="0.25">
      <c r="A2343" t="s">
        <v>2386</v>
      </c>
      <c r="B2343" s="70">
        <f t="shared" si="93"/>
        <v>6.25E-2</v>
      </c>
      <c r="C2343" t="s">
        <v>123</v>
      </c>
      <c r="D2343" t="s">
        <v>2488</v>
      </c>
      <c r="E2343" s="69">
        <v>45761</v>
      </c>
      <c r="F2343">
        <v>1</v>
      </c>
      <c r="G2343">
        <v>1</v>
      </c>
      <c r="H2343">
        <v>1</v>
      </c>
      <c r="I2343" s="70">
        <f t="shared" si="92"/>
        <v>6.25E-2</v>
      </c>
    </row>
    <row r="2344" spans="1:9" x14ac:dyDescent="0.25">
      <c r="A2344" t="s">
        <v>2489</v>
      </c>
      <c r="B2344" s="70">
        <f>(1/250)*100</f>
        <v>0.4</v>
      </c>
      <c r="C2344" t="s">
        <v>93</v>
      </c>
      <c r="D2344" t="s">
        <v>2490</v>
      </c>
      <c r="E2344" s="69">
        <v>45737</v>
      </c>
      <c r="F2344">
        <v>1</v>
      </c>
      <c r="G2344">
        <v>1</v>
      </c>
      <c r="H2344">
        <v>1</v>
      </c>
      <c r="I2344" s="70">
        <f t="shared" si="92"/>
        <v>0.4</v>
      </c>
    </row>
    <row r="2345" spans="1:9" x14ac:dyDescent="0.25">
      <c r="A2345" t="s">
        <v>2489</v>
      </c>
      <c r="B2345" s="70">
        <f>(1/250)*100</f>
        <v>0.4</v>
      </c>
      <c r="C2345" t="s">
        <v>93</v>
      </c>
      <c r="D2345" t="s">
        <v>2491</v>
      </c>
      <c r="E2345" s="69">
        <v>45693</v>
      </c>
      <c r="F2345">
        <v>1</v>
      </c>
      <c r="G2345">
        <v>1</v>
      </c>
      <c r="H2345">
        <v>1</v>
      </c>
      <c r="I2345" s="70">
        <f t="shared" si="92"/>
        <v>0.4</v>
      </c>
    </row>
    <row r="2346" spans="1:9" x14ac:dyDescent="0.25">
      <c r="A2346" t="s">
        <v>2489</v>
      </c>
      <c r="B2346" s="70">
        <f>(1/250)*100</f>
        <v>0.4</v>
      </c>
      <c r="C2346" t="s">
        <v>107</v>
      </c>
      <c r="D2346" t="s">
        <v>2492</v>
      </c>
      <c r="E2346" s="69">
        <v>45699</v>
      </c>
      <c r="F2346">
        <v>1</v>
      </c>
      <c r="G2346">
        <v>1</v>
      </c>
      <c r="H2346">
        <v>1</v>
      </c>
      <c r="I2346" s="70">
        <f t="shared" si="92"/>
        <v>0.4</v>
      </c>
    </row>
    <row r="2347" spans="1:9" x14ac:dyDescent="0.25">
      <c r="A2347" t="s">
        <v>2493</v>
      </c>
      <c r="B2347" s="70">
        <f t="shared" ref="B2347:B2378" si="94">(1/700)*100</f>
        <v>0.14285714285714285</v>
      </c>
      <c r="C2347" t="s">
        <v>95</v>
      </c>
      <c r="D2347" t="s">
        <v>2494</v>
      </c>
      <c r="E2347" s="69">
        <v>45672</v>
      </c>
      <c r="F2347">
        <v>1</v>
      </c>
      <c r="G2347">
        <v>1</v>
      </c>
      <c r="H2347">
        <v>1</v>
      </c>
      <c r="I2347" s="70">
        <f t="shared" si="92"/>
        <v>0.14285714285714285</v>
      </c>
    </row>
    <row r="2348" spans="1:9" x14ac:dyDescent="0.25">
      <c r="A2348" t="s">
        <v>2493</v>
      </c>
      <c r="B2348" s="70">
        <f t="shared" si="94"/>
        <v>0.14285714285714285</v>
      </c>
      <c r="C2348" t="s">
        <v>95</v>
      </c>
      <c r="D2348" t="s">
        <v>2495</v>
      </c>
      <c r="E2348" s="69">
        <v>45672</v>
      </c>
      <c r="F2348">
        <v>1</v>
      </c>
      <c r="G2348">
        <v>1</v>
      </c>
      <c r="H2348">
        <v>1</v>
      </c>
      <c r="I2348" s="70">
        <f t="shared" si="92"/>
        <v>0.14285714285714285</v>
      </c>
    </row>
    <row r="2349" spans="1:9" x14ac:dyDescent="0.25">
      <c r="A2349" t="s">
        <v>2493</v>
      </c>
      <c r="B2349" s="70">
        <f t="shared" si="94"/>
        <v>0.14285714285714285</v>
      </c>
      <c r="C2349" t="s">
        <v>95</v>
      </c>
      <c r="D2349" t="s">
        <v>2496</v>
      </c>
      <c r="E2349" s="69">
        <v>45672</v>
      </c>
      <c r="F2349">
        <v>1</v>
      </c>
      <c r="G2349">
        <v>1</v>
      </c>
      <c r="H2349">
        <v>1</v>
      </c>
      <c r="I2349" s="70">
        <f t="shared" si="92"/>
        <v>0.14285714285714285</v>
      </c>
    </row>
    <row r="2350" spans="1:9" x14ac:dyDescent="0.25">
      <c r="A2350" t="s">
        <v>2493</v>
      </c>
      <c r="B2350" s="70">
        <f t="shared" si="94"/>
        <v>0.14285714285714285</v>
      </c>
      <c r="C2350" t="s">
        <v>95</v>
      </c>
      <c r="D2350" t="s">
        <v>2497</v>
      </c>
      <c r="E2350" s="69">
        <v>45672</v>
      </c>
      <c r="F2350">
        <v>1</v>
      </c>
      <c r="G2350">
        <v>1</v>
      </c>
      <c r="H2350">
        <v>1</v>
      </c>
      <c r="I2350" s="70">
        <f t="shared" si="92"/>
        <v>0.14285714285714285</v>
      </c>
    </row>
    <row r="2351" spans="1:9" x14ac:dyDescent="0.25">
      <c r="A2351" t="s">
        <v>2493</v>
      </c>
      <c r="B2351" s="70">
        <f t="shared" si="94"/>
        <v>0.14285714285714285</v>
      </c>
      <c r="C2351" t="s">
        <v>95</v>
      </c>
      <c r="D2351" t="s">
        <v>2498</v>
      </c>
      <c r="E2351" s="69">
        <v>45672</v>
      </c>
      <c r="F2351">
        <v>1</v>
      </c>
      <c r="G2351">
        <v>1</v>
      </c>
      <c r="H2351">
        <v>1</v>
      </c>
      <c r="I2351" s="70">
        <f t="shared" si="92"/>
        <v>0.14285714285714285</v>
      </c>
    </row>
    <row r="2352" spans="1:9" x14ac:dyDescent="0.25">
      <c r="A2352" t="s">
        <v>2493</v>
      </c>
      <c r="B2352" s="70">
        <f t="shared" si="94"/>
        <v>0.14285714285714285</v>
      </c>
      <c r="C2352" t="s">
        <v>95</v>
      </c>
      <c r="D2352" t="s">
        <v>2499</v>
      </c>
      <c r="E2352" s="69">
        <v>45672</v>
      </c>
      <c r="F2352">
        <v>1</v>
      </c>
      <c r="G2352">
        <v>1</v>
      </c>
      <c r="H2352">
        <v>1</v>
      </c>
      <c r="I2352" s="70">
        <f t="shared" si="92"/>
        <v>0.14285714285714285</v>
      </c>
    </row>
    <row r="2353" spans="1:9" x14ac:dyDescent="0.25">
      <c r="A2353" t="s">
        <v>2493</v>
      </c>
      <c r="B2353" s="70">
        <f t="shared" si="94"/>
        <v>0.14285714285714285</v>
      </c>
      <c r="C2353" t="s">
        <v>95</v>
      </c>
      <c r="D2353" t="s">
        <v>2500</v>
      </c>
      <c r="E2353" s="69">
        <v>45672</v>
      </c>
      <c r="F2353">
        <v>1</v>
      </c>
      <c r="G2353">
        <v>1</v>
      </c>
      <c r="H2353">
        <v>1</v>
      </c>
      <c r="I2353" s="70">
        <f t="shared" si="92"/>
        <v>0.14285714285714285</v>
      </c>
    </row>
    <row r="2354" spans="1:9" x14ac:dyDescent="0.25">
      <c r="A2354" t="s">
        <v>2493</v>
      </c>
      <c r="B2354" s="70">
        <f t="shared" si="94"/>
        <v>0.14285714285714285</v>
      </c>
      <c r="C2354" t="s">
        <v>95</v>
      </c>
      <c r="D2354" t="s">
        <v>2501</v>
      </c>
      <c r="E2354" s="69">
        <v>45672</v>
      </c>
      <c r="F2354">
        <v>1</v>
      </c>
      <c r="G2354">
        <v>1</v>
      </c>
      <c r="H2354">
        <v>1</v>
      </c>
      <c r="I2354" s="70">
        <f t="shared" si="92"/>
        <v>0.14285714285714285</v>
      </c>
    </row>
    <row r="2355" spans="1:9" x14ac:dyDescent="0.25">
      <c r="A2355" t="s">
        <v>2493</v>
      </c>
      <c r="B2355" s="70">
        <f t="shared" si="94"/>
        <v>0.14285714285714285</v>
      </c>
      <c r="C2355" t="s">
        <v>95</v>
      </c>
      <c r="D2355" t="s">
        <v>2502</v>
      </c>
      <c r="E2355" s="69">
        <v>45672</v>
      </c>
      <c r="F2355">
        <v>1</v>
      </c>
      <c r="G2355">
        <v>1</v>
      </c>
      <c r="H2355">
        <v>1</v>
      </c>
      <c r="I2355" s="70">
        <f t="shared" si="92"/>
        <v>0.14285714285714285</v>
      </c>
    </row>
    <row r="2356" spans="1:9" x14ac:dyDescent="0.25">
      <c r="A2356" t="s">
        <v>2493</v>
      </c>
      <c r="B2356" s="70">
        <f t="shared" si="94"/>
        <v>0.14285714285714285</v>
      </c>
      <c r="C2356" t="s">
        <v>95</v>
      </c>
      <c r="D2356" t="s">
        <v>2503</v>
      </c>
      <c r="E2356" s="69">
        <v>45743</v>
      </c>
      <c r="F2356">
        <v>1</v>
      </c>
      <c r="G2356">
        <v>1</v>
      </c>
      <c r="H2356">
        <v>1</v>
      </c>
      <c r="I2356" s="70">
        <f t="shared" si="92"/>
        <v>0.14285714285714285</v>
      </c>
    </row>
    <row r="2357" spans="1:9" x14ac:dyDescent="0.25">
      <c r="A2357" t="s">
        <v>2493</v>
      </c>
      <c r="B2357" s="70">
        <f t="shared" si="94"/>
        <v>0.14285714285714285</v>
      </c>
      <c r="C2357" t="s">
        <v>95</v>
      </c>
      <c r="D2357" t="s">
        <v>2504</v>
      </c>
      <c r="E2357" s="69">
        <v>45749</v>
      </c>
      <c r="F2357">
        <v>1</v>
      </c>
      <c r="G2357">
        <v>1</v>
      </c>
      <c r="H2357">
        <v>1</v>
      </c>
      <c r="I2357" s="70">
        <f t="shared" si="92"/>
        <v>0.14285714285714285</v>
      </c>
    </row>
    <row r="2358" spans="1:9" x14ac:dyDescent="0.25">
      <c r="A2358" t="s">
        <v>2493</v>
      </c>
      <c r="B2358" s="70">
        <f t="shared" si="94"/>
        <v>0.14285714285714285</v>
      </c>
      <c r="C2358" t="s">
        <v>95</v>
      </c>
      <c r="D2358" t="s">
        <v>2505</v>
      </c>
      <c r="E2358" s="69">
        <v>45749</v>
      </c>
      <c r="F2358">
        <v>1</v>
      </c>
      <c r="G2358">
        <v>1</v>
      </c>
      <c r="H2358">
        <v>1</v>
      </c>
      <c r="I2358" s="70">
        <f t="shared" si="92"/>
        <v>0.14285714285714285</v>
      </c>
    </row>
    <row r="2359" spans="1:9" x14ac:dyDescent="0.25">
      <c r="A2359" t="s">
        <v>2493</v>
      </c>
      <c r="B2359" s="70">
        <f t="shared" si="94"/>
        <v>0.14285714285714285</v>
      </c>
      <c r="C2359" t="s">
        <v>95</v>
      </c>
      <c r="D2359" t="s">
        <v>2506</v>
      </c>
      <c r="E2359" s="69">
        <v>45666</v>
      </c>
      <c r="F2359">
        <v>1</v>
      </c>
      <c r="G2359">
        <v>1</v>
      </c>
      <c r="H2359">
        <v>1</v>
      </c>
      <c r="I2359" s="70">
        <f t="shared" si="92"/>
        <v>0.14285714285714285</v>
      </c>
    </row>
    <row r="2360" spans="1:9" x14ac:dyDescent="0.25">
      <c r="A2360" t="s">
        <v>2493</v>
      </c>
      <c r="B2360" s="70">
        <f t="shared" si="94"/>
        <v>0.14285714285714285</v>
      </c>
      <c r="C2360" t="s">
        <v>95</v>
      </c>
      <c r="D2360" t="s">
        <v>2507</v>
      </c>
      <c r="E2360" s="69">
        <v>45666</v>
      </c>
      <c r="F2360">
        <v>1</v>
      </c>
      <c r="G2360">
        <v>1</v>
      </c>
      <c r="H2360">
        <v>1</v>
      </c>
      <c r="I2360" s="70">
        <f t="shared" si="92"/>
        <v>0.14285714285714285</v>
      </c>
    </row>
    <row r="2361" spans="1:9" x14ac:dyDescent="0.25">
      <c r="A2361" t="s">
        <v>2493</v>
      </c>
      <c r="B2361" s="70">
        <f t="shared" si="94"/>
        <v>0.14285714285714285</v>
      </c>
      <c r="C2361" t="s">
        <v>95</v>
      </c>
      <c r="D2361" t="s">
        <v>2508</v>
      </c>
      <c r="E2361" s="69">
        <v>45666</v>
      </c>
      <c r="F2361">
        <v>1</v>
      </c>
      <c r="G2361">
        <v>1</v>
      </c>
      <c r="H2361">
        <v>1</v>
      </c>
      <c r="I2361" s="70">
        <f t="shared" si="92"/>
        <v>0.14285714285714285</v>
      </c>
    </row>
    <row r="2362" spans="1:9" x14ac:dyDescent="0.25">
      <c r="A2362" t="s">
        <v>2493</v>
      </c>
      <c r="B2362" s="70">
        <f t="shared" si="94"/>
        <v>0.14285714285714285</v>
      </c>
      <c r="C2362" t="s">
        <v>95</v>
      </c>
      <c r="D2362" t="s">
        <v>2509</v>
      </c>
      <c r="E2362" s="69">
        <v>45666</v>
      </c>
      <c r="F2362">
        <v>1</v>
      </c>
      <c r="G2362">
        <v>1</v>
      </c>
      <c r="H2362">
        <v>1</v>
      </c>
      <c r="I2362" s="70">
        <f t="shared" si="92"/>
        <v>0.14285714285714285</v>
      </c>
    </row>
    <row r="2363" spans="1:9" x14ac:dyDescent="0.25">
      <c r="A2363" t="s">
        <v>2493</v>
      </c>
      <c r="B2363" s="70">
        <f t="shared" si="94"/>
        <v>0.14285714285714285</v>
      </c>
      <c r="C2363" t="s">
        <v>95</v>
      </c>
      <c r="D2363" t="s">
        <v>2510</v>
      </c>
      <c r="E2363" s="69">
        <v>45666</v>
      </c>
      <c r="F2363">
        <v>1</v>
      </c>
      <c r="G2363">
        <v>1</v>
      </c>
      <c r="H2363">
        <v>1</v>
      </c>
      <c r="I2363" s="70">
        <f t="shared" si="92"/>
        <v>0.14285714285714285</v>
      </c>
    </row>
    <row r="2364" spans="1:9" x14ac:dyDescent="0.25">
      <c r="A2364" t="s">
        <v>2493</v>
      </c>
      <c r="B2364" s="70">
        <f t="shared" si="94"/>
        <v>0.14285714285714285</v>
      </c>
      <c r="C2364" t="s">
        <v>95</v>
      </c>
      <c r="D2364" t="s">
        <v>2511</v>
      </c>
      <c r="E2364" s="69">
        <v>45666</v>
      </c>
      <c r="F2364">
        <v>1</v>
      </c>
      <c r="G2364">
        <v>1</v>
      </c>
      <c r="H2364">
        <v>1</v>
      </c>
      <c r="I2364" s="70">
        <f t="shared" si="92"/>
        <v>0.14285714285714285</v>
      </c>
    </row>
    <row r="2365" spans="1:9" x14ac:dyDescent="0.25">
      <c r="A2365" t="s">
        <v>2493</v>
      </c>
      <c r="B2365" s="70">
        <f t="shared" si="94"/>
        <v>0.14285714285714285</v>
      </c>
      <c r="C2365" t="s">
        <v>95</v>
      </c>
      <c r="D2365" t="s">
        <v>2512</v>
      </c>
      <c r="E2365" s="69">
        <v>45805</v>
      </c>
      <c r="F2365">
        <v>1</v>
      </c>
      <c r="G2365">
        <v>1</v>
      </c>
      <c r="H2365">
        <v>1</v>
      </c>
      <c r="I2365" s="70">
        <f t="shared" si="92"/>
        <v>0.14285714285714285</v>
      </c>
    </row>
    <row r="2366" spans="1:9" x14ac:dyDescent="0.25">
      <c r="A2366" t="s">
        <v>2493</v>
      </c>
      <c r="B2366" s="70">
        <f t="shared" si="94"/>
        <v>0.14285714285714285</v>
      </c>
      <c r="C2366" t="s">
        <v>95</v>
      </c>
      <c r="D2366" t="s">
        <v>2513</v>
      </c>
      <c r="E2366" s="69">
        <v>45805</v>
      </c>
      <c r="F2366">
        <v>1</v>
      </c>
      <c r="G2366">
        <v>1</v>
      </c>
      <c r="H2366">
        <v>1</v>
      </c>
      <c r="I2366" s="70">
        <f t="shared" si="92"/>
        <v>0.14285714285714285</v>
      </c>
    </row>
    <row r="2367" spans="1:9" x14ac:dyDescent="0.25">
      <c r="A2367" t="s">
        <v>2493</v>
      </c>
      <c r="B2367" s="70">
        <f t="shared" si="94"/>
        <v>0.14285714285714285</v>
      </c>
      <c r="C2367" t="s">
        <v>95</v>
      </c>
      <c r="D2367" t="s">
        <v>2514</v>
      </c>
      <c r="E2367" s="69">
        <v>45805</v>
      </c>
      <c r="F2367">
        <v>1</v>
      </c>
      <c r="G2367">
        <v>1</v>
      </c>
      <c r="H2367">
        <v>1</v>
      </c>
      <c r="I2367" s="70">
        <f t="shared" si="92"/>
        <v>0.14285714285714285</v>
      </c>
    </row>
    <row r="2368" spans="1:9" x14ac:dyDescent="0.25">
      <c r="A2368" t="s">
        <v>2493</v>
      </c>
      <c r="B2368" s="70">
        <f t="shared" si="94"/>
        <v>0.14285714285714285</v>
      </c>
      <c r="C2368" t="s">
        <v>95</v>
      </c>
      <c r="D2368" t="s">
        <v>2515</v>
      </c>
      <c r="E2368" s="69">
        <v>45805</v>
      </c>
      <c r="F2368">
        <v>1</v>
      </c>
      <c r="G2368">
        <v>1</v>
      </c>
      <c r="H2368">
        <v>1</v>
      </c>
      <c r="I2368" s="70">
        <f t="shared" si="92"/>
        <v>0.14285714285714285</v>
      </c>
    </row>
    <row r="2369" spans="1:9" x14ac:dyDescent="0.25">
      <c r="A2369" t="s">
        <v>2493</v>
      </c>
      <c r="B2369" s="70">
        <f t="shared" si="94"/>
        <v>0.14285714285714285</v>
      </c>
      <c r="C2369" t="s">
        <v>95</v>
      </c>
      <c r="D2369" t="s">
        <v>2516</v>
      </c>
      <c r="E2369" s="69">
        <v>45805</v>
      </c>
      <c r="F2369">
        <v>1</v>
      </c>
      <c r="G2369">
        <v>1</v>
      </c>
      <c r="H2369">
        <v>1</v>
      </c>
      <c r="I2369" s="70">
        <f t="shared" si="92"/>
        <v>0.14285714285714285</v>
      </c>
    </row>
    <row r="2370" spans="1:9" x14ac:dyDescent="0.25">
      <c r="A2370" t="s">
        <v>2493</v>
      </c>
      <c r="B2370" s="70">
        <f t="shared" si="94"/>
        <v>0.14285714285714285</v>
      </c>
      <c r="C2370" t="s">
        <v>95</v>
      </c>
      <c r="D2370" t="s">
        <v>2517</v>
      </c>
      <c r="E2370" s="69">
        <v>45805</v>
      </c>
      <c r="F2370">
        <v>1</v>
      </c>
      <c r="G2370">
        <v>1</v>
      </c>
      <c r="H2370">
        <v>1</v>
      </c>
      <c r="I2370" s="70">
        <f t="shared" ref="I2370:I2433" si="95">B2370*H2370</f>
        <v>0.14285714285714285</v>
      </c>
    </row>
    <row r="2371" spans="1:9" x14ac:dyDescent="0.25">
      <c r="A2371" t="s">
        <v>2493</v>
      </c>
      <c r="B2371" s="70">
        <f t="shared" si="94"/>
        <v>0.14285714285714285</v>
      </c>
      <c r="C2371" t="s">
        <v>95</v>
      </c>
      <c r="D2371" t="s">
        <v>2518</v>
      </c>
      <c r="E2371" s="69">
        <v>45805</v>
      </c>
      <c r="F2371">
        <v>1</v>
      </c>
      <c r="G2371">
        <v>1</v>
      </c>
      <c r="H2371">
        <v>1</v>
      </c>
      <c r="I2371" s="70">
        <f t="shared" si="95"/>
        <v>0.14285714285714285</v>
      </c>
    </row>
    <row r="2372" spans="1:9" x14ac:dyDescent="0.25">
      <c r="A2372" t="s">
        <v>2493</v>
      </c>
      <c r="B2372" s="70">
        <f t="shared" si="94"/>
        <v>0.14285714285714285</v>
      </c>
      <c r="C2372" t="s">
        <v>95</v>
      </c>
      <c r="D2372" t="s">
        <v>2519</v>
      </c>
      <c r="E2372" s="69">
        <v>45805</v>
      </c>
      <c r="F2372">
        <v>1</v>
      </c>
      <c r="G2372">
        <v>1</v>
      </c>
      <c r="H2372">
        <v>1</v>
      </c>
      <c r="I2372" s="70">
        <f t="shared" si="95"/>
        <v>0.14285714285714285</v>
      </c>
    </row>
    <row r="2373" spans="1:9" x14ac:dyDescent="0.25">
      <c r="A2373" t="s">
        <v>2493</v>
      </c>
      <c r="B2373" s="70">
        <f t="shared" si="94"/>
        <v>0.14285714285714285</v>
      </c>
      <c r="C2373" t="s">
        <v>95</v>
      </c>
      <c r="D2373" t="s">
        <v>2520</v>
      </c>
      <c r="E2373" s="69">
        <v>45805</v>
      </c>
      <c r="F2373">
        <v>1</v>
      </c>
      <c r="G2373">
        <v>1</v>
      </c>
      <c r="H2373">
        <v>1</v>
      </c>
      <c r="I2373" s="70">
        <f t="shared" si="95"/>
        <v>0.14285714285714285</v>
      </c>
    </row>
    <row r="2374" spans="1:9" x14ac:dyDescent="0.25">
      <c r="A2374" t="s">
        <v>2493</v>
      </c>
      <c r="B2374" s="70">
        <f t="shared" si="94"/>
        <v>0.14285714285714285</v>
      </c>
      <c r="C2374" t="s">
        <v>95</v>
      </c>
      <c r="D2374" t="s">
        <v>2521</v>
      </c>
      <c r="E2374" s="69">
        <v>45749</v>
      </c>
      <c r="F2374">
        <v>1</v>
      </c>
      <c r="G2374">
        <v>1</v>
      </c>
      <c r="H2374">
        <v>1</v>
      </c>
      <c r="I2374" s="70">
        <f t="shared" si="95"/>
        <v>0.14285714285714285</v>
      </c>
    </row>
    <row r="2375" spans="1:9" x14ac:dyDescent="0.25">
      <c r="A2375" t="s">
        <v>2493</v>
      </c>
      <c r="B2375" s="70">
        <f t="shared" si="94"/>
        <v>0.14285714285714285</v>
      </c>
      <c r="C2375" t="s">
        <v>95</v>
      </c>
      <c r="D2375" t="s">
        <v>2522</v>
      </c>
      <c r="E2375" s="69">
        <v>45749</v>
      </c>
      <c r="F2375">
        <v>1</v>
      </c>
      <c r="G2375">
        <v>1</v>
      </c>
      <c r="H2375">
        <v>1</v>
      </c>
      <c r="I2375" s="70">
        <f t="shared" si="95"/>
        <v>0.14285714285714285</v>
      </c>
    </row>
    <row r="2376" spans="1:9" x14ac:dyDescent="0.25">
      <c r="A2376" t="s">
        <v>2493</v>
      </c>
      <c r="B2376" s="70">
        <f t="shared" si="94"/>
        <v>0.14285714285714285</v>
      </c>
      <c r="C2376" t="s">
        <v>95</v>
      </c>
      <c r="D2376" t="s">
        <v>2523</v>
      </c>
      <c r="E2376" s="69">
        <v>45749</v>
      </c>
      <c r="F2376">
        <v>1</v>
      </c>
      <c r="G2376">
        <v>1</v>
      </c>
      <c r="H2376">
        <v>1</v>
      </c>
      <c r="I2376" s="70">
        <f t="shared" si="95"/>
        <v>0.14285714285714285</v>
      </c>
    </row>
    <row r="2377" spans="1:9" x14ac:dyDescent="0.25">
      <c r="A2377" t="s">
        <v>2493</v>
      </c>
      <c r="B2377" s="70">
        <f t="shared" si="94"/>
        <v>0.14285714285714285</v>
      </c>
      <c r="C2377" t="s">
        <v>105</v>
      </c>
      <c r="D2377" t="s">
        <v>2524</v>
      </c>
      <c r="E2377" s="69">
        <v>45715</v>
      </c>
      <c r="F2377">
        <v>1</v>
      </c>
      <c r="G2377">
        <v>1</v>
      </c>
      <c r="H2377">
        <v>1</v>
      </c>
      <c r="I2377" s="70">
        <f t="shared" si="95"/>
        <v>0.14285714285714285</v>
      </c>
    </row>
    <row r="2378" spans="1:9" x14ac:dyDescent="0.25">
      <c r="A2378" t="s">
        <v>2493</v>
      </c>
      <c r="B2378" s="70">
        <f t="shared" si="94"/>
        <v>0.14285714285714285</v>
      </c>
      <c r="C2378" t="s">
        <v>105</v>
      </c>
      <c r="D2378" t="s">
        <v>2525</v>
      </c>
      <c r="E2378" s="69">
        <v>45719</v>
      </c>
      <c r="F2378">
        <v>1</v>
      </c>
      <c r="G2378">
        <v>1</v>
      </c>
      <c r="H2378">
        <v>1</v>
      </c>
      <c r="I2378" s="70">
        <f t="shared" si="95"/>
        <v>0.14285714285714285</v>
      </c>
    </row>
    <row r="2379" spans="1:9" x14ac:dyDescent="0.25">
      <c r="A2379" t="s">
        <v>2493</v>
      </c>
      <c r="B2379" s="70">
        <f t="shared" ref="B2379:B2410" si="96">(1/700)*100</f>
        <v>0.14285714285714285</v>
      </c>
      <c r="C2379" t="s">
        <v>105</v>
      </c>
      <c r="D2379" t="s">
        <v>2526</v>
      </c>
      <c r="E2379" s="69">
        <v>45777</v>
      </c>
      <c r="F2379">
        <v>1</v>
      </c>
      <c r="G2379">
        <v>1</v>
      </c>
      <c r="H2379">
        <v>1</v>
      </c>
      <c r="I2379" s="70">
        <f t="shared" si="95"/>
        <v>0.14285714285714285</v>
      </c>
    </row>
    <row r="2380" spans="1:9" x14ac:dyDescent="0.25">
      <c r="A2380" t="s">
        <v>2493</v>
      </c>
      <c r="B2380" s="70">
        <f t="shared" si="96"/>
        <v>0.14285714285714285</v>
      </c>
      <c r="C2380" t="s">
        <v>105</v>
      </c>
      <c r="D2380" t="s">
        <v>2527</v>
      </c>
      <c r="E2380" s="69">
        <v>45670</v>
      </c>
      <c r="F2380">
        <v>1</v>
      </c>
      <c r="G2380">
        <v>1</v>
      </c>
      <c r="H2380">
        <v>1</v>
      </c>
      <c r="I2380" s="70">
        <f t="shared" si="95"/>
        <v>0.14285714285714285</v>
      </c>
    </row>
    <row r="2381" spans="1:9" x14ac:dyDescent="0.25">
      <c r="A2381" t="s">
        <v>2493</v>
      </c>
      <c r="B2381" s="70">
        <f t="shared" si="96"/>
        <v>0.14285714285714285</v>
      </c>
      <c r="C2381" t="s">
        <v>112</v>
      </c>
      <c r="D2381" t="s">
        <v>2528</v>
      </c>
      <c r="E2381" s="69">
        <v>45672</v>
      </c>
      <c r="F2381">
        <v>1</v>
      </c>
      <c r="G2381">
        <v>1</v>
      </c>
      <c r="H2381">
        <v>1</v>
      </c>
      <c r="I2381" s="70">
        <f t="shared" si="95"/>
        <v>0.14285714285714285</v>
      </c>
    </row>
    <row r="2382" spans="1:9" x14ac:dyDescent="0.25">
      <c r="A2382" t="s">
        <v>2493</v>
      </c>
      <c r="B2382" s="70">
        <f t="shared" si="96"/>
        <v>0.14285714285714285</v>
      </c>
      <c r="C2382" t="s">
        <v>112</v>
      </c>
      <c r="D2382" t="s">
        <v>2529</v>
      </c>
      <c r="E2382" s="69">
        <v>45672</v>
      </c>
      <c r="F2382">
        <v>1</v>
      </c>
      <c r="G2382">
        <v>1</v>
      </c>
      <c r="H2382">
        <v>1</v>
      </c>
      <c r="I2382" s="70">
        <f t="shared" si="95"/>
        <v>0.14285714285714285</v>
      </c>
    </row>
    <row r="2383" spans="1:9" x14ac:dyDescent="0.25">
      <c r="A2383" t="s">
        <v>2493</v>
      </c>
      <c r="B2383" s="70">
        <f t="shared" si="96"/>
        <v>0.14285714285714285</v>
      </c>
      <c r="C2383" t="s">
        <v>112</v>
      </c>
      <c r="D2383" t="s">
        <v>2530</v>
      </c>
      <c r="E2383" s="69">
        <v>45672</v>
      </c>
      <c r="F2383">
        <v>1</v>
      </c>
      <c r="G2383">
        <v>1</v>
      </c>
      <c r="H2383">
        <v>1</v>
      </c>
      <c r="I2383" s="70">
        <f t="shared" si="95"/>
        <v>0.14285714285714285</v>
      </c>
    </row>
    <row r="2384" spans="1:9" x14ac:dyDescent="0.25">
      <c r="A2384" t="s">
        <v>2493</v>
      </c>
      <c r="B2384" s="70">
        <f t="shared" si="96"/>
        <v>0.14285714285714285</v>
      </c>
      <c r="C2384" t="s">
        <v>112</v>
      </c>
      <c r="D2384" t="s">
        <v>2531</v>
      </c>
      <c r="E2384" s="69">
        <v>45672</v>
      </c>
      <c r="F2384">
        <v>1</v>
      </c>
      <c r="G2384">
        <v>1</v>
      </c>
      <c r="H2384">
        <v>1</v>
      </c>
      <c r="I2384" s="70">
        <f t="shared" si="95"/>
        <v>0.14285714285714285</v>
      </c>
    </row>
    <row r="2385" spans="1:9" x14ac:dyDescent="0.25">
      <c r="A2385" t="s">
        <v>2493</v>
      </c>
      <c r="B2385" s="70">
        <f t="shared" si="96"/>
        <v>0.14285714285714285</v>
      </c>
      <c r="C2385" t="s">
        <v>112</v>
      </c>
      <c r="D2385" t="s">
        <v>2532</v>
      </c>
      <c r="E2385" s="69">
        <v>45672</v>
      </c>
      <c r="F2385">
        <v>1</v>
      </c>
      <c r="G2385">
        <v>1</v>
      </c>
      <c r="H2385">
        <v>1</v>
      </c>
      <c r="I2385" s="70">
        <f t="shared" si="95"/>
        <v>0.14285714285714285</v>
      </c>
    </row>
    <row r="2386" spans="1:9" x14ac:dyDescent="0.25">
      <c r="A2386" t="s">
        <v>2493</v>
      </c>
      <c r="B2386" s="70">
        <f t="shared" si="96"/>
        <v>0.14285714285714285</v>
      </c>
      <c r="C2386" t="s">
        <v>112</v>
      </c>
      <c r="D2386" t="s">
        <v>2533</v>
      </c>
      <c r="E2386" s="69">
        <v>45679</v>
      </c>
      <c r="F2386">
        <v>1</v>
      </c>
      <c r="G2386">
        <v>1</v>
      </c>
      <c r="H2386">
        <v>1</v>
      </c>
      <c r="I2386" s="70">
        <f t="shared" si="95"/>
        <v>0.14285714285714285</v>
      </c>
    </row>
    <row r="2387" spans="1:9" x14ac:dyDescent="0.25">
      <c r="A2387" t="s">
        <v>2493</v>
      </c>
      <c r="B2387" s="70">
        <f t="shared" si="96"/>
        <v>0.14285714285714285</v>
      </c>
      <c r="C2387" t="s">
        <v>112</v>
      </c>
      <c r="D2387" t="s">
        <v>2534</v>
      </c>
      <c r="E2387" s="69">
        <v>45674</v>
      </c>
      <c r="F2387">
        <v>1</v>
      </c>
      <c r="G2387">
        <v>1</v>
      </c>
      <c r="H2387">
        <v>1</v>
      </c>
      <c r="I2387" s="70">
        <f t="shared" si="95"/>
        <v>0.14285714285714285</v>
      </c>
    </row>
    <row r="2388" spans="1:9" x14ac:dyDescent="0.25">
      <c r="A2388" t="s">
        <v>2493</v>
      </c>
      <c r="B2388" s="70">
        <f t="shared" si="96"/>
        <v>0.14285714285714285</v>
      </c>
      <c r="C2388" t="s">
        <v>112</v>
      </c>
      <c r="D2388" t="s">
        <v>2535</v>
      </c>
      <c r="E2388" s="69">
        <v>45672</v>
      </c>
      <c r="F2388">
        <v>1</v>
      </c>
      <c r="G2388">
        <v>1</v>
      </c>
      <c r="H2388">
        <v>1</v>
      </c>
      <c r="I2388" s="70">
        <f t="shared" si="95"/>
        <v>0.14285714285714285</v>
      </c>
    </row>
    <row r="2389" spans="1:9" x14ac:dyDescent="0.25">
      <c r="A2389" t="s">
        <v>2493</v>
      </c>
      <c r="B2389" s="70">
        <f t="shared" si="96"/>
        <v>0.14285714285714285</v>
      </c>
      <c r="C2389" t="s">
        <v>113</v>
      </c>
      <c r="D2389" t="s">
        <v>2536</v>
      </c>
      <c r="E2389" s="69">
        <v>45805</v>
      </c>
      <c r="F2389">
        <v>1</v>
      </c>
      <c r="G2389">
        <v>1</v>
      </c>
      <c r="H2389">
        <v>1</v>
      </c>
      <c r="I2389" s="70">
        <f t="shared" si="95"/>
        <v>0.14285714285714285</v>
      </c>
    </row>
    <row r="2390" spans="1:9" x14ac:dyDescent="0.25">
      <c r="A2390" t="s">
        <v>2493</v>
      </c>
      <c r="B2390" s="70">
        <f t="shared" si="96"/>
        <v>0.14285714285714285</v>
      </c>
      <c r="C2390" t="s">
        <v>113</v>
      </c>
      <c r="D2390" t="s">
        <v>2537</v>
      </c>
      <c r="E2390" s="69">
        <v>45805</v>
      </c>
      <c r="F2390">
        <v>1</v>
      </c>
      <c r="G2390">
        <v>1</v>
      </c>
      <c r="H2390">
        <v>1</v>
      </c>
      <c r="I2390" s="70">
        <f t="shared" si="95"/>
        <v>0.14285714285714285</v>
      </c>
    </row>
    <row r="2391" spans="1:9" x14ac:dyDescent="0.25">
      <c r="A2391" t="s">
        <v>2493</v>
      </c>
      <c r="B2391" s="70">
        <f t="shared" si="96"/>
        <v>0.14285714285714285</v>
      </c>
      <c r="C2391" t="s">
        <v>113</v>
      </c>
      <c r="D2391" t="s">
        <v>2538</v>
      </c>
      <c r="E2391" s="69">
        <v>45804</v>
      </c>
      <c r="F2391">
        <v>1</v>
      </c>
      <c r="G2391">
        <v>1</v>
      </c>
      <c r="H2391">
        <v>1</v>
      </c>
      <c r="I2391" s="70">
        <f t="shared" si="95"/>
        <v>0.14285714285714285</v>
      </c>
    </row>
    <row r="2392" spans="1:9" x14ac:dyDescent="0.25">
      <c r="A2392" t="s">
        <v>2493</v>
      </c>
      <c r="B2392" s="70">
        <f t="shared" si="96"/>
        <v>0.14285714285714285</v>
      </c>
      <c r="C2392" t="s">
        <v>113</v>
      </c>
      <c r="D2392" t="s">
        <v>2539</v>
      </c>
      <c r="E2392" s="69">
        <v>45806</v>
      </c>
      <c r="F2392">
        <v>1</v>
      </c>
      <c r="G2392">
        <v>1</v>
      </c>
      <c r="H2392">
        <v>1</v>
      </c>
      <c r="I2392" s="70">
        <f t="shared" si="95"/>
        <v>0.14285714285714285</v>
      </c>
    </row>
    <row r="2393" spans="1:9" x14ac:dyDescent="0.25">
      <c r="A2393" t="s">
        <v>2493</v>
      </c>
      <c r="B2393" s="70">
        <f t="shared" si="96"/>
        <v>0.14285714285714285</v>
      </c>
      <c r="C2393" t="s">
        <v>113</v>
      </c>
      <c r="D2393" t="s">
        <v>2540</v>
      </c>
      <c r="E2393" s="69">
        <v>45740</v>
      </c>
      <c r="F2393">
        <v>1</v>
      </c>
      <c r="G2393">
        <v>1</v>
      </c>
      <c r="H2393">
        <v>1</v>
      </c>
      <c r="I2393" s="70">
        <f t="shared" si="95"/>
        <v>0.14285714285714285</v>
      </c>
    </row>
    <row r="2394" spans="1:9" x14ac:dyDescent="0.25">
      <c r="A2394" t="s">
        <v>2493</v>
      </c>
      <c r="B2394" s="70">
        <f t="shared" si="96"/>
        <v>0.14285714285714285</v>
      </c>
      <c r="C2394" t="s">
        <v>113</v>
      </c>
      <c r="D2394" t="s">
        <v>2541</v>
      </c>
      <c r="E2394" s="69">
        <v>45740</v>
      </c>
      <c r="F2394">
        <v>1</v>
      </c>
      <c r="G2394">
        <v>1</v>
      </c>
      <c r="H2394">
        <v>1</v>
      </c>
      <c r="I2394" s="70">
        <f t="shared" si="95"/>
        <v>0.14285714285714285</v>
      </c>
    </row>
    <row r="2395" spans="1:9" x14ac:dyDescent="0.25">
      <c r="A2395" t="s">
        <v>2493</v>
      </c>
      <c r="B2395" s="70">
        <f t="shared" si="96"/>
        <v>0.14285714285714285</v>
      </c>
      <c r="C2395" t="s">
        <v>113</v>
      </c>
      <c r="D2395" t="s">
        <v>2542</v>
      </c>
      <c r="E2395" s="69">
        <v>45740</v>
      </c>
      <c r="F2395">
        <v>1</v>
      </c>
      <c r="G2395">
        <v>1</v>
      </c>
      <c r="H2395">
        <v>1</v>
      </c>
      <c r="I2395" s="70">
        <f t="shared" si="95"/>
        <v>0.14285714285714285</v>
      </c>
    </row>
    <row r="2396" spans="1:9" x14ac:dyDescent="0.25">
      <c r="A2396" t="s">
        <v>2493</v>
      </c>
      <c r="B2396" s="70">
        <f t="shared" si="96"/>
        <v>0.14285714285714285</v>
      </c>
      <c r="C2396" t="s">
        <v>113</v>
      </c>
      <c r="D2396" t="s">
        <v>2543</v>
      </c>
      <c r="E2396" s="69">
        <v>45740</v>
      </c>
      <c r="F2396">
        <v>1</v>
      </c>
      <c r="G2396">
        <v>1</v>
      </c>
      <c r="H2396">
        <v>1</v>
      </c>
      <c r="I2396" s="70">
        <f t="shared" si="95"/>
        <v>0.14285714285714285</v>
      </c>
    </row>
    <row r="2397" spans="1:9" x14ac:dyDescent="0.25">
      <c r="A2397" t="s">
        <v>2493</v>
      </c>
      <c r="B2397" s="70">
        <f t="shared" si="96"/>
        <v>0.14285714285714285</v>
      </c>
      <c r="C2397" t="s">
        <v>113</v>
      </c>
      <c r="D2397" t="s">
        <v>2544</v>
      </c>
      <c r="E2397" s="69">
        <v>45737</v>
      </c>
      <c r="F2397">
        <v>1</v>
      </c>
      <c r="G2397">
        <v>1</v>
      </c>
      <c r="H2397">
        <v>1</v>
      </c>
      <c r="I2397" s="70">
        <f t="shared" si="95"/>
        <v>0.14285714285714285</v>
      </c>
    </row>
    <row r="2398" spans="1:9" x14ac:dyDescent="0.25">
      <c r="A2398" t="s">
        <v>2493</v>
      </c>
      <c r="B2398" s="70">
        <f t="shared" si="96"/>
        <v>0.14285714285714285</v>
      </c>
      <c r="C2398" t="s">
        <v>113</v>
      </c>
      <c r="D2398" t="s">
        <v>2545</v>
      </c>
      <c r="E2398" s="69">
        <v>45740</v>
      </c>
      <c r="F2398">
        <v>1</v>
      </c>
      <c r="G2398">
        <v>1</v>
      </c>
      <c r="H2398">
        <v>1</v>
      </c>
      <c r="I2398" s="70">
        <f t="shared" si="95"/>
        <v>0.14285714285714285</v>
      </c>
    </row>
    <row r="2399" spans="1:9" x14ac:dyDescent="0.25">
      <c r="A2399" t="s">
        <v>2493</v>
      </c>
      <c r="B2399" s="70">
        <f t="shared" si="96"/>
        <v>0.14285714285714285</v>
      </c>
      <c r="C2399" t="s">
        <v>113</v>
      </c>
      <c r="D2399" t="s">
        <v>2546</v>
      </c>
      <c r="E2399" s="69">
        <v>45791</v>
      </c>
      <c r="F2399">
        <v>1</v>
      </c>
      <c r="G2399">
        <v>1</v>
      </c>
      <c r="H2399">
        <v>1</v>
      </c>
      <c r="I2399" s="70">
        <f t="shared" si="95"/>
        <v>0.14285714285714285</v>
      </c>
    </row>
    <row r="2400" spans="1:9" x14ac:dyDescent="0.25">
      <c r="A2400" t="s">
        <v>2493</v>
      </c>
      <c r="B2400" s="70">
        <f t="shared" si="96"/>
        <v>0.14285714285714285</v>
      </c>
      <c r="C2400" t="s">
        <v>113</v>
      </c>
      <c r="D2400" t="s">
        <v>2547</v>
      </c>
      <c r="E2400" s="69">
        <v>45791</v>
      </c>
      <c r="F2400">
        <v>1</v>
      </c>
      <c r="G2400">
        <v>1</v>
      </c>
      <c r="H2400">
        <v>1</v>
      </c>
      <c r="I2400" s="70">
        <f t="shared" si="95"/>
        <v>0.14285714285714285</v>
      </c>
    </row>
    <row r="2401" spans="1:9" x14ac:dyDescent="0.25">
      <c r="A2401" t="s">
        <v>2493</v>
      </c>
      <c r="B2401" s="70">
        <f t="shared" si="96"/>
        <v>0.14285714285714285</v>
      </c>
      <c r="C2401" t="s">
        <v>113</v>
      </c>
      <c r="D2401" t="s">
        <v>2548</v>
      </c>
      <c r="E2401" s="69">
        <v>45803</v>
      </c>
      <c r="F2401">
        <v>1</v>
      </c>
      <c r="G2401">
        <v>1</v>
      </c>
      <c r="H2401">
        <v>1</v>
      </c>
      <c r="I2401" s="70">
        <f t="shared" si="95"/>
        <v>0.14285714285714285</v>
      </c>
    </row>
    <row r="2402" spans="1:9" x14ac:dyDescent="0.25">
      <c r="A2402" t="s">
        <v>2493</v>
      </c>
      <c r="B2402" s="70">
        <f t="shared" si="96"/>
        <v>0.14285714285714285</v>
      </c>
      <c r="C2402" t="s">
        <v>113</v>
      </c>
      <c r="D2402" t="s">
        <v>2549</v>
      </c>
      <c r="E2402" s="69">
        <v>45800</v>
      </c>
      <c r="F2402">
        <v>1</v>
      </c>
      <c r="G2402">
        <v>1</v>
      </c>
      <c r="H2402">
        <v>1</v>
      </c>
      <c r="I2402" s="70">
        <f t="shared" si="95"/>
        <v>0.14285714285714285</v>
      </c>
    </row>
    <row r="2403" spans="1:9" x14ac:dyDescent="0.25">
      <c r="A2403" t="s">
        <v>2493</v>
      </c>
      <c r="B2403" s="70">
        <f t="shared" si="96"/>
        <v>0.14285714285714285</v>
      </c>
      <c r="C2403" t="s">
        <v>113</v>
      </c>
      <c r="D2403" t="s">
        <v>2550</v>
      </c>
      <c r="E2403" s="69">
        <v>45800</v>
      </c>
      <c r="F2403">
        <v>1</v>
      </c>
      <c r="G2403">
        <v>1</v>
      </c>
      <c r="H2403">
        <v>1</v>
      </c>
      <c r="I2403" s="70">
        <f t="shared" si="95"/>
        <v>0.14285714285714285</v>
      </c>
    </row>
    <row r="2404" spans="1:9" x14ac:dyDescent="0.25">
      <c r="A2404" t="s">
        <v>2493</v>
      </c>
      <c r="B2404" s="70">
        <f t="shared" si="96"/>
        <v>0.14285714285714285</v>
      </c>
      <c r="C2404" t="s">
        <v>113</v>
      </c>
      <c r="D2404" t="s">
        <v>2551</v>
      </c>
      <c r="E2404" s="69">
        <v>45805</v>
      </c>
      <c r="F2404">
        <v>1</v>
      </c>
      <c r="G2404">
        <v>1</v>
      </c>
      <c r="H2404">
        <v>1</v>
      </c>
      <c r="I2404" s="70">
        <f t="shared" si="95"/>
        <v>0.14285714285714285</v>
      </c>
    </row>
    <row r="2405" spans="1:9" x14ac:dyDescent="0.25">
      <c r="A2405" t="s">
        <v>2493</v>
      </c>
      <c r="B2405" s="70">
        <f t="shared" si="96"/>
        <v>0.14285714285714285</v>
      </c>
      <c r="C2405" t="s">
        <v>113</v>
      </c>
      <c r="D2405" t="s">
        <v>2552</v>
      </c>
      <c r="E2405" s="69">
        <v>45805</v>
      </c>
      <c r="F2405">
        <v>1</v>
      </c>
      <c r="G2405">
        <v>1</v>
      </c>
      <c r="H2405">
        <v>1</v>
      </c>
      <c r="I2405" s="70">
        <f t="shared" si="95"/>
        <v>0.14285714285714285</v>
      </c>
    </row>
    <row r="2406" spans="1:9" x14ac:dyDescent="0.25">
      <c r="A2406" t="s">
        <v>2493</v>
      </c>
      <c r="B2406" s="70">
        <f t="shared" si="96"/>
        <v>0.14285714285714285</v>
      </c>
      <c r="C2406" t="s">
        <v>113</v>
      </c>
      <c r="D2406" t="s">
        <v>2553</v>
      </c>
      <c r="E2406" s="69">
        <v>45805</v>
      </c>
      <c r="F2406">
        <v>1</v>
      </c>
      <c r="G2406">
        <v>1</v>
      </c>
      <c r="H2406">
        <v>1</v>
      </c>
      <c r="I2406" s="70">
        <f t="shared" si="95"/>
        <v>0.14285714285714285</v>
      </c>
    </row>
    <row r="2407" spans="1:9" x14ac:dyDescent="0.25">
      <c r="A2407" t="s">
        <v>2493</v>
      </c>
      <c r="B2407" s="70">
        <f t="shared" si="96"/>
        <v>0.14285714285714285</v>
      </c>
      <c r="C2407" t="s">
        <v>113</v>
      </c>
      <c r="D2407" t="s">
        <v>2554</v>
      </c>
      <c r="E2407" s="69">
        <v>45805</v>
      </c>
      <c r="F2407">
        <v>1</v>
      </c>
      <c r="G2407">
        <v>1</v>
      </c>
      <c r="H2407">
        <v>1</v>
      </c>
      <c r="I2407" s="70">
        <f t="shared" si="95"/>
        <v>0.14285714285714285</v>
      </c>
    </row>
    <row r="2408" spans="1:9" x14ac:dyDescent="0.25">
      <c r="A2408" t="s">
        <v>2493</v>
      </c>
      <c r="B2408" s="70">
        <f t="shared" si="96"/>
        <v>0.14285714285714285</v>
      </c>
      <c r="C2408" t="s">
        <v>113</v>
      </c>
      <c r="D2408" t="s">
        <v>2555</v>
      </c>
      <c r="E2408" s="69">
        <v>45804</v>
      </c>
      <c r="F2408">
        <v>1</v>
      </c>
      <c r="G2408">
        <v>1</v>
      </c>
      <c r="H2408">
        <v>1</v>
      </c>
      <c r="I2408" s="70">
        <f t="shared" si="95"/>
        <v>0.14285714285714285</v>
      </c>
    </row>
    <row r="2409" spans="1:9" x14ac:dyDescent="0.25">
      <c r="A2409" t="s">
        <v>2493</v>
      </c>
      <c r="B2409" s="70">
        <f t="shared" si="96"/>
        <v>0.14285714285714285</v>
      </c>
      <c r="C2409" t="s">
        <v>114</v>
      </c>
      <c r="D2409" t="s">
        <v>2556</v>
      </c>
      <c r="E2409" s="69">
        <v>45679</v>
      </c>
      <c r="F2409">
        <v>1</v>
      </c>
      <c r="G2409">
        <v>1</v>
      </c>
      <c r="H2409">
        <v>1</v>
      </c>
      <c r="I2409" s="70">
        <f t="shared" si="95"/>
        <v>0.14285714285714285</v>
      </c>
    </row>
    <row r="2410" spans="1:9" x14ac:dyDescent="0.25">
      <c r="A2410" t="s">
        <v>2493</v>
      </c>
      <c r="B2410" s="70">
        <f t="shared" si="96"/>
        <v>0.14285714285714285</v>
      </c>
      <c r="C2410" t="s">
        <v>114</v>
      </c>
      <c r="D2410" t="s">
        <v>2557</v>
      </c>
      <c r="E2410" s="69">
        <v>45679</v>
      </c>
      <c r="F2410">
        <v>1</v>
      </c>
      <c r="G2410">
        <v>1</v>
      </c>
      <c r="H2410">
        <v>1</v>
      </c>
      <c r="I2410" s="70">
        <f t="shared" si="95"/>
        <v>0.14285714285714285</v>
      </c>
    </row>
    <row r="2411" spans="1:9" x14ac:dyDescent="0.25">
      <c r="A2411" t="s">
        <v>2493</v>
      </c>
      <c r="B2411" s="70">
        <f t="shared" ref="B2411:B2442" si="97">(1/700)*100</f>
        <v>0.14285714285714285</v>
      </c>
      <c r="C2411" t="s">
        <v>114</v>
      </c>
      <c r="D2411" t="s">
        <v>2558</v>
      </c>
      <c r="E2411" s="69">
        <v>45679</v>
      </c>
      <c r="F2411">
        <v>1</v>
      </c>
      <c r="G2411">
        <v>1</v>
      </c>
      <c r="H2411">
        <v>1</v>
      </c>
      <c r="I2411" s="70">
        <f t="shared" si="95"/>
        <v>0.14285714285714285</v>
      </c>
    </row>
    <row r="2412" spans="1:9" x14ac:dyDescent="0.25">
      <c r="A2412" t="s">
        <v>2493</v>
      </c>
      <c r="B2412" s="70">
        <f t="shared" si="97"/>
        <v>0.14285714285714285</v>
      </c>
      <c r="C2412" t="s">
        <v>114</v>
      </c>
      <c r="D2412" t="s">
        <v>2559</v>
      </c>
      <c r="E2412" s="69">
        <v>45679</v>
      </c>
      <c r="F2412">
        <v>1</v>
      </c>
      <c r="G2412">
        <v>1</v>
      </c>
      <c r="H2412">
        <v>1</v>
      </c>
      <c r="I2412" s="70">
        <f t="shared" si="95"/>
        <v>0.14285714285714285</v>
      </c>
    </row>
    <row r="2413" spans="1:9" x14ac:dyDescent="0.25">
      <c r="A2413" t="s">
        <v>2493</v>
      </c>
      <c r="B2413" s="70">
        <f t="shared" si="97"/>
        <v>0.14285714285714285</v>
      </c>
      <c r="C2413" t="s">
        <v>114</v>
      </c>
      <c r="D2413" t="s">
        <v>2560</v>
      </c>
      <c r="E2413" s="69">
        <v>45664</v>
      </c>
      <c r="F2413">
        <v>1</v>
      </c>
      <c r="G2413">
        <v>1</v>
      </c>
      <c r="H2413">
        <v>1</v>
      </c>
      <c r="I2413" s="70">
        <f t="shared" si="95"/>
        <v>0.14285714285714285</v>
      </c>
    </row>
    <row r="2414" spans="1:9" x14ac:dyDescent="0.25">
      <c r="A2414" t="s">
        <v>2493</v>
      </c>
      <c r="B2414" s="70">
        <f t="shared" si="97"/>
        <v>0.14285714285714285</v>
      </c>
      <c r="C2414" t="s">
        <v>114</v>
      </c>
      <c r="D2414" t="s">
        <v>2561</v>
      </c>
      <c r="E2414" s="69">
        <v>45664</v>
      </c>
      <c r="F2414">
        <v>1</v>
      </c>
      <c r="G2414">
        <v>1</v>
      </c>
      <c r="H2414">
        <v>1</v>
      </c>
      <c r="I2414" s="70">
        <f t="shared" si="95"/>
        <v>0.14285714285714285</v>
      </c>
    </row>
    <row r="2415" spans="1:9" x14ac:dyDescent="0.25">
      <c r="A2415" t="s">
        <v>2493</v>
      </c>
      <c r="B2415" s="70">
        <f t="shared" si="97"/>
        <v>0.14285714285714285</v>
      </c>
      <c r="C2415" t="s">
        <v>114</v>
      </c>
      <c r="D2415" t="s">
        <v>2562</v>
      </c>
      <c r="E2415" s="69">
        <v>45664</v>
      </c>
      <c r="F2415">
        <v>1</v>
      </c>
      <c r="G2415">
        <v>1</v>
      </c>
      <c r="H2415">
        <v>1</v>
      </c>
      <c r="I2415" s="70">
        <f t="shared" si="95"/>
        <v>0.14285714285714285</v>
      </c>
    </row>
    <row r="2416" spans="1:9" x14ac:dyDescent="0.25">
      <c r="A2416" t="s">
        <v>2493</v>
      </c>
      <c r="B2416" s="70">
        <f t="shared" si="97"/>
        <v>0.14285714285714285</v>
      </c>
      <c r="C2416" t="s">
        <v>114</v>
      </c>
      <c r="D2416" t="s">
        <v>2563</v>
      </c>
      <c r="E2416" s="69">
        <v>45664</v>
      </c>
      <c r="F2416">
        <v>1</v>
      </c>
      <c r="G2416">
        <v>1</v>
      </c>
      <c r="H2416">
        <v>1</v>
      </c>
      <c r="I2416" s="70">
        <f t="shared" si="95"/>
        <v>0.14285714285714285</v>
      </c>
    </row>
    <row r="2417" spans="1:9" x14ac:dyDescent="0.25">
      <c r="A2417" t="s">
        <v>2493</v>
      </c>
      <c r="B2417" s="70">
        <f t="shared" si="97"/>
        <v>0.14285714285714285</v>
      </c>
      <c r="C2417" t="s">
        <v>114</v>
      </c>
      <c r="D2417" t="s">
        <v>2564</v>
      </c>
      <c r="E2417" s="69">
        <v>45664</v>
      </c>
      <c r="F2417">
        <v>1</v>
      </c>
      <c r="G2417">
        <v>1</v>
      </c>
      <c r="H2417">
        <v>1</v>
      </c>
      <c r="I2417" s="70">
        <f t="shared" si="95"/>
        <v>0.14285714285714285</v>
      </c>
    </row>
    <row r="2418" spans="1:9" x14ac:dyDescent="0.25">
      <c r="A2418" t="s">
        <v>2493</v>
      </c>
      <c r="B2418" s="70">
        <f t="shared" si="97"/>
        <v>0.14285714285714285</v>
      </c>
      <c r="C2418" t="s">
        <v>114</v>
      </c>
      <c r="D2418" t="s">
        <v>2565</v>
      </c>
      <c r="E2418" s="69">
        <v>45664</v>
      </c>
      <c r="F2418">
        <v>1</v>
      </c>
      <c r="G2418">
        <v>1</v>
      </c>
      <c r="H2418">
        <v>1</v>
      </c>
      <c r="I2418" s="70">
        <f t="shared" si="95"/>
        <v>0.14285714285714285</v>
      </c>
    </row>
    <row r="2419" spans="1:9" x14ac:dyDescent="0.25">
      <c r="A2419" t="s">
        <v>2493</v>
      </c>
      <c r="B2419" s="70">
        <f t="shared" si="97"/>
        <v>0.14285714285714285</v>
      </c>
      <c r="C2419" t="s">
        <v>114</v>
      </c>
      <c r="D2419" t="s">
        <v>2566</v>
      </c>
      <c r="E2419" s="69">
        <v>45664</v>
      </c>
      <c r="F2419">
        <v>1</v>
      </c>
      <c r="G2419">
        <v>1</v>
      </c>
      <c r="H2419">
        <v>1</v>
      </c>
      <c r="I2419" s="70">
        <f t="shared" si="95"/>
        <v>0.14285714285714285</v>
      </c>
    </row>
    <row r="2420" spans="1:9" x14ac:dyDescent="0.25">
      <c r="A2420" t="s">
        <v>2493</v>
      </c>
      <c r="B2420" s="70">
        <f t="shared" si="97"/>
        <v>0.14285714285714285</v>
      </c>
      <c r="C2420" t="s">
        <v>114</v>
      </c>
      <c r="D2420" t="s">
        <v>2567</v>
      </c>
      <c r="E2420" s="69">
        <v>45665</v>
      </c>
      <c r="F2420">
        <v>1</v>
      </c>
      <c r="G2420">
        <v>1</v>
      </c>
      <c r="H2420">
        <v>1</v>
      </c>
      <c r="I2420" s="70">
        <f t="shared" si="95"/>
        <v>0.14285714285714285</v>
      </c>
    </row>
    <row r="2421" spans="1:9" x14ac:dyDescent="0.25">
      <c r="A2421" t="s">
        <v>2493</v>
      </c>
      <c r="B2421" s="70">
        <f t="shared" si="97"/>
        <v>0.14285714285714285</v>
      </c>
      <c r="C2421" t="s">
        <v>114</v>
      </c>
      <c r="D2421" t="s">
        <v>2568</v>
      </c>
      <c r="E2421" s="69">
        <v>45665</v>
      </c>
      <c r="F2421">
        <v>1</v>
      </c>
      <c r="G2421">
        <v>1</v>
      </c>
      <c r="H2421">
        <v>1</v>
      </c>
      <c r="I2421" s="70">
        <f t="shared" si="95"/>
        <v>0.14285714285714285</v>
      </c>
    </row>
    <row r="2422" spans="1:9" x14ac:dyDescent="0.25">
      <c r="A2422" t="s">
        <v>2493</v>
      </c>
      <c r="B2422" s="70">
        <f t="shared" si="97"/>
        <v>0.14285714285714285</v>
      </c>
      <c r="C2422" t="s">
        <v>114</v>
      </c>
      <c r="D2422" t="s">
        <v>2569</v>
      </c>
      <c r="E2422" s="69">
        <v>45664</v>
      </c>
      <c r="F2422">
        <v>1</v>
      </c>
      <c r="G2422">
        <v>1</v>
      </c>
      <c r="H2422">
        <v>1</v>
      </c>
      <c r="I2422" s="70">
        <f t="shared" si="95"/>
        <v>0.14285714285714285</v>
      </c>
    </row>
    <row r="2423" spans="1:9" x14ac:dyDescent="0.25">
      <c r="A2423" t="s">
        <v>2493</v>
      </c>
      <c r="B2423" s="70">
        <f t="shared" si="97"/>
        <v>0.14285714285714285</v>
      </c>
      <c r="C2423" t="s">
        <v>114</v>
      </c>
      <c r="D2423" t="s">
        <v>2570</v>
      </c>
      <c r="E2423" s="69">
        <v>45667</v>
      </c>
      <c r="F2423">
        <v>1</v>
      </c>
      <c r="G2423">
        <v>1</v>
      </c>
      <c r="H2423">
        <v>1</v>
      </c>
      <c r="I2423" s="70">
        <f t="shared" si="95"/>
        <v>0.14285714285714285</v>
      </c>
    </row>
    <row r="2424" spans="1:9" x14ac:dyDescent="0.25">
      <c r="A2424" t="s">
        <v>2493</v>
      </c>
      <c r="B2424" s="70">
        <f t="shared" si="97"/>
        <v>0.14285714285714285</v>
      </c>
      <c r="C2424" t="s">
        <v>114</v>
      </c>
      <c r="D2424" t="s">
        <v>2571</v>
      </c>
      <c r="E2424" s="69">
        <v>45667</v>
      </c>
      <c r="F2424">
        <v>1</v>
      </c>
      <c r="G2424">
        <v>1</v>
      </c>
      <c r="H2424">
        <v>1</v>
      </c>
      <c r="I2424" s="70">
        <f t="shared" si="95"/>
        <v>0.14285714285714285</v>
      </c>
    </row>
    <row r="2425" spans="1:9" x14ac:dyDescent="0.25">
      <c r="A2425" t="s">
        <v>2493</v>
      </c>
      <c r="B2425" s="70">
        <f t="shared" si="97"/>
        <v>0.14285714285714285</v>
      </c>
      <c r="C2425" t="s">
        <v>114</v>
      </c>
      <c r="D2425" t="s">
        <v>2572</v>
      </c>
      <c r="E2425" s="69">
        <v>45667</v>
      </c>
      <c r="F2425">
        <v>1</v>
      </c>
      <c r="G2425">
        <v>1.6</v>
      </c>
      <c r="H2425">
        <v>1.6</v>
      </c>
      <c r="I2425" s="70">
        <f t="shared" si="95"/>
        <v>0.22857142857142856</v>
      </c>
    </row>
    <row r="2426" spans="1:9" x14ac:dyDescent="0.25">
      <c r="A2426" t="s">
        <v>2493</v>
      </c>
      <c r="B2426" s="70">
        <f t="shared" si="97"/>
        <v>0.14285714285714285</v>
      </c>
      <c r="C2426" t="s">
        <v>114</v>
      </c>
      <c r="D2426" t="s">
        <v>2573</v>
      </c>
      <c r="E2426" s="69">
        <v>45679</v>
      </c>
      <c r="F2426">
        <v>1</v>
      </c>
      <c r="G2426">
        <v>1</v>
      </c>
      <c r="H2426">
        <v>1</v>
      </c>
      <c r="I2426" s="70">
        <f t="shared" si="95"/>
        <v>0.14285714285714285</v>
      </c>
    </row>
    <row r="2427" spans="1:9" x14ac:dyDescent="0.25">
      <c r="A2427" t="s">
        <v>2493</v>
      </c>
      <c r="B2427" s="70">
        <f t="shared" si="97"/>
        <v>0.14285714285714285</v>
      </c>
      <c r="C2427" t="s">
        <v>114</v>
      </c>
      <c r="D2427" t="s">
        <v>2574</v>
      </c>
      <c r="E2427" s="69">
        <v>45667</v>
      </c>
      <c r="F2427">
        <v>1</v>
      </c>
      <c r="G2427">
        <v>1</v>
      </c>
      <c r="H2427">
        <v>1</v>
      </c>
      <c r="I2427" s="70">
        <f t="shared" si="95"/>
        <v>0.14285714285714285</v>
      </c>
    </row>
    <row r="2428" spans="1:9" x14ac:dyDescent="0.25">
      <c r="A2428" t="s">
        <v>2493</v>
      </c>
      <c r="B2428" s="70">
        <f t="shared" si="97"/>
        <v>0.14285714285714285</v>
      </c>
      <c r="C2428" t="s">
        <v>114</v>
      </c>
      <c r="D2428" t="s">
        <v>2575</v>
      </c>
      <c r="E2428" s="69">
        <v>45667</v>
      </c>
      <c r="F2428">
        <v>1</v>
      </c>
      <c r="G2428">
        <v>1</v>
      </c>
      <c r="H2428">
        <v>1</v>
      </c>
      <c r="I2428" s="70">
        <f t="shared" si="95"/>
        <v>0.14285714285714285</v>
      </c>
    </row>
    <row r="2429" spans="1:9" x14ac:dyDescent="0.25">
      <c r="A2429" t="s">
        <v>2493</v>
      </c>
      <c r="B2429" s="70">
        <f t="shared" si="97"/>
        <v>0.14285714285714285</v>
      </c>
      <c r="C2429" t="s">
        <v>117</v>
      </c>
      <c r="D2429" t="s">
        <v>2576</v>
      </c>
      <c r="E2429" s="69">
        <v>45665</v>
      </c>
      <c r="F2429">
        <v>1</v>
      </c>
      <c r="G2429">
        <v>1</v>
      </c>
      <c r="H2429">
        <v>1</v>
      </c>
      <c r="I2429" s="70">
        <f t="shared" si="95"/>
        <v>0.14285714285714285</v>
      </c>
    </row>
    <row r="2430" spans="1:9" x14ac:dyDescent="0.25">
      <c r="A2430" t="s">
        <v>2493</v>
      </c>
      <c r="B2430" s="70">
        <f t="shared" si="97"/>
        <v>0.14285714285714285</v>
      </c>
      <c r="C2430" t="s">
        <v>117</v>
      </c>
      <c r="D2430" t="s">
        <v>2577</v>
      </c>
      <c r="E2430" s="69">
        <v>45665</v>
      </c>
      <c r="F2430">
        <v>1</v>
      </c>
      <c r="G2430">
        <v>1</v>
      </c>
      <c r="H2430">
        <v>1</v>
      </c>
      <c r="I2430" s="70">
        <f t="shared" si="95"/>
        <v>0.14285714285714285</v>
      </c>
    </row>
    <row r="2431" spans="1:9" x14ac:dyDescent="0.25">
      <c r="A2431" t="s">
        <v>2493</v>
      </c>
      <c r="B2431" s="70">
        <f t="shared" si="97"/>
        <v>0.14285714285714285</v>
      </c>
      <c r="C2431" t="s">
        <v>117</v>
      </c>
      <c r="D2431" t="s">
        <v>2578</v>
      </c>
      <c r="E2431" s="69">
        <v>45660</v>
      </c>
      <c r="F2431">
        <v>1</v>
      </c>
      <c r="G2431">
        <v>1</v>
      </c>
      <c r="H2431">
        <v>1</v>
      </c>
      <c r="I2431" s="70">
        <f t="shared" si="95"/>
        <v>0.14285714285714285</v>
      </c>
    </row>
    <row r="2432" spans="1:9" x14ac:dyDescent="0.25">
      <c r="A2432" t="s">
        <v>2493</v>
      </c>
      <c r="B2432" s="70">
        <f t="shared" si="97"/>
        <v>0.14285714285714285</v>
      </c>
      <c r="C2432" t="s">
        <v>117</v>
      </c>
      <c r="D2432" t="s">
        <v>2579</v>
      </c>
      <c r="E2432" s="69">
        <v>45660</v>
      </c>
      <c r="F2432">
        <v>1</v>
      </c>
      <c r="G2432">
        <v>1</v>
      </c>
      <c r="H2432">
        <v>1</v>
      </c>
      <c r="I2432" s="70">
        <f t="shared" si="95"/>
        <v>0.14285714285714285</v>
      </c>
    </row>
    <row r="2433" spans="1:9" x14ac:dyDescent="0.25">
      <c r="A2433" t="s">
        <v>2493</v>
      </c>
      <c r="B2433" s="70">
        <f t="shared" si="97"/>
        <v>0.14285714285714285</v>
      </c>
      <c r="C2433" t="s">
        <v>117</v>
      </c>
      <c r="D2433" t="s">
        <v>2580</v>
      </c>
      <c r="E2433" s="69">
        <v>45783</v>
      </c>
      <c r="F2433">
        <v>1</v>
      </c>
      <c r="G2433">
        <v>1</v>
      </c>
      <c r="H2433">
        <v>1</v>
      </c>
      <c r="I2433" s="70">
        <f t="shared" si="95"/>
        <v>0.14285714285714285</v>
      </c>
    </row>
    <row r="2434" spans="1:9" x14ac:dyDescent="0.25">
      <c r="A2434" t="s">
        <v>2493</v>
      </c>
      <c r="B2434" s="70">
        <f t="shared" si="97"/>
        <v>0.14285714285714285</v>
      </c>
      <c r="C2434" t="s">
        <v>117</v>
      </c>
      <c r="D2434" t="s">
        <v>2581</v>
      </c>
      <c r="E2434" s="69">
        <v>45660</v>
      </c>
      <c r="F2434">
        <v>1</v>
      </c>
      <c r="G2434">
        <v>1</v>
      </c>
      <c r="H2434">
        <v>1</v>
      </c>
      <c r="I2434" s="70">
        <f t="shared" ref="I2434:I2497" si="98">B2434*H2434</f>
        <v>0.14285714285714285</v>
      </c>
    </row>
    <row r="2435" spans="1:9" x14ac:dyDescent="0.25">
      <c r="A2435" t="s">
        <v>2493</v>
      </c>
      <c r="B2435" s="70">
        <f t="shared" si="97"/>
        <v>0.14285714285714285</v>
      </c>
      <c r="C2435" t="s">
        <v>117</v>
      </c>
      <c r="D2435" t="s">
        <v>2582</v>
      </c>
      <c r="E2435" s="69">
        <v>45660</v>
      </c>
      <c r="F2435">
        <v>1</v>
      </c>
      <c r="G2435">
        <v>1</v>
      </c>
      <c r="H2435">
        <v>1</v>
      </c>
      <c r="I2435" s="70">
        <f t="shared" si="98"/>
        <v>0.14285714285714285</v>
      </c>
    </row>
    <row r="2436" spans="1:9" x14ac:dyDescent="0.25">
      <c r="A2436" t="s">
        <v>2493</v>
      </c>
      <c r="B2436" s="70">
        <f t="shared" si="97"/>
        <v>0.14285714285714285</v>
      </c>
      <c r="C2436" t="s">
        <v>117</v>
      </c>
      <c r="D2436" t="s">
        <v>2583</v>
      </c>
      <c r="E2436" s="69">
        <v>45660</v>
      </c>
      <c r="F2436">
        <v>1</v>
      </c>
      <c r="G2436">
        <v>1</v>
      </c>
      <c r="H2436">
        <v>1</v>
      </c>
      <c r="I2436" s="70">
        <f t="shared" si="98"/>
        <v>0.14285714285714285</v>
      </c>
    </row>
    <row r="2437" spans="1:9" x14ac:dyDescent="0.25">
      <c r="A2437" t="s">
        <v>2493</v>
      </c>
      <c r="B2437" s="70">
        <f t="shared" si="97"/>
        <v>0.14285714285714285</v>
      </c>
      <c r="C2437" t="s">
        <v>117</v>
      </c>
      <c r="D2437" t="s">
        <v>2584</v>
      </c>
      <c r="E2437" s="69">
        <v>45660</v>
      </c>
      <c r="F2437">
        <v>1</v>
      </c>
      <c r="G2437">
        <v>1</v>
      </c>
      <c r="H2437">
        <v>1</v>
      </c>
      <c r="I2437" s="70">
        <f t="shared" si="98"/>
        <v>0.14285714285714285</v>
      </c>
    </row>
    <row r="2438" spans="1:9" x14ac:dyDescent="0.25">
      <c r="A2438" t="s">
        <v>2493</v>
      </c>
      <c r="B2438" s="70">
        <f t="shared" si="97"/>
        <v>0.14285714285714285</v>
      </c>
      <c r="C2438" t="s">
        <v>117</v>
      </c>
      <c r="D2438" t="s">
        <v>2585</v>
      </c>
      <c r="E2438" s="69">
        <v>45660</v>
      </c>
      <c r="F2438">
        <v>1</v>
      </c>
      <c r="G2438">
        <v>1</v>
      </c>
      <c r="H2438">
        <v>1</v>
      </c>
      <c r="I2438" s="70">
        <f t="shared" si="98"/>
        <v>0.14285714285714285</v>
      </c>
    </row>
    <row r="2439" spans="1:9" x14ac:dyDescent="0.25">
      <c r="A2439" t="s">
        <v>2493</v>
      </c>
      <c r="B2439" s="70">
        <f t="shared" si="97"/>
        <v>0.14285714285714285</v>
      </c>
      <c r="C2439" t="s">
        <v>123</v>
      </c>
      <c r="D2439" t="s">
        <v>2586</v>
      </c>
      <c r="E2439" s="69">
        <v>45670</v>
      </c>
      <c r="F2439">
        <v>1</v>
      </c>
      <c r="G2439">
        <v>1</v>
      </c>
      <c r="H2439">
        <v>1</v>
      </c>
      <c r="I2439" s="70">
        <f t="shared" si="98"/>
        <v>0.14285714285714285</v>
      </c>
    </row>
    <row r="2440" spans="1:9" x14ac:dyDescent="0.25">
      <c r="A2440" t="s">
        <v>2493</v>
      </c>
      <c r="B2440" s="70">
        <f t="shared" si="97"/>
        <v>0.14285714285714285</v>
      </c>
      <c r="C2440" t="s">
        <v>123</v>
      </c>
      <c r="D2440" t="s">
        <v>2587</v>
      </c>
      <c r="E2440" s="69">
        <v>45678</v>
      </c>
      <c r="F2440">
        <v>1</v>
      </c>
      <c r="G2440">
        <v>1</v>
      </c>
      <c r="H2440">
        <v>1</v>
      </c>
      <c r="I2440" s="70">
        <f t="shared" si="98"/>
        <v>0.14285714285714285</v>
      </c>
    </row>
    <row r="2441" spans="1:9" x14ac:dyDescent="0.25">
      <c r="A2441" t="s">
        <v>2493</v>
      </c>
      <c r="B2441" s="70">
        <f t="shared" si="97"/>
        <v>0.14285714285714285</v>
      </c>
      <c r="C2441" t="s">
        <v>123</v>
      </c>
      <c r="D2441" t="s">
        <v>2588</v>
      </c>
      <c r="E2441" s="69">
        <v>45670</v>
      </c>
      <c r="F2441">
        <v>1</v>
      </c>
      <c r="G2441">
        <v>1</v>
      </c>
      <c r="H2441">
        <v>1</v>
      </c>
      <c r="I2441" s="70">
        <f t="shared" si="98"/>
        <v>0.14285714285714285</v>
      </c>
    </row>
    <row r="2442" spans="1:9" x14ac:dyDescent="0.25">
      <c r="A2442" t="s">
        <v>2493</v>
      </c>
      <c r="B2442" s="70">
        <f t="shared" si="97"/>
        <v>0.14285714285714285</v>
      </c>
      <c r="C2442" t="s">
        <v>123</v>
      </c>
      <c r="D2442" t="s">
        <v>2589</v>
      </c>
      <c r="E2442" s="69">
        <v>45670</v>
      </c>
      <c r="F2442">
        <v>1</v>
      </c>
      <c r="G2442">
        <v>1</v>
      </c>
      <c r="H2442">
        <v>1</v>
      </c>
      <c r="I2442" s="70">
        <f t="shared" si="98"/>
        <v>0.14285714285714285</v>
      </c>
    </row>
    <row r="2443" spans="1:9" x14ac:dyDescent="0.25">
      <c r="A2443" t="s">
        <v>2493</v>
      </c>
      <c r="B2443" s="70">
        <f t="shared" ref="B2443:B2458" si="99">(1/700)*100</f>
        <v>0.14285714285714285</v>
      </c>
      <c r="C2443" t="s">
        <v>123</v>
      </c>
      <c r="D2443" t="s">
        <v>2590</v>
      </c>
      <c r="E2443" s="69">
        <v>45721</v>
      </c>
      <c r="F2443">
        <v>1</v>
      </c>
      <c r="G2443">
        <v>1</v>
      </c>
      <c r="H2443">
        <v>1</v>
      </c>
      <c r="I2443" s="70">
        <f t="shared" si="98"/>
        <v>0.14285714285714285</v>
      </c>
    </row>
    <row r="2444" spans="1:9" x14ac:dyDescent="0.25">
      <c r="A2444" t="s">
        <v>2493</v>
      </c>
      <c r="B2444" s="70">
        <f t="shared" si="99"/>
        <v>0.14285714285714285</v>
      </c>
      <c r="C2444" t="s">
        <v>123</v>
      </c>
      <c r="D2444" t="s">
        <v>2591</v>
      </c>
      <c r="E2444" s="69">
        <v>45721</v>
      </c>
      <c r="F2444">
        <v>1</v>
      </c>
      <c r="G2444">
        <v>1</v>
      </c>
      <c r="H2444">
        <v>1</v>
      </c>
      <c r="I2444" s="70">
        <f t="shared" si="98"/>
        <v>0.14285714285714285</v>
      </c>
    </row>
    <row r="2445" spans="1:9" x14ac:dyDescent="0.25">
      <c r="A2445" t="s">
        <v>2493</v>
      </c>
      <c r="B2445" s="70">
        <f t="shared" si="99"/>
        <v>0.14285714285714285</v>
      </c>
      <c r="C2445" t="s">
        <v>123</v>
      </c>
      <c r="D2445" t="s">
        <v>2592</v>
      </c>
      <c r="E2445" s="69">
        <v>45721</v>
      </c>
      <c r="F2445">
        <v>1</v>
      </c>
      <c r="G2445">
        <v>1</v>
      </c>
      <c r="H2445">
        <v>1</v>
      </c>
      <c r="I2445" s="70">
        <f t="shared" si="98"/>
        <v>0.14285714285714285</v>
      </c>
    </row>
    <row r="2446" spans="1:9" x14ac:dyDescent="0.25">
      <c r="A2446" t="s">
        <v>2493</v>
      </c>
      <c r="B2446" s="70">
        <f t="shared" si="99"/>
        <v>0.14285714285714285</v>
      </c>
      <c r="C2446" t="s">
        <v>123</v>
      </c>
      <c r="D2446" t="s">
        <v>2593</v>
      </c>
      <c r="E2446" s="69">
        <v>45715</v>
      </c>
      <c r="F2446">
        <v>1</v>
      </c>
      <c r="G2446">
        <v>1</v>
      </c>
      <c r="H2446">
        <v>1</v>
      </c>
      <c r="I2446" s="70">
        <f t="shared" si="98"/>
        <v>0.14285714285714285</v>
      </c>
    </row>
    <row r="2447" spans="1:9" x14ac:dyDescent="0.25">
      <c r="A2447" t="s">
        <v>2493</v>
      </c>
      <c r="B2447" s="70">
        <f t="shared" si="99"/>
        <v>0.14285714285714285</v>
      </c>
      <c r="C2447" t="s">
        <v>123</v>
      </c>
      <c r="D2447" t="s">
        <v>2594</v>
      </c>
      <c r="E2447" s="69">
        <v>45715</v>
      </c>
      <c r="F2447">
        <v>1</v>
      </c>
      <c r="G2447">
        <v>1</v>
      </c>
      <c r="H2447">
        <v>1</v>
      </c>
      <c r="I2447" s="70">
        <f t="shared" si="98"/>
        <v>0.14285714285714285</v>
      </c>
    </row>
    <row r="2448" spans="1:9" x14ac:dyDescent="0.25">
      <c r="A2448" t="s">
        <v>2493</v>
      </c>
      <c r="B2448" s="70">
        <f t="shared" si="99"/>
        <v>0.14285714285714285</v>
      </c>
      <c r="C2448" t="s">
        <v>123</v>
      </c>
      <c r="D2448" t="s">
        <v>2595</v>
      </c>
      <c r="E2448" s="69">
        <v>45715</v>
      </c>
      <c r="F2448">
        <v>1</v>
      </c>
      <c r="G2448">
        <v>1</v>
      </c>
      <c r="H2448">
        <v>1</v>
      </c>
      <c r="I2448" s="70">
        <f t="shared" si="98"/>
        <v>0.14285714285714285</v>
      </c>
    </row>
    <row r="2449" spans="1:9" x14ac:dyDescent="0.25">
      <c r="A2449" t="s">
        <v>2493</v>
      </c>
      <c r="B2449" s="70">
        <f t="shared" si="99"/>
        <v>0.14285714285714285</v>
      </c>
      <c r="C2449" t="s">
        <v>123</v>
      </c>
      <c r="D2449" t="s">
        <v>2596</v>
      </c>
      <c r="E2449" s="69">
        <v>45715</v>
      </c>
      <c r="F2449">
        <v>1</v>
      </c>
      <c r="G2449">
        <v>1</v>
      </c>
      <c r="H2449">
        <v>1</v>
      </c>
      <c r="I2449" s="70">
        <f t="shared" si="98"/>
        <v>0.14285714285714285</v>
      </c>
    </row>
    <row r="2450" spans="1:9" x14ac:dyDescent="0.25">
      <c r="A2450" t="s">
        <v>2493</v>
      </c>
      <c r="B2450" s="70">
        <f t="shared" si="99"/>
        <v>0.14285714285714285</v>
      </c>
      <c r="C2450" t="s">
        <v>123</v>
      </c>
      <c r="D2450" t="s">
        <v>2597</v>
      </c>
      <c r="E2450" s="69">
        <v>45715</v>
      </c>
      <c r="F2450">
        <v>1</v>
      </c>
      <c r="G2450">
        <v>1</v>
      </c>
      <c r="H2450">
        <v>1</v>
      </c>
      <c r="I2450" s="70">
        <f t="shared" si="98"/>
        <v>0.14285714285714285</v>
      </c>
    </row>
    <row r="2451" spans="1:9" x14ac:dyDescent="0.25">
      <c r="A2451" t="s">
        <v>2493</v>
      </c>
      <c r="B2451" s="70">
        <f t="shared" si="99"/>
        <v>0.14285714285714285</v>
      </c>
      <c r="C2451" t="s">
        <v>123</v>
      </c>
      <c r="D2451" t="s">
        <v>2598</v>
      </c>
      <c r="E2451" s="69">
        <v>45715</v>
      </c>
      <c r="F2451">
        <v>1</v>
      </c>
      <c r="G2451">
        <v>1</v>
      </c>
      <c r="H2451">
        <v>1</v>
      </c>
      <c r="I2451" s="70">
        <f t="shared" si="98"/>
        <v>0.14285714285714285</v>
      </c>
    </row>
    <row r="2452" spans="1:9" x14ac:dyDescent="0.25">
      <c r="A2452" t="s">
        <v>2493</v>
      </c>
      <c r="B2452" s="70">
        <f t="shared" si="99"/>
        <v>0.14285714285714285</v>
      </c>
      <c r="C2452" t="s">
        <v>123</v>
      </c>
      <c r="D2452" t="s">
        <v>2599</v>
      </c>
      <c r="E2452" s="69">
        <v>45715</v>
      </c>
      <c r="F2452">
        <v>1</v>
      </c>
      <c r="G2452">
        <v>1</v>
      </c>
      <c r="H2452">
        <v>1</v>
      </c>
      <c r="I2452" s="70">
        <f t="shared" si="98"/>
        <v>0.14285714285714285</v>
      </c>
    </row>
    <row r="2453" spans="1:9" x14ac:dyDescent="0.25">
      <c r="A2453" t="s">
        <v>2493</v>
      </c>
      <c r="B2453" s="70">
        <f t="shared" si="99"/>
        <v>0.14285714285714285</v>
      </c>
      <c r="C2453" t="s">
        <v>123</v>
      </c>
      <c r="D2453" t="s">
        <v>2600</v>
      </c>
      <c r="E2453" s="69">
        <v>45716</v>
      </c>
      <c r="F2453">
        <v>1</v>
      </c>
      <c r="G2453">
        <v>1</v>
      </c>
      <c r="H2453">
        <v>1</v>
      </c>
      <c r="I2453" s="70">
        <f t="shared" si="98"/>
        <v>0.14285714285714285</v>
      </c>
    </row>
    <row r="2454" spans="1:9" x14ac:dyDescent="0.25">
      <c r="A2454" t="s">
        <v>2493</v>
      </c>
      <c r="B2454" s="70">
        <f t="shared" si="99"/>
        <v>0.14285714285714285</v>
      </c>
      <c r="C2454" t="s">
        <v>123</v>
      </c>
      <c r="D2454" t="s">
        <v>2601</v>
      </c>
      <c r="E2454" s="69">
        <v>45706</v>
      </c>
      <c r="F2454">
        <v>1</v>
      </c>
      <c r="G2454">
        <v>1</v>
      </c>
      <c r="H2454">
        <v>1</v>
      </c>
      <c r="I2454" s="70">
        <f t="shared" si="98"/>
        <v>0.14285714285714285</v>
      </c>
    </row>
    <row r="2455" spans="1:9" x14ac:dyDescent="0.25">
      <c r="A2455" t="s">
        <v>2493</v>
      </c>
      <c r="B2455" s="70">
        <f t="shared" si="99"/>
        <v>0.14285714285714285</v>
      </c>
      <c r="C2455" t="s">
        <v>123</v>
      </c>
      <c r="D2455" t="s">
        <v>2602</v>
      </c>
      <c r="E2455" s="69">
        <v>45673</v>
      </c>
      <c r="F2455">
        <v>1</v>
      </c>
      <c r="G2455">
        <v>1</v>
      </c>
      <c r="H2455">
        <v>1</v>
      </c>
      <c r="I2455" s="70">
        <f t="shared" si="98"/>
        <v>0.14285714285714285</v>
      </c>
    </row>
    <row r="2456" spans="1:9" x14ac:dyDescent="0.25">
      <c r="A2456" t="s">
        <v>2493</v>
      </c>
      <c r="B2456" s="70">
        <f t="shared" si="99"/>
        <v>0.14285714285714285</v>
      </c>
      <c r="C2456" t="s">
        <v>123</v>
      </c>
      <c r="D2456" t="s">
        <v>2603</v>
      </c>
      <c r="E2456" s="69">
        <v>45678</v>
      </c>
      <c r="F2456">
        <v>1</v>
      </c>
      <c r="G2456">
        <v>1</v>
      </c>
      <c r="H2456">
        <v>1</v>
      </c>
      <c r="I2456" s="70">
        <f t="shared" si="98"/>
        <v>0.14285714285714285</v>
      </c>
    </row>
    <row r="2457" spans="1:9" x14ac:dyDescent="0.25">
      <c r="A2457" t="s">
        <v>2493</v>
      </c>
      <c r="B2457" s="70">
        <f t="shared" si="99"/>
        <v>0.14285714285714285</v>
      </c>
      <c r="C2457" t="s">
        <v>123</v>
      </c>
      <c r="D2457" t="s">
        <v>2604</v>
      </c>
      <c r="E2457" s="69">
        <v>45678</v>
      </c>
      <c r="F2457">
        <v>1</v>
      </c>
      <c r="G2457">
        <v>1</v>
      </c>
      <c r="H2457">
        <v>1</v>
      </c>
      <c r="I2457" s="70">
        <f t="shared" si="98"/>
        <v>0.14285714285714285</v>
      </c>
    </row>
    <row r="2458" spans="1:9" x14ac:dyDescent="0.25">
      <c r="A2458" t="s">
        <v>2493</v>
      </c>
      <c r="B2458" s="70">
        <f t="shared" si="99"/>
        <v>0.14285714285714285</v>
      </c>
      <c r="C2458" t="s">
        <v>123</v>
      </c>
      <c r="D2458" t="s">
        <v>2605</v>
      </c>
      <c r="E2458" s="69">
        <v>45670</v>
      </c>
      <c r="F2458">
        <v>1</v>
      </c>
      <c r="G2458">
        <v>1</v>
      </c>
      <c r="H2458">
        <v>1</v>
      </c>
      <c r="I2458" s="70">
        <f t="shared" si="98"/>
        <v>0.14285714285714285</v>
      </c>
    </row>
    <row r="2459" spans="1:9" x14ac:dyDescent="0.25">
      <c r="A2459" t="s">
        <v>2606</v>
      </c>
      <c r="B2459" s="70">
        <f>(1/1500)*100</f>
        <v>6.6666666666666666E-2</v>
      </c>
      <c r="C2459" t="s">
        <v>99</v>
      </c>
      <c r="D2459" t="s">
        <v>2607</v>
      </c>
      <c r="E2459" s="69">
        <v>45772</v>
      </c>
      <c r="F2459">
        <v>1</v>
      </c>
      <c r="G2459">
        <v>1</v>
      </c>
      <c r="H2459">
        <v>1</v>
      </c>
      <c r="I2459" s="70">
        <f t="shared" si="98"/>
        <v>6.6666666666666666E-2</v>
      </c>
    </row>
    <row r="2460" spans="1:9" x14ac:dyDescent="0.25">
      <c r="A2460" t="s">
        <v>2606</v>
      </c>
      <c r="B2460" s="70">
        <f>(1/1500)*100</f>
        <v>6.6666666666666666E-2</v>
      </c>
      <c r="C2460" t="s">
        <v>124</v>
      </c>
      <c r="D2460" t="s">
        <v>2608</v>
      </c>
      <c r="E2460" s="69">
        <v>45693</v>
      </c>
      <c r="F2460">
        <v>1</v>
      </c>
      <c r="G2460">
        <v>1</v>
      </c>
      <c r="H2460">
        <v>1</v>
      </c>
      <c r="I2460" s="70">
        <f t="shared" si="98"/>
        <v>6.6666666666666666E-2</v>
      </c>
    </row>
    <row r="2461" spans="1:9" x14ac:dyDescent="0.25">
      <c r="A2461" t="s">
        <v>2606</v>
      </c>
      <c r="B2461" s="70">
        <f>(1/1500)*100</f>
        <v>6.6666666666666666E-2</v>
      </c>
      <c r="C2461" t="s">
        <v>124</v>
      </c>
      <c r="D2461" t="s">
        <v>2609</v>
      </c>
      <c r="E2461" s="69">
        <v>45734</v>
      </c>
      <c r="F2461">
        <v>1</v>
      </c>
      <c r="G2461">
        <v>1</v>
      </c>
      <c r="H2461">
        <v>1</v>
      </c>
      <c r="I2461" s="70">
        <f t="shared" si="98"/>
        <v>6.6666666666666666E-2</v>
      </c>
    </row>
    <row r="2462" spans="1:9" x14ac:dyDescent="0.25">
      <c r="A2462" t="s">
        <v>2606</v>
      </c>
      <c r="B2462" s="70">
        <f>(1/1500)*100</f>
        <v>6.6666666666666666E-2</v>
      </c>
      <c r="C2462" t="s">
        <v>124</v>
      </c>
      <c r="D2462" t="s">
        <v>2610</v>
      </c>
      <c r="E2462" s="69">
        <v>45790</v>
      </c>
      <c r="F2462">
        <v>1</v>
      </c>
      <c r="G2462">
        <v>1</v>
      </c>
      <c r="H2462">
        <v>1</v>
      </c>
      <c r="I2462" s="70">
        <f t="shared" si="98"/>
        <v>6.6666666666666666E-2</v>
      </c>
    </row>
    <row r="2463" spans="1:9" x14ac:dyDescent="0.25">
      <c r="A2463" t="s">
        <v>2611</v>
      </c>
      <c r="B2463" s="70">
        <f t="shared" ref="B2463:B2491" si="100">(1/400)*100</f>
        <v>0.25</v>
      </c>
      <c r="C2463" t="s">
        <v>95</v>
      </c>
      <c r="D2463" t="s">
        <v>2612</v>
      </c>
      <c r="E2463" s="69">
        <v>45734</v>
      </c>
      <c r="F2463">
        <v>1</v>
      </c>
      <c r="G2463">
        <v>1</v>
      </c>
      <c r="H2463">
        <v>1</v>
      </c>
      <c r="I2463" s="70">
        <f t="shared" si="98"/>
        <v>0.25</v>
      </c>
    </row>
    <row r="2464" spans="1:9" x14ac:dyDescent="0.25">
      <c r="A2464" t="s">
        <v>2611</v>
      </c>
      <c r="B2464" s="70">
        <f t="shared" si="100"/>
        <v>0.25</v>
      </c>
      <c r="C2464" t="s">
        <v>105</v>
      </c>
      <c r="D2464" t="s">
        <v>2613</v>
      </c>
      <c r="E2464" s="69">
        <v>45761</v>
      </c>
      <c r="F2464">
        <v>1</v>
      </c>
      <c r="G2464">
        <v>1</v>
      </c>
      <c r="H2464">
        <v>1</v>
      </c>
      <c r="I2464" s="70">
        <f t="shared" si="98"/>
        <v>0.25</v>
      </c>
    </row>
    <row r="2465" spans="1:9" x14ac:dyDescent="0.25">
      <c r="A2465" t="s">
        <v>2611</v>
      </c>
      <c r="B2465" s="70">
        <f t="shared" si="100"/>
        <v>0.25</v>
      </c>
      <c r="C2465" t="s">
        <v>105</v>
      </c>
      <c r="D2465" t="s">
        <v>2614</v>
      </c>
      <c r="E2465" s="69">
        <v>45714</v>
      </c>
      <c r="F2465">
        <v>1</v>
      </c>
      <c r="G2465">
        <v>1</v>
      </c>
      <c r="H2465">
        <v>1</v>
      </c>
      <c r="I2465" s="70">
        <f t="shared" si="98"/>
        <v>0.25</v>
      </c>
    </row>
    <row r="2466" spans="1:9" x14ac:dyDescent="0.25">
      <c r="A2466" t="s">
        <v>2611</v>
      </c>
      <c r="B2466" s="70">
        <f t="shared" si="100"/>
        <v>0.25</v>
      </c>
      <c r="C2466" t="s">
        <v>105</v>
      </c>
      <c r="D2466" t="s">
        <v>2615</v>
      </c>
      <c r="E2466" s="69">
        <v>45680</v>
      </c>
      <c r="F2466">
        <v>1</v>
      </c>
      <c r="G2466">
        <v>1</v>
      </c>
      <c r="H2466">
        <v>1</v>
      </c>
      <c r="I2466" s="70">
        <f t="shared" si="98"/>
        <v>0.25</v>
      </c>
    </row>
    <row r="2467" spans="1:9" x14ac:dyDescent="0.25">
      <c r="A2467" t="s">
        <v>2611</v>
      </c>
      <c r="B2467" s="70">
        <f t="shared" si="100"/>
        <v>0.25</v>
      </c>
      <c r="C2467" t="s">
        <v>105</v>
      </c>
      <c r="D2467" t="s">
        <v>2616</v>
      </c>
      <c r="E2467" s="69">
        <v>45771</v>
      </c>
      <c r="F2467">
        <v>1</v>
      </c>
      <c r="G2467">
        <v>1</v>
      </c>
      <c r="H2467">
        <v>1</v>
      </c>
      <c r="I2467" s="70">
        <f t="shared" si="98"/>
        <v>0.25</v>
      </c>
    </row>
    <row r="2468" spans="1:9" x14ac:dyDescent="0.25">
      <c r="A2468" t="s">
        <v>2611</v>
      </c>
      <c r="B2468" s="70">
        <f t="shared" si="100"/>
        <v>0.25</v>
      </c>
      <c r="C2468" t="s">
        <v>105</v>
      </c>
      <c r="D2468" t="s">
        <v>2617</v>
      </c>
      <c r="E2468" s="69">
        <v>45771</v>
      </c>
      <c r="F2468">
        <v>1</v>
      </c>
      <c r="G2468">
        <v>1</v>
      </c>
      <c r="H2468">
        <v>1</v>
      </c>
      <c r="I2468" s="70">
        <f t="shared" si="98"/>
        <v>0.25</v>
      </c>
    </row>
    <row r="2469" spans="1:9" x14ac:dyDescent="0.25">
      <c r="A2469" t="s">
        <v>2611</v>
      </c>
      <c r="B2469" s="70">
        <f t="shared" si="100"/>
        <v>0.25</v>
      </c>
      <c r="C2469" t="s">
        <v>112</v>
      </c>
      <c r="D2469" t="s">
        <v>2618</v>
      </c>
      <c r="E2469" s="69">
        <v>45772</v>
      </c>
      <c r="F2469">
        <v>1</v>
      </c>
      <c r="G2469">
        <v>1</v>
      </c>
      <c r="H2469">
        <v>1</v>
      </c>
      <c r="I2469" s="70">
        <f t="shared" si="98"/>
        <v>0.25</v>
      </c>
    </row>
    <row r="2470" spans="1:9" x14ac:dyDescent="0.25">
      <c r="A2470" t="s">
        <v>2611</v>
      </c>
      <c r="B2470" s="70">
        <f t="shared" si="100"/>
        <v>0.25</v>
      </c>
      <c r="C2470" t="s">
        <v>113</v>
      </c>
      <c r="D2470" t="s">
        <v>2619</v>
      </c>
      <c r="E2470" s="69">
        <v>45723</v>
      </c>
      <c r="F2470">
        <v>1</v>
      </c>
      <c r="G2470">
        <v>1</v>
      </c>
      <c r="H2470">
        <v>1</v>
      </c>
      <c r="I2470" s="70">
        <f t="shared" si="98"/>
        <v>0.25</v>
      </c>
    </row>
    <row r="2471" spans="1:9" x14ac:dyDescent="0.25">
      <c r="A2471" t="s">
        <v>2611</v>
      </c>
      <c r="B2471" s="70">
        <f t="shared" si="100"/>
        <v>0.25</v>
      </c>
      <c r="C2471" t="s">
        <v>113</v>
      </c>
      <c r="D2471" t="s">
        <v>2620</v>
      </c>
      <c r="E2471" s="69">
        <v>45744</v>
      </c>
      <c r="F2471">
        <v>1</v>
      </c>
      <c r="G2471">
        <v>1.6</v>
      </c>
      <c r="H2471">
        <v>1.6</v>
      </c>
      <c r="I2471" s="70">
        <f t="shared" si="98"/>
        <v>0.4</v>
      </c>
    </row>
    <row r="2472" spans="1:9" x14ac:dyDescent="0.25">
      <c r="A2472" t="s">
        <v>2611</v>
      </c>
      <c r="B2472" s="70">
        <f t="shared" si="100"/>
        <v>0.25</v>
      </c>
      <c r="C2472" t="s">
        <v>113</v>
      </c>
      <c r="D2472" t="s">
        <v>2621</v>
      </c>
      <c r="E2472" s="69">
        <v>45719</v>
      </c>
      <c r="F2472">
        <v>1</v>
      </c>
      <c r="G2472">
        <v>1</v>
      </c>
      <c r="H2472">
        <v>1</v>
      </c>
      <c r="I2472" s="70">
        <f t="shared" si="98"/>
        <v>0.25</v>
      </c>
    </row>
    <row r="2473" spans="1:9" x14ac:dyDescent="0.25">
      <c r="A2473" t="s">
        <v>2611</v>
      </c>
      <c r="B2473" s="70">
        <f t="shared" si="100"/>
        <v>0.25</v>
      </c>
      <c r="C2473" t="s">
        <v>114</v>
      </c>
      <c r="D2473" t="s">
        <v>2622</v>
      </c>
      <c r="E2473" s="69">
        <v>45707</v>
      </c>
      <c r="F2473">
        <v>1</v>
      </c>
      <c r="G2473">
        <v>1.6</v>
      </c>
      <c r="H2473">
        <v>1.6</v>
      </c>
      <c r="I2473" s="70">
        <f t="shared" si="98"/>
        <v>0.4</v>
      </c>
    </row>
    <row r="2474" spans="1:9" x14ac:dyDescent="0.25">
      <c r="A2474" t="s">
        <v>2611</v>
      </c>
      <c r="B2474" s="70">
        <f t="shared" si="100"/>
        <v>0.25</v>
      </c>
      <c r="C2474" t="s">
        <v>114</v>
      </c>
      <c r="D2474" t="s">
        <v>2623</v>
      </c>
      <c r="E2474" s="69">
        <v>45707</v>
      </c>
      <c r="F2474">
        <v>1</v>
      </c>
      <c r="G2474">
        <v>1</v>
      </c>
      <c r="H2474">
        <v>1</v>
      </c>
      <c r="I2474" s="70">
        <f t="shared" si="98"/>
        <v>0.25</v>
      </c>
    </row>
    <row r="2475" spans="1:9" x14ac:dyDescent="0.25">
      <c r="A2475" t="s">
        <v>2611</v>
      </c>
      <c r="B2475" s="70">
        <f t="shared" si="100"/>
        <v>0.25</v>
      </c>
      <c r="C2475" t="s">
        <v>114</v>
      </c>
      <c r="D2475" t="s">
        <v>2624</v>
      </c>
      <c r="E2475" s="69">
        <v>45664</v>
      </c>
      <c r="F2475">
        <v>1</v>
      </c>
      <c r="G2475">
        <v>1</v>
      </c>
      <c r="H2475">
        <v>1</v>
      </c>
      <c r="I2475" s="70">
        <f t="shared" si="98"/>
        <v>0.25</v>
      </c>
    </row>
    <row r="2476" spans="1:9" x14ac:dyDescent="0.25">
      <c r="A2476" t="s">
        <v>2611</v>
      </c>
      <c r="B2476" s="70">
        <f t="shared" si="100"/>
        <v>0.25</v>
      </c>
      <c r="C2476" t="s">
        <v>115</v>
      </c>
      <c r="D2476" t="s">
        <v>2625</v>
      </c>
      <c r="E2476" s="69">
        <v>45730</v>
      </c>
      <c r="F2476">
        <v>1</v>
      </c>
      <c r="G2476">
        <v>1</v>
      </c>
      <c r="H2476">
        <v>1</v>
      </c>
      <c r="I2476" s="70">
        <f t="shared" si="98"/>
        <v>0.25</v>
      </c>
    </row>
    <row r="2477" spans="1:9" x14ac:dyDescent="0.25">
      <c r="A2477" t="s">
        <v>2611</v>
      </c>
      <c r="B2477" s="70">
        <f t="shared" si="100"/>
        <v>0.25</v>
      </c>
      <c r="C2477" t="s">
        <v>115</v>
      </c>
      <c r="D2477" t="s">
        <v>2626</v>
      </c>
      <c r="E2477" s="69">
        <v>45743</v>
      </c>
      <c r="F2477">
        <v>1</v>
      </c>
      <c r="G2477">
        <v>1</v>
      </c>
      <c r="H2477">
        <v>1</v>
      </c>
      <c r="I2477" s="70">
        <f t="shared" si="98"/>
        <v>0.25</v>
      </c>
    </row>
    <row r="2478" spans="1:9" x14ac:dyDescent="0.25">
      <c r="A2478" t="s">
        <v>2611</v>
      </c>
      <c r="B2478" s="70">
        <f t="shared" si="100"/>
        <v>0.25</v>
      </c>
      <c r="C2478" t="s">
        <v>115</v>
      </c>
      <c r="D2478" t="s">
        <v>2627</v>
      </c>
      <c r="E2478" s="69">
        <v>45783</v>
      </c>
      <c r="F2478">
        <v>1</v>
      </c>
      <c r="G2478">
        <v>1.6</v>
      </c>
      <c r="H2478">
        <v>1.6</v>
      </c>
      <c r="I2478" s="70">
        <f t="shared" si="98"/>
        <v>0.4</v>
      </c>
    </row>
    <row r="2479" spans="1:9" x14ac:dyDescent="0.25">
      <c r="A2479" t="s">
        <v>2611</v>
      </c>
      <c r="B2479" s="70">
        <f t="shared" si="100"/>
        <v>0.25</v>
      </c>
      <c r="C2479" t="s">
        <v>115</v>
      </c>
      <c r="D2479" t="s">
        <v>2628</v>
      </c>
      <c r="E2479" s="69">
        <v>45708</v>
      </c>
      <c r="F2479">
        <v>1</v>
      </c>
      <c r="G2479">
        <v>1</v>
      </c>
      <c r="H2479">
        <v>1</v>
      </c>
      <c r="I2479" s="70">
        <f t="shared" si="98"/>
        <v>0.25</v>
      </c>
    </row>
    <row r="2480" spans="1:9" x14ac:dyDescent="0.25">
      <c r="A2480" t="s">
        <v>2611</v>
      </c>
      <c r="B2480" s="70">
        <f t="shared" si="100"/>
        <v>0.25</v>
      </c>
      <c r="C2480" t="s">
        <v>115</v>
      </c>
      <c r="D2480" t="s">
        <v>2629</v>
      </c>
      <c r="E2480" s="69">
        <v>45723</v>
      </c>
      <c r="F2480">
        <v>1</v>
      </c>
      <c r="G2480">
        <v>1</v>
      </c>
      <c r="H2480">
        <v>1</v>
      </c>
      <c r="I2480" s="70">
        <f t="shared" si="98"/>
        <v>0.25</v>
      </c>
    </row>
    <row r="2481" spans="1:9" x14ac:dyDescent="0.25">
      <c r="A2481" t="s">
        <v>2611</v>
      </c>
      <c r="B2481" s="70">
        <f t="shared" si="100"/>
        <v>0.25</v>
      </c>
      <c r="C2481" t="s">
        <v>115</v>
      </c>
      <c r="D2481" t="s">
        <v>2630</v>
      </c>
      <c r="E2481" s="69">
        <v>45726</v>
      </c>
      <c r="F2481">
        <v>1</v>
      </c>
      <c r="G2481">
        <v>1</v>
      </c>
      <c r="H2481">
        <v>1</v>
      </c>
      <c r="I2481" s="70">
        <f t="shared" si="98"/>
        <v>0.25</v>
      </c>
    </row>
    <row r="2482" spans="1:9" x14ac:dyDescent="0.25">
      <c r="A2482" t="s">
        <v>2611</v>
      </c>
      <c r="B2482" s="70">
        <f t="shared" si="100"/>
        <v>0.25</v>
      </c>
      <c r="C2482" t="s">
        <v>117</v>
      </c>
      <c r="D2482" t="s">
        <v>2631</v>
      </c>
      <c r="E2482" s="69">
        <v>45736</v>
      </c>
      <c r="F2482">
        <v>1</v>
      </c>
      <c r="G2482">
        <v>1</v>
      </c>
      <c r="H2482">
        <v>1</v>
      </c>
      <c r="I2482" s="70">
        <f t="shared" si="98"/>
        <v>0.25</v>
      </c>
    </row>
    <row r="2483" spans="1:9" x14ac:dyDescent="0.25">
      <c r="A2483" t="s">
        <v>2611</v>
      </c>
      <c r="B2483" s="70">
        <f t="shared" si="100"/>
        <v>0.25</v>
      </c>
      <c r="C2483" t="s">
        <v>117</v>
      </c>
      <c r="D2483" t="s">
        <v>2632</v>
      </c>
      <c r="E2483" s="69">
        <v>45748</v>
      </c>
      <c r="F2483">
        <v>1</v>
      </c>
      <c r="G2483">
        <v>1</v>
      </c>
      <c r="H2483">
        <v>1</v>
      </c>
      <c r="I2483" s="70">
        <f t="shared" si="98"/>
        <v>0.25</v>
      </c>
    </row>
    <row r="2484" spans="1:9" x14ac:dyDescent="0.25">
      <c r="A2484" t="s">
        <v>2611</v>
      </c>
      <c r="B2484" s="70">
        <f t="shared" si="100"/>
        <v>0.25</v>
      </c>
      <c r="C2484" t="s">
        <v>117</v>
      </c>
      <c r="D2484" t="s">
        <v>2633</v>
      </c>
      <c r="E2484" s="69">
        <v>45796</v>
      </c>
      <c r="F2484">
        <v>1</v>
      </c>
      <c r="G2484">
        <v>1</v>
      </c>
      <c r="H2484">
        <v>1</v>
      </c>
      <c r="I2484" s="70">
        <f t="shared" si="98"/>
        <v>0.25</v>
      </c>
    </row>
    <row r="2485" spans="1:9" x14ac:dyDescent="0.25">
      <c r="A2485" t="s">
        <v>2611</v>
      </c>
      <c r="B2485" s="70">
        <f t="shared" si="100"/>
        <v>0.25</v>
      </c>
      <c r="C2485" t="s">
        <v>117</v>
      </c>
      <c r="D2485" t="s">
        <v>2634</v>
      </c>
      <c r="E2485" s="69">
        <v>45736</v>
      </c>
      <c r="F2485">
        <v>1</v>
      </c>
      <c r="G2485">
        <v>1</v>
      </c>
      <c r="H2485">
        <v>1</v>
      </c>
      <c r="I2485" s="70">
        <f t="shared" si="98"/>
        <v>0.25</v>
      </c>
    </row>
    <row r="2486" spans="1:9" x14ac:dyDescent="0.25">
      <c r="A2486" t="s">
        <v>2611</v>
      </c>
      <c r="B2486" s="70">
        <f t="shared" si="100"/>
        <v>0.25</v>
      </c>
      <c r="C2486" t="s">
        <v>117</v>
      </c>
      <c r="D2486" t="s">
        <v>2635</v>
      </c>
      <c r="E2486" s="69">
        <v>45743</v>
      </c>
      <c r="F2486">
        <v>1</v>
      </c>
      <c r="G2486">
        <v>1</v>
      </c>
      <c r="H2486">
        <v>1</v>
      </c>
      <c r="I2486" s="70">
        <f t="shared" si="98"/>
        <v>0.25</v>
      </c>
    </row>
    <row r="2487" spans="1:9" x14ac:dyDescent="0.25">
      <c r="A2487" t="s">
        <v>2611</v>
      </c>
      <c r="B2487" s="70">
        <f t="shared" si="100"/>
        <v>0.25</v>
      </c>
      <c r="C2487" t="s">
        <v>117</v>
      </c>
      <c r="D2487" t="s">
        <v>2636</v>
      </c>
      <c r="E2487" s="69">
        <v>45733</v>
      </c>
      <c r="F2487">
        <v>1</v>
      </c>
      <c r="G2487">
        <v>1.6</v>
      </c>
      <c r="H2487">
        <v>1.6</v>
      </c>
      <c r="I2487" s="70">
        <f t="shared" si="98"/>
        <v>0.4</v>
      </c>
    </row>
    <row r="2488" spans="1:9" x14ac:dyDescent="0.25">
      <c r="A2488" t="s">
        <v>2611</v>
      </c>
      <c r="B2488" s="70">
        <f t="shared" si="100"/>
        <v>0.25</v>
      </c>
      <c r="C2488" t="s">
        <v>117</v>
      </c>
      <c r="D2488" t="s">
        <v>2637</v>
      </c>
      <c r="E2488" s="69">
        <v>45726</v>
      </c>
      <c r="F2488">
        <v>1</v>
      </c>
      <c r="G2488">
        <v>1</v>
      </c>
      <c r="H2488">
        <v>1</v>
      </c>
      <c r="I2488" s="70">
        <f t="shared" si="98"/>
        <v>0.25</v>
      </c>
    </row>
    <row r="2489" spans="1:9" x14ac:dyDescent="0.25">
      <c r="A2489" t="s">
        <v>2611</v>
      </c>
      <c r="B2489" s="70">
        <f t="shared" si="100"/>
        <v>0.25</v>
      </c>
      <c r="C2489" t="s">
        <v>117</v>
      </c>
      <c r="D2489" t="s">
        <v>2638</v>
      </c>
      <c r="E2489" s="69">
        <v>45726</v>
      </c>
      <c r="F2489">
        <v>1</v>
      </c>
      <c r="G2489">
        <v>1</v>
      </c>
      <c r="H2489">
        <v>1</v>
      </c>
      <c r="I2489" s="70">
        <f t="shared" si="98"/>
        <v>0.25</v>
      </c>
    </row>
    <row r="2490" spans="1:9" x14ac:dyDescent="0.25">
      <c r="A2490" t="s">
        <v>2611</v>
      </c>
      <c r="B2490" s="70">
        <f t="shared" si="100"/>
        <v>0.25</v>
      </c>
      <c r="C2490" t="s">
        <v>123</v>
      </c>
      <c r="D2490" t="s">
        <v>2639</v>
      </c>
      <c r="E2490" s="69">
        <v>45763</v>
      </c>
      <c r="F2490">
        <v>1</v>
      </c>
      <c r="G2490">
        <v>1</v>
      </c>
      <c r="H2490">
        <v>1</v>
      </c>
      <c r="I2490" s="70">
        <f t="shared" si="98"/>
        <v>0.25</v>
      </c>
    </row>
    <row r="2491" spans="1:9" x14ac:dyDescent="0.25">
      <c r="A2491" t="s">
        <v>2611</v>
      </c>
      <c r="B2491" s="70">
        <f t="shared" si="100"/>
        <v>0.25</v>
      </c>
      <c r="C2491" t="s">
        <v>123</v>
      </c>
      <c r="D2491" t="s">
        <v>2640</v>
      </c>
      <c r="E2491" s="69">
        <v>45702</v>
      </c>
      <c r="F2491">
        <v>1</v>
      </c>
      <c r="G2491">
        <v>1</v>
      </c>
      <c r="H2491">
        <v>1</v>
      </c>
      <c r="I2491" s="70">
        <f t="shared" si="98"/>
        <v>0.25</v>
      </c>
    </row>
    <row r="2492" spans="1:9" x14ac:dyDescent="0.25">
      <c r="A2492" t="s">
        <v>2641</v>
      </c>
      <c r="B2492" s="70">
        <f t="shared" ref="B2492:B2534" si="101">(1/650)*100</f>
        <v>0.15384615384615385</v>
      </c>
      <c r="C2492" t="s">
        <v>95</v>
      </c>
      <c r="D2492" t="s">
        <v>2642</v>
      </c>
      <c r="E2492" s="69">
        <v>45736</v>
      </c>
      <c r="F2492">
        <v>1</v>
      </c>
      <c r="G2492">
        <v>1</v>
      </c>
      <c r="H2492">
        <v>1</v>
      </c>
      <c r="I2492" s="70">
        <f t="shared" si="98"/>
        <v>0.15384615384615385</v>
      </c>
    </row>
    <row r="2493" spans="1:9" x14ac:dyDescent="0.25">
      <c r="A2493" t="s">
        <v>2641</v>
      </c>
      <c r="B2493" s="70">
        <f t="shared" si="101"/>
        <v>0.15384615384615385</v>
      </c>
      <c r="C2493" t="s">
        <v>95</v>
      </c>
      <c r="D2493" t="s">
        <v>2643</v>
      </c>
      <c r="E2493" s="69">
        <v>45700</v>
      </c>
      <c r="F2493">
        <v>1</v>
      </c>
      <c r="G2493">
        <v>1</v>
      </c>
      <c r="H2493">
        <v>1</v>
      </c>
      <c r="I2493" s="70">
        <f t="shared" si="98"/>
        <v>0.15384615384615385</v>
      </c>
    </row>
    <row r="2494" spans="1:9" x14ac:dyDescent="0.25">
      <c r="A2494" t="s">
        <v>2641</v>
      </c>
      <c r="B2494" s="70">
        <f t="shared" si="101"/>
        <v>0.15384615384615385</v>
      </c>
      <c r="C2494" t="s">
        <v>105</v>
      </c>
      <c r="D2494" t="s">
        <v>2644</v>
      </c>
      <c r="E2494" s="69">
        <v>45714</v>
      </c>
      <c r="F2494">
        <v>1</v>
      </c>
      <c r="G2494">
        <v>1</v>
      </c>
      <c r="H2494">
        <v>1</v>
      </c>
      <c r="I2494" s="70">
        <f t="shared" si="98"/>
        <v>0.15384615384615385</v>
      </c>
    </row>
    <row r="2495" spans="1:9" x14ac:dyDescent="0.25">
      <c r="A2495" t="s">
        <v>2641</v>
      </c>
      <c r="B2495" s="70">
        <f t="shared" si="101"/>
        <v>0.15384615384615385</v>
      </c>
      <c r="C2495" t="s">
        <v>105</v>
      </c>
      <c r="D2495" t="s">
        <v>2645</v>
      </c>
      <c r="E2495" s="69">
        <v>45714</v>
      </c>
      <c r="F2495">
        <v>1</v>
      </c>
      <c r="G2495">
        <v>1</v>
      </c>
      <c r="H2495">
        <v>1</v>
      </c>
      <c r="I2495" s="70">
        <f t="shared" si="98"/>
        <v>0.15384615384615385</v>
      </c>
    </row>
    <row r="2496" spans="1:9" x14ac:dyDescent="0.25">
      <c r="A2496" t="s">
        <v>2641</v>
      </c>
      <c r="B2496" s="70">
        <f t="shared" si="101"/>
        <v>0.15384615384615385</v>
      </c>
      <c r="C2496" t="s">
        <v>106</v>
      </c>
      <c r="D2496" t="s">
        <v>2646</v>
      </c>
      <c r="E2496" s="69">
        <v>45806</v>
      </c>
      <c r="F2496">
        <v>1</v>
      </c>
      <c r="G2496">
        <v>1</v>
      </c>
      <c r="H2496">
        <v>1</v>
      </c>
      <c r="I2496" s="70">
        <f t="shared" si="98"/>
        <v>0.15384615384615385</v>
      </c>
    </row>
    <row r="2497" spans="1:9" x14ac:dyDescent="0.25">
      <c r="A2497" t="s">
        <v>2641</v>
      </c>
      <c r="B2497" s="70">
        <f t="shared" si="101"/>
        <v>0.15384615384615385</v>
      </c>
      <c r="C2497" t="s">
        <v>112</v>
      </c>
      <c r="D2497" t="s">
        <v>2647</v>
      </c>
      <c r="E2497" s="69">
        <v>45715</v>
      </c>
      <c r="F2497">
        <v>1</v>
      </c>
      <c r="G2497">
        <v>1</v>
      </c>
      <c r="H2497">
        <v>1</v>
      </c>
      <c r="I2497" s="70">
        <f t="shared" si="98"/>
        <v>0.15384615384615385</v>
      </c>
    </row>
    <row r="2498" spans="1:9" x14ac:dyDescent="0.25">
      <c r="A2498" t="s">
        <v>2641</v>
      </c>
      <c r="B2498" s="70">
        <f t="shared" si="101"/>
        <v>0.15384615384615385</v>
      </c>
      <c r="C2498" t="s">
        <v>113</v>
      </c>
      <c r="D2498" t="s">
        <v>2648</v>
      </c>
      <c r="E2498" s="69">
        <v>45776</v>
      </c>
      <c r="F2498">
        <v>1</v>
      </c>
      <c r="G2498">
        <v>1</v>
      </c>
      <c r="H2498">
        <v>1</v>
      </c>
      <c r="I2498" s="70">
        <f t="shared" ref="I2498:I2561" si="102">B2498*H2498</f>
        <v>0.15384615384615385</v>
      </c>
    </row>
    <row r="2499" spans="1:9" x14ac:dyDescent="0.25">
      <c r="A2499" t="s">
        <v>2641</v>
      </c>
      <c r="B2499" s="70">
        <f t="shared" si="101"/>
        <v>0.15384615384615385</v>
      </c>
      <c r="C2499" t="s">
        <v>113</v>
      </c>
      <c r="D2499" t="s">
        <v>2649</v>
      </c>
      <c r="E2499" s="69">
        <v>45729</v>
      </c>
      <c r="F2499">
        <v>1</v>
      </c>
      <c r="G2499">
        <v>1</v>
      </c>
      <c r="H2499">
        <v>1</v>
      </c>
      <c r="I2499" s="70">
        <f t="shared" si="102"/>
        <v>0.15384615384615385</v>
      </c>
    </row>
    <row r="2500" spans="1:9" x14ac:dyDescent="0.25">
      <c r="A2500" t="s">
        <v>2641</v>
      </c>
      <c r="B2500" s="70">
        <f t="shared" si="101"/>
        <v>0.15384615384615385</v>
      </c>
      <c r="C2500" t="s">
        <v>113</v>
      </c>
      <c r="D2500" t="s">
        <v>2650</v>
      </c>
      <c r="E2500" s="69">
        <v>45687</v>
      </c>
      <c r="F2500">
        <v>1</v>
      </c>
      <c r="G2500">
        <v>1</v>
      </c>
      <c r="H2500">
        <v>1</v>
      </c>
      <c r="I2500" s="70">
        <f t="shared" si="102"/>
        <v>0.15384615384615385</v>
      </c>
    </row>
    <row r="2501" spans="1:9" x14ac:dyDescent="0.25">
      <c r="A2501" t="s">
        <v>2641</v>
      </c>
      <c r="B2501" s="70">
        <f t="shared" si="101"/>
        <v>0.15384615384615385</v>
      </c>
      <c r="C2501" t="s">
        <v>113</v>
      </c>
      <c r="D2501" t="s">
        <v>2651</v>
      </c>
      <c r="E2501" s="69">
        <v>45742</v>
      </c>
      <c r="F2501">
        <v>1</v>
      </c>
      <c r="G2501">
        <v>1</v>
      </c>
      <c r="H2501">
        <v>1</v>
      </c>
      <c r="I2501" s="70">
        <f t="shared" si="102"/>
        <v>0.15384615384615385</v>
      </c>
    </row>
    <row r="2502" spans="1:9" x14ac:dyDescent="0.25">
      <c r="A2502" t="s">
        <v>2641</v>
      </c>
      <c r="B2502" s="70">
        <f t="shared" si="101"/>
        <v>0.15384615384615385</v>
      </c>
      <c r="C2502" t="s">
        <v>113</v>
      </c>
      <c r="D2502" t="s">
        <v>2652</v>
      </c>
      <c r="E2502" s="69">
        <v>45742</v>
      </c>
      <c r="F2502">
        <v>1</v>
      </c>
      <c r="G2502">
        <v>1</v>
      </c>
      <c r="H2502">
        <v>1</v>
      </c>
      <c r="I2502" s="70">
        <f t="shared" si="102"/>
        <v>0.15384615384615385</v>
      </c>
    </row>
    <row r="2503" spans="1:9" x14ac:dyDescent="0.25">
      <c r="A2503" t="s">
        <v>2641</v>
      </c>
      <c r="B2503" s="70">
        <f t="shared" si="101"/>
        <v>0.15384615384615385</v>
      </c>
      <c r="C2503" t="s">
        <v>113</v>
      </c>
      <c r="D2503" t="s">
        <v>2653</v>
      </c>
      <c r="E2503" s="69">
        <v>45750</v>
      </c>
      <c r="F2503">
        <v>1</v>
      </c>
      <c r="G2503">
        <v>1.6</v>
      </c>
      <c r="H2503">
        <v>1.6</v>
      </c>
      <c r="I2503" s="70">
        <f t="shared" si="102"/>
        <v>0.24615384615384617</v>
      </c>
    </row>
    <row r="2504" spans="1:9" x14ac:dyDescent="0.25">
      <c r="A2504" t="s">
        <v>2641</v>
      </c>
      <c r="B2504" s="70">
        <f t="shared" si="101"/>
        <v>0.15384615384615385</v>
      </c>
      <c r="C2504" t="s">
        <v>113</v>
      </c>
      <c r="D2504" t="s">
        <v>2654</v>
      </c>
      <c r="E2504" s="69">
        <v>45765</v>
      </c>
      <c r="F2504">
        <v>1</v>
      </c>
      <c r="G2504">
        <v>1</v>
      </c>
      <c r="H2504">
        <v>1</v>
      </c>
      <c r="I2504" s="70">
        <f t="shared" si="102"/>
        <v>0.15384615384615385</v>
      </c>
    </row>
    <row r="2505" spans="1:9" x14ac:dyDescent="0.25">
      <c r="A2505" t="s">
        <v>2641</v>
      </c>
      <c r="B2505" s="70">
        <f t="shared" si="101"/>
        <v>0.15384615384615385</v>
      </c>
      <c r="C2505" t="s">
        <v>113</v>
      </c>
      <c r="D2505" t="s">
        <v>2655</v>
      </c>
      <c r="E2505" s="69">
        <v>45721</v>
      </c>
      <c r="F2505">
        <v>1</v>
      </c>
      <c r="G2505">
        <v>1.6</v>
      </c>
      <c r="H2505">
        <v>1.6</v>
      </c>
      <c r="I2505" s="70">
        <f t="shared" si="102"/>
        <v>0.24615384615384617</v>
      </c>
    </row>
    <row r="2506" spans="1:9" x14ac:dyDescent="0.25">
      <c r="A2506" t="s">
        <v>2641</v>
      </c>
      <c r="B2506" s="70">
        <f t="shared" si="101"/>
        <v>0.15384615384615385</v>
      </c>
      <c r="C2506" t="s">
        <v>113</v>
      </c>
      <c r="D2506" t="s">
        <v>2656</v>
      </c>
      <c r="E2506" s="69">
        <v>45790</v>
      </c>
      <c r="F2506">
        <v>1</v>
      </c>
      <c r="G2506">
        <v>1</v>
      </c>
      <c r="H2506">
        <v>1</v>
      </c>
      <c r="I2506" s="70">
        <f t="shared" si="102"/>
        <v>0.15384615384615385</v>
      </c>
    </row>
    <row r="2507" spans="1:9" x14ac:dyDescent="0.25">
      <c r="A2507" t="s">
        <v>2641</v>
      </c>
      <c r="B2507" s="70">
        <f t="shared" si="101"/>
        <v>0.15384615384615385</v>
      </c>
      <c r="C2507" t="s">
        <v>113</v>
      </c>
      <c r="D2507" t="s">
        <v>2657</v>
      </c>
      <c r="E2507" s="69">
        <v>45687</v>
      </c>
      <c r="F2507">
        <v>1</v>
      </c>
      <c r="G2507">
        <v>1</v>
      </c>
      <c r="H2507">
        <v>1</v>
      </c>
      <c r="I2507" s="70">
        <f t="shared" si="102"/>
        <v>0.15384615384615385</v>
      </c>
    </row>
    <row r="2508" spans="1:9" x14ac:dyDescent="0.25">
      <c r="A2508" t="s">
        <v>2641</v>
      </c>
      <c r="B2508" s="70">
        <f t="shared" si="101"/>
        <v>0.15384615384615385</v>
      </c>
      <c r="C2508" t="s">
        <v>115</v>
      </c>
      <c r="D2508" t="s">
        <v>2658</v>
      </c>
      <c r="E2508" s="69">
        <v>45730</v>
      </c>
      <c r="F2508">
        <v>1</v>
      </c>
      <c r="G2508">
        <v>1</v>
      </c>
      <c r="H2508">
        <v>1</v>
      </c>
      <c r="I2508" s="70">
        <f t="shared" si="102"/>
        <v>0.15384615384615385</v>
      </c>
    </row>
    <row r="2509" spans="1:9" x14ac:dyDescent="0.25">
      <c r="A2509" t="s">
        <v>2641</v>
      </c>
      <c r="B2509" s="70">
        <f t="shared" si="101"/>
        <v>0.15384615384615385</v>
      </c>
      <c r="C2509" t="s">
        <v>115</v>
      </c>
      <c r="D2509" t="s">
        <v>2659</v>
      </c>
      <c r="E2509" s="69">
        <v>45743</v>
      </c>
      <c r="F2509">
        <v>1</v>
      </c>
      <c r="G2509">
        <v>1</v>
      </c>
      <c r="H2509">
        <v>1</v>
      </c>
      <c r="I2509" s="70">
        <f t="shared" si="102"/>
        <v>0.15384615384615385</v>
      </c>
    </row>
    <row r="2510" spans="1:9" x14ac:dyDescent="0.25">
      <c r="A2510" t="s">
        <v>2641</v>
      </c>
      <c r="B2510" s="70">
        <f t="shared" si="101"/>
        <v>0.15384615384615385</v>
      </c>
      <c r="C2510" t="s">
        <v>115</v>
      </c>
      <c r="D2510" t="s">
        <v>2660</v>
      </c>
      <c r="E2510" s="69">
        <v>45743</v>
      </c>
      <c r="F2510">
        <v>1</v>
      </c>
      <c r="G2510">
        <v>1</v>
      </c>
      <c r="H2510">
        <v>1</v>
      </c>
      <c r="I2510" s="70">
        <f t="shared" si="102"/>
        <v>0.15384615384615385</v>
      </c>
    </row>
    <row r="2511" spans="1:9" x14ac:dyDescent="0.25">
      <c r="A2511" t="s">
        <v>2641</v>
      </c>
      <c r="B2511" s="70">
        <f t="shared" si="101"/>
        <v>0.15384615384615385</v>
      </c>
      <c r="C2511" t="s">
        <v>115</v>
      </c>
      <c r="D2511" t="s">
        <v>2661</v>
      </c>
      <c r="E2511" s="69">
        <v>45723</v>
      </c>
      <c r="F2511">
        <v>1</v>
      </c>
      <c r="G2511">
        <v>1</v>
      </c>
      <c r="H2511">
        <v>1</v>
      </c>
      <c r="I2511" s="70">
        <f t="shared" si="102"/>
        <v>0.15384615384615385</v>
      </c>
    </row>
    <row r="2512" spans="1:9" x14ac:dyDescent="0.25">
      <c r="A2512" t="s">
        <v>2641</v>
      </c>
      <c r="B2512" s="70">
        <f t="shared" si="101"/>
        <v>0.15384615384615385</v>
      </c>
      <c r="C2512" t="s">
        <v>115</v>
      </c>
      <c r="D2512" t="s">
        <v>2662</v>
      </c>
      <c r="E2512" s="69">
        <v>45680</v>
      </c>
      <c r="F2512">
        <v>1</v>
      </c>
      <c r="G2512">
        <v>1</v>
      </c>
      <c r="H2512">
        <v>1</v>
      </c>
      <c r="I2512" s="70">
        <f t="shared" si="102"/>
        <v>0.15384615384615385</v>
      </c>
    </row>
    <row r="2513" spans="1:9" x14ac:dyDescent="0.25">
      <c r="A2513" t="s">
        <v>2641</v>
      </c>
      <c r="B2513" s="70">
        <f t="shared" si="101"/>
        <v>0.15384615384615385</v>
      </c>
      <c r="C2513" t="s">
        <v>115</v>
      </c>
      <c r="D2513" t="s">
        <v>2663</v>
      </c>
      <c r="E2513" s="69">
        <v>45702</v>
      </c>
      <c r="F2513">
        <v>1</v>
      </c>
      <c r="G2513">
        <v>1</v>
      </c>
      <c r="H2513">
        <v>1</v>
      </c>
      <c r="I2513" s="70">
        <f t="shared" si="102"/>
        <v>0.15384615384615385</v>
      </c>
    </row>
    <row r="2514" spans="1:9" x14ac:dyDescent="0.25">
      <c r="A2514" t="s">
        <v>2641</v>
      </c>
      <c r="B2514" s="70">
        <f t="shared" si="101"/>
        <v>0.15384615384615385</v>
      </c>
      <c r="C2514" t="s">
        <v>115</v>
      </c>
      <c r="D2514" t="s">
        <v>2664</v>
      </c>
      <c r="E2514" s="69">
        <v>45708</v>
      </c>
      <c r="F2514">
        <v>1</v>
      </c>
      <c r="G2514">
        <v>1.6</v>
      </c>
      <c r="H2514">
        <v>1.6</v>
      </c>
      <c r="I2514" s="70">
        <f t="shared" si="102"/>
        <v>0.24615384615384617</v>
      </c>
    </row>
    <row r="2515" spans="1:9" x14ac:dyDescent="0.25">
      <c r="A2515" t="s">
        <v>2641</v>
      </c>
      <c r="B2515" s="70">
        <f t="shared" si="101"/>
        <v>0.15384615384615385</v>
      </c>
      <c r="C2515" t="s">
        <v>115</v>
      </c>
      <c r="D2515" t="s">
        <v>2665</v>
      </c>
      <c r="E2515" s="69">
        <v>45702</v>
      </c>
      <c r="F2515">
        <v>1</v>
      </c>
      <c r="G2515">
        <v>1</v>
      </c>
      <c r="H2515">
        <v>1</v>
      </c>
      <c r="I2515" s="70">
        <f t="shared" si="102"/>
        <v>0.15384615384615385</v>
      </c>
    </row>
    <row r="2516" spans="1:9" x14ac:dyDescent="0.25">
      <c r="A2516" t="s">
        <v>2641</v>
      </c>
      <c r="B2516" s="70">
        <f t="shared" si="101"/>
        <v>0.15384615384615385</v>
      </c>
      <c r="C2516" t="s">
        <v>117</v>
      </c>
      <c r="D2516" t="s">
        <v>2666</v>
      </c>
      <c r="E2516" s="69">
        <v>45728</v>
      </c>
      <c r="F2516">
        <v>1</v>
      </c>
      <c r="G2516">
        <v>1</v>
      </c>
      <c r="H2516">
        <v>1</v>
      </c>
      <c r="I2516" s="70">
        <f t="shared" si="102"/>
        <v>0.15384615384615385</v>
      </c>
    </row>
    <row r="2517" spans="1:9" x14ac:dyDescent="0.25">
      <c r="A2517" t="s">
        <v>2641</v>
      </c>
      <c r="B2517" s="70">
        <f t="shared" si="101"/>
        <v>0.15384615384615385</v>
      </c>
      <c r="C2517" t="s">
        <v>117</v>
      </c>
      <c r="D2517" t="s">
        <v>2667</v>
      </c>
      <c r="E2517" s="69">
        <v>45743</v>
      </c>
      <c r="F2517">
        <v>1</v>
      </c>
      <c r="G2517">
        <v>1</v>
      </c>
      <c r="H2517">
        <v>1</v>
      </c>
      <c r="I2517" s="70">
        <f t="shared" si="102"/>
        <v>0.15384615384615385</v>
      </c>
    </row>
    <row r="2518" spans="1:9" x14ac:dyDescent="0.25">
      <c r="A2518" t="s">
        <v>2641</v>
      </c>
      <c r="B2518" s="70">
        <f t="shared" si="101"/>
        <v>0.15384615384615385</v>
      </c>
      <c r="C2518" t="s">
        <v>117</v>
      </c>
      <c r="D2518" t="s">
        <v>2668</v>
      </c>
      <c r="E2518" s="69">
        <v>45770</v>
      </c>
      <c r="F2518">
        <v>1</v>
      </c>
      <c r="G2518">
        <v>1</v>
      </c>
      <c r="H2518">
        <v>1</v>
      </c>
      <c r="I2518" s="70">
        <f t="shared" si="102"/>
        <v>0.15384615384615385</v>
      </c>
    </row>
    <row r="2519" spans="1:9" x14ac:dyDescent="0.25">
      <c r="A2519" t="s">
        <v>2641</v>
      </c>
      <c r="B2519" s="70">
        <f t="shared" si="101"/>
        <v>0.15384615384615385</v>
      </c>
      <c r="C2519" t="s">
        <v>117</v>
      </c>
      <c r="D2519" t="s">
        <v>2669</v>
      </c>
      <c r="E2519" s="69">
        <v>45790</v>
      </c>
      <c r="F2519">
        <v>1</v>
      </c>
      <c r="G2519">
        <v>1</v>
      </c>
      <c r="H2519">
        <v>1</v>
      </c>
      <c r="I2519" s="70">
        <f t="shared" si="102"/>
        <v>0.15384615384615385</v>
      </c>
    </row>
    <row r="2520" spans="1:9" x14ac:dyDescent="0.25">
      <c r="A2520" t="s">
        <v>2641</v>
      </c>
      <c r="B2520" s="70">
        <f t="shared" si="101"/>
        <v>0.15384615384615385</v>
      </c>
      <c r="C2520" t="s">
        <v>117</v>
      </c>
      <c r="D2520" t="s">
        <v>2670</v>
      </c>
      <c r="E2520" s="69">
        <v>45806</v>
      </c>
      <c r="F2520">
        <v>1</v>
      </c>
      <c r="G2520">
        <v>1</v>
      </c>
      <c r="H2520">
        <v>1</v>
      </c>
      <c r="I2520" s="70">
        <f t="shared" si="102"/>
        <v>0.15384615384615385</v>
      </c>
    </row>
    <row r="2521" spans="1:9" x14ac:dyDescent="0.25">
      <c r="A2521" t="s">
        <v>2641</v>
      </c>
      <c r="B2521" s="70">
        <f t="shared" si="101"/>
        <v>0.15384615384615385</v>
      </c>
      <c r="C2521" t="s">
        <v>117</v>
      </c>
      <c r="D2521" t="s">
        <v>2671</v>
      </c>
      <c r="E2521" s="69">
        <v>45670</v>
      </c>
      <c r="F2521">
        <v>1</v>
      </c>
      <c r="G2521">
        <v>1</v>
      </c>
      <c r="H2521">
        <v>1</v>
      </c>
      <c r="I2521" s="70">
        <f t="shared" si="102"/>
        <v>0.15384615384615385</v>
      </c>
    </row>
    <row r="2522" spans="1:9" x14ac:dyDescent="0.25">
      <c r="A2522" t="s">
        <v>2641</v>
      </c>
      <c r="B2522" s="70">
        <f t="shared" si="101"/>
        <v>0.15384615384615385</v>
      </c>
      <c r="C2522" t="s">
        <v>118</v>
      </c>
      <c r="D2522" t="s">
        <v>2672</v>
      </c>
      <c r="E2522" s="69">
        <v>45793</v>
      </c>
      <c r="F2522">
        <v>1</v>
      </c>
      <c r="G2522">
        <v>1</v>
      </c>
      <c r="H2522">
        <v>1</v>
      </c>
      <c r="I2522" s="70">
        <f t="shared" si="102"/>
        <v>0.15384615384615385</v>
      </c>
    </row>
    <row r="2523" spans="1:9" x14ac:dyDescent="0.25">
      <c r="A2523" t="s">
        <v>2641</v>
      </c>
      <c r="B2523" s="70">
        <f t="shared" si="101"/>
        <v>0.15384615384615385</v>
      </c>
      <c r="C2523" t="s">
        <v>118</v>
      </c>
      <c r="D2523" t="s">
        <v>2673</v>
      </c>
      <c r="E2523" s="69">
        <v>45793</v>
      </c>
      <c r="F2523">
        <v>1</v>
      </c>
      <c r="G2523">
        <v>1</v>
      </c>
      <c r="H2523">
        <v>1</v>
      </c>
      <c r="I2523" s="70">
        <f t="shared" si="102"/>
        <v>0.15384615384615385</v>
      </c>
    </row>
    <row r="2524" spans="1:9" x14ac:dyDescent="0.25">
      <c r="A2524" t="s">
        <v>2641</v>
      </c>
      <c r="B2524" s="70">
        <f t="shared" si="101"/>
        <v>0.15384615384615385</v>
      </c>
      <c r="C2524" t="s">
        <v>118</v>
      </c>
      <c r="D2524" t="s">
        <v>2674</v>
      </c>
      <c r="E2524" s="69">
        <v>45793</v>
      </c>
      <c r="F2524">
        <v>1</v>
      </c>
      <c r="G2524">
        <v>1</v>
      </c>
      <c r="H2524">
        <v>1</v>
      </c>
      <c r="I2524" s="70">
        <f t="shared" si="102"/>
        <v>0.15384615384615385</v>
      </c>
    </row>
    <row r="2525" spans="1:9" x14ac:dyDescent="0.25">
      <c r="A2525" t="s">
        <v>2641</v>
      </c>
      <c r="B2525" s="70">
        <f t="shared" si="101"/>
        <v>0.15384615384615385</v>
      </c>
      <c r="C2525" t="s">
        <v>118</v>
      </c>
      <c r="D2525" t="s">
        <v>2675</v>
      </c>
      <c r="E2525" s="69">
        <v>45797</v>
      </c>
      <c r="F2525">
        <v>1</v>
      </c>
      <c r="G2525">
        <v>1</v>
      </c>
      <c r="H2525">
        <v>1</v>
      </c>
      <c r="I2525" s="70">
        <f t="shared" si="102"/>
        <v>0.15384615384615385</v>
      </c>
    </row>
    <row r="2526" spans="1:9" x14ac:dyDescent="0.25">
      <c r="A2526" t="s">
        <v>2641</v>
      </c>
      <c r="B2526" s="70">
        <f t="shared" si="101"/>
        <v>0.15384615384615385</v>
      </c>
      <c r="C2526" t="s">
        <v>118</v>
      </c>
      <c r="D2526" t="s">
        <v>2676</v>
      </c>
      <c r="E2526" s="69">
        <v>45793</v>
      </c>
      <c r="F2526">
        <v>1</v>
      </c>
      <c r="G2526">
        <v>1</v>
      </c>
      <c r="H2526">
        <v>1</v>
      </c>
      <c r="I2526" s="70">
        <f t="shared" si="102"/>
        <v>0.15384615384615385</v>
      </c>
    </row>
    <row r="2527" spans="1:9" x14ac:dyDescent="0.25">
      <c r="A2527" t="s">
        <v>2641</v>
      </c>
      <c r="B2527" s="70">
        <f t="shared" si="101"/>
        <v>0.15384615384615385</v>
      </c>
      <c r="C2527" t="s">
        <v>118</v>
      </c>
      <c r="D2527" t="s">
        <v>2677</v>
      </c>
      <c r="E2527" s="69">
        <v>45797</v>
      </c>
      <c r="F2527">
        <v>1</v>
      </c>
      <c r="G2527">
        <v>1</v>
      </c>
      <c r="H2527">
        <v>1</v>
      </c>
      <c r="I2527" s="70">
        <f t="shared" si="102"/>
        <v>0.15384615384615385</v>
      </c>
    </row>
    <row r="2528" spans="1:9" x14ac:dyDescent="0.25">
      <c r="A2528" t="s">
        <v>2641</v>
      </c>
      <c r="B2528" s="70">
        <f t="shared" si="101"/>
        <v>0.15384615384615385</v>
      </c>
      <c r="C2528" t="s">
        <v>118</v>
      </c>
      <c r="D2528" t="s">
        <v>2678</v>
      </c>
      <c r="E2528" s="69">
        <v>45782</v>
      </c>
      <c r="F2528">
        <v>1</v>
      </c>
      <c r="G2528">
        <v>1</v>
      </c>
      <c r="H2528">
        <v>1</v>
      </c>
      <c r="I2528" s="70">
        <f t="shared" si="102"/>
        <v>0.15384615384615385</v>
      </c>
    </row>
    <row r="2529" spans="1:9" x14ac:dyDescent="0.25">
      <c r="A2529" t="s">
        <v>2641</v>
      </c>
      <c r="B2529" s="70">
        <f t="shared" si="101"/>
        <v>0.15384615384615385</v>
      </c>
      <c r="C2529" t="s">
        <v>118</v>
      </c>
      <c r="D2529" t="s">
        <v>2679</v>
      </c>
      <c r="E2529" s="69">
        <v>45797</v>
      </c>
      <c r="F2529">
        <v>1</v>
      </c>
      <c r="G2529">
        <v>1</v>
      </c>
      <c r="H2529">
        <v>1</v>
      </c>
      <c r="I2529" s="70">
        <f t="shared" si="102"/>
        <v>0.15384615384615385</v>
      </c>
    </row>
    <row r="2530" spans="1:9" x14ac:dyDescent="0.25">
      <c r="A2530" t="s">
        <v>2641</v>
      </c>
      <c r="B2530" s="70">
        <f t="shared" si="101"/>
        <v>0.15384615384615385</v>
      </c>
      <c r="C2530" t="s">
        <v>118</v>
      </c>
      <c r="D2530" t="s">
        <v>2680</v>
      </c>
      <c r="E2530" s="69">
        <v>45772</v>
      </c>
      <c r="F2530">
        <v>1</v>
      </c>
      <c r="G2530">
        <v>1</v>
      </c>
      <c r="H2530">
        <v>1</v>
      </c>
      <c r="I2530" s="70">
        <f t="shared" si="102"/>
        <v>0.15384615384615385</v>
      </c>
    </row>
    <row r="2531" spans="1:9" x14ac:dyDescent="0.25">
      <c r="A2531" t="s">
        <v>2641</v>
      </c>
      <c r="B2531" s="70">
        <f t="shared" si="101"/>
        <v>0.15384615384615385</v>
      </c>
      <c r="C2531" t="s">
        <v>123</v>
      </c>
      <c r="D2531" t="s">
        <v>2681</v>
      </c>
      <c r="E2531" s="69">
        <v>45664</v>
      </c>
      <c r="F2531">
        <v>1</v>
      </c>
      <c r="G2531">
        <v>1</v>
      </c>
      <c r="H2531">
        <v>1</v>
      </c>
      <c r="I2531" s="70">
        <f t="shared" si="102"/>
        <v>0.15384615384615385</v>
      </c>
    </row>
    <row r="2532" spans="1:9" x14ac:dyDescent="0.25">
      <c r="A2532" t="s">
        <v>2641</v>
      </c>
      <c r="B2532" s="70">
        <f t="shared" si="101"/>
        <v>0.15384615384615385</v>
      </c>
      <c r="C2532" t="s">
        <v>123</v>
      </c>
      <c r="D2532" t="s">
        <v>2682</v>
      </c>
      <c r="E2532" s="69">
        <v>45667</v>
      </c>
      <c r="F2532">
        <v>1</v>
      </c>
      <c r="G2532">
        <v>1</v>
      </c>
      <c r="H2532">
        <v>1</v>
      </c>
      <c r="I2532" s="70">
        <f t="shared" si="102"/>
        <v>0.15384615384615385</v>
      </c>
    </row>
    <row r="2533" spans="1:9" x14ac:dyDescent="0.25">
      <c r="A2533" t="s">
        <v>2641</v>
      </c>
      <c r="B2533" s="70">
        <f t="shared" si="101"/>
        <v>0.15384615384615385</v>
      </c>
      <c r="C2533" t="s">
        <v>123</v>
      </c>
      <c r="D2533" t="s">
        <v>2683</v>
      </c>
      <c r="E2533" s="69">
        <v>45664</v>
      </c>
      <c r="F2533">
        <v>1</v>
      </c>
      <c r="G2533">
        <v>1</v>
      </c>
      <c r="H2533">
        <v>1</v>
      </c>
      <c r="I2533" s="70">
        <f t="shared" si="102"/>
        <v>0.15384615384615385</v>
      </c>
    </row>
    <row r="2534" spans="1:9" x14ac:dyDescent="0.25">
      <c r="A2534" t="s">
        <v>2641</v>
      </c>
      <c r="B2534" s="70">
        <f t="shared" si="101"/>
        <v>0.15384615384615385</v>
      </c>
      <c r="C2534" t="s">
        <v>123</v>
      </c>
      <c r="D2534" t="s">
        <v>2684</v>
      </c>
      <c r="E2534" s="69">
        <v>45698</v>
      </c>
      <c r="F2534">
        <v>1</v>
      </c>
      <c r="G2534">
        <v>1</v>
      </c>
      <c r="H2534">
        <v>1</v>
      </c>
      <c r="I2534" s="70">
        <f t="shared" si="102"/>
        <v>0.15384615384615385</v>
      </c>
    </row>
    <row r="2535" spans="1:9" x14ac:dyDescent="0.25">
      <c r="A2535" t="s">
        <v>2685</v>
      </c>
      <c r="B2535" s="70">
        <f t="shared" ref="B2535:B2566" si="103">(1/275)*100</f>
        <v>0.36363636363636365</v>
      </c>
      <c r="C2535" t="s">
        <v>95</v>
      </c>
      <c r="D2535" t="s">
        <v>2686</v>
      </c>
      <c r="E2535" s="69">
        <v>45666</v>
      </c>
      <c r="F2535">
        <v>1</v>
      </c>
      <c r="G2535">
        <v>1</v>
      </c>
      <c r="H2535">
        <v>1</v>
      </c>
      <c r="I2535" s="70">
        <f t="shared" si="102"/>
        <v>0.36363636363636365</v>
      </c>
    </row>
    <row r="2536" spans="1:9" x14ac:dyDescent="0.25">
      <c r="A2536" t="s">
        <v>2685</v>
      </c>
      <c r="B2536" s="70">
        <f t="shared" si="103"/>
        <v>0.36363636363636365</v>
      </c>
      <c r="C2536" t="s">
        <v>95</v>
      </c>
      <c r="D2536" t="s">
        <v>2687</v>
      </c>
      <c r="E2536" s="69">
        <v>45698</v>
      </c>
      <c r="F2536">
        <v>1</v>
      </c>
      <c r="G2536">
        <v>1</v>
      </c>
      <c r="H2536">
        <v>1</v>
      </c>
      <c r="I2536" s="70">
        <f t="shared" si="102"/>
        <v>0.36363636363636365</v>
      </c>
    </row>
    <row r="2537" spans="1:9" x14ac:dyDescent="0.25">
      <c r="A2537" t="s">
        <v>2685</v>
      </c>
      <c r="B2537" s="70">
        <f t="shared" si="103"/>
        <v>0.36363636363636365</v>
      </c>
      <c r="C2537" t="s">
        <v>95</v>
      </c>
      <c r="D2537" t="s">
        <v>2688</v>
      </c>
      <c r="E2537" s="69">
        <v>45777</v>
      </c>
      <c r="F2537">
        <v>1</v>
      </c>
      <c r="G2537">
        <v>1</v>
      </c>
      <c r="H2537">
        <v>1</v>
      </c>
      <c r="I2537" s="70">
        <f t="shared" si="102"/>
        <v>0.36363636363636365</v>
      </c>
    </row>
    <row r="2538" spans="1:9" x14ac:dyDescent="0.25">
      <c r="A2538" t="s">
        <v>2685</v>
      </c>
      <c r="B2538" s="70">
        <f t="shared" si="103"/>
        <v>0.36363636363636365</v>
      </c>
      <c r="C2538" t="s">
        <v>95</v>
      </c>
      <c r="D2538" t="s">
        <v>2689</v>
      </c>
      <c r="E2538" s="69">
        <v>45699</v>
      </c>
      <c r="F2538">
        <v>1</v>
      </c>
      <c r="G2538">
        <v>1</v>
      </c>
      <c r="H2538">
        <v>1</v>
      </c>
      <c r="I2538" s="70">
        <f t="shared" si="102"/>
        <v>0.36363636363636365</v>
      </c>
    </row>
    <row r="2539" spans="1:9" x14ac:dyDescent="0.25">
      <c r="A2539" t="s">
        <v>2685</v>
      </c>
      <c r="B2539" s="70">
        <f t="shared" si="103"/>
        <v>0.36363636363636365</v>
      </c>
      <c r="C2539" t="s">
        <v>105</v>
      </c>
      <c r="D2539" t="s">
        <v>2690</v>
      </c>
      <c r="E2539" s="69">
        <v>45757</v>
      </c>
      <c r="F2539">
        <v>1</v>
      </c>
      <c r="G2539">
        <v>1.6</v>
      </c>
      <c r="H2539">
        <v>1.6</v>
      </c>
      <c r="I2539" s="70">
        <f t="shared" si="102"/>
        <v>0.5818181818181819</v>
      </c>
    </row>
    <row r="2540" spans="1:9" x14ac:dyDescent="0.25">
      <c r="A2540" t="s">
        <v>2685</v>
      </c>
      <c r="B2540" s="70">
        <f t="shared" si="103"/>
        <v>0.36363636363636365</v>
      </c>
      <c r="C2540" t="s">
        <v>105</v>
      </c>
      <c r="D2540" t="s">
        <v>2691</v>
      </c>
      <c r="E2540" s="69">
        <v>45706</v>
      </c>
      <c r="F2540">
        <v>1</v>
      </c>
      <c r="G2540">
        <v>1</v>
      </c>
      <c r="H2540">
        <v>1</v>
      </c>
      <c r="I2540" s="70">
        <f t="shared" si="102"/>
        <v>0.36363636363636365</v>
      </c>
    </row>
    <row r="2541" spans="1:9" x14ac:dyDescent="0.25">
      <c r="A2541" t="s">
        <v>2685</v>
      </c>
      <c r="B2541" s="70">
        <f t="shared" si="103"/>
        <v>0.36363636363636365</v>
      </c>
      <c r="C2541" t="s">
        <v>105</v>
      </c>
      <c r="D2541" t="s">
        <v>2692</v>
      </c>
      <c r="E2541" s="69">
        <v>45707</v>
      </c>
      <c r="F2541">
        <v>1</v>
      </c>
      <c r="G2541">
        <v>1.6</v>
      </c>
      <c r="H2541">
        <v>1.6</v>
      </c>
      <c r="I2541" s="70">
        <f t="shared" si="102"/>
        <v>0.5818181818181819</v>
      </c>
    </row>
    <row r="2542" spans="1:9" x14ac:dyDescent="0.25">
      <c r="A2542" t="s">
        <v>2685</v>
      </c>
      <c r="B2542" s="70">
        <f t="shared" si="103"/>
        <v>0.36363636363636365</v>
      </c>
      <c r="C2542" t="s">
        <v>105</v>
      </c>
      <c r="D2542" t="s">
        <v>2693</v>
      </c>
      <c r="E2542" s="69">
        <v>45665</v>
      </c>
      <c r="F2542">
        <v>1</v>
      </c>
      <c r="G2542">
        <v>1</v>
      </c>
      <c r="H2542">
        <v>1</v>
      </c>
      <c r="I2542" s="70">
        <f t="shared" si="102"/>
        <v>0.36363636363636365</v>
      </c>
    </row>
    <row r="2543" spans="1:9" x14ac:dyDescent="0.25">
      <c r="A2543" t="s">
        <v>2685</v>
      </c>
      <c r="B2543" s="70">
        <f t="shared" si="103"/>
        <v>0.36363636363636365</v>
      </c>
      <c r="C2543" t="s">
        <v>105</v>
      </c>
      <c r="D2543" t="s">
        <v>2694</v>
      </c>
      <c r="E2543" s="69">
        <v>45797</v>
      </c>
      <c r="F2543">
        <v>1</v>
      </c>
      <c r="G2543">
        <v>1</v>
      </c>
      <c r="H2543">
        <v>1</v>
      </c>
      <c r="I2543" s="70">
        <f t="shared" si="102"/>
        <v>0.36363636363636365</v>
      </c>
    </row>
    <row r="2544" spans="1:9" x14ac:dyDescent="0.25">
      <c r="A2544" t="s">
        <v>2685</v>
      </c>
      <c r="B2544" s="70">
        <f t="shared" si="103"/>
        <v>0.36363636363636365</v>
      </c>
      <c r="C2544" t="s">
        <v>105</v>
      </c>
      <c r="D2544" t="s">
        <v>2695</v>
      </c>
      <c r="E2544" s="69">
        <v>45806</v>
      </c>
      <c r="F2544">
        <v>1</v>
      </c>
      <c r="G2544">
        <v>1</v>
      </c>
      <c r="H2544">
        <v>1</v>
      </c>
      <c r="I2544" s="70">
        <f t="shared" si="102"/>
        <v>0.36363636363636365</v>
      </c>
    </row>
    <row r="2545" spans="1:9" x14ac:dyDescent="0.25">
      <c r="A2545" t="s">
        <v>2685</v>
      </c>
      <c r="B2545" s="70">
        <f t="shared" si="103"/>
        <v>0.36363636363636365</v>
      </c>
      <c r="C2545" t="s">
        <v>105</v>
      </c>
      <c r="D2545" t="s">
        <v>2696</v>
      </c>
      <c r="E2545" s="69">
        <v>45665</v>
      </c>
      <c r="F2545">
        <v>1</v>
      </c>
      <c r="G2545">
        <v>1.6</v>
      </c>
      <c r="H2545">
        <v>1.6</v>
      </c>
      <c r="I2545" s="70">
        <f t="shared" si="102"/>
        <v>0.5818181818181819</v>
      </c>
    </row>
    <row r="2546" spans="1:9" x14ac:dyDescent="0.25">
      <c r="A2546" t="s">
        <v>2685</v>
      </c>
      <c r="B2546" s="70">
        <f t="shared" si="103"/>
        <v>0.36363636363636365</v>
      </c>
      <c r="C2546" t="s">
        <v>105</v>
      </c>
      <c r="D2546" t="s">
        <v>2697</v>
      </c>
      <c r="E2546" s="69">
        <v>45757</v>
      </c>
      <c r="F2546">
        <v>1</v>
      </c>
      <c r="G2546">
        <v>1.6</v>
      </c>
      <c r="H2546">
        <v>1.6</v>
      </c>
      <c r="I2546" s="70">
        <f t="shared" si="102"/>
        <v>0.5818181818181819</v>
      </c>
    </row>
    <row r="2547" spans="1:9" x14ac:dyDescent="0.25">
      <c r="A2547" t="s">
        <v>2685</v>
      </c>
      <c r="B2547" s="70">
        <f t="shared" si="103"/>
        <v>0.36363636363636365</v>
      </c>
      <c r="C2547" t="s">
        <v>105</v>
      </c>
      <c r="D2547" t="s">
        <v>2698</v>
      </c>
      <c r="E2547" s="69">
        <v>45757</v>
      </c>
      <c r="F2547">
        <v>1</v>
      </c>
      <c r="G2547">
        <v>1</v>
      </c>
      <c r="H2547">
        <v>1</v>
      </c>
      <c r="I2547" s="70">
        <f t="shared" si="102"/>
        <v>0.36363636363636365</v>
      </c>
    </row>
    <row r="2548" spans="1:9" x14ac:dyDescent="0.25">
      <c r="A2548" t="s">
        <v>2685</v>
      </c>
      <c r="B2548" s="70">
        <f t="shared" si="103"/>
        <v>0.36363636363636365</v>
      </c>
      <c r="C2548" t="s">
        <v>105</v>
      </c>
      <c r="D2548" t="s">
        <v>2699</v>
      </c>
      <c r="E2548" s="69">
        <v>45757</v>
      </c>
      <c r="F2548">
        <v>1</v>
      </c>
      <c r="G2548">
        <v>1.6</v>
      </c>
      <c r="H2548">
        <v>1.6</v>
      </c>
      <c r="I2548" s="70">
        <f t="shared" si="102"/>
        <v>0.5818181818181819</v>
      </c>
    </row>
    <row r="2549" spans="1:9" x14ac:dyDescent="0.25">
      <c r="A2549" t="s">
        <v>2685</v>
      </c>
      <c r="B2549" s="70">
        <f t="shared" si="103"/>
        <v>0.36363636363636365</v>
      </c>
      <c r="C2549" t="s">
        <v>105</v>
      </c>
      <c r="D2549" t="s">
        <v>2700</v>
      </c>
      <c r="E2549" s="69">
        <v>45757</v>
      </c>
      <c r="F2549">
        <v>1</v>
      </c>
      <c r="G2549">
        <v>1.6</v>
      </c>
      <c r="H2549">
        <v>1.6</v>
      </c>
      <c r="I2549" s="70">
        <f t="shared" si="102"/>
        <v>0.5818181818181819</v>
      </c>
    </row>
    <row r="2550" spans="1:9" x14ac:dyDescent="0.25">
      <c r="A2550" t="s">
        <v>2685</v>
      </c>
      <c r="B2550" s="70">
        <f t="shared" si="103"/>
        <v>0.36363636363636365</v>
      </c>
      <c r="C2550" t="s">
        <v>105</v>
      </c>
      <c r="D2550" t="s">
        <v>2701</v>
      </c>
      <c r="E2550" s="69">
        <v>45757</v>
      </c>
      <c r="F2550">
        <v>1</v>
      </c>
      <c r="G2550">
        <v>1.6</v>
      </c>
      <c r="H2550">
        <v>1.6</v>
      </c>
      <c r="I2550" s="70">
        <f t="shared" si="102"/>
        <v>0.5818181818181819</v>
      </c>
    </row>
    <row r="2551" spans="1:9" x14ac:dyDescent="0.25">
      <c r="A2551" t="s">
        <v>2685</v>
      </c>
      <c r="B2551" s="70">
        <f t="shared" si="103"/>
        <v>0.36363636363636365</v>
      </c>
      <c r="C2551" t="s">
        <v>105</v>
      </c>
      <c r="D2551" t="s">
        <v>2702</v>
      </c>
      <c r="E2551" s="69">
        <v>45757</v>
      </c>
      <c r="F2551">
        <v>1</v>
      </c>
      <c r="G2551">
        <v>1</v>
      </c>
      <c r="H2551">
        <v>1</v>
      </c>
      <c r="I2551" s="70">
        <f t="shared" si="102"/>
        <v>0.36363636363636365</v>
      </c>
    </row>
    <row r="2552" spans="1:9" x14ac:dyDescent="0.25">
      <c r="A2552" t="s">
        <v>2685</v>
      </c>
      <c r="B2552" s="70">
        <f t="shared" si="103"/>
        <v>0.36363636363636365</v>
      </c>
      <c r="C2552" t="s">
        <v>105</v>
      </c>
      <c r="D2552" t="s">
        <v>2703</v>
      </c>
      <c r="E2552" s="69">
        <v>45761</v>
      </c>
      <c r="F2552">
        <v>1</v>
      </c>
      <c r="G2552">
        <v>1</v>
      </c>
      <c r="H2552">
        <v>1</v>
      </c>
      <c r="I2552" s="70">
        <f t="shared" si="102"/>
        <v>0.36363636363636365</v>
      </c>
    </row>
    <row r="2553" spans="1:9" x14ac:dyDescent="0.25">
      <c r="A2553" t="s">
        <v>2685</v>
      </c>
      <c r="B2553" s="70">
        <f t="shared" si="103"/>
        <v>0.36363636363636365</v>
      </c>
      <c r="C2553" t="s">
        <v>106</v>
      </c>
      <c r="D2553" t="s">
        <v>2704</v>
      </c>
      <c r="E2553" s="69">
        <v>45747</v>
      </c>
      <c r="F2553">
        <v>1</v>
      </c>
      <c r="G2553">
        <v>1</v>
      </c>
      <c r="H2553">
        <v>1</v>
      </c>
      <c r="I2553" s="70">
        <f t="shared" si="102"/>
        <v>0.36363636363636365</v>
      </c>
    </row>
    <row r="2554" spans="1:9" x14ac:dyDescent="0.25">
      <c r="A2554" t="s">
        <v>2685</v>
      </c>
      <c r="B2554" s="70">
        <f t="shared" si="103"/>
        <v>0.36363636363636365</v>
      </c>
      <c r="C2554" t="s">
        <v>106</v>
      </c>
      <c r="D2554" t="s">
        <v>2705</v>
      </c>
      <c r="E2554" s="69">
        <v>45707</v>
      </c>
      <c r="F2554">
        <v>1</v>
      </c>
      <c r="G2554">
        <v>1</v>
      </c>
      <c r="H2554">
        <v>1</v>
      </c>
      <c r="I2554" s="70">
        <f t="shared" si="102"/>
        <v>0.36363636363636365</v>
      </c>
    </row>
    <row r="2555" spans="1:9" x14ac:dyDescent="0.25">
      <c r="A2555" t="s">
        <v>2685</v>
      </c>
      <c r="B2555" s="70">
        <f t="shared" si="103"/>
        <v>0.36363636363636365</v>
      </c>
      <c r="C2555" t="s">
        <v>112</v>
      </c>
      <c r="D2555" t="s">
        <v>2706</v>
      </c>
      <c r="E2555" s="69">
        <v>45700</v>
      </c>
      <c r="F2555">
        <v>1</v>
      </c>
      <c r="G2555">
        <v>1</v>
      </c>
      <c r="H2555">
        <v>1</v>
      </c>
      <c r="I2555" s="70">
        <f t="shared" si="102"/>
        <v>0.36363636363636365</v>
      </c>
    </row>
    <row r="2556" spans="1:9" x14ac:dyDescent="0.25">
      <c r="A2556" t="s">
        <v>2685</v>
      </c>
      <c r="B2556" s="70">
        <f t="shared" si="103"/>
        <v>0.36363636363636365</v>
      </c>
      <c r="C2556" t="s">
        <v>112</v>
      </c>
      <c r="D2556" t="s">
        <v>2707</v>
      </c>
      <c r="E2556" s="69">
        <v>45667</v>
      </c>
      <c r="F2556">
        <v>1</v>
      </c>
      <c r="G2556">
        <v>1.6</v>
      </c>
      <c r="H2556">
        <v>1.6</v>
      </c>
      <c r="I2556" s="70">
        <f t="shared" si="102"/>
        <v>0.5818181818181819</v>
      </c>
    </row>
    <row r="2557" spans="1:9" x14ac:dyDescent="0.25">
      <c r="A2557" t="s">
        <v>2685</v>
      </c>
      <c r="B2557" s="70">
        <f t="shared" si="103"/>
        <v>0.36363636363636365</v>
      </c>
      <c r="C2557" t="s">
        <v>112</v>
      </c>
      <c r="D2557" t="s">
        <v>2708</v>
      </c>
      <c r="E2557" s="69">
        <v>45765</v>
      </c>
      <c r="F2557">
        <v>1</v>
      </c>
      <c r="G2557">
        <v>1.6</v>
      </c>
      <c r="H2557">
        <v>1.6</v>
      </c>
      <c r="I2557" s="70">
        <f t="shared" si="102"/>
        <v>0.5818181818181819</v>
      </c>
    </row>
    <row r="2558" spans="1:9" x14ac:dyDescent="0.25">
      <c r="A2558" t="s">
        <v>2685</v>
      </c>
      <c r="B2558" s="70">
        <f t="shared" si="103"/>
        <v>0.36363636363636365</v>
      </c>
      <c r="C2558" t="s">
        <v>112</v>
      </c>
      <c r="D2558" t="s">
        <v>2709</v>
      </c>
      <c r="E2558" s="69">
        <v>45765</v>
      </c>
      <c r="F2558">
        <v>1</v>
      </c>
      <c r="G2558">
        <v>1.6</v>
      </c>
      <c r="H2558">
        <v>1.6</v>
      </c>
      <c r="I2558" s="70">
        <f t="shared" si="102"/>
        <v>0.5818181818181819</v>
      </c>
    </row>
    <row r="2559" spans="1:9" x14ac:dyDescent="0.25">
      <c r="A2559" t="s">
        <v>2685</v>
      </c>
      <c r="B2559" s="70">
        <f t="shared" si="103"/>
        <v>0.36363636363636365</v>
      </c>
      <c r="C2559" t="s">
        <v>112</v>
      </c>
      <c r="D2559" t="s">
        <v>2710</v>
      </c>
      <c r="E2559" s="69">
        <v>45667</v>
      </c>
      <c r="F2559">
        <v>1</v>
      </c>
      <c r="G2559">
        <v>1</v>
      </c>
      <c r="H2559">
        <v>1</v>
      </c>
      <c r="I2559" s="70">
        <f t="shared" si="102"/>
        <v>0.36363636363636365</v>
      </c>
    </row>
    <row r="2560" spans="1:9" x14ac:dyDescent="0.25">
      <c r="A2560" t="s">
        <v>2685</v>
      </c>
      <c r="B2560" s="70">
        <f t="shared" si="103"/>
        <v>0.36363636363636365</v>
      </c>
      <c r="C2560" t="s">
        <v>112</v>
      </c>
      <c r="D2560" t="s">
        <v>2711</v>
      </c>
      <c r="E2560" s="69">
        <v>45806</v>
      </c>
      <c r="F2560">
        <v>1</v>
      </c>
      <c r="G2560">
        <v>1</v>
      </c>
      <c r="H2560">
        <v>1</v>
      </c>
      <c r="I2560" s="70">
        <f t="shared" si="102"/>
        <v>0.36363636363636365</v>
      </c>
    </row>
    <row r="2561" spans="1:9" x14ac:dyDescent="0.25">
      <c r="A2561" t="s">
        <v>2685</v>
      </c>
      <c r="B2561" s="70">
        <f t="shared" si="103"/>
        <v>0.36363636363636365</v>
      </c>
      <c r="C2561" t="s">
        <v>113</v>
      </c>
      <c r="D2561" t="s">
        <v>2712</v>
      </c>
      <c r="E2561" s="69">
        <v>45698</v>
      </c>
      <c r="F2561">
        <v>1</v>
      </c>
      <c r="G2561">
        <v>1</v>
      </c>
      <c r="H2561">
        <v>1</v>
      </c>
      <c r="I2561" s="70">
        <f t="shared" si="102"/>
        <v>0.36363636363636365</v>
      </c>
    </row>
    <row r="2562" spans="1:9" x14ac:dyDescent="0.25">
      <c r="A2562" t="s">
        <v>2685</v>
      </c>
      <c r="B2562" s="70">
        <f t="shared" si="103"/>
        <v>0.36363636363636365</v>
      </c>
      <c r="C2562" t="s">
        <v>113</v>
      </c>
      <c r="D2562" t="s">
        <v>2713</v>
      </c>
      <c r="E2562" s="69">
        <v>45776</v>
      </c>
      <c r="F2562">
        <v>1</v>
      </c>
      <c r="G2562">
        <v>1.6</v>
      </c>
      <c r="H2562">
        <v>1.6</v>
      </c>
      <c r="I2562" s="70">
        <f t="shared" ref="I2562:I2625" si="104">B2562*H2562</f>
        <v>0.5818181818181819</v>
      </c>
    </row>
    <row r="2563" spans="1:9" x14ac:dyDescent="0.25">
      <c r="A2563" t="s">
        <v>2685</v>
      </c>
      <c r="B2563" s="70">
        <f t="shared" si="103"/>
        <v>0.36363636363636365</v>
      </c>
      <c r="C2563" t="s">
        <v>113</v>
      </c>
      <c r="D2563" t="s">
        <v>2714</v>
      </c>
      <c r="E2563" s="69">
        <v>45707</v>
      </c>
      <c r="F2563">
        <v>1</v>
      </c>
      <c r="G2563">
        <v>1</v>
      </c>
      <c r="H2563">
        <v>1</v>
      </c>
      <c r="I2563" s="70">
        <f t="shared" si="104"/>
        <v>0.36363636363636365</v>
      </c>
    </row>
    <row r="2564" spans="1:9" x14ac:dyDescent="0.25">
      <c r="A2564" t="s">
        <v>2685</v>
      </c>
      <c r="B2564" s="70">
        <f t="shared" si="103"/>
        <v>0.36363636363636365</v>
      </c>
      <c r="C2564" t="s">
        <v>113</v>
      </c>
      <c r="D2564" t="s">
        <v>2715</v>
      </c>
      <c r="E2564" s="69">
        <v>45748</v>
      </c>
      <c r="F2564">
        <v>1</v>
      </c>
      <c r="G2564">
        <v>1</v>
      </c>
      <c r="H2564">
        <v>1</v>
      </c>
      <c r="I2564" s="70">
        <f t="shared" si="104"/>
        <v>0.36363636363636365</v>
      </c>
    </row>
    <row r="2565" spans="1:9" x14ac:dyDescent="0.25">
      <c r="A2565" t="s">
        <v>2685</v>
      </c>
      <c r="B2565" s="70">
        <f t="shared" si="103"/>
        <v>0.36363636363636365</v>
      </c>
      <c r="C2565" t="s">
        <v>113</v>
      </c>
      <c r="D2565" t="s">
        <v>2716</v>
      </c>
      <c r="E2565" s="69">
        <v>45687</v>
      </c>
      <c r="F2565">
        <v>1</v>
      </c>
      <c r="G2565">
        <v>1</v>
      </c>
      <c r="H2565">
        <v>1</v>
      </c>
      <c r="I2565" s="70">
        <f t="shared" si="104"/>
        <v>0.36363636363636365</v>
      </c>
    </row>
    <row r="2566" spans="1:9" x14ac:dyDescent="0.25">
      <c r="A2566" t="s">
        <v>2685</v>
      </c>
      <c r="B2566" s="70">
        <f t="shared" si="103"/>
        <v>0.36363636363636365</v>
      </c>
      <c r="C2566" t="s">
        <v>113</v>
      </c>
      <c r="D2566" t="s">
        <v>2717</v>
      </c>
      <c r="E2566" s="69">
        <v>45729</v>
      </c>
      <c r="F2566">
        <v>1</v>
      </c>
      <c r="G2566">
        <v>1</v>
      </c>
      <c r="H2566">
        <v>1</v>
      </c>
      <c r="I2566" s="70">
        <f t="shared" si="104"/>
        <v>0.36363636363636365</v>
      </c>
    </row>
    <row r="2567" spans="1:9" x14ac:dyDescent="0.25">
      <c r="A2567" t="s">
        <v>2685</v>
      </c>
      <c r="B2567" s="70">
        <f t="shared" ref="B2567:B2595" si="105">(1/275)*100</f>
        <v>0.36363636363636365</v>
      </c>
      <c r="C2567" t="s">
        <v>113</v>
      </c>
      <c r="D2567" t="s">
        <v>2718</v>
      </c>
      <c r="E2567" s="69">
        <v>45756</v>
      </c>
      <c r="F2567">
        <v>1</v>
      </c>
      <c r="G2567">
        <v>1</v>
      </c>
      <c r="H2567">
        <v>1</v>
      </c>
      <c r="I2567" s="70">
        <f t="shared" si="104"/>
        <v>0.36363636363636365</v>
      </c>
    </row>
    <row r="2568" spans="1:9" x14ac:dyDescent="0.25">
      <c r="A2568" t="s">
        <v>2685</v>
      </c>
      <c r="B2568" s="70">
        <f t="shared" si="105"/>
        <v>0.36363636363636365</v>
      </c>
      <c r="C2568" t="s">
        <v>113</v>
      </c>
      <c r="D2568" t="s">
        <v>2719</v>
      </c>
      <c r="E2568" s="69">
        <v>45698</v>
      </c>
      <c r="F2568">
        <v>1</v>
      </c>
      <c r="G2568">
        <v>1</v>
      </c>
      <c r="H2568">
        <v>1</v>
      </c>
      <c r="I2568" s="70">
        <f t="shared" si="104"/>
        <v>0.36363636363636365</v>
      </c>
    </row>
    <row r="2569" spans="1:9" x14ac:dyDescent="0.25">
      <c r="A2569" t="s">
        <v>2685</v>
      </c>
      <c r="B2569" s="70">
        <f t="shared" si="105"/>
        <v>0.36363636363636365</v>
      </c>
      <c r="C2569" t="s">
        <v>113</v>
      </c>
      <c r="D2569" t="s">
        <v>2720</v>
      </c>
      <c r="E2569" s="69">
        <v>45776</v>
      </c>
      <c r="F2569">
        <v>1</v>
      </c>
      <c r="G2569">
        <v>1</v>
      </c>
      <c r="H2569">
        <v>1</v>
      </c>
      <c r="I2569" s="70">
        <f t="shared" si="104"/>
        <v>0.36363636363636365</v>
      </c>
    </row>
    <row r="2570" spans="1:9" x14ac:dyDescent="0.25">
      <c r="A2570" t="s">
        <v>2685</v>
      </c>
      <c r="B2570" s="70">
        <f t="shared" si="105"/>
        <v>0.36363636363636365</v>
      </c>
      <c r="C2570" t="s">
        <v>113</v>
      </c>
      <c r="D2570" t="s">
        <v>2721</v>
      </c>
      <c r="E2570" s="69">
        <v>45776</v>
      </c>
      <c r="F2570">
        <v>1</v>
      </c>
      <c r="G2570">
        <v>1</v>
      </c>
      <c r="H2570">
        <v>1</v>
      </c>
      <c r="I2570" s="70">
        <f t="shared" si="104"/>
        <v>0.36363636363636365</v>
      </c>
    </row>
    <row r="2571" spans="1:9" x14ac:dyDescent="0.25">
      <c r="A2571" t="s">
        <v>2685</v>
      </c>
      <c r="B2571" s="70">
        <f t="shared" si="105"/>
        <v>0.36363636363636365</v>
      </c>
      <c r="C2571" t="s">
        <v>114</v>
      </c>
      <c r="D2571" t="s">
        <v>2722</v>
      </c>
      <c r="E2571" s="69">
        <v>45674</v>
      </c>
      <c r="F2571">
        <v>1</v>
      </c>
      <c r="G2571">
        <v>1</v>
      </c>
      <c r="H2571">
        <v>1</v>
      </c>
      <c r="I2571" s="70">
        <f t="shared" si="104"/>
        <v>0.36363636363636365</v>
      </c>
    </row>
    <row r="2572" spans="1:9" x14ac:dyDescent="0.25">
      <c r="A2572" t="s">
        <v>2685</v>
      </c>
      <c r="B2572" s="70">
        <f t="shared" si="105"/>
        <v>0.36363636363636365</v>
      </c>
      <c r="C2572" t="s">
        <v>114</v>
      </c>
      <c r="D2572" t="s">
        <v>2723</v>
      </c>
      <c r="E2572" s="69">
        <v>45674</v>
      </c>
      <c r="F2572">
        <v>1</v>
      </c>
      <c r="G2572">
        <v>1</v>
      </c>
      <c r="H2572">
        <v>1</v>
      </c>
      <c r="I2572" s="70">
        <f t="shared" si="104"/>
        <v>0.36363636363636365</v>
      </c>
    </row>
    <row r="2573" spans="1:9" x14ac:dyDescent="0.25">
      <c r="A2573" t="s">
        <v>2685</v>
      </c>
      <c r="B2573" s="70">
        <f t="shared" si="105"/>
        <v>0.36363636363636365</v>
      </c>
      <c r="C2573" t="s">
        <v>114</v>
      </c>
      <c r="D2573" t="s">
        <v>2724</v>
      </c>
      <c r="E2573" s="69">
        <v>45667</v>
      </c>
      <c r="F2573">
        <v>1</v>
      </c>
      <c r="G2573">
        <v>1.6</v>
      </c>
      <c r="H2573">
        <v>1.6</v>
      </c>
      <c r="I2573" s="70">
        <f t="shared" si="104"/>
        <v>0.5818181818181819</v>
      </c>
    </row>
    <row r="2574" spans="1:9" x14ac:dyDescent="0.25">
      <c r="A2574" t="s">
        <v>2685</v>
      </c>
      <c r="B2574" s="70">
        <f t="shared" si="105"/>
        <v>0.36363636363636365</v>
      </c>
      <c r="C2574" t="s">
        <v>114</v>
      </c>
      <c r="D2574" t="s">
        <v>2725</v>
      </c>
      <c r="E2574" s="69">
        <v>45659</v>
      </c>
      <c r="F2574">
        <v>1</v>
      </c>
      <c r="G2574">
        <v>1</v>
      </c>
      <c r="H2574">
        <v>1</v>
      </c>
      <c r="I2574" s="70">
        <f t="shared" si="104"/>
        <v>0.36363636363636365</v>
      </c>
    </row>
    <row r="2575" spans="1:9" x14ac:dyDescent="0.25">
      <c r="A2575" t="s">
        <v>2685</v>
      </c>
      <c r="B2575" s="70">
        <f t="shared" si="105"/>
        <v>0.36363636363636365</v>
      </c>
      <c r="C2575" t="s">
        <v>114</v>
      </c>
      <c r="D2575" t="s">
        <v>2726</v>
      </c>
      <c r="E2575" s="69">
        <v>45714</v>
      </c>
      <c r="F2575">
        <v>1</v>
      </c>
      <c r="G2575">
        <v>1</v>
      </c>
      <c r="H2575">
        <v>1</v>
      </c>
      <c r="I2575" s="70">
        <f t="shared" si="104"/>
        <v>0.36363636363636365</v>
      </c>
    </row>
    <row r="2576" spans="1:9" x14ac:dyDescent="0.25">
      <c r="A2576" t="s">
        <v>2685</v>
      </c>
      <c r="B2576" s="70">
        <f t="shared" si="105"/>
        <v>0.36363636363636365</v>
      </c>
      <c r="C2576" t="s">
        <v>117</v>
      </c>
      <c r="D2576" t="s">
        <v>2727</v>
      </c>
      <c r="E2576" s="69">
        <v>45681</v>
      </c>
      <c r="F2576">
        <v>1</v>
      </c>
      <c r="G2576">
        <v>1</v>
      </c>
      <c r="H2576">
        <v>1</v>
      </c>
      <c r="I2576" s="70">
        <f t="shared" si="104"/>
        <v>0.36363636363636365</v>
      </c>
    </row>
    <row r="2577" spans="1:9" x14ac:dyDescent="0.25">
      <c r="A2577" t="s">
        <v>2685</v>
      </c>
      <c r="B2577" s="70">
        <f t="shared" si="105"/>
        <v>0.36363636363636365</v>
      </c>
      <c r="C2577" t="s">
        <v>117</v>
      </c>
      <c r="D2577" t="s">
        <v>2728</v>
      </c>
      <c r="E2577" s="69">
        <v>45706</v>
      </c>
      <c r="F2577">
        <v>1</v>
      </c>
      <c r="G2577">
        <v>1</v>
      </c>
      <c r="H2577">
        <v>1</v>
      </c>
      <c r="I2577" s="70">
        <f t="shared" si="104"/>
        <v>0.36363636363636365</v>
      </c>
    </row>
    <row r="2578" spans="1:9" x14ac:dyDescent="0.25">
      <c r="A2578" t="s">
        <v>2685</v>
      </c>
      <c r="B2578" s="70">
        <f t="shared" si="105"/>
        <v>0.36363636363636365</v>
      </c>
      <c r="C2578" t="s">
        <v>117</v>
      </c>
      <c r="D2578" t="s">
        <v>2729</v>
      </c>
      <c r="E2578" s="69">
        <v>45708</v>
      </c>
      <c r="F2578">
        <v>1</v>
      </c>
      <c r="G2578">
        <v>1</v>
      </c>
      <c r="H2578">
        <v>1</v>
      </c>
      <c r="I2578" s="70">
        <f t="shared" si="104"/>
        <v>0.36363636363636365</v>
      </c>
    </row>
    <row r="2579" spans="1:9" x14ac:dyDescent="0.25">
      <c r="A2579" t="s">
        <v>2685</v>
      </c>
      <c r="B2579" s="70">
        <f t="shared" si="105"/>
        <v>0.36363636363636365</v>
      </c>
      <c r="C2579" t="s">
        <v>117</v>
      </c>
      <c r="D2579" t="s">
        <v>2730</v>
      </c>
      <c r="E2579" s="69">
        <v>45740</v>
      </c>
      <c r="F2579">
        <v>1</v>
      </c>
      <c r="G2579">
        <v>1.6</v>
      </c>
      <c r="H2579">
        <v>1.6</v>
      </c>
      <c r="I2579" s="70">
        <f t="shared" si="104"/>
        <v>0.5818181818181819</v>
      </c>
    </row>
    <row r="2580" spans="1:9" x14ac:dyDescent="0.25">
      <c r="A2580" t="s">
        <v>2685</v>
      </c>
      <c r="B2580" s="70">
        <f t="shared" si="105"/>
        <v>0.36363636363636365</v>
      </c>
      <c r="C2580" t="s">
        <v>117</v>
      </c>
      <c r="D2580" t="s">
        <v>2731</v>
      </c>
      <c r="E2580" s="69">
        <v>45748</v>
      </c>
      <c r="F2580">
        <v>1</v>
      </c>
      <c r="G2580">
        <v>1</v>
      </c>
      <c r="H2580">
        <v>1</v>
      </c>
      <c r="I2580" s="70">
        <f t="shared" si="104"/>
        <v>0.36363636363636365</v>
      </c>
    </row>
    <row r="2581" spans="1:9" x14ac:dyDescent="0.25">
      <c r="A2581" t="s">
        <v>2685</v>
      </c>
      <c r="B2581" s="70">
        <f t="shared" si="105"/>
        <v>0.36363636363636365</v>
      </c>
      <c r="C2581" t="s">
        <v>117</v>
      </c>
      <c r="D2581" t="s">
        <v>2732</v>
      </c>
      <c r="E2581" s="69">
        <v>45754</v>
      </c>
      <c r="F2581">
        <v>1</v>
      </c>
      <c r="G2581">
        <v>1.6</v>
      </c>
      <c r="H2581">
        <v>1.6</v>
      </c>
      <c r="I2581" s="70">
        <f t="shared" si="104"/>
        <v>0.5818181818181819</v>
      </c>
    </row>
    <row r="2582" spans="1:9" x14ac:dyDescent="0.25">
      <c r="A2582" t="s">
        <v>2685</v>
      </c>
      <c r="B2582" s="70">
        <f t="shared" si="105"/>
        <v>0.36363636363636365</v>
      </c>
      <c r="C2582" t="s">
        <v>117</v>
      </c>
      <c r="D2582" t="s">
        <v>2733</v>
      </c>
      <c r="E2582" s="69">
        <v>45754</v>
      </c>
      <c r="F2582">
        <v>1</v>
      </c>
      <c r="G2582">
        <v>1.6</v>
      </c>
      <c r="H2582">
        <v>1.6</v>
      </c>
      <c r="I2582" s="70">
        <f t="shared" si="104"/>
        <v>0.5818181818181819</v>
      </c>
    </row>
    <row r="2583" spans="1:9" x14ac:dyDescent="0.25">
      <c r="A2583" t="s">
        <v>2685</v>
      </c>
      <c r="B2583" s="70">
        <f t="shared" si="105"/>
        <v>0.36363636363636365</v>
      </c>
      <c r="C2583" t="s">
        <v>117</v>
      </c>
      <c r="D2583" t="s">
        <v>2734</v>
      </c>
      <c r="E2583" s="69">
        <v>45785</v>
      </c>
      <c r="F2583">
        <v>1</v>
      </c>
      <c r="G2583">
        <v>1</v>
      </c>
      <c r="H2583">
        <v>1</v>
      </c>
      <c r="I2583" s="70">
        <f t="shared" si="104"/>
        <v>0.36363636363636365</v>
      </c>
    </row>
    <row r="2584" spans="1:9" x14ac:dyDescent="0.25">
      <c r="A2584" t="s">
        <v>2685</v>
      </c>
      <c r="B2584" s="70">
        <f t="shared" si="105"/>
        <v>0.36363636363636365</v>
      </c>
      <c r="C2584" t="s">
        <v>117</v>
      </c>
      <c r="D2584" t="s">
        <v>2735</v>
      </c>
      <c r="E2584" s="69">
        <v>45796</v>
      </c>
      <c r="F2584">
        <v>1</v>
      </c>
      <c r="G2584">
        <v>1</v>
      </c>
      <c r="H2584">
        <v>1</v>
      </c>
      <c r="I2584" s="70">
        <f t="shared" si="104"/>
        <v>0.36363636363636365</v>
      </c>
    </row>
    <row r="2585" spans="1:9" x14ac:dyDescent="0.25">
      <c r="A2585" t="s">
        <v>2685</v>
      </c>
      <c r="B2585" s="70">
        <f t="shared" si="105"/>
        <v>0.36363636363636365</v>
      </c>
      <c r="C2585" t="s">
        <v>117</v>
      </c>
      <c r="D2585" t="s">
        <v>2736</v>
      </c>
      <c r="E2585" s="69">
        <v>45713</v>
      </c>
      <c r="F2585">
        <v>1</v>
      </c>
      <c r="G2585">
        <v>1</v>
      </c>
      <c r="H2585">
        <v>1</v>
      </c>
      <c r="I2585" s="70">
        <f t="shared" si="104"/>
        <v>0.36363636363636365</v>
      </c>
    </row>
    <row r="2586" spans="1:9" x14ac:dyDescent="0.25">
      <c r="A2586" t="s">
        <v>2685</v>
      </c>
      <c r="B2586" s="70">
        <f t="shared" si="105"/>
        <v>0.36363636363636365</v>
      </c>
      <c r="C2586" t="s">
        <v>117</v>
      </c>
      <c r="D2586" t="s">
        <v>2737</v>
      </c>
      <c r="E2586" s="69">
        <v>45670</v>
      </c>
      <c r="F2586">
        <v>1</v>
      </c>
      <c r="G2586">
        <v>1.6</v>
      </c>
      <c r="H2586">
        <v>1.6</v>
      </c>
      <c r="I2586" s="70">
        <f t="shared" si="104"/>
        <v>0.5818181818181819</v>
      </c>
    </row>
    <row r="2587" spans="1:9" x14ac:dyDescent="0.25">
      <c r="A2587" t="s">
        <v>2685</v>
      </c>
      <c r="B2587" s="70">
        <f t="shared" si="105"/>
        <v>0.36363636363636365</v>
      </c>
      <c r="C2587" t="s">
        <v>118</v>
      </c>
      <c r="D2587" t="s">
        <v>2738</v>
      </c>
      <c r="E2587" s="69">
        <v>45790</v>
      </c>
      <c r="F2587">
        <v>1</v>
      </c>
      <c r="G2587">
        <v>1</v>
      </c>
      <c r="H2587">
        <v>1</v>
      </c>
      <c r="I2587" s="70">
        <f t="shared" si="104"/>
        <v>0.36363636363636365</v>
      </c>
    </row>
    <row r="2588" spans="1:9" x14ac:dyDescent="0.25">
      <c r="A2588" t="s">
        <v>2685</v>
      </c>
      <c r="B2588" s="70">
        <f t="shared" si="105"/>
        <v>0.36363636363636365</v>
      </c>
      <c r="C2588" t="s">
        <v>121</v>
      </c>
      <c r="D2588" t="s">
        <v>2739</v>
      </c>
      <c r="E2588" s="69">
        <v>45678</v>
      </c>
      <c r="F2588">
        <v>1</v>
      </c>
      <c r="G2588">
        <v>1</v>
      </c>
      <c r="H2588">
        <v>1</v>
      </c>
      <c r="I2588" s="70">
        <f t="shared" si="104"/>
        <v>0.36363636363636365</v>
      </c>
    </row>
    <row r="2589" spans="1:9" x14ac:dyDescent="0.25">
      <c r="A2589" t="s">
        <v>2685</v>
      </c>
      <c r="B2589" s="70">
        <f t="shared" si="105"/>
        <v>0.36363636363636365</v>
      </c>
      <c r="C2589" t="s">
        <v>121</v>
      </c>
      <c r="D2589" t="s">
        <v>2740</v>
      </c>
      <c r="E2589" s="69">
        <v>45803</v>
      </c>
      <c r="F2589">
        <v>1</v>
      </c>
      <c r="G2589">
        <v>1</v>
      </c>
      <c r="H2589">
        <v>1</v>
      </c>
      <c r="I2589" s="70">
        <f t="shared" si="104"/>
        <v>0.36363636363636365</v>
      </c>
    </row>
    <row r="2590" spans="1:9" x14ac:dyDescent="0.25">
      <c r="A2590" t="s">
        <v>2685</v>
      </c>
      <c r="B2590" s="70">
        <f t="shared" si="105"/>
        <v>0.36363636363636365</v>
      </c>
      <c r="C2590" t="s">
        <v>121</v>
      </c>
      <c r="D2590" t="s">
        <v>2741</v>
      </c>
      <c r="E2590" s="69">
        <v>45679</v>
      </c>
      <c r="F2590">
        <v>1</v>
      </c>
      <c r="G2590">
        <v>1</v>
      </c>
      <c r="H2590">
        <v>1</v>
      </c>
      <c r="I2590" s="70">
        <f t="shared" si="104"/>
        <v>0.36363636363636365</v>
      </c>
    </row>
    <row r="2591" spans="1:9" x14ac:dyDescent="0.25">
      <c r="A2591" t="s">
        <v>2685</v>
      </c>
      <c r="B2591" s="70">
        <f t="shared" si="105"/>
        <v>0.36363636363636365</v>
      </c>
      <c r="C2591" t="s">
        <v>123</v>
      </c>
      <c r="D2591" t="s">
        <v>2742</v>
      </c>
      <c r="E2591" s="69">
        <v>45715</v>
      </c>
      <c r="F2591">
        <v>1</v>
      </c>
      <c r="G2591">
        <v>1</v>
      </c>
      <c r="H2591">
        <v>1</v>
      </c>
      <c r="I2591" s="70">
        <f t="shared" si="104"/>
        <v>0.36363636363636365</v>
      </c>
    </row>
    <row r="2592" spans="1:9" x14ac:dyDescent="0.25">
      <c r="A2592" t="s">
        <v>2685</v>
      </c>
      <c r="B2592" s="70">
        <f t="shared" si="105"/>
        <v>0.36363636363636365</v>
      </c>
      <c r="C2592" t="s">
        <v>123</v>
      </c>
      <c r="D2592" t="s">
        <v>2743</v>
      </c>
      <c r="E2592" s="69">
        <v>45702</v>
      </c>
      <c r="F2592">
        <v>1</v>
      </c>
      <c r="G2592">
        <v>1</v>
      </c>
      <c r="H2592">
        <v>1</v>
      </c>
      <c r="I2592" s="70">
        <f t="shared" si="104"/>
        <v>0.36363636363636365</v>
      </c>
    </row>
    <row r="2593" spans="1:9" x14ac:dyDescent="0.25">
      <c r="A2593" t="s">
        <v>2685</v>
      </c>
      <c r="B2593" s="70">
        <f t="shared" si="105"/>
        <v>0.36363636363636365</v>
      </c>
      <c r="C2593" t="s">
        <v>123</v>
      </c>
      <c r="D2593" t="s">
        <v>2744</v>
      </c>
      <c r="E2593" s="69">
        <v>45702</v>
      </c>
      <c r="F2593">
        <v>1</v>
      </c>
      <c r="G2593">
        <v>1</v>
      </c>
      <c r="H2593">
        <v>1</v>
      </c>
      <c r="I2593" s="70">
        <f t="shared" si="104"/>
        <v>0.36363636363636365</v>
      </c>
    </row>
    <row r="2594" spans="1:9" x14ac:dyDescent="0.25">
      <c r="A2594" t="s">
        <v>2685</v>
      </c>
      <c r="B2594" s="70">
        <f t="shared" si="105"/>
        <v>0.36363636363636365</v>
      </c>
      <c r="C2594" t="s">
        <v>123</v>
      </c>
      <c r="D2594" t="s">
        <v>2745</v>
      </c>
      <c r="E2594" s="69">
        <v>45664</v>
      </c>
      <c r="F2594">
        <v>1</v>
      </c>
      <c r="G2594">
        <v>1</v>
      </c>
      <c r="H2594">
        <v>1</v>
      </c>
      <c r="I2594" s="70">
        <f t="shared" si="104"/>
        <v>0.36363636363636365</v>
      </c>
    </row>
    <row r="2595" spans="1:9" x14ac:dyDescent="0.25">
      <c r="A2595" t="s">
        <v>2685</v>
      </c>
      <c r="B2595" s="70">
        <f t="shared" si="105"/>
        <v>0.36363636363636365</v>
      </c>
      <c r="C2595" t="s">
        <v>123</v>
      </c>
      <c r="D2595" t="s">
        <v>2746</v>
      </c>
      <c r="E2595" s="69">
        <v>45740</v>
      </c>
      <c r="F2595">
        <v>1</v>
      </c>
      <c r="G2595">
        <v>1</v>
      </c>
      <c r="H2595">
        <v>1</v>
      </c>
      <c r="I2595" s="70">
        <f t="shared" si="104"/>
        <v>0.36363636363636365</v>
      </c>
    </row>
    <row r="2596" spans="1:9" x14ac:dyDescent="0.25">
      <c r="A2596" t="s">
        <v>2747</v>
      </c>
      <c r="B2596" s="70">
        <f t="shared" ref="B2596:B2603" si="106">(1/2000)*100</f>
        <v>0.05</v>
      </c>
      <c r="C2596" t="s">
        <v>95</v>
      </c>
      <c r="D2596" t="s">
        <v>2748</v>
      </c>
      <c r="E2596" s="69">
        <v>45804</v>
      </c>
      <c r="F2596">
        <v>1</v>
      </c>
      <c r="G2596">
        <v>1</v>
      </c>
      <c r="H2596">
        <v>1</v>
      </c>
      <c r="I2596" s="70">
        <f t="shared" si="104"/>
        <v>0.05</v>
      </c>
    </row>
    <row r="2597" spans="1:9" x14ac:dyDescent="0.25">
      <c r="A2597" t="s">
        <v>2747</v>
      </c>
      <c r="B2597" s="70">
        <f t="shared" si="106"/>
        <v>0.05</v>
      </c>
      <c r="C2597" t="s">
        <v>105</v>
      </c>
      <c r="D2597" t="s">
        <v>2749</v>
      </c>
      <c r="E2597" s="69">
        <v>45665</v>
      </c>
      <c r="F2597">
        <v>1</v>
      </c>
      <c r="G2597">
        <v>1</v>
      </c>
      <c r="H2597">
        <v>1</v>
      </c>
      <c r="I2597" s="70">
        <f t="shared" si="104"/>
        <v>0.05</v>
      </c>
    </row>
    <row r="2598" spans="1:9" x14ac:dyDescent="0.25">
      <c r="A2598" t="s">
        <v>2747</v>
      </c>
      <c r="B2598" s="70">
        <f t="shared" si="106"/>
        <v>0.05</v>
      </c>
      <c r="C2598" t="s">
        <v>112</v>
      </c>
      <c r="D2598" t="s">
        <v>2750</v>
      </c>
      <c r="E2598" s="69">
        <v>45716</v>
      </c>
      <c r="F2598">
        <v>1</v>
      </c>
      <c r="G2598">
        <v>1</v>
      </c>
      <c r="H2598">
        <v>1</v>
      </c>
      <c r="I2598" s="70">
        <f t="shared" si="104"/>
        <v>0.05</v>
      </c>
    </row>
    <row r="2599" spans="1:9" x14ac:dyDescent="0.25">
      <c r="A2599" t="s">
        <v>2747</v>
      </c>
      <c r="B2599" s="70">
        <f t="shared" si="106"/>
        <v>0.05</v>
      </c>
      <c r="C2599" t="s">
        <v>113</v>
      </c>
      <c r="D2599" t="s">
        <v>2751</v>
      </c>
      <c r="E2599" s="69">
        <v>45790</v>
      </c>
      <c r="F2599">
        <v>1</v>
      </c>
      <c r="G2599">
        <v>1</v>
      </c>
      <c r="H2599">
        <v>1</v>
      </c>
      <c r="I2599" s="70">
        <f t="shared" si="104"/>
        <v>0.05</v>
      </c>
    </row>
    <row r="2600" spans="1:9" x14ac:dyDescent="0.25">
      <c r="A2600" t="s">
        <v>2747</v>
      </c>
      <c r="B2600" s="70">
        <f t="shared" si="106"/>
        <v>0.05</v>
      </c>
      <c r="C2600" t="s">
        <v>121</v>
      </c>
      <c r="D2600" t="s">
        <v>2752</v>
      </c>
      <c r="E2600" s="69">
        <v>45743</v>
      </c>
      <c r="F2600">
        <v>1</v>
      </c>
      <c r="G2600">
        <v>1.6</v>
      </c>
      <c r="H2600">
        <v>1.6</v>
      </c>
      <c r="I2600" s="70">
        <f t="shared" si="104"/>
        <v>8.0000000000000016E-2</v>
      </c>
    </row>
    <row r="2601" spans="1:9" x14ac:dyDescent="0.25">
      <c r="A2601" t="s">
        <v>2747</v>
      </c>
      <c r="B2601" s="70">
        <f t="shared" si="106"/>
        <v>0.05</v>
      </c>
      <c r="C2601" t="s">
        <v>121</v>
      </c>
      <c r="D2601" t="s">
        <v>2753</v>
      </c>
      <c r="E2601" s="69">
        <v>45743</v>
      </c>
      <c r="F2601">
        <v>1</v>
      </c>
      <c r="G2601">
        <v>1.6</v>
      </c>
      <c r="H2601">
        <v>1.6</v>
      </c>
      <c r="I2601" s="70">
        <f t="shared" si="104"/>
        <v>8.0000000000000016E-2</v>
      </c>
    </row>
    <row r="2602" spans="1:9" x14ac:dyDescent="0.25">
      <c r="A2602" t="s">
        <v>2747</v>
      </c>
      <c r="B2602" s="70">
        <f t="shared" si="106"/>
        <v>0.05</v>
      </c>
      <c r="C2602" t="s">
        <v>123</v>
      </c>
      <c r="D2602" t="s">
        <v>2754</v>
      </c>
      <c r="E2602" s="69">
        <v>45715</v>
      </c>
      <c r="F2602">
        <v>1</v>
      </c>
      <c r="G2602">
        <v>1.6</v>
      </c>
      <c r="H2602">
        <v>1.6</v>
      </c>
      <c r="I2602" s="70">
        <f t="shared" si="104"/>
        <v>8.0000000000000016E-2</v>
      </c>
    </row>
    <row r="2603" spans="1:9" x14ac:dyDescent="0.25">
      <c r="A2603" t="s">
        <v>2747</v>
      </c>
      <c r="B2603" s="70">
        <f t="shared" si="106"/>
        <v>0.05</v>
      </c>
      <c r="C2603" t="s">
        <v>123</v>
      </c>
      <c r="D2603" t="s">
        <v>2755</v>
      </c>
      <c r="E2603" s="69">
        <v>45784</v>
      </c>
      <c r="F2603">
        <v>1</v>
      </c>
      <c r="G2603">
        <v>1</v>
      </c>
      <c r="H2603">
        <v>1</v>
      </c>
      <c r="I2603" s="70">
        <f t="shared" si="104"/>
        <v>0.05</v>
      </c>
    </row>
    <row r="2604" spans="1:9" x14ac:dyDescent="0.25">
      <c r="A2604" t="s">
        <v>2756</v>
      </c>
      <c r="B2604" s="70">
        <f>(1/800)*100</f>
        <v>0.125</v>
      </c>
      <c r="C2604" t="s">
        <v>117</v>
      </c>
      <c r="D2604" t="s">
        <v>2757</v>
      </c>
      <c r="E2604" s="69">
        <v>45744</v>
      </c>
      <c r="F2604">
        <v>1</v>
      </c>
      <c r="G2604">
        <v>1</v>
      </c>
      <c r="H2604">
        <v>1</v>
      </c>
      <c r="I2604" s="70">
        <f t="shared" si="104"/>
        <v>0.125</v>
      </c>
    </row>
    <row r="2605" spans="1:9" x14ac:dyDescent="0.25">
      <c r="A2605" t="s">
        <v>2758</v>
      </c>
      <c r="B2605" s="70">
        <f t="shared" ref="B2605:B2636" si="107">(1/2100)*100</f>
        <v>4.7619047619047616E-2</v>
      </c>
      <c r="C2605" t="s">
        <v>95</v>
      </c>
      <c r="D2605" t="s">
        <v>2759</v>
      </c>
      <c r="E2605" s="69">
        <v>45804</v>
      </c>
      <c r="F2605">
        <v>1</v>
      </c>
      <c r="G2605">
        <v>1</v>
      </c>
      <c r="H2605">
        <v>1</v>
      </c>
      <c r="I2605" s="70">
        <f t="shared" si="104"/>
        <v>4.7619047619047616E-2</v>
      </c>
    </row>
    <row r="2606" spans="1:9" x14ac:dyDescent="0.25">
      <c r="A2606" t="s">
        <v>2758</v>
      </c>
      <c r="B2606" s="70">
        <f t="shared" si="107"/>
        <v>4.7619047619047616E-2</v>
      </c>
      <c r="C2606" t="s">
        <v>95</v>
      </c>
      <c r="D2606" t="s">
        <v>2760</v>
      </c>
      <c r="E2606" s="69">
        <v>45804</v>
      </c>
      <c r="F2606">
        <v>1</v>
      </c>
      <c r="G2606">
        <v>1</v>
      </c>
      <c r="H2606">
        <v>1</v>
      </c>
      <c r="I2606" s="70">
        <f t="shared" si="104"/>
        <v>4.7619047619047616E-2</v>
      </c>
    </row>
    <row r="2607" spans="1:9" x14ac:dyDescent="0.25">
      <c r="A2607" t="s">
        <v>2758</v>
      </c>
      <c r="B2607" s="70">
        <f t="shared" si="107"/>
        <v>4.7619047619047616E-2</v>
      </c>
      <c r="C2607" t="s">
        <v>95</v>
      </c>
      <c r="D2607" t="s">
        <v>2761</v>
      </c>
      <c r="E2607" s="69">
        <v>45748</v>
      </c>
      <c r="F2607">
        <v>1</v>
      </c>
      <c r="G2607">
        <v>1</v>
      </c>
      <c r="H2607">
        <v>1</v>
      </c>
      <c r="I2607" s="70">
        <f t="shared" si="104"/>
        <v>4.7619047619047616E-2</v>
      </c>
    </row>
    <row r="2608" spans="1:9" x14ac:dyDescent="0.25">
      <c r="A2608" t="s">
        <v>2758</v>
      </c>
      <c r="B2608" s="70">
        <f t="shared" si="107"/>
        <v>4.7619047619047616E-2</v>
      </c>
      <c r="C2608" t="s">
        <v>95</v>
      </c>
      <c r="D2608" t="s">
        <v>2762</v>
      </c>
      <c r="E2608" s="69">
        <v>45783</v>
      </c>
      <c r="F2608">
        <v>1</v>
      </c>
      <c r="G2608">
        <v>1</v>
      </c>
      <c r="H2608">
        <v>1</v>
      </c>
      <c r="I2608" s="70">
        <f t="shared" si="104"/>
        <v>4.7619047619047616E-2</v>
      </c>
    </row>
    <row r="2609" spans="1:9" x14ac:dyDescent="0.25">
      <c r="A2609" t="s">
        <v>2758</v>
      </c>
      <c r="B2609" s="70">
        <f t="shared" si="107"/>
        <v>4.7619047619047616E-2</v>
      </c>
      <c r="C2609" t="s">
        <v>95</v>
      </c>
      <c r="D2609" t="s">
        <v>2763</v>
      </c>
      <c r="E2609" s="69">
        <v>45748</v>
      </c>
      <c r="F2609">
        <v>1</v>
      </c>
      <c r="G2609">
        <v>1</v>
      </c>
      <c r="H2609">
        <v>1</v>
      </c>
      <c r="I2609" s="70">
        <f t="shared" si="104"/>
        <v>4.7619047619047616E-2</v>
      </c>
    </row>
    <row r="2610" spans="1:9" x14ac:dyDescent="0.25">
      <c r="A2610" t="s">
        <v>2758</v>
      </c>
      <c r="B2610" s="70">
        <f t="shared" si="107"/>
        <v>4.7619047619047616E-2</v>
      </c>
      <c r="C2610" t="s">
        <v>105</v>
      </c>
      <c r="D2610" t="s">
        <v>2764</v>
      </c>
      <c r="E2610" s="69">
        <v>45797</v>
      </c>
      <c r="F2610">
        <v>1</v>
      </c>
      <c r="G2610">
        <v>1</v>
      </c>
      <c r="H2610">
        <v>1</v>
      </c>
      <c r="I2610" s="70">
        <f t="shared" si="104"/>
        <v>4.7619047619047616E-2</v>
      </c>
    </row>
    <row r="2611" spans="1:9" x14ac:dyDescent="0.25">
      <c r="A2611" t="s">
        <v>2758</v>
      </c>
      <c r="B2611" s="70">
        <f t="shared" si="107"/>
        <v>4.7619047619047616E-2</v>
      </c>
      <c r="C2611" t="s">
        <v>105</v>
      </c>
      <c r="D2611" t="s">
        <v>2765</v>
      </c>
      <c r="E2611" s="69">
        <v>45749</v>
      </c>
      <c r="F2611">
        <v>1</v>
      </c>
      <c r="G2611">
        <v>1.6</v>
      </c>
      <c r="H2611">
        <v>1.6</v>
      </c>
      <c r="I2611" s="70">
        <f t="shared" si="104"/>
        <v>7.6190476190476197E-2</v>
      </c>
    </row>
    <row r="2612" spans="1:9" x14ac:dyDescent="0.25">
      <c r="A2612" t="s">
        <v>2758</v>
      </c>
      <c r="B2612" s="70">
        <f t="shared" si="107"/>
        <v>4.7619047619047616E-2</v>
      </c>
      <c r="C2612" t="s">
        <v>105</v>
      </c>
      <c r="D2612" t="s">
        <v>2766</v>
      </c>
      <c r="E2612" s="69">
        <v>45701</v>
      </c>
      <c r="F2612">
        <v>1</v>
      </c>
      <c r="G2612">
        <v>1</v>
      </c>
      <c r="H2612">
        <v>1</v>
      </c>
      <c r="I2612" s="70">
        <f t="shared" si="104"/>
        <v>4.7619047619047616E-2</v>
      </c>
    </row>
    <row r="2613" spans="1:9" x14ac:dyDescent="0.25">
      <c r="A2613" t="s">
        <v>2758</v>
      </c>
      <c r="B2613" s="70">
        <f t="shared" si="107"/>
        <v>4.7619047619047616E-2</v>
      </c>
      <c r="C2613" t="s">
        <v>106</v>
      </c>
      <c r="D2613" t="s">
        <v>2767</v>
      </c>
      <c r="E2613" s="69">
        <v>45761</v>
      </c>
      <c r="F2613">
        <v>1</v>
      </c>
      <c r="G2613">
        <v>1</v>
      </c>
      <c r="H2613">
        <v>1</v>
      </c>
      <c r="I2613" s="70">
        <f t="shared" si="104"/>
        <v>4.7619047619047616E-2</v>
      </c>
    </row>
    <row r="2614" spans="1:9" x14ac:dyDescent="0.25">
      <c r="A2614" t="s">
        <v>2758</v>
      </c>
      <c r="B2614" s="70">
        <f t="shared" si="107"/>
        <v>4.7619047619047616E-2</v>
      </c>
      <c r="C2614" t="s">
        <v>112</v>
      </c>
      <c r="D2614" t="s">
        <v>2768</v>
      </c>
      <c r="E2614" s="69">
        <v>45680</v>
      </c>
      <c r="F2614">
        <v>1</v>
      </c>
      <c r="G2614">
        <v>1</v>
      </c>
      <c r="H2614">
        <v>1</v>
      </c>
      <c r="I2614" s="70">
        <f t="shared" si="104"/>
        <v>4.7619047619047616E-2</v>
      </c>
    </row>
    <row r="2615" spans="1:9" x14ac:dyDescent="0.25">
      <c r="A2615" t="s">
        <v>2758</v>
      </c>
      <c r="B2615" s="70">
        <f t="shared" si="107"/>
        <v>4.7619047619047616E-2</v>
      </c>
      <c r="C2615" t="s">
        <v>112</v>
      </c>
      <c r="D2615" t="s">
        <v>2769</v>
      </c>
      <c r="E2615" s="69">
        <v>45806</v>
      </c>
      <c r="F2615">
        <v>1</v>
      </c>
      <c r="G2615">
        <v>1</v>
      </c>
      <c r="H2615">
        <v>1</v>
      </c>
      <c r="I2615" s="70">
        <f t="shared" si="104"/>
        <v>4.7619047619047616E-2</v>
      </c>
    </row>
    <row r="2616" spans="1:9" x14ac:dyDescent="0.25">
      <c r="A2616" t="s">
        <v>2758</v>
      </c>
      <c r="B2616" s="70">
        <f t="shared" si="107"/>
        <v>4.7619047619047616E-2</v>
      </c>
      <c r="C2616" t="s">
        <v>112</v>
      </c>
      <c r="D2616" t="s">
        <v>2770</v>
      </c>
      <c r="E2616" s="69">
        <v>45789</v>
      </c>
      <c r="F2616">
        <v>1</v>
      </c>
      <c r="G2616">
        <v>1</v>
      </c>
      <c r="H2616">
        <v>1</v>
      </c>
      <c r="I2616" s="70">
        <f t="shared" si="104"/>
        <v>4.7619047619047616E-2</v>
      </c>
    </row>
    <row r="2617" spans="1:9" x14ac:dyDescent="0.25">
      <c r="A2617" t="s">
        <v>2758</v>
      </c>
      <c r="B2617" s="70">
        <f t="shared" si="107"/>
        <v>4.7619047619047616E-2</v>
      </c>
      <c r="C2617" t="s">
        <v>114</v>
      </c>
      <c r="D2617" t="s">
        <v>2771</v>
      </c>
      <c r="E2617" s="69">
        <v>45672</v>
      </c>
      <c r="F2617">
        <v>1</v>
      </c>
      <c r="G2617">
        <v>1</v>
      </c>
      <c r="H2617">
        <v>1</v>
      </c>
      <c r="I2617" s="70">
        <f t="shared" si="104"/>
        <v>4.7619047619047616E-2</v>
      </c>
    </row>
    <row r="2618" spans="1:9" x14ac:dyDescent="0.25">
      <c r="A2618" t="s">
        <v>2758</v>
      </c>
      <c r="B2618" s="70">
        <f t="shared" si="107"/>
        <v>4.7619047619047616E-2</v>
      </c>
      <c r="C2618" t="s">
        <v>117</v>
      </c>
      <c r="D2618" t="s">
        <v>2772</v>
      </c>
      <c r="E2618" s="69">
        <v>45686</v>
      </c>
      <c r="F2618">
        <v>1</v>
      </c>
      <c r="G2618">
        <v>1</v>
      </c>
      <c r="H2618">
        <v>1</v>
      </c>
      <c r="I2618" s="70">
        <f t="shared" si="104"/>
        <v>4.7619047619047616E-2</v>
      </c>
    </row>
    <row r="2619" spans="1:9" x14ac:dyDescent="0.25">
      <c r="A2619" t="s">
        <v>2758</v>
      </c>
      <c r="B2619" s="70">
        <f t="shared" si="107"/>
        <v>4.7619047619047616E-2</v>
      </c>
      <c r="C2619" t="s">
        <v>117</v>
      </c>
      <c r="D2619" t="s">
        <v>2773</v>
      </c>
      <c r="E2619" s="69">
        <v>45806</v>
      </c>
      <c r="F2619">
        <v>1</v>
      </c>
      <c r="G2619">
        <v>1</v>
      </c>
      <c r="H2619">
        <v>1</v>
      </c>
      <c r="I2619" s="70">
        <f t="shared" si="104"/>
        <v>4.7619047619047616E-2</v>
      </c>
    </row>
    <row r="2620" spans="1:9" x14ac:dyDescent="0.25">
      <c r="A2620" t="s">
        <v>2758</v>
      </c>
      <c r="B2620" s="70">
        <f t="shared" si="107"/>
        <v>4.7619047619047616E-2</v>
      </c>
      <c r="C2620" t="s">
        <v>117</v>
      </c>
      <c r="D2620" t="s">
        <v>2774</v>
      </c>
      <c r="E2620" s="69">
        <v>45660</v>
      </c>
      <c r="F2620">
        <v>1</v>
      </c>
      <c r="G2620">
        <v>1</v>
      </c>
      <c r="H2620">
        <v>1</v>
      </c>
      <c r="I2620" s="70">
        <f t="shared" si="104"/>
        <v>4.7619047619047616E-2</v>
      </c>
    </row>
    <row r="2621" spans="1:9" x14ac:dyDescent="0.25">
      <c r="A2621" t="s">
        <v>2758</v>
      </c>
      <c r="B2621" s="70">
        <f t="shared" si="107"/>
        <v>4.7619047619047616E-2</v>
      </c>
      <c r="C2621" t="s">
        <v>117</v>
      </c>
      <c r="D2621" t="s">
        <v>2775</v>
      </c>
      <c r="E2621" s="69">
        <v>45770</v>
      </c>
      <c r="F2621">
        <v>1</v>
      </c>
      <c r="G2621">
        <v>1.6</v>
      </c>
      <c r="H2621">
        <v>1.6</v>
      </c>
      <c r="I2621" s="70">
        <f t="shared" si="104"/>
        <v>7.6190476190476197E-2</v>
      </c>
    </row>
    <row r="2622" spans="1:9" x14ac:dyDescent="0.25">
      <c r="A2622" t="s">
        <v>2758</v>
      </c>
      <c r="B2622" s="70">
        <f t="shared" si="107"/>
        <v>4.7619047619047616E-2</v>
      </c>
      <c r="C2622" t="s">
        <v>117</v>
      </c>
      <c r="D2622" t="s">
        <v>2776</v>
      </c>
      <c r="E2622" s="69">
        <v>45761</v>
      </c>
      <c r="F2622">
        <v>1</v>
      </c>
      <c r="G2622">
        <v>1</v>
      </c>
      <c r="H2622">
        <v>1</v>
      </c>
      <c r="I2622" s="70">
        <f t="shared" si="104"/>
        <v>4.7619047619047616E-2</v>
      </c>
    </row>
    <row r="2623" spans="1:9" x14ac:dyDescent="0.25">
      <c r="A2623" t="s">
        <v>2758</v>
      </c>
      <c r="B2623" s="70">
        <f t="shared" si="107"/>
        <v>4.7619047619047616E-2</v>
      </c>
      <c r="C2623" t="s">
        <v>117</v>
      </c>
      <c r="D2623" t="s">
        <v>2777</v>
      </c>
      <c r="E2623" s="69">
        <v>45705</v>
      </c>
      <c r="F2623">
        <v>1</v>
      </c>
      <c r="G2623">
        <v>1</v>
      </c>
      <c r="H2623">
        <v>1</v>
      </c>
      <c r="I2623" s="70">
        <f t="shared" si="104"/>
        <v>4.7619047619047616E-2</v>
      </c>
    </row>
    <row r="2624" spans="1:9" x14ac:dyDescent="0.25">
      <c r="A2624" t="s">
        <v>2758</v>
      </c>
      <c r="B2624" s="70">
        <f t="shared" si="107"/>
        <v>4.7619047619047616E-2</v>
      </c>
      <c r="C2624" t="s">
        <v>121</v>
      </c>
      <c r="D2624" t="s">
        <v>2778</v>
      </c>
      <c r="E2624" s="69">
        <v>45681</v>
      </c>
      <c r="F2624">
        <v>1</v>
      </c>
      <c r="G2624">
        <v>1</v>
      </c>
      <c r="H2624">
        <v>1</v>
      </c>
      <c r="I2624" s="70">
        <f t="shared" si="104"/>
        <v>4.7619047619047616E-2</v>
      </c>
    </row>
    <row r="2625" spans="1:9" x14ac:dyDescent="0.25">
      <c r="A2625" t="s">
        <v>2758</v>
      </c>
      <c r="B2625" s="70">
        <f t="shared" si="107"/>
        <v>4.7619047619047616E-2</v>
      </c>
      <c r="C2625" t="s">
        <v>121</v>
      </c>
      <c r="D2625" t="s">
        <v>2779</v>
      </c>
      <c r="E2625" s="69">
        <v>45694</v>
      </c>
      <c r="F2625">
        <v>1</v>
      </c>
      <c r="G2625">
        <v>1</v>
      </c>
      <c r="H2625">
        <v>1</v>
      </c>
      <c r="I2625" s="70">
        <f t="shared" si="104"/>
        <v>4.7619047619047616E-2</v>
      </c>
    </row>
    <row r="2626" spans="1:9" x14ac:dyDescent="0.25">
      <c r="A2626" t="s">
        <v>2758</v>
      </c>
      <c r="B2626" s="70">
        <f t="shared" si="107"/>
        <v>4.7619047619047616E-2</v>
      </c>
      <c r="C2626" t="s">
        <v>121</v>
      </c>
      <c r="D2626" t="s">
        <v>2780</v>
      </c>
      <c r="E2626" s="69">
        <v>45736</v>
      </c>
      <c r="F2626">
        <v>1</v>
      </c>
      <c r="G2626">
        <v>1.6</v>
      </c>
      <c r="H2626">
        <v>1.6</v>
      </c>
      <c r="I2626" s="70">
        <f t="shared" ref="I2626:I2689" si="108">B2626*H2626</f>
        <v>7.6190476190476197E-2</v>
      </c>
    </row>
    <row r="2627" spans="1:9" x14ac:dyDescent="0.25">
      <c r="A2627" t="s">
        <v>2758</v>
      </c>
      <c r="B2627" s="70">
        <f t="shared" si="107"/>
        <v>4.7619047619047616E-2</v>
      </c>
      <c r="C2627" t="s">
        <v>121</v>
      </c>
      <c r="D2627" t="s">
        <v>2781</v>
      </c>
      <c r="E2627" s="69">
        <v>45743</v>
      </c>
      <c r="F2627">
        <v>1</v>
      </c>
      <c r="G2627">
        <v>1.6</v>
      </c>
      <c r="H2627">
        <v>1.6</v>
      </c>
      <c r="I2627" s="70">
        <f t="shared" si="108"/>
        <v>7.6190476190476197E-2</v>
      </c>
    </row>
    <row r="2628" spans="1:9" x14ac:dyDescent="0.25">
      <c r="A2628" t="s">
        <v>2758</v>
      </c>
      <c r="B2628" s="70">
        <f t="shared" si="107"/>
        <v>4.7619047619047616E-2</v>
      </c>
      <c r="C2628" t="s">
        <v>121</v>
      </c>
      <c r="D2628" t="s">
        <v>2782</v>
      </c>
      <c r="E2628" s="69">
        <v>45743</v>
      </c>
      <c r="F2628">
        <v>1</v>
      </c>
      <c r="G2628">
        <v>1</v>
      </c>
      <c r="H2628">
        <v>1</v>
      </c>
      <c r="I2628" s="70">
        <f t="shared" si="108"/>
        <v>4.7619047619047616E-2</v>
      </c>
    </row>
    <row r="2629" spans="1:9" x14ac:dyDescent="0.25">
      <c r="A2629" t="s">
        <v>2758</v>
      </c>
      <c r="B2629" s="70">
        <f t="shared" si="107"/>
        <v>4.7619047619047616E-2</v>
      </c>
      <c r="C2629" t="s">
        <v>121</v>
      </c>
      <c r="D2629" t="s">
        <v>2783</v>
      </c>
      <c r="E2629" s="69">
        <v>45743</v>
      </c>
      <c r="F2629">
        <v>1</v>
      </c>
      <c r="G2629">
        <v>1</v>
      </c>
      <c r="H2629">
        <v>1</v>
      </c>
      <c r="I2629" s="70">
        <f t="shared" si="108"/>
        <v>4.7619047619047616E-2</v>
      </c>
    </row>
    <row r="2630" spans="1:9" x14ac:dyDescent="0.25">
      <c r="A2630" t="s">
        <v>2758</v>
      </c>
      <c r="B2630" s="70">
        <f t="shared" si="107"/>
        <v>4.7619047619047616E-2</v>
      </c>
      <c r="C2630" t="s">
        <v>121</v>
      </c>
      <c r="D2630" t="s">
        <v>2784</v>
      </c>
      <c r="E2630" s="69">
        <v>45678</v>
      </c>
      <c r="F2630">
        <v>1</v>
      </c>
      <c r="G2630">
        <v>1</v>
      </c>
      <c r="H2630">
        <v>1</v>
      </c>
      <c r="I2630" s="70">
        <f t="shared" si="108"/>
        <v>4.7619047619047616E-2</v>
      </c>
    </row>
    <row r="2631" spans="1:9" x14ac:dyDescent="0.25">
      <c r="A2631" t="s">
        <v>2758</v>
      </c>
      <c r="B2631" s="70">
        <f t="shared" si="107"/>
        <v>4.7619047619047616E-2</v>
      </c>
      <c r="C2631" t="s">
        <v>123</v>
      </c>
      <c r="D2631" t="s">
        <v>2785</v>
      </c>
      <c r="E2631" s="69">
        <v>45771</v>
      </c>
      <c r="F2631">
        <v>1</v>
      </c>
      <c r="G2631">
        <v>1.6</v>
      </c>
      <c r="H2631">
        <v>1.6</v>
      </c>
      <c r="I2631" s="70">
        <f t="shared" si="108"/>
        <v>7.6190476190476197E-2</v>
      </c>
    </row>
    <row r="2632" spans="1:9" x14ac:dyDescent="0.25">
      <c r="A2632" t="s">
        <v>2758</v>
      </c>
      <c r="B2632" s="70">
        <f t="shared" si="107"/>
        <v>4.7619047619047616E-2</v>
      </c>
      <c r="C2632" t="s">
        <v>123</v>
      </c>
      <c r="D2632" t="s">
        <v>2786</v>
      </c>
      <c r="E2632" s="69">
        <v>45673</v>
      </c>
      <c r="F2632">
        <v>1</v>
      </c>
      <c r="G2632">
        <v>1.6</v>
      </c>
      <c r="H2632">
        <v>1.6</v>
      </c>
      <c r="I2632" s="70">
        <f t="shared" si="108"/>
        <v>7.6190476190476197E-2</v>
      </c>
    </row>
    <row r="2633" spans="1:9" x14ac:dyDescent="0.25">
      <c r="A2633" t="s">
        <v>2758</v>
      </c>
      <c r="B2633" s="70">
        <f t="shared" si="107"/>
        <v>4.7619047619047616E-2</v>
      </c>
      <c r="C2633" t="s">
        <v>123</v>
      </c>
      <c r="D2633" t="s">
        <v>2787</v>
      </c>
      <c r="E2633" s="69">
        <v>45673</v>
      </c>
      <c r="F2633">
        <v>1</v>
      </c>
      <c r="G2633">
        <v>1.6</v>
      </c>
      <c r="H2633">
        <v>1.6</v>
      </c>
      <c r="I2633" s="70">
        <f t="shared" si="108"/>
        <v>7.6190476190476197E-2</v>
      </c>
    </row>
    <row r="2634" spans="1:9" x14ac:dyDescent="0.25">
      <c r="A2634" t="s">
        <v>2758</v>
      </c>
      <c r="B2634" s="70">
        <f t="shared" si="107"/>
        <v>4.7619047619047616E-2</v>
      </c>
      <c r="C2634" t="s">
        <v>123</v>
      </c>
      <c r="D2634" t="s">
        <v>2788</v>
      </c>
      <c r="E2634" s="69">
        <v>45673</v>
      </c>
      <c r="F2634">
        <v>1</v>
      </c>
      <c r="G2634">
        <v>1.6</v>
      </c>
      <c r="H2634">
        <v>1.6</v>
      </c>
      <c r="I2634" s="70">
        <f t="shared" si="108"/>
        <v>7.6190476190476197E-2</v>
      </c>
    </row>
    <row r="2635" spans="1:9" x14ac:dyDescent="0.25">
      <c r="A2635" t="s">
        <v>2758</v>
      </c>
      <c r="B2635" s="70">
        <f t="shared" si="107"/>
        <v>4.7619047619047616E-2</v>
      </c>
      <c r="C2635" t="s">
        <v>123</v>
      </c>
      <c r="D2635" t="s">
        <v>2789</v>
      </c>
      <c r="E2635" s="69">
        <v>45667</v>
      </c>
      <c r="F2635">
        <v>1</v>
      </c>
      <c r="G2635">
        <v>1</v>
      </c>
      <c r="H2635">
        <v>1</v>
      </c>
      <c r="I2635" s="70">
        <f t="shared" si="108"/>
        <v>4.7619047619047616E-2</v>
      </c>
    </row>
    <row r="2636" spans="1:9" x14ac:dyDescent="0.25">
      <c r="A2636" t="s">
        <v>2758</v>
      </c>
      <c r="B2636" s="70">
        <f t="shared" si="107"/>
        <v>4.7619047619047616E-2</v>
      </c>
      <c r="C2636" t="s">
        <v>123</v>
      </c>
      <c r="D2636" t="s">
        <v>2790</v>
      </c>
      <c r="E2636" s="69">
        <v>45698</v>
      </c>
      <c r="F2636">
        <v>1</v>
      </c>
      <c r="G2636">
        <v>1</v>
      </c>
      <c r="H2636">
        <v>1</v>
      </c>
      <c r="I2636" s="70">
        <f t="shared" si="108"/>
        <v>4.7619047619047616E-2</v>
      </c>
    </row>
    <row r="2637" spans="1:9" x14ac:dyDescent="0.25">
      <c r="A2637" t="s">
        <v>2791</v>
      </c>
      <c r="B2637" s="70">
        <f>(1/750)*100</f>
        <v>0.13333333333333333</v>
      </c>
      <c r="C2637" t="s">
        <v>105</v>
      </c>
      <c r="D2637" t="s">
        <v>2792</v>
      </c>
      <c r="E2637" s="69">
        <v>45757</v>
      </c>
      <c r="F2637">
        <v>1</v>
      </c>
      <c r="G2637">
        <v>1.6</v>
      </c>
      <c r="H2637">
        <v>1.6</v>
      </c>
      <c r="I2637" s="70">
        <f t="shared" si="108"/>
        <v>0.21333333333333335</v>
      </c>
    </row>
    <row r="2638" spans="1:9" x14ac:dyDescent="0.25">
      <c r="A2638" t="s">
        <v>2791</v>
      </c>
      <c r="B2638" s="70">
        <f>(1/750)*100</f>
        <v>0.13333333333333333</v>
      </c>
      <c r="C2638" t="s">
        <v>121</v>
      </c>
      <c r="D2638" t="s">
        <v>2793</v>
      </c>
      <c r="E2638" s="69">
        <v>45699</v>
      </c>
      <c r="F2638">
        <v>1</v>
      </c>
      <c r="G2638">
        <v>1</v>
      </c>
      <c r="H2638">
        <v>1</v>
      </c>
      <c r="I2638" s="70">
        <f t="shared" si="108"/>
        <v>0.13333333333333333</v>
      </c>
    </row>
    <row r="2639" spans="1:9" x14ac:dyDescent="0.25">
      <c r="A2639" t="s">
        <v>2794</v>
      </c>
      <c r="B2639" s="70">
        <f>(1/250)*100</f>
        <v>0.4</v>
      </c>
      <c r="C2639" t="s">
        <v>105</v>
      </c>
      <c r="D2639" t="s">
        <v>2795</v>
      </c>
      <c r="E2639" s="69">
        <v>45791</v>
      </c>
      <c r="F2639">
        <v>1</v>
      </c>
      <c r="G2639">
        <v>1</v>
      </c>
      <c r="H2639">
        <v>1</v>
      </c>
      <c r="I2639" s="70">
        <f t="shared" si="108"/>
        <v>0.4</v>
      </c>
    </row>
    <row r="2640" spans="1:9" x14ac:dyDescent="0.25">
      <c r="A2640" t="s">
        <v>2794</v>
      </c>
      <c r="B2640" s="70">
        <f>(1/250)*100</f>
        <v>0.4</v>
      </c>
      <c r="C2640" t="s">
        <v>105</v>
      </c>
      <c r="D2640" t="s">
        <v>2796</v>
      </c>
      <c r="E2640" s="69">
        <v>45749</v>
      </c>
      <c r="F2640">
        <v>1</v>
      </c>
      <c r="G2640">
        <v>1.6</v>
      </c>
      <c r="H2640">
        <v>1.6</v>
      </c>
      <c r="I2640" s="70">
        <f t="shared" si="108"/>
        <v>0.64000000000000012</v>
      </c>
    </row>
    <row r="2641" spans="1:9" x14ac:dyDescent="0.25">
      <c r="A2641" t="s">
        <v>2794</v>
      </c>
      <c r="B2641" s="70">
        <f>(1/250)*100</f>
        <v>0.4</v>
      </c>
      <c r="C2641" t="s">
        <v>117</v>
      </c>
      <c r="D2641" t="s">
        <v>2797</v>
      </c>
      <c r="E2641" s="69">
        <v>45748</v>
      </c>
      <c r="F2641">
        <v>1</v>
      </c>
      <c r="G2641">
        <v>1</v>
      </c>
      <c r="H2641">
        <v>1</v>
      </c>
      <c r="I2641" s="70">
        <f t="shared" si="108"/>
        <v>0.4</v>
      </c>
    </row>
    <row r="2642" spans="1:9" x14ac:dyDescent="0.25">
      <c r="A2642" t="s">
        <v>2794</v>
      </c>
      <c r="B2642" s="70">
        <f>(1/250)*100</f>
        <v>0.4</v>
      </c>
      <c r="C2642" t="s">
        <v>121</v>
      </c>
      <c r="D2642" t="s">
        <v>2798</v>
      </c>
      <c r="E2642" s="69">
        <v>45716</v>
      </c>
      <c r="F2642">
        <v>1</v>
      </c>
      <c r="G2642">
        <v>1</v>
      </c>
      <c r="H2642">
        <v>1</v>
      </c>
      <c r="I2642" s="70">
        <f t="shared" si="108"/>
        <v>0.4</v>
      </c>
    </row>
    <row r="2643" spans="1:9" x14ac:dyDescent="0.25">
      <c r="A2643" t="s">
        <v>2799</v>
      </c>
      <c r="B2643" s="70">
        <f t="shared" ref="B2643:B2674" si="109">(1/400)*100</f>
        <v>0.25</v>
      </c>
      <c r="C2643" t="s">
        <v>92</v>
      </c>
      <c r="D2643" t="s">
        <v>2800</v>
      </c>
      <c r="E2643" s="69">
        <v>45705</v>
      </c>
      <c r="F2643">
        <v>1</v>
      </c>
      <c r="G2643">
        <v>1</v>
      </c>
      <c r="H2643">
        <v>1</v>
      </c>
      <c r="I2643" s="70">
        <f t="shared" si="108"/>
        <v>0.25</v>
      </c>
    </row>
    <row r="2644" spans="1:9" x14ac:dyDescent="0.25">
      <c r="A2644" t="s">
        <v>2799</v>
      </c>
      <c r="B2644" s="70">
        <f t="shared" si="109"/>
        <v>0.25</v>
      </c>
      <c r="C2644" t="s">
        <v>93</v>
      </c>
      <c r="D2644" t="s">
        <v>2801</v>
      </c>
      <c r="E2644" s="69">
        <v>45684</v>
      </c>
      <c r="F2644">
        <v>1</v>
      </c>
      <c r="G2644">
        <v>1</v>
      </c>
      <c r="H2644">
        <v>1</v>
      </c>
      <c r="I2644" s="70">
        <f t="shared" si="108"/>
        <v>0.25</v>
      </c>
    </row>
    <row r="2645" spans="1:9" x14ac:dyDescent="0.25">
      <c r="A2645" t="s">
        <v>2799</v>
      </c>
      <c r="B2645" s="70">
        <f t="shared" si="109"/>
        <v>0.25</v>
      </c>
      <c r="C2645" t="s">
        <v>95</v>
      </c>
      <c r="D2645" t="s">
        <v>2802</v>
      </c>
      <c r="E2645" s="69">
        <v>45684</v>
      </c>
      <c r="F2645">
        <v>1</v>
      </c>
      <c r="G2645">
        <v>1</v>
      </c>
      <c r="H2645">
        <v>1</v>
      </c>
      <c r="I2645" s="70">
        <f t="shared" si="108"/>
        <v>0.25</v>
      </c>
    </row>
    <row r="2646" spans="1:9" x14ac:dyDescent="0.25">
      <c r="A2646" t="s">
        <v>2799</v>
      </c>
      <c r="B2646" s="70">
        <f t="shared" si="109"/>
        <v>0.25</v>
      </c>
      <c r="C2646" t="s">
        <v>95</v>
      </c>
      <c r="D2646" t="s">
        <v>2803</v>
      </c>
      <c r="E2646" s="69">
        <v>45684</v>
      </c>
      <c r="F2646">
        <v>1</v>
      </c>
      <c r="G2646">
        <v>1</v>
      </c>
      <c r="H2646">
        <v>1</v>
      </c>
      <c r="I2646" s="70">
        <f t="shared" si="108"/>
        <v>0.25</v>
      </c>
    </row>
    <row r="2647" spans="1:9" x14ac:dyDescent="0.25">
      <c r="A2647" t="s">
        <v>2799</v>
      </c>
      <c r="B2647" s="70">
        <f t="shared" si="109"/>
        <v>0.25</v>
      </c>
      <c r="C2647" t="s">
        <v>95</v>
      </c>
      <c r="D2647" t="s">
        <v>2804</v>
      </c>
      <c r="E2647" s="69">
        <v>45684</v>
      </c>
      <c r="F2647">
        <v>1</v>
      </c>
      <c r="G2647">
        <v>1</v>
      </c>
      <c r="H2647">
        <v>1</v>
      </c>
      <c r="I2647" s="70">
        <f t="shared" si="108"/>
        <v>0.25</v>
      </c>
    </row>
    <row r="2648" spans="1:9" x14ac:dyDescent="0.25">
      <c r="A2648" t="s">
        <v>2799</v>
      </c>
      <c r="B2648" s="70">
        <f t="shared" si="109"/>
        <v>0.25</v>
      </c>
      <c r="C2648" t="s">
        <v>95</v>
      </c>
      <c r="D2648" t="s">
        <v>2805</v>
      </c>
      <c r="E2648" s="69">
        <v>45680</v>
      </c>
      <c r="F2648">
        <v>1</v>
      </c>
      <c r="G2648">
        <v>1</v>
      </c>
      <c r="H2648">
        <v>1</v>
      </c>
      <c r="I2648" s="70">
        <f t="shared" si="108"/>
        <v>0.25</v>
      </c>
    </row>
    <row r="2649" spans="1:9" x14ac:dyDescent="0.25">
      <c r="A2649" t="s">
        <v>2799</v>
      </c>
      <c r="B2649" s="70">
        <f t="shared" si="109"/>
        <v>0.25</v>
      </c>
      <c r="C2649" t="s">
        <v>95</v>
      </c>
      <c r="D2649" t="s">
        <v>2806</v>
      </c>
      <c r="E2649" s="69">
        <v>45665</v>
      </c>
      <c r="F2649">
        <v>1</v>
      </c>
      <c r="G2649">
        <v>1</v>
      </c>
      <c r="H2649">
        <v>1</v>
      </c>
      <c r="I2649" s="70">
        <f t="shared" si="108"/>
        <v>0.25</v>
      </c>
    </row>
    <row r="2650" spans="1:9" x14ac:dyDescent="0.25">
      <c r="A2650" t="s">
        <v>2799</v>
      </c>
      <c r="B2650" s="70">
        <f t="shared" si="109"/>
        <v>0.25</v>
      </c>
      <c r="C2650" t="s">
        <v>95</v>
      </c>
      <c r="D2650" t="s">
        <v>2807</v>
      </c>
      <c r="E2650" s="69">
        <v>45664</v>
      </c>
      <c r="F2650">
        <v>1</v>
      </c>
      <c r="G2650">
        <v>1</v>
      </c>
      <c r="H2650">
        <v>1</v>
      </c>
      <c r="I2650" s="70">
        <f t="shared" si="108"/>
        <v>0.25</v>
      </c>
    </row>
    <row r="2651" spans="1:9" x14ac:dyDescent="0.25">
      <c r="A2651" t="s">
        <v>2799</v>
      </c>
      <c r="B2651" s="70">
        <f t="shared" si="109"/>
        <v>0.25</v>
      </c>
      <c r="C2651" t="s">
        <v>95</v>
      </c>
      <c r="D2651" t="s">
        <v>2808</v>
      </c>
      <c r="E2651" s="69">
        <v>45702</v>
      </c>
      <c r="F2651">
        <v>1</v>
      </c>
      <c r="G2651">
        <v>1</v>
      </c>
      <c r="H2651">
        <v>1</v>
      </c>
      <c r="I2651" s="70">
        <f t="shared" si="108"/>
        <v>0.25</v>
      </c>
    </row>
    <row r="2652" spans="1:9" x14ac:dyDescent="0.25">
      <c r="A2652" t="s">
        <v>2799</v>
      </c>
      <c r="B2652" s="70">
        <f t="shared" si="109"/>
        <v>0.25</v>
      </c>
      <c r="C2652" t="s">
        <v>95</v>
      </c>
      <c r="D2652" t="s">
        <v>2809</v>
      </c>
      <c r="E2652" s="69">
        <v>45702</v>
      </c>
      <c r="F2652">
        <v>1</v>
      </c>
      <c r="G2652">
        <v>1</v>
      </c>
      <c r="H2652">
        <v>1</v>
      </c>
      <c r="I2652" s="70">
        <f t="shared" si="108"/>
        <v>0.25</v>
      </c>
    </row>
    <row r="2653" spans="1:9" x14ac:dyDescent="0.25">
      <c r="A2653" t="s">
        <v>2799</v>
      </c>
      <c r="B2653" s="70">
        <f t="shared" si="109"/>
        <v>0.25</v>
      </c>
      <c r="C2653" t="s">
        <v>95</v>
      </c>
      <c r="D2653" t="s">
        <v>2810</v>
      </c>
      <c r="E2653" s="69">
        <v>45804</v>
      </c>
      <c r="F2653">
        <v>1</v>
      </c>
      <c r="G2653">
        <v>1</v>
      </c>
      <c r="H2653">
        <v>1</v>
      </c>
      <c r="I2653" s="70">
        <f t="shared" si="108"/>
        <v>0.25</v>
      </c>
    </row>
    <row r="2654" spans="1:9" x14ac:dyDescent="0.25">
      <c r="A2654" t="s">
        <v>2799</v>
      </c>
      <c r="B2654" s="70">
        <f t="shared" si="109"/>
        <v>0.25</v>
      </c>
      <c r="C2654" t="s">
        <v>95</v>
      </c>
      <c r="D2654" t="s">
        <v>2811</v>
      </c>
      <c r="E2654" s="69">
        <v>45804</v>
      </c>
      <c r="F2654">
        <v>1</v>
      </c>
      <c r="G2654">
        <v>1</v>
      </c>
      <c r="H2654">
        <v>1</v>
      </c>
      <c r="I2654" s="70">
        <f t="shared" si="108"/>
        <v>0.25</v>
      </c>
    </row>
    <row r="2655" spans="1:9" x14ac:dyDescent="0.25">
      <c r="A2655" t="s">
        <v>2799</v>
      </c>
      <c r="B2655" s="70">
        <f t="shared" si="109"/>
        <v>0.25</v>
      </c>
      <c r="C2655" t="s">
        <v>95</v>
      </c>
      <c r="D2655" t="s">
        <v>2812</v>
      </c>
      <c r="E2655" s="69">
        <v>45804</v>
      </c>
      <c r="F2655">
        <v>1</v>
      </c>
      <c r="G2655">
        <v>1</v>
      </c>
      <c r="H2655">
        <v>1</v>
      </c>
      <c r="I2655" s="70">
        <f t="shared" si="108"/>
        <v>0.25</v>
      </c>
    </row>
    <row r="2656" spans="1:9" x14ac:dyDescent="0.25">
      <c r="A2656" t="s">
        <v>2799</v>
      </c>
      <c r="B2656" s="70">
        <f t="shared" si="109"/>
        <v>0.25</v>
      </c>
      <c r="C2656" t="s">
        <v>95</v>
      </c>
      <c r="D2656" t="s">
        <v>2813</v>
      </c>
      <c r="E2656" s="69">
        <v>45804</v>
      </c>
      <c r="F2656">
        <v>1</v>
      </c>
      <c r="G2656">
        <v>1</v>
      </c>
      <c r="H2656">
        <v>1</v>
      </c>
      <c r="I2656" s="70">
        <f t="shared" si="108"/>
        <v>0.25</v>
      </c>
    </row>
    <row r="2657" spans="1:9" x14ac:dyDescent="0.25">
      <c r="A2657" t="s">
        <v>2799</v>
      </c>
      <c r="B2657" s="70">
        <f t="shared" si="109"/>
        <v>0.25</v>
      </c>
      <c r="C2657" t="s">
        <v>95</v>
      </c>
      <c r="D2657" t="s">
        <v>2814</v>
      </c>
      <c r="E2657" s="69">
        <v>45804</v>
      </c>
      <c r="F2657">
        <v>1</v>
      </c>
      <c r="G2657">
        <v>1</v>
      </c>
      <c r="H2657">
        <v>1</v>
      </c>
      <c r="I2657" s="70">
        <f t="shared" si="108"/>
        <v>0.25</v>
      </c>
    </row>
    <row r="2658" spans="1:9" x14ac:dyDescent="0.25">
      <c r="A2658" t="s">
        <v>2799</v>
      </c>
      <c r="B2658" s="70">
        <f t="shared" si="109"/>
        <v>0.25</v>
      </c>
      <c r="C2658" t="s">
        <v>95</v>
      </c>
      <c r="D2658" t="s">
        <v>2815</v>
      </c>
      <c r="E2658" s="69">
        <v>45804</v>
      </c>
      <c r="F2658">
        <v>1</v>
      </c>
      <c r="G2658">
        <v>1</v>
      </c>
      <c r="H2658">
        <v>1</v>
      </c>
      <c r="I2658" s="70">
        <f t="shared" si="108"/>
        <v>0.25</v>
      </c>
    </row>
    <row r="2659" spans="1:9" x14ac:dyDescent="0.25">
      <c r="A2659" t="s">
        <v>2799</v>
      </c>
      <c r="B2659" s="70">
        <f t="shared" si="109"/>
        <v>0.25</v>
      </c>
      <c r="C2659" t="s">
        <v>95</v>
      </c>
      <c r="D2659" t="s">
        <v>2816</v>
      </c>
      <c r="E2659" s="69">
        <v>45803</v>
      </c>
      <c r="F2659">
        <v>1</v>
      </c>
      <c r="G2659">
        <v>1</v>
      </c>
      <c r="H2659">
        <v>1</v>
      </c>
      <c r="I2659" s="70">
        <f t="shared" si="108"/>
        <v>0.25</v>
      </c>
    </row>
    <row r="2660" spans="1:9" x14ac:dyDescent="0.25">
      <c r="A2660" t="s">
        <v>2799</v>
      </c>
      <c r="B2660" s="70">
        <f t="shared" si="109"/>
        <v>0.25</v>
      </c>
      <c r="C2660" t="s">
        <v>95</v>
      </c>
      <c r="D2660" t="s">
        <v>2817</v>
      </c>
      <c r="E2660" s="69">
        <v>45804</v>
      </c>
      <c r="F2660">
        <v>1</v>
      </c>
      <c r="G2660">
        <v>1</v>
      </c>
      <c r="H2660">
        <v>1</v>
      </c>
      <c r="I2660" s="70">
        <f t="shared" si="108"/>
        <v>0.25</v>
      </c>
    </row>
    <row r="2661" spans="1:9" x14ac:dyDescent="0.25">
      <c r="A2661" t="s">
        <v>2799</v>
      </c>
      <c r="B2661" s="70">
        <f t="shared" si="109"/>
        <v>0.25</v>
      </c>
      <c r="C2661" t="s">
        <v>95</v>
      </c>
      <c r="D2661" t="s">
        <v>2818</v>
      </c>
      <c r="E2661" s="69">
        <v>45804</v>
      </c>
      <c r="F2661">
        <v>1</v>
      </c>
      <c r="G2661">
        <v>1</v>
      </c>
      <c r="H2661">
        <v>1</v>
      </c>
      <c r="I2661" s="70">
        <f t="shared" si="108"/>
        <v>0.25</v>
      </c>
    </row>
    <row r="2662" spans="1:9" x14ac:dyDescent="0.25">
      <c r="A2662" t="s">
        <v>2799</v>
      </c>
      <c r="B2662" s="70">
        <f t="shared" si="109"/>
        <v>0.25</v>
      </c>
      <c r="C2662" t="s">
        <v>95</v>
      </c>
      <c r="D2662" t="s">
        <v>2819</v>
      </c>
      <c r="E2662" s="69">
        <v>45785</v>
      </c>
      <c r="F2662">
        <v>1</v>
      </c>
      <c r="G2662">
        <v>1</v>
      </c>
      <c r="H2662">
        <v>1</v>
      </c>
      <c r="I2662" s="70">
        <f t="shared" si="108"/>
        <v>0.25</v>
      </c>
    </row>
    <row r="2663" spans="1:9" x14ac:dyDescent="0.25">
      <c r="A2663" t="s">
        <v>2799</v>
      </c>
      <c r="B2663" s="70">
        <f t="shared" si="109"/>
        <v>0.25</v>
      </c>
      <c r="C2663" t="s">
        <v>95</v>
      </c>
      <c r="D2663" t="s">
        <v>2820</v>
      </c>
      <c r="E2663" s="69">
        <v>45785</v>
      </c>
      <c r="F2663">
        <v>1</v>
      </c>
      <c r="G2663">
        <v>1</v>
      </c>
      <c r="H2663">
        <v>1</v>
      </c>
      <c r="I2663" s="70">
        <f t="shared" si="108"/>
        <v>0.25</v>
      </c>
    </row>
    <row r="2664" spans="1:9" x14ac:dyDescent="0.25">
      <c r="A2664" t="s">
        <v>2799</v>
      </c>
      <c r="B2664" s="70">
        <f t="shared" si="109"/>
        <v>0.25</v>
      </c>
      <c r="C2664" t="s">
        <v>95</v>
      </c>
      <c r="D2664" t="s">
        <v>2821</v>
      </c>
      <c r="E2664" s="69">
        <v>45785</v>
      </c>
      <c r="F2664">
        <v>1</v>
      </c>
      <c r="G2664">
        <v>1</v>
      </c>
      <c r="H2664">
        <v>1</v>
      </c>
      <c r="I2664" s="70">
        <f t="shared" si="108"/>
        <v>0.25</v>
      </c>
    </row>
    <row r="2665" spans="1:9" x14ac:dyDescent="0.25">
      <c r="A2665" t="s">
        <v>2799</v>
      </c>
      <c r="B2665" s="70">
        <f t="shared" si="109"/>
        <v>0.25</v>
      </c>
      <c r="C2665" t="s">
        <v>95</v>
      </c>
      <c r="D2665" t="s">
        <v>2822</v>
      </c>
      <c r="E2665" s="69">
        <v>45785</v>
      </c>
      <c r="F2665">
        <v>1</v>
      </c>
      <c r="G2665">
        <v>1</v>
      </c>
      <c r="H2665">
        <v>1</v>
      </c>
      <c r="I2665" s="70">
        <f t="shared" si="108"/>
        <v>0.25</v>
      </c>
    </row>
    <row r="2666" spans="1:9" x14ac:dyDescent="0.25">
      <c r="A2666" t="s">
        <v>2799</v>
      </c>
      <c r="B2666" s="70">
        <f t="shared" si="109"/>
        <v>0.25</v>
      </c>
      <c r="C2666" t="s">
        <v>95</v>
      </c>
      <c r="D2666" t="s">
        <v>2823</v>
      </c>
      <c r="E2666" s="69">
        <v>45699</v>
      </c>
      <c r="F2666">
        <v>1</v>
      </c>
      <c r="G2666">
        <v>1</v>
      </c>
      <c r="H2666">
        <v>1</v>
      </c>
      <c r="I2666" s="70">
        <f t="shared" si="108"/>
        <v>0.25</v>
      </c>
    </row>
    <row r="2667" spans="1:9" x14ac:dyDescent="0.25">
      <c r="A2667" t="s">
        <v>2799</v>
      </c>
      <c r="B2667" s="70">
        <f t="shared" si="109"/>
        <v>0.25</v>
      </c>
      <c r="C2667" t="s">
        <v>95</v>
      </c>
      <c r="D2667" t="s">
        <v>2824</v>
      </c>
      <c r="E2667" s="69">
        <v>45684</v>
      </c>
      <c r="F2667">
        <v>1</v>
      </c>
      <c r="G2667">
        <v>1</v>
      </c>
      <c r="H2667">
        <v>1</v>
      </c>
      <c r="I2667" s="70">
        <f t="shared" si="108"/>
        <v>0.25</v>
      </c>
    </row>
    <row r="2668" spans="1:9" x14ac:dyDescent="0.25">
      <c r="A2668" t="s">
        <v>2799</v>
      </c>
      <c r="B2668" s="70">
        <f t="shared" si="109"/>
        <v>0.25</v>
      </c>
      <c r="C2668" t="s">
        <v>99</v>
      </c>
      <c r="D2668" t="s">
        <v>2825</v>
      </c>
      <c r="E2668" s="69">
        <v>45754</v>
      </c>
      <c r="F2668">
        <v>1</v>
      </c>
      <c r="G2668">
        <v>1</v>
      </c>
      <c r="H2668">
        <v>1</v>
      </c>
      <c r="I2668" s="70">
        <f t="shared" si="108"/>
        <v>0.25</v>
      </c>
    </row>
    <row r="2669" spans="1:9" x14ac:dyDescent="0.25">
      <c r="A2669" t="s">
        <v>2799</v>
      </c>
      <c r="B2669" s="70">
        <f t="shared" si="109"/>
        <v>0.25</v>
      </c>
      <c r="C2669" t="s">
        <v>103</v>
      </c>
      <c r="D2669" t="s">
        <v>2826</v>
      </c>
      <c r="E2669" s="69">
        <v>45755</v>
      </c>
      <c r="F2669">
        <v>1</v>
      </c>
      <c r="G2669">
        <v>1</v>
      </c>
      <c r="H2669">
        <v>1</v>
      </c>
      <c r="I2669" s="70">
        <f t="shared" si="108"/>
        <v>0.25</v>
      </c>
    </row>
    <row r="2670" spans="1:9" x14ac:dyDescent="0.25">
      <c r="A2670" t="s">
        <v>2799</v>
      </c>
      <c r="B2670" s="70">
        <f t="shared" si="109"/>
        <v>0.25</v>
      </c>
      <c r="C2670" t="s">
        <v>103</v>
      </c>
      <c r="D2670" t="s">
        <v>2827</v>
      </c>
      <c r="E2670" s="69">
        <v>45757</v>
      </c>
      <c r="F2670">
        <v>1</v>
      </c>
      <c r="G2670">
        <v>1</v>
      </c>
      <c r="H2670">
        <v>1</v>
      </c>
      <c r="I2670" s="70">
        <f t="shared" si="108"/>
        <v>0.25</v>
      </c>
    </row>
    <row r="2671" spans="1:9" x14ac:dyDescent="0.25">
      <c r="A2671" t="s">
        <v>2799</v>
      </c>
      <c r="B2671" s="70">
        <f t="shared" si="109"/>
        <v>0.25</v>
      </c>
      <c r="C2671" t="s">
        <v>104</v>
      </c>
      <c r="D2671" t="s">
        <v>2828</v>
      </c>
      <c r="E2671" s="69">
        <v>45673</v>
      </c>
      <c r="F2671">
        <v>1</v>
      </c>
      <c r="G2671">
        <v>1</v>
      </c>
      <c r="H2671">
        <v>1</v>
      </c>
      <c r="I2671" s="70">
        <f t="shared" si="108"/>
        <v>0.25</v>
      </c>
    </row>
    <row r="2672" spans="1:9" x14ac:dyDescent="0.25">
      <c r="A2672" t="s">
        <v>2799</v>
      </c>
      <c r="B2672" s="70">
        <f t="shared" si="109"/>
        <v>0.25</v>
      </c>
      <c r="C2672" t="s">
        <v>105</v>
      </c>
      <c r="D2672" t="s">
        <v>2829</v>
      </c>
      <c r="E2672" s="69">
        <v>45701</v>
      </c>
      <c r="F2672">
        <v>1</v>
      </c>
      <c r="G2672">
        <v>1</v>
      </c>
      <c r="H2672">
        <v>1</v>
      </c>
      <c r="I2672" s="70">
        <f t="shared" si="108"/>
        <v>0.25</v>
      </c>
    </row>
    <row r="2673" spans="1:9" x14ac:dyDescent="0.25">
      <c r="A2673" t="s">
        <v>2799</v>
      </c>
      <c r="B2673" s="70">
        <f t="shared" si="109"/>
        <v>0.25</v>
      </c>
      <c r="C2673" t="s">
        <v>105</v>
      </c>
      <c r="D2673" t="s">
        <v>2830</v>
      </c>
      <c r="E2673" s="69">
        <v>45701</v>
      </c>
      <c r="F2673">
        <v>1</v>
      </c>
      <c r="G2673">
        <v>1</v>
      </c>
      <c r="H2673">
        <v>1</v>
      </c>
      <c r="I2673" s="70">
        <f t="shared" si="108"/>
        <v>0.25</v>
      </c>
    </row>
    <row r="2674" spans="1:9" x14ac:dyDescent="0.25">
      <c r="A2674" t="s">
        <v>2799</v>
      </c>
      <c r="B2674" s="70">
        <f t="shared" si="109"/>
        <v>0.25</v>
      </c>
      <c r="C2674" t="s">
        <v>105</v>
      </c>
      <c r="D2674" t="s">
        <v>2831</v>
      </c>
      <c r="E2674" s="69">
        <v>45701</v>
      </c>
      <c r="F2674">
        <v>1</v>
      </c>
      <c r="G2674">
        <v>1</v>
      </c>
      <c r="H2674">
        <v>1</v>
      </c>
      <c r="I2674" s="70">
        <f t="shared" si="108"/>
        <v>0.25</v>
      </c>
    </row>
    <row r="2675" spans="1:9" x14ac:dyDescent="0.25">
      <c r="A2675" t="s">
        <v>2799</v>
      </c>
      <c r="B2675" s="70">
        <f t="shared" ref="B2675:B2706" si="110">(1/400)*100</f>
        <v>0.25</v>
      </c>
      <c r="C2675" t="s">
        <v>105</v>
      </c>
      <c r="D2675" t="s">
        <v>2832</v>
      </c>
      <c r="E2675" s="69">
        <v>45701</v>
      </c>
      <c r="F2675">
        <v>1</v>
      </c>
      <c r="G2675">
        <v>1</v>
      </c>
      <c r="H2675">
        <v>1</v>
      </c>
      <c r="I2675" s="70">
        <f t="shared" si="108"/>
        <v>0.25</v>
      </c>
    </row>
    <row r="2676" spans="1:9" x14ac:dyDescent="0.25">
      <c r="A2676" t="s">
        <v>2799</v>
      </c>
      <c r="B2676" s="70">
        <f t="shared" si="110"/>
        <v>0.25</v>
      </c>
      <c r="C2676" t="s">
        <v>105</v>
      </c>
      <c r="D2676" t="s">
        <v>2833</v>
      </c>
      <c r="E2676" s="69">
        <v>45797</v>
      </c>
      <c r="F2676">
        <v>1</v>
      </c>
      <c r="G2676">
        <v>1</v>
      </c>
      <c r="H2676">
        <v>1</v>
      </c>
      <c r="I2676" s="70">
        <f t="shared" si="108"/>
        <v>0.25</v>
      </c>
    </row>
    <row r="2677" spans="1:9" x14ac:dyDescent="0.25">
      <c r="A2677" t="s">
        <v>2799</v>
      </c>
      <c r="B2677" s="70">
        <f t="shared" si="110"/>
        <v>0.25</v>
      </c>
      <c r="C2677" t="s">
        <v>105</v>
      </c>
      <c r="D2677" t="s">
        <v>2834</v>
      </c>
      <c r="E2677" s="69">
        <v>45797</v>
      </c>
      <c r="F2677">
        <v>1</v>
      </c>
      <c r="G2677">
        <v>1</v>
      </c>
      <c r="H2677">
        <v>1</v>
      </c>
      <c r="I2677" s="70">
        <f t="shared" si="108"/>
        <v>0.25</v>
      </c>
    </row>
    <row r="2678" spans="1:9" x14ac:dyDescent="0.25">
      <c r="A2678" t="s">
        <v>2799</v>
      </c>
      <c r="B2678" s="70">
        <f t="shared" si="110"/>
        <v>0.25</v>
      </c>
      <c r="C2678" t="s">
        <v>105</v>
      </c>
      <c r="D2678" t="s">
        <v>2835</v>
      </c>
      <c r="E2678" s="69">
        <v>45770</v>
      </c>
      <c r="F2678">
        <v>1</v>
      </c>
      <c r="G2678">
        <v>1</v>
      </c>
      <c r="H2678">
        <v>1</v>
      </c>
      <c r="I2678" s="70">
        <f t="shared" si="108"/>
        <v>0.25</v>
      </c>
    </row>
    <row r="2679" spans="1:9" x14ac:dyDescent="0.25">
      <c r="A2679" t="s">
        <v>2799</v>
      </c>
      <c r="B2679" s="70">
        <f t="shared" si="110"/>
        <v>0.25</v>
      </c>
      <c r="C2679" t="s">
        <v>105</v>
      </c>
      <c r="D2679" t="s">
        <v>2836</v>
      </c>
      <c r="E2679" s="69">
        <v>45757</v>
      </c>
      <c r="F2679">
        <v>1</v>
      </c>
      <c r="G2679">
        <v>1</v>
      </c>
      <c r="H2679">
        <v>1</v>
      </c>
      <c r="I2679" s="70">
        <f t="shared" si="108"/>
        <v>0.25</v>
      </c>
    </row>
    <row r="2680" spans="1:9" x14ac:dyDescent="0.25">
      <c r="A2680" t="s">
        <v>2799</v>
      </c>
      <c r="B2680" s="70">
        <f t="shared" si="110"/>
        <v>0.25</v>
      </c>
      <c r="C2680" t="s">
        <v>105</v>
      </c>
      <c r="D2680" t="s">
        <v>2837</v>
      </c>
      <c r="E2680" s="69">
        <v>45757</v>
      </c>
      <c r="F2680">
        <v>1</v>
      </c>
      <c r="G2680">
        <v>1</v>
      </c>
      <c r="H2680">
        <v>1</v>
      </c>
      <c r="I2680" s="70">
        <f t="shared" si="108"/>
        <v>0.25</v>
      </c>
    </row>
    <row r="2681" spans="1:9" x14ac:dyDescent="0.25">
      <c r="A2681" t="s">
        <v>2799</v>
      </c>
      <c r="B2681" s="70">
        <f t="shared" si="110"/>
        <v>0.25</v>
      </c>
      <c r="C2681" t="s">
        <v>105</v>
      </c>
      <c r="D2681" t="s">
        <v>2838</v>
      </c>
      <c r="E2681" s="69">
        <v>45757</v>
      </c>
      <c r="F2681">
        <v>1</v>
      </c>
      <c r="G2681">
        <v>1</v>
      </c>
      <c r="H2681">
        <v>1</v>
      </c>
      <c r="I2681" s="70">
        <f t="shared" si="108"/>
        <v>0.25</v>
      </c>
    </row>
    <row r="2682" spans="1:9" x14ac:dyDescent="0.25">
      <c r="A2682" t="s">
        <v>2799</v>
      </c>
      <c r="B2682" s="70">
        <f t="shared" si="110"/>
        <v>0.25</v>
      </c>
      <c r="C2682" t="s">
        <v>105</v>
      </c>
      <c r="D2682" t="s">
        <v>2839</v>
      </c>
      <c r="E2682" s="69">
        <v>45757</v>
      </c>
      <c r="F2682">
        <v>1</v>
      </c>
      <c r="G2682">
        <v>1</v>
      </c>
      <c r="H2682">
        <v>1</v>
      </c>
      <c r="I2682" s="70">
        <f t="shared" si="108"/>
        <v>0.25</v>
      </c>
    </row>
    <row r="2683" spans="1:9" x14ac:dyDescent="0.25">
      <c r="A2683" t="s">
        <v>2799</v>
      </c>
      <c r="B2683" s="70">
        <f t="shared" si="110"/>
        <v>0.25</v>
      </c>
      <c r="C2683" t="s">
        <v>105</v>
      </c>
      <c r="D2683" t="s">
        <v>2840</v>
      </c>
      <c r="E2683" s="69">
        <v>45757</v>
      </c>
      <c r="F2683">
        <v>1</v>
      </c>
      <c r="G2683">
        <v>1</v>
      </c>
      <c r="H2683">
        <v>1</v>
      </c>
      <c r="I2683" s="70">
        <f t="shared" si="108"/>
        <v>0.25</v>
      </c>
    </row>
    <row r="2684" spans="1:9" x14ac:dyDescent="0.25">
      <c r="A2684" t="s">
        <v>2799</v>
      </c>
      <c r="B2684" s="70">
        <f t="shared" si="110"/>
        <v>0.25</v>
      </c>
      <c r="C2684" t="s">
        <v>105</v>
      </c>
      <c r="D2684" t="s">
        <v>2841</v>
      </c>
      <c r="E2684" s="69">
        <v>45708</v>
      </c>
      <c r="F2684">
        <v>1</v>
      </c>
      <c r="G2684">
        <v>1</v>
      </c>
      <c r="H2684">
        <v>1</v>
      </c>
      <c r="I2684" s="70">
        <f t="shared" si="108"/>
        <v>0.25</v>
      </c>
    </row>
    <row r="2685" spans="1:9" x14ac:dyDescent="0.25">
      <c r="A2685" t="s">
        <v>2799</v>
      </c>
      <c r="B2685" s="70">
        <f t="shared" si="110"/>
        <v>0.25</v>
      </c>
      <c r="C2685" t="s">
        <v>105</v>
      </c>
      <c r="D2685" t="s">
        <v>2842</v>
      </c>
      <c r="E2685" s="69">
        <v>45715</v>
      </c>
      <c r="F2685">
        <v>1</v>
      </c>
      <c r="G2685">
        <v>1</v>
      </c>
      <c r="H2685">
        <v>1</v>
      </c>
      <c r="I2685" s="70">
        <f t="shared" si="108"/>
        <v>0.25</v>
      </c>
    </row>
    <row r="2686" spans="1:9" x14ac:dyDescent="0.25">
      <c r="A2686" t="s">
        <v>2799</v>
      </c>
      <c r="B2686" s="70">
        <f t="shared" si="110"/>
        <v>0.25</v>
      </c>
      <c r="C2686" t="s">
        <v>105</v>
      </c>
      <c r="D2686" t="s">
        <v>2843</v>
      </c>
      <c r="E2686" s="69">
        <v>45715</v>
      </c>
      <c r="F2686">
        <v>1</v>
      </c>
      <c r="G2686">
        <v>1</v>
      </c>
      <c r="H2686">
        <v>1</v>
      </c>
      <c r="I2686" s="70">
        <f t="shared" si="108"/>
        <v>0.25</v>
      </c>
    </row>
    <row r="2687" spans="1:9" x14ac:dyDescent="0.25">
      <c r="A2687" t="s">
        <v>2799</v>
      </c>
      <c r="B2687" s="70">
        <f t="shared" si="110"/>
        <v>0.25</v>
      </c>
      <c r="C2687" t="s">
        <v>105</v>
      </c>
      <c r="D2687" t="s">
        <v>2844</v>
      </c>
      <c r="E2687" s="69">
        <v>45715</v>
      </c>
      <c r="F2687">
        <v>1</v>
      </c>
      <c r="G2687">
        <v>1</v>
      </c>
      <c r="H2687">
        <v>1</v>
      </c>
      <c r="I2687" s="70">
        <f t="shared" si="108"/>
        <v>0.25</v>
      </c>
    </row>
    <row r="2688" spans="1:9" x14ac:dyDescent="0.25">
      <c r="A2688" t="s">
        <v>2799</v>
      </c>
      <c r="B2688" s="70">
        <f t="shared" si="110"/>
        <v>0.25</v>
      </c>
      <c r="C2688" t="s">
        <v>106</v>
      </c>
      <c r="D2688" t="s">
        <v>2845</v>
      </c>
      <c r="E2688" s="69">
        <v>45747</v>
      </c>
      <c r="F2688">
        <v>1</v>
      </c>
      <c r="G2688">
        <v>1</v>
      </c>
      <c r="H2688">
        <v>1</v>
      </c>
      <c r="I2688" s="70">
        <f t="shared" si="108"/>
        <v>0.25</v>
      </c>
    </row>
    <row r="2689" spans="1:9" x14ac:dyDescent="0.25">
      <c r="A2689" t="s">
        <v>2799</v>
      </c>
      <c r="B2689" s="70">
        <f t="shared" si="110"/>
        <v>0.25</v>
      </c>
      <c r="C2689" t="s">
        <v>106</v>
      </c>
      <c r="D2689" t="s">
        <v>2846</v>
      </c>
      <c r="E2689" s="69">
        <v>45737</v>
      </c>
      <c r="F2689">
        <v>1</v>
      </c>
      <c r="G2689">
        <v>1</v>
      </c>
      <c r="H2689">
        <v>1</v>
      </c>
      <c r="I2689" s="70">
        <f t="shared" si="108"/>
        <v>0.25</v>
      </c>
    </row>
    <row r="2690" spans="1:9" x14ac:dyDescent="0.25">
      <c r="A2690" t="s">
        <v>2799</v>
      </c>
      <c r="B2690" s="70">
        <f t="shared" si="110"/>
        <v>0.25</v>
      </c>
      <c r="C2690" t="s">
        <v>106</v>
      </c>
      <c r="D2690" t="s">
        <v>2847</v>
      </c>
      <c r="E2690" s="69">
        <v>45706</v>
      </c>
      <c r="F2690">
        <v>1</v>
      </c>
      <c r="G2690">
        <v>1</v>
      </c>
      <c r="H2690">
        <v>1</v>
      </c>
      <c r="I2690" s="70">
        <f t="shared" ref="I2690:I2753" si="111">B2690*H2690</f>
        <v>0.25</v>
      </c>
    </row>
    <row r="2691" spans="1:9" x14ac:dyDescent="0.25">
      <c r="A2691" t="s">
        <v>2799</v>
      </c>
      <c r="B2691" s="70">
        <f t="shared" si="110"/>
        <v>0.25</v>
      </c>
      <c r="C2691" t="s">
        <v>106</v>
      </c>
      <c r="D2691" t="s">
        <v>2848</v>
      </c>
      <c r="E2691" s="69">
        <v>45761</v>
      </c>
      <c r="F2691">
        <v>1</v>
      </c>
      <c r="G2691">
        <v>1</v>
      </c>
      <c r="H2691">
        <v>1</v>
      </c>
      <c r="I2691" s="70">
        <f t="shared" si="111"/>
        <v>0.25</v>
      </c>
    </row>
    <row r="2692" spans="1:9" x14ac:dyDescent="0.25">
      <c r="A2692" t="s">
        <v>2799</v>
      </c>
      <c r="B2692" s="70">
        <f t="shared" si="110"/>
        <v>0.25</v>
      </c>
      <c r="C2692" t="s">
        <v>106</v>
      </c>
      <c r="D2692" t="s">
        <v>2849</v>
      </c>
      <c r="E2692" s="69">
        <v>45806</v>
      </c>
      <c r="F2692">
        <v>1</v>
      </c>
      <c r="G2692">
        <v>1</v>
      </c>
      <c r="H2692">
        <v>1</v>
      </c>
      <c r="I2692" s="70">
        <f t="shared" si="111"/>
        <v>0.25</v>
      </c>
    </row>
    <row r="2693" spans="1:9" x14ac:dyDescent="0.25">
      <c r="A2693" t="s">
        <v>2799</v>
      </c>
      <c r="B2693" s="70">
        <f t="shared" si="110"/>
        <v>0.25</v>
      </c>
      <c r="C2693" t="s">
        <v>106</v>
      </c>
      <c r="D2693" t="s">
        <v>2850</v>
      </c>
      <c r="E2693" s="69">
        <v>45792</v>
      </c>
      <c r="F2693">
        <v>1</v>
      </c>
      <c r="G2693">
        <v>1</v>
      </c>
      <c r="H2693">
        <v>1</v>
      </c>
      <c r="I2693" s="70">
        <f t="shared" si="111"/>
        <v>0.25</v>
      </c>
    </row>
    <row r="2694" spans="1:9" x14ac:dyDescent="0.25">
      <c r="A2694" t="s">
        <v>2799</v>
      </c>
      <c r="B2694" s="70">
        <f t="shared" si="110"/>
        <v>0.25</v>
      </c>
      <c r="C2694" t="s">
        <v>106</v>
      </c>
      <c r="D2694" t="s">
        <v>2851</v>
      </c>
      <c r="E2694" s="69">
        <v>45771</v>
      </c>
      <c r="F2694">
        <v>1</v>
      </c>
      <c r="G2694">
        <v>1</v>
      </c>
      <c r="H2694">
        <v>1</v>
      </c>
      <c r="I2694" s="70">
        <f t="shared" si="111"/>
        <v>0.25</v>
      </c>
    </row>
    <row r="2695" spans="1:9" x14ac:dyDescent="0.25">
      <c r="A2695" t="s">
        <v>2799</v>
      </c>
      <c r="B2695" s="70">
        <f t="shared" si="110"/>
        <v>0.25</v>
      </c>
      <c r="C2695" t="s">
        <v>106</v>
      </c>
      <c r="D2695" t="s">
        <v>2852</v>
      </c>
      <c r="E2695" s="69">
        <v>45707</v>
      </c>
      <c r="F2695">
        <v>1</v>
      </c>
      <c r="G2695">
        <v>1</v>
      </c>
      <c r="H2695">
        <v>1</v>
      </c>
      <c r="I2695" s="70">
        <f t="shared" si="111"/>
        <v>0.25</v>
      </c>
    </row>
    <row r="2696" spans="1:9" x14ac:dyDescent="0.25">
      <c r="A2696" t="s">
        <v>2799</v>
      </c>
      <c r="B2696" s="70">
        <f t="shared" si="110"/>
        <v>0.25</v>
      </c>
      <c r="C2696" t="s">
        <v>110</v>
      </c>
      <c r="D2696" t="s">
        <v>2853</v>
      </c>
      <c r="E2696" s="69">
        <v>45688</v>
      </c>
      <c r="F2696">
        <v>1</v>
      </c>
      <c r="G2696">
        <v>1</v>
      </c>
      <c r="H2696">
        <v>1</v>
      </c>
      <c r="I2696" s="70">
        <f t="shared" si="111"/>
        <v>0.25</v>
      </c>
    </row>
    <row r="2697" spans="1:9" x14ac:dyDescent="0.25">
      <c r="A2697" t="s">
        <v>2799</v>
      </c>
      <c r="B2697" s="70">
        <f t="shared" si="110"/>
        <v>0.25</v>
      </c>
      <c r="C2697" t="s">
        <v>112</v>
      </c>
      <c r="D2697" t="s">
        <v>2854</v>
      </c>
      <c r="E2697" s="69">
        <v>45804</v>
      </c>
      <c r="F2697">
        <v>1</v>
      </c>
      <c r="G2697">
        <v>1</v>
      </c>
      <c r="H2697">
        <v>1</v>
      </c>
      <c r="I2697" s="70">
        <f t="shared" si="111"/>
        <v>0.25</v>
      </c>
    </row>
    <row r="2698" spans="1:9" x14ac:dyDescent="0.25">
      <c r="A2698" t="s">
        <v>2799</v>
      </c>
      <c r="B2698" s="70">
        <f t="shared" si="110"/>
        <v>0.25</v>
      </c>
      <c r="C2698" t="s">
        <v>112</v>
      </c>
      <c r="D2698" t="s">
        <v>2855</v>
      </c>
      <c r="E2698" s="69">
        <v>45755</v>
      </c>
      <c r="F2698">
        <v>1</v>
      </c>
      <c r="G2698">
        <v>1</v>
      </c>
      <c r="H2698">
        <v>1</v>
      </c>
      <c r="I2698" s="70">
        <f t="shared" si="111"/>
        <v>0.25</v>
      </c>
    </row>
    <row r="2699" spans="1:9" x14ac:dyDescent="0.25">
      <c r="A2699" t="s">
        <v>2799</v>
      </c>
      <c r="B2699" s="70">
        <f t="shared" si="110"/>
        <v>0.25</v>
      </c>
      <c r="C2699" t="s">
        <v>112</v>
      </c>
      <c r="D2699" t="s">
        <v>2856</v>
      </c>
      <c r="E2699" s="69">
        <v>45667</v>
      </c>
      <c r="F2699">
        <v>1</v>
      </c>
      <c r="G2699">
        <v>1</v>
      </c>
      <c r="H2699">
        <v>1</v>
      </c>
      <c r="I2699" s="70">
        <f t="shared" si="111"/>
        <v>0.25</v>
      </c>
    </row>
    <row r="2700" spans="1:9" x14ac:dyDescent="0.25">
      <c r="A2700" t="s">
        <v>2799</v>
      </c>
      <c r="B2700" s="70">
        <f t="shared" si="110"/>
        <v>0.25</v>
      </c>
      <c r="C2700" t="s">
        <v>112</v>
      </c>
      <c r="D2700" t="s">
        <v>2857</v>
      </c>
      <c r="E2700" s="69">
        <v>45804</v>
      </c>
      <c r="F2700">
        <v>1</v>
      </c>
      <c r="G2700">
        <v>1</v>
      </c>
      <c r="H2700">
        <v>1</v>
      </c>
      <c r="I2700" s="70">
        <f t="shared" si="111"/>
        <v>0.25</v>
      </c>
    </row>
    <row r="2701" spans="1:9" x14ac:dyDescent="0.25">
      <c r="A2701" t="s">
        <v>2799</v>
      </c>
      <c r="B2701" s="70">
        <f t="shared" si="110"/>
        <v>0.25</v>
      </c>
      <c r="C2701" t="s">
        <v>112</v>
      </c>
      <c r="D2701" t="s">
        <v>2858</v>
      </c>
      <c r="E2701" s="69">
        <v>45772</v>
      </c>
      <c r="F2701">
        <v>1</v>
      </c>
      <c r="G2701">
        <v>1</v>
      </c>
      <c r="H2701">
        <v>1</v>
      </c>
      <c r="I2701" s="70">
        <f t="shared" si="111"/>
        <v>0.25</v>
      </c>
    </row>
    <row r="2702" spans="1:9" x14ac:dyDescent="0.25">
      <c r="A2702" t="s">
        <v>2799</v>
      </c>
      <c r="B2702" s="70">
        <f t="shared" si="110"/>
        <v>0.25</v>
      </c>
      <c r="C2702" t="s">
        <v>112</v>
      </c>
      <c r="D2702" t="s">
        <v>2859</v>
      </c>
      <c r="E2702" s="69">
        <v>45775</v>
      </c>
      <c r="F2702">
        <v>1</v>
      </c>
      <c r="G2702">
        <v>1</v>
      </c>
      <c r="H2702">
        <v>1</v>
      </c>
      <c r="I2702" s="70">
        <f t="shared" si="111"/>
        <v>0.25</v>
      </c>
    </row>
    <row r="2703" spans="1:9" x14ac:dyDescent="0.25">
      <c r="A2703" t="s">
        <v>2799</v>
      </c>
      <c r="B2703" s="70">
        <f t="shared" si="110"/>
        <v>0.25</v>
      </c>
      <c r="C2703" t="s">
        <v>112</v>
      </c>
      <c r="D2703" t="s">
        <v>2860</v>
      </c>
      <c r="E2703" s="69">
        <v>45762</v>
      </c>
      <c r="F2703">
        <v>1</v>
      </c>
      <c r="G2703">
        <v>1</v>
      </c>
      <c r="H2703">
        <v>1</v>
      </c>
      <c r="I2703" s="70">
        <f t="shared" si="111"/>
        <v>0.25</v>
      </c>
    </row>
    <row r="2704" spans="1:9" x14ac:dyDescent="0.25">
      <c r="A2704" t="s">
        <v>2799</v>
      </c>
      <c r="B2704" s="70">
        <f t="shared" si="110"/>
        <v>0.25</v>
      </c>
      <c r="C2704" t="s">
        <v>112</v>
      </c>
      <c r="D2704" t="s">
        <v>2861</v>
      </c>
      <c r="E2704" s="69">
        <v>45667</v>
      </c>
      <c r="F2704">
        <v>1</v>
      </c>
      <c r="G2704">
        <v>1</v>
      </c>
      <c r="H2704">
        <v>1</v>
      </c>
      <c r="I2704" s="70">
        <f t="shared" si="111"/>
        <v>0.25</v>
      </c>
    </row>
    <row r="2705" spans="1:9" x14ac:dyDescent="0.25">
      <c r="A2705" t="s">
        <v>2799</v>
      </c>
      <c r="B2705" s="70">
        <f t="shared" si="110"/>
        <v>0.25</v>
      </c>
      <c r="C2705" t="s">
        <v>112</v>
      </c>
      <c r="D2705" t="s">
        <v>2862</v>
      </c>
      <c r="E2705" s="69">
        <v>45735</v>
      </c>
      <c r="F2705">
        <v>1</v>
      </c>
      <c r="G2705">
        <v>1</v>
      </c>
      <c r="H2705">
        <v>1</v>
      </c>
      <c r="I2705" s="70">
        <f t="shared" si="111"/>
        <v>0.25</v>
      </c>
    </row>
    <row r="2706" spans="1:9" x14ac:dyDescent="0.25">
      <c r="A2706" t="s">
        <v>2799</v>
      </c>
      <c r="B2706" s="70">
        <f t="shared" si="110"/>
        <v>0.25</v>
      </c>
      <c r="C2706" t="s">
        <v>112</v>
      </c>
      <c r="D2706" t="s">
        <v>2863</v>
      </c>
      <c r="E2706" s="69">
        <v>45735</v>
      </c>
      <c r="F2706">
        <v>1</v>
      </c>
      <c r="G2706">
        <v>1</v>
      </c>
      <c r="H2706">
        <v>1</v>
      </c>
      <c r="I2706" s="70">
        <f t="shared" si="111"/>
        <v>0.25</v>
      </c>
    </row>
    <row r="2707" spans="1:9" x14ac:dyDescent="0.25">
      <c r="A2707" t="s">
        <v>2799</v>
      </c>
      <c r="B2707" s="70">
        <f t="shared" ref="B2707:B2738" si="112">(1/400)*100</f>
        <v>0.25</v>
      </c>
      <c r="C2707" t="s">
        <v>112</v>
      </c>
      <c r="D2707" t="s">
        <v>2864</v>
      </c>
      <c r="E2707" s="69">
        <v>45735</v>
      </c>
      <c r="F2707">
        <v>1</v>
      </c>
      <c r="G2707">
        <v>1</v>
      </c>
      <c r="H2707">
        <v>1</v>
      </c>
      <c r="I2707" s="70">
        <f t="shared" si="111"/>
        <v>0.25</v>
      </c>
    </row>
    <row r="2708" spans="1:9" x14ac:dyDescent="0.25">
      <c r="A2708" t="s">
        <v>2799</v>
      </c>
      <c r="B2708" s="70">
        <f t="shared" si="112"/>
        <v>0.25</v>
      </c>
      <c r="C2708" t="s">
        <v>112</v>
      </c>
      <c r="D2708" t="s">
        <v>2865</v>
      </c>
      <c r="E2708" s="69">
        <v>45667</v>
      </c>
      <c r="F2708">
        <v>1</v>
      </c>
      <c r="G2708">
        <v>1</v>
      </c>
      <c r="H2708">
        <v>1</v>
      </c>
      <c r="I2708" s="70">
        <f t="shared" si="111"/>
        <v>0.25</v>
      </c>
    </row>
    <row r="2709" spans="1:9" x14ac:dyDescent="0.25">
      <c r="A2709" t="s">
        <v>2799</v>
      </c>
      <c r="B2709" s="70">
        <f t="shared" si="112"/>
        <v>0.25</v>
      </c>
      <c r="C2709" t="s">
        <v>112</v>
      </c>
      <c r="D2709" t="s">
        <v>2866</v>
      </c>
      <c r="E2709" s="69">
        <v>45672</v>
      </c>
      <c r="F2709">
        <v>1</v>
      </c>
      <c r="G2709">
        <v>1</v>
      </c>
      <c r="H2709">
        <v>1</v>
      </c>
      <c r="I2709" s="70">
        <f t="shared" si="111"/>
        <v>0.25</v>
      </c>
    </row>
    <row r="2710" spans="1:9" x14ac:dyDescent="0.25">
      <c r="A2710" t="s">
        <v>2799</v>
      </c>
      <c r="B2710" s="70">
        <f t="shared" si="112"/>
        <v>0.25</v>
      </c>
      <c r="C2710" t="s">
        <v>112</v>
      </c>
      <c r="D2710" t="s">
        <v>2867</v>
      </c>
      <c r="E2710" s="69">
        <v>45755</v>
      </c>
      <c r="F2710">
        <v>1</v>
      </c>
      <c r="G2710">
        <v>1</v>
      </c>
      <c r="H2710">
        <v>1</v>
      </c>
      <c r="I2710" s="70">
        <f t="shared" si="111"/>
        <v>0.25</v>
      </c>
    </row>
    <row r="2711" spans="1:9" x14ac:dyDescent="0.25">
      <c r="A2711" t="s">
        <v>2799</v>
      </c>
      <c r="B2711" s="70">
        <f t="shared" si="112"/>
        <v>0.25</v>
      </c>
      <c r="C2711" t="s">
        <v>112</v>
      </c>
      <c r="D2711" t="s">
        <v>2868</v>
      </c>
      <c r="E2711" s="69">
        <v>45672</v>
      </c>
      <c r="F2711">
        <v>1</v>
      </c>
      <c r="G2711">
        <v>1</v>
      </c>
      <c r="H2711">
        <v>1</v>
      </c>
      <c r="I2711" s="70">
        <f t="shared" si="111"/>
        <v>0.25</v>
      </c>
    </row>
    <row r="2712" spans="1:9" x14ac:dyDescent="0.25">
      <c r="A2712" t="s">
        <v>2799</v>
      </c>
      <c r="B2712" s="70">
        <f t="shared" si="112"/>
        <v>0.25</v>
      </c>
      <c r="C2712" t="s">
        <v>112</v>
      </c>
      <c r="D2712" t="s">
        <v>2869</v>
      </c>
      <c r="E2712" s="69">
        <v>45755</v>
      </c>
      <c r="F2712">
        <v>1</v>
      </c>
      <c r="G2712">
        <v>1</v>
      </c>
      <c r="H2712">
        <v>1</v>
      </c>
      <c r="I2712" s="70">
        <f t="shared" si="111"/>
        <v>0.25</v>
      </c>
    </row>
    <row r="2713" spans="1:9" x14ac:dyDescent="0.25">
      <c r="A2713" t="s">
        <v>2799</v>
      </c>
      <c r="B2713" s="70">
        <f t="shared" si="112"/>
        <v>0.25</v>
      </c>
      <c r="C2713" t="s">
        <v>112</v>
      </c>
      <c r="D2713" t="s">
        <v>2870</v>
      </c>
      <c r="E2713" s="69">
        <v>45674</v>
      </c>
      <c r="F2713">
        <v>1</v>
      </c>
      <c r="G2713">
        <v>1</v>
      </c>
      <c r="H2713">
        <v>1</v>
      </c>
      <c r="I2713" s="70">
        <f t="shared" si="111"/>
        <v>0.25</v>
      </c>
    </row>
    <row r="2714" spans="1:9" x14ac:dyDescent="0.25">
      <c r="A2714" t="s">
        <v>2799</v>
      </c>
      <c r="B2714" s="70">
        <f t="shared" si="112"/>
        <v>0.25</v>
      </c>
      <c r="C2714" t="s">
        <v>112</v>
      </c>
      <c r="D2714" t="s">
        <v>2871</v>
      </c>
      <c r="E2714" s="69">
        <v>45674</v>
      </c>
      <c r="F2714">
        <v>1</v>
      </c>
      <c r="G2714">
        <v>1</v>
      </c>
      <c r="H2714">
        <v>1</v>
      </c>
      <c r="I2714" s="70">
        <f t="shared" si="111"/>
        <v>0.25</v>
      </c>
    </row>
    <row r="2715" spans="1:9" x14ac:dyDescent="0.25">
      <c r="A2715" t="s">
        <v>2799</v>
      </c>
      <c r="B2715" s="70">
        <f t="shared" si="112"/>
        <v>0.25</v>
      </c>
      <c r="C2715" t="s">
        <v>112</v>
      </c>
      <c r="D2715" t="s">
        <v>2872</v>
      </c>
      <c r="E2715" s="69">
        <v>45674</v>
      </c>
      <c r="F2715">
        <v>1</v>
      </c>
      <c r="G2715">
        <v>1</v>
      </c>
      <c r="H2715">
        <v>1</v>
      </c>
      <c r="I2715" s="70">
        <f t="shared" si="111"/>
        <v>0.25</v>
      </c>
    </row>
    <row r="2716" spans="1:9" x14ac:dyDescent="0.25">
      <c r="A2716" t="s">
        <v>2799</v>
      </c>
      <c r="B2716" s="70">
        <f t="shared" si="112"/>
        <v>0.25</v>
      </c>
      <c r="C2716" t="s">
        <v>112</v>
      </c>
      <c r="D2716" t="s">
        <v>2873</v>
      </c>
      <c r="E2716" s="69">
        <v>45684</v>
      </c>
      <c r="F2716">
        <v>1</v>
      </c>
      <c r="G2716">
        <v>1</v>
      </c>
      <c r="H2716">
        <v>1</v>
      </c>
      <c r="I2716" s="70">
        <f t="shared" si="111"/>
        <v>0.25</v>
      </c>
    </row>
    <row r="2717" spans="1:9" x14ac:dyDescent="0.25">
      <c r="A2717" t="s">
        <v>2799</v>
      </c>
      <c r="B2717" s="70">
        <f t="shared" si="112"/>
        <v>0.25</v>
      </c>
      <c r="C2717" t="s">
        <v>112</v>
      </c>
      <c r="D2717" t="s">
        <v>2874</v>
      </c>
      <c r="E2717" s="69">
        <v>45755</v>
      </c>
      <c r="F2717">
        <v>1</v>
      </c>
      <c r="G2717">
        <v>1</v>
      </c>
      <c r="H2717">
        <v>1</v>
      </c>
      <c r="I2717" s="70">
        <f t="shared" si="111"/>
        <v>0.25</v>
      </c>
    </row>
    <row r="2718" spans="1:9" x14ac:dyDescent="0.25">
      <c r="A2718" t="s">
        <v>2799</v>
      </c>
      <c r="B2718" s="70">
        <f t="shared" si="112"/>
        <v>0.25</v>
      </c>
      <c r="C2718" t="s">
        <v>112</v>
      </c>
      <c r="D2718" t="s">
        <v>2875</v>
      </c>
      <c r="E2718" s="69">
        <v>45762</v>
      </c>
      <c r="F2718">
        <v>1</v>
      </c>
      <c r="G2718">
        <v>1</v>
      </c>
      <c r="H2718">
        <v>1</v>
      </c>
      <c r="I2718" s="70">
        <f t="shared" si="111"/>
        <v>0.25</v>
      </c>
    </row>
    <row r="2719" spans="1:9" x14ac:dyDescent="0.25">
      <c r="A2719" t="s">
        <v>2799</v>
      </c>
      <c r="B2719" s="70">
        <f t="shared" si="112"/>
        <v>0.25</v>
      </c>
      <c r="C2719" t="s">
        <v>113</v>
      </c>
      <c r="D2719" t="s">
        <v>2876</v>
      </c>
      <c r="E2719" s="69">
        <v>45806</v>
      </c>
      <c r="F2719">
        <v>1</v>
      </c>
      <c r="G2719">
        <v>1</v>
      </c>
      <c r="H2719">
        <v>1</v>
      </c>
      <c r="I2719" s="70">
        <f t="shared" si="111"/>
        <v>0.25</v>
      </c>
    </row>
    <row r="2720" spans="1:9" x14ac:dyDescent="0.25">
      <c r="A2720" t="s">
        <v>2799</v>
      </c>
      <c r="B2720" s="70">
        <f t="shared" si="112"/>
        <v>0.25</v>
      </c>
      <c r="C2720" t="s">
        <v>113</v>
      </c>
      <c r="D2720" t="s">
        <v>2877</v>
      </c>
      <c r="E2720" s="69">
        <v>45694</v>
      </c>
      <c r="F2720">
        <v>1</v>
      </c>
      <c r="G2720">
        <v>1</v>
      </c>
      <c r="H2720">
        <v>1</v>
      </c>
      <c r="I2720" s="70">
        <f t="shared" si="111"/>
        <v>0.25</v>
      </c>
    </row>
    <row r="2721" spans="1:9" x14ac:dyDescent="0.25">
      <c r="A2721" t="s">
        <v>2799</v>
      </c>
      <c r="B2721" s="70">
        <f t="shared" si="112"/>
        <v>0.25</v>
      </c>
      <c r="C2721" t="s">
        <v>113</v>
      </c>
      <c r="D2721" t="s">
        <v>2878</v>
      </c>
      <c r="E2721" s="69">
        <v>45736</v>
      </c>
      <c r="F2721">
        <v>1</v>
      </c>
      <c r="G2721">
        <v>1</v>
      </c>
      <c r="H2721">
        <v>1</v>
      </c>
      <c r="I2721" s="70">
        <f t="shared" si="111"/>
        <v>0.25</v>
      </c>
    </row>
    <row r="2722" spans="1:9" x14ac:dyDescent="0.25">
      <c r="A2722" t="s">
        <v>2799</v>
      </c>
      <c r="B2722" s="70">
        <f t="shared" si="112"/>
        <v>0.25</v>
      </c>
      <c r="C2722" t="s">
        <v>113</v>
      </c>
      <c r="D2722" t="s">
        <v>2879</v>
      </c>
      <c r="E2722" s="69">
        <v>45736</v>
      </c>
      <c r="F2722">
        <v>1</v>
      </c>
      <c r="G2722">
        <v>1</v>
      </c>
      <c r="H2722">
        <v>1</v>
      </c>
      <c r="I2722" s="70">
        <f t="shared" si="111"/>
        <v>0.25</v>
      </c>
    </row>
    <row r="2723" spans="1:9" x14ac:dyDescent="0.25">
      <c r="A2723" t="s">
        <v>2799</v>
      </c>
      <c r="B2723" s="70">
        <f t="shared" si="112"/>
        <v>0.25</v>
      </c>
      <c r="C2723" t="s">
        <v>113</v>
      </c>
      <c r="D2723" t="s">
        <v>2880</v>
      </c>
      <c r="E2723" s="69">
        <v>45740</v>
      </c>
      <c r="F2723">
        <v>1</v>
      </c>
      <c r="G2723">
        <v>1</v>
      </c>
      <c r="H2723">
        <v>1</v>
      </c>
      <c r="I2723" s="70">
        <f t="shared" si="111"/>
        <v>0.25</v>
      </c>
    </row>
    <row r="2724" spans="1:9" x14ac:dyDescent="0.25">
      <c r="A2724" t="s">
        <v>2799</v>
      </c>
      <c r="B2724" s="70">
        <f t="shared" si="112"/>
        <v>0.25</v>
      </c>
      <c r="C2724" t="s">
        <v>113</v>
      </c>
      <c r="D2724" t="s">
        <v>2881</v>
      </c>
      <c r="E2724" s="69">
        <v>45740</v>
      </c>
      <c r="F2724">
        <v>1</v>
      </c>
      <c r="G2724">
        <v>1</v>
      </c>
      <c r="H2724">
        <v>1</v>
      </c>
      <c r="I2724" s="70">
        <f t="shared" si="111"/>
        <v>0.25</v>
      </c>
    </row>
    <row r="2725" spans="1:9" x14ac:dyDescent="0.25">
      <c r="A2725" t="s">
        <v>2799</v>
      </c>
      <c r="B2725" s="70">
        <f t="shared" si="112"/>
        <v>0.25</v>
      </c>
      <c r="C2725" t="s">
        <v>113</v>
      </c>
      <c r="D2725" t="s">
        <v>2882</v>
      </c>
      <c r="E2725" s="69">
        <v>45740</v>
      </c>
      <c r="F2725">
        <v>1</v>
      </c>
      <c r="G2725">
        <v>1</v>
      </c>
      <c r="H2725">
        <v>1</v>
      </c>
      <c r="I2725" s="70">
        <f t="shared" si="111"/>
        <v>0.25</v>
      </c>
    </row>
    <row r="2726" spans="1:9" x14ac:dyDescent="0.25">
      <c r="A2726" t="s">
        <v>2799</v>
      </c>
      <c r="B2726" s="70">
        <f t="shared" si="112"/>
        <v>0.25</v>
      </c>
      <c r="C2726" t="s">
        <v>113</v>
      </c>
      <c r="D2726" t="s">
        <v>2883</v>
      </c>
      <c r="E2726" s="69">
        <v>45740</v>
      </c>
      <c r="F2726">
        <v>1</v>
      </c>
      <c r="G2726">
        <v>1</v>
      </c>
      <c r="H2726">
        <v>1</v>
      </c>
      <c r="I2726" s="70">
        <f t="shared" si="111"/>
        <v>0.25</v>
      </c>
    </row>
    <row r="2727" spans="1:9" x14ac:dyDescent="0.25">
      <c r="A2727" t="s">
        <v>2799</v>
      </c>
      <c r="B2727" s="70">
        <f t="shared" si="112"/>
        <v>0.25</v>
      </c>
      <c r="C2727" t="s">
        <v>113</v>
      </c>
      <c r="D2727" t="s">
        <v>2884</v>
      </c>
      <c r="E2727" s="69">
        <v>45740</v>
      </c>
      <c r="F2727">
        <v>1</v>
      </c>
      <c r="G2727">
        <v>1</v>
      </c>
      <c r="H2727">
        <v>1</v>
      </c>
      <c r="I2727" s="70">
        <f t="shared" si="111"/>
        <v>0.25</v>
      </c>
    </row>
    <row r="2728" spans="1:9" x14ac:dyDescent="0.25">
      <c r="A2728" t="s">
        <v>2799</v>
      </c>
      <c r="B2728" s="70">
        <f t="shared" si="112"/>
        <v>0.25</v>
      </c>
      <c r="C2728" t="s">
        <v>113</v>
      </c>
      <c r="D2728" t="s">
        <v>2885</v>
      </c>
      <c r="E2728" s="69">
        <v>45740</v>
      </c>
      <c r="F2728">
        <v>1</v>
      </c>
      <c r="G2728">
        <v>1</v>
      </c>
      <c r="H2728">
        <v>1</v>
      </c>
      <c r="I2728" s="70">
        <f t="shared" si="111"/>
        <v>0.25</v>
      </c>
    </row>
    <row r="2729" spans="1:9" x14ac:dyDescent="0.25">
      <c r="A2729" t="s">
        <v>2799</v>
      </c>
      <c r="B2729" s="70">
        <f t="shared" si="112"/>
        <v>0.25</v>
      </c>
      <c r="C2729" t="s">
        <v>113</v>
      </c>
      <c r="D2729" t="s">
        <v>2886</v>
      </c>
      <c r="E2729" s="69">
        <v>45740</v>
      </c>
      <c r="F2729">
        <v>1</v>
      </c>
      <c r="G2729">
        <v>1</v>
      </c>
      <c r="H2729">
        <v>1</v>
      </c>
      <c r="I2729" s="70">
        <f t="shared" si="111"/>
        <v>0.25</v>
      </c>
    </row>
    <row r="2730" spans="1:9" x14ac:dyDescent="0.25">
      <c r="A2730" t="s">
        <v>2799</v>
      </c>
      <c r="B2730" s="70">
        <f t="shared" si="112"/>
        <v>0.25</v>
      </c>
      <c r="C2730" t="s">
        <v>113</v>
      </c>
      <c r="D2730" t="s">
        <v>2887</v>
      </c>
      <c r="E2730" s="69">
        <v>45740</v>
      </c>
      <c r="F2730">
        <v>1</v>
      </c>
      <c r="G2730">
        <v>1</v>
      </c>
      <c r="H2730">
        <v>1</v>
      </c>
      <c r="I2730" s="70">
        <f t="shared" si="111"/>
        <v>0.25</v>
      </c>
    </row>
    <row r="2731" spans="1:9" x14ac:dyDescent="0.25">
      <c r="A2731" t="s">
        <v>2799</v>
      </c>
      <c r="B2731" s="70">
        <f t="shared" si="112"/>
        <v>0.25</v>
      </c>
      <c r="C2731" t="s">
        <v>113</v>
      </c>
      <c r="D2731" t="s">
        <v>2888</v>
      </c>
      <c r="E2731" s="69">
        <v>45740</v>
      </c>
      <c r="F2731">
        <v>1</v>
      </c>
      <c r="G2731">
        <v>1</v>
      </c>
      <c r="H2731">
        <v>1</v>
      </c>
      <c r="I2731" s="70">
        <f t="shared" si="111"/>
        <v>0.25</v>
      </c>
    </row>
    <row r="2732" spans="1:9" x14ac:dyDescent="0.25">
      <c r="A2732" t="s">
        <v>2799</v>
      </c>
      <c r="B2732" s="70">
        <f t="shared" si="112"/>
        <v>0.25</v>
      </c>
      <c r="C2732" t="s">
        <v>113</v>
      </c>
      <c r="D2732" t="s">
        <v>2889</v>
      </c>
      <c r="E2732" s="69">
        <v>45740</v>
      </c>
      <c r="F2732">
        <v>1</v>
      </c>
      <c r="G2732">
        <v>1</v>
      </c>
      <c r="H2732">
        <v>1</v>
      </c>
      <c r="I2732" s="70">
        <f t="shared" si="111"/>
        <v>0.25</v>
      </c>
    </row>
    <row r="2733" spans="1:9" x14ac:dyDescent="0.25">
      <c r="A2733" t="s">
        <v>2799</v>
      </c>
      <c r="B2733" s="70">
        <f t="shared" si="112"/>
        <v>0.25</v>
      </c>
      <c r="C2733" t="s">
        <v>113</v>
      </c>
      <c r="D2733" t="s">
        <v>2890</v>
      </c>
      <c r="E2733" s="69">
        <v>45747</v>
      </c>
      <c r="F2733">
        <v>1</v>
      </c>
      <c r="G2733">
        <v>1</v>
      </c>
      <c r="H2733">
        <v>1</v>
      </c>
      <c r="I2733" s="70">
        <f t="shared" si="111"/>
        <v>0.25</v>
      </c>
    </row>
    <row r="2734" spans="1:9" x14ac:dyDescent="0.25">
      <c r="A2734" t="s">
        <v>2799</v>
      </c>
      <c r="B2734" s="70">
        <f t="shared" si="112"/>
        <v>0.25</v>
      </c>
      <c r="C2734" t="s">
        <v>113</v>
      </c>
      <c r="D2734" t="s">
        <v>2891</v>
      </c>
      <c r="E2734" s="69">
        <v>45687</v>
      </c>
      <c r="F2734">
        <v>1</v>
      </c>
      <c r="G2734">
        <v>1</v>
      </c>
      <c r="H2734">
        <v>1</v>
      </c>
      <c r="I2734" s="70">
        <f t="shared" si="111"/>
        <v>0.25</v>
      </c>
    </row>
    <row r="2735" spans="1:9" x14ac:dyDescent="0.25">
      <c r="A2735" t="s">
        <v>2799</v>
      </c>
      <c r="B2735" s="70">
        <f t="shared" si="112"/>
        <v>0.25</v>
      </c>
      <c r="C2735" t="s">
        <v>113</v>
      </c>
      <c r="D2735" t="s">
        <v>2892</v>
      </c>
      <c r="E2735" s="69">
        <v>45687</v>
      </c>
      <c r="F2735">
        <v>1</v>
      </c>
      <c r="G2735">
        <v>1</v>
      </c>
      <c r="H2735">
        <v>1</v>
      </c>
      <c r="I2735" s="70">
        <f t="shared" si="111"/>
        <v>0.25</v>
      </c>
    </row>
    <row r="2736" spans="1:9" x14ac:dyDescent="0.25">
      <c r="A2736" t="s">
        <v>2799</v>
      </c>
      <c r="B2736" s="70">
        <f t="shared" si="112"/>
        <v>0.25</v>
      </c>
      <c r="C2736" t="s">
        <v>113</v>
      </c>
      <c r="D2736" t="s">
        <v>2893</v>
      </c>
      <c r="E2736" s="69">
        <v>45687</v>
      </c>
      <c r="F2736">
        <v>1</v>
      </c>
      <c r="G2736">
        <v>1</v>
      </c>
      <c r="H2736">
        <v>1</v>
      </c>
      <c r="I2736" s="70">
        <f t="shared" si="111"/>
        <v>0.25</v>
      </c>
    </row>
    <row r="2737" spans="1:9" x14ac:dyDescent="0.25">
      <c r="A2737" t="s">
        <v>2799</v>
      </c>
      <c r="B2737" s="70">
        <f t="shared" si="112"/>
        <v>0.25</v>
      </c>
      <c r="C2737" t="s">
        <v>113</v>
      </c>
      <c r="D2737" t="s">
        <v>2894</v>
      </c>
      <c r="E2737" s="69">
        <v>45692</v>
      </c>
      <c r="F2737">
        <v>1</v>
      </c>
      <c r="G2737">
        <v>1</v>
      </c>
      <c r="H2737">
        <v>1</v>
      </c>
      <c r="I2737" s="70">
        <f t="shared" si="111"/>
        <v>0.25</v>
      </c>
    </row>
    <row r="2738" spans="1:9" x14ac:dyDescent="0.25">
      <c r="A2738" t="s">
        <v>2799</v>
      </c>
      <c r="B2738" s="70">
        <f t="shared" si="112"/>
        <v>0.25</v>
      </c>
      <c r="C2738" t="s">
        <v>113</v>
      </c>
      <c r="D2738" t="s">
        <v>2895</v>
      </c>
      <c r="E2738" s="69">
        <v>45692</v>
      </c>
      <c r="F2738">
        <v>1</v>
      </c>
      <c r="G2738">
        <v>1</v>
      </c>
      <c r="H2738">
        <v>1</v>
      </c>
      <c r="I2738" s="70">
        <f t="shared" si="111"/>
        <v>0.25</v>
      </c>
    </row>
    <row r="2739" spans="1:9" x14ac:dyDescent="0.25">
      <c r="A2739" t="s">
        <v>2799</v>
      </c>
      <c r="B2739" s="70">
        <f t="shared" ref="B2739:B2770" si="113">(1/400)*100</f>
        <v>0.25</v>
      </c>
      <c r="C2739" t="s">
        <v>113</v>
      </c>
      <c r="D2739" t="s">
        <v>2896</v>
      </c>
      <c r="E2739" s="69">
        <v>45692</v>
      </c>
      <c r="F2739">
        <v>1</v>
      </c>
      <c r="G2739">
        <v>1</v>
      </c>
      <c r="H2739">
        <v>1</v>
      </c>
      <c r="I2739" s="70">
        <f t="shared" si="111"/>
        <v>0.25</v>
      </c>
    </row>
    <row r="2740" spans="1:9" x14ac:dyDescent="0.25">
      <c r="A2740" t="s">
        <v>2799</v>
      </c>
      <c r="B2740" s="70">
        <f t="shared" si="113"/>
        <v>0.25</v>
      </c>
      <c r="C2740" t="s">
        <v>113</v>
      </c>
      <c r="D2740" t="s">
        <v>2897</v>
      </c>
      <c r="E2740" s="69">
        <v>45692</v>
      </c>
      <c r="F2740">
        <v>1</v>
      </c>
      <c r="G2740">
        <v>1</v>
      </c>
      <c r="H2740">
        <v>1</v>
      </c>
      <c r="I2740" s="70">
        <f t="shared" si="111"/>
        <v>0.25</v>
      </c>
    </row>
    <row r="2741" spans="1:9" x14ac:dyDescent="0.25">
      <c r="A2741" t="s">
        <v>2799</v>
      </c>
      <c r="B2741" s="70">
        <f t="shared" si="113"/>
        <v>0.25</v>
      </c>
      <c r="C2741" t="s">
        <v>113</v>
      </c>
      <c r="D2741" t="s">
        <v>2898</v>
      </c>
      <c r="E2741" s="69">
        <v>45692</v>
      </c>
      <c r="F2741">
        <v>1</v>
      </c>
      <c r="G2741">
        <v>1</v>
      </c>
      <c r="H2741">
        <v>1</v>
      </c>
      <c r="I2741" s="70">
        <f t="shared" si="111"/>
        <v>0.25</v>
      </c>
    </row>
    <row r="2742" spans="1:9" x14ac:dyDescent="0.25">
      <c r="A2742" t="s">
        <v>2799</v>
      </c>
      <c r="B2742" s="70">
        <f t="shared" si="113"/>
        <v>0.25</v>
      </c>
      <c r="C2742" t="s">
        <v>113</v>
      </c>
      <c r="D2742" t="s">
        <v>2899</v>
      </c>
      <c r="E2742" s="69">
        <v>45692</v>
      </c>
      <c r="F2742">
        <v>1</v>
      </c>
      <c r="G2742">
        <v>1</v>
      </c>
      <c r="H2742">
        <v>1</v>
      </c>
      <c r="I2742" s="70">
        <f t="shared" si="111"/>
        <v>0.25</v>
      </c>
    </row>
    <row r="2743" spans="1:9" x14ac:dyDescent="0.25">
      <c r="A2743" t="s">
        <v>2799</v>
      </c>
      <c r="B2743" s="70">
        <f t="shared" si="113"/>
        <v>0.25</v>
      </c>
      <c r="C2743" t="s">
        <v>113</v>
      </c>
      <c r="D2743" t="s">
        <v>2900</v>
      </c>
      <c r="E2743" s="69">
        <v>45758</v>
      </c>
      <c r="F2743">
        <v>1</v>
      </c>
      <c r="G2743">
        <v>1</v>
      </c>
      <c r="H2743">
        <v>1</v>
      </c>
      <c r="I2743" s="70">
        <f t="shared" si="111"/>
        <v>0.25</v>
      </c>
    </row>
    <row r="2744" spans="1:9" x14ac:dyDescent="0.25">
      <c r="A2744" t="s">
        <v>2799</v>
      </c>
      <c r="B2744" s="70">
        <f t="shared" si="113"/>
        <v>0.25</v>
      </c>
      <c r="C2744" t="s">
        <v>113</v>
      </c>
      <c r="D2744" t="s">
        <v>2901</v>
      </c>
      <c r="E2744" s="69">
        <v>45758</v>
      </c>
      <c r="F2744">
        <v>1</v>
      </c>
      <c r="G2744">
        <v>1</v>
      </c>
      <c r="H2744">
        <v>1</v>
      </c>
      <c r="I2744" s="70">
        <f t="shared" si="111"/>
        <v>0.25</v>
      </c>
    </row>
    <row r="2745" spans="1:9" x14ac:dyDescent="0.25">
      <c r="A2745" t="s">
        <v>2799</v>
      </c>
      <c r="B2745" s="70">
        <f t="shared" si="113"/>
        <v>0.25</v>
      </c>
      <c r="C2745" t="s">
        <v>113</v>
      </c>
      <c r="D2745" t="s">
        <v>2902</v>
      </c>
      <c r="E2745" s="69">
        <v>45765</v>
      </c>
      <c r="F2745">
        <v>1</v>
      </c>
      <c r="G2745">
        <v>1</v>
      </c>
      <c r="H2745">
        <v>1</v>
      </c>
      <c r="I2745" s="70">
        <f t="shared" si="111"/>
        <v>0.25</v>
      </c>
    </row>
    <row r="2746" spans="1:9" x14ac:dyDescent="0.25">
      <c r="A2746" t="s">
        <v>2799</v>
      </c>
      <c r="B2746" s="70">
        <f t="shared" si="113"/>
        <v>0.25</v>
      </c>
      <c r="C2746" t="s">
        <v>113</v>
      </c>
      <c r="D2746" t="s">
        <v>2903</v>
      </c>
      <c r="E2746" s="69">
        <v>45769</v>
      </c>
      <c r="F2746">
        <v>1</v>
      </c>
      <c r="G2746">
        <v>1</v>
      </c>
      <c r="H2746">
        <v>1</v>
      </c>
      <c r="I2746" s="70">
        <f t="shared" si="111"/>
        <v>0.25</v>
      </c>
    </row>
    <row r="2747" spans="1:9" x14ac:dyDescent="0.25">
      <c r="A2747" t="s">
        <v>2799</v>
      </c>
      <c r="B2747" s="70">
        <f t="shared" si="113"/>
        <v>0.25</v>
      </c>
      <c r="C2747" t="s">
        <v>113</v>
      </c>
      <c r="D2747" t="s">
        <v>2904</v>
      </c>
      <c r="E2747" s="69">
        <v>45769</v>
      </c>
      <c r="F2747">
        <v>1</v>
      </c>
      <c r="G2747">
        <v>1</v>
      </c>
      <c r="H2747">
        <v>1</v>
      </c>
      <c r="I2747" s="70">
        <f t="shared" si="111"/>
        <v>0.25</v>
      </c>
    </row>
    <row r="2748" spans="1:9" x14ac:dyDescent="0.25">
      <c r="A2748" t="s">
        <v>2799</v>
      </c>
      <c r="B2748" s="70">
        <f t="shared" si="113"/>
        <v>0.25</v>
      </c>
      <c r="C2748" t="s">
        <v>113</v>
      </c>
      <c r="D2748" t="s">
        <v>2905</v>
      </c>
      <c r="E2748" s="69">
        <v>45775</v>
      </c>
      <c r="F2748">
        <v>1</v>
      </c>
      <c r="G2748">
        <v>1</v>
      </c>
      <c r="H2748">
        <v>1</v>
      </c>
      <c r="I2748" s="70">
        <f t="shared" si="111"/>
        <v>0.25</v>
      </c>
    </row>
    <row r="2749" spans="1:9" x14ac:dyDescent="0.25">
      <c r="A2749" t="s">
        <v>2799</v>
      </c>
      <c r="B2749" s="70">
        <f t="shared" si="113"/>
        <v>0.25</v>
      </c>
      <c r="C2749" t="s">
        <v>113</v>
      </c>
      <c r="D2749" t="s">
        <v>2906</v>
      </c>
      <c r="E2749" s="69">
        <v>45779</v>
      </c>
      <c r="F2749">
        <v>1</v>
      </c>
      <c r="G2749">
        <v>1</v>
      </c>
      <c r="H2749">
        <v>1</v>
      </c>
      <c r="I2749" s="70">
        <f t="shared" si="111"/>
        <v>0.25</v>
      </c>
    </row>
    <row r="2750" spans="1:9" x14ac:dyDescent="0.25">
      <c r="A2750" t="s">
        <v>2799</v>
      </c>
      <c r="B2750" s="70">
        <f t="shared" si="113"/>
        <v>0.25</v>
      </c>
      <c r="C2750" t="s">
        <v>113</v>
      </c>
      <c r="D2750" t="s">
        <v>2907</v>
      </c>
      <c r="E2750" s="69">
        <v>45786</v>
      </c>
      <c r="F2750">
        <v>1</v>
      </c>
      <c r="G2750">
        <v>1</v>
      </c>
      <c r="H2750">
        <v>1</v>
      </c>
      <c r="I2750" s="70">
        <f t="shared" si="111"/>
        <v>0.25</v>
      </c>
    </row>
    <row r="2751" spans="1:9" x14ac:dyDescent="0.25">
      <c r="A2751" t="s">
        <v>2799</v>
      </c>
      <c r="B2751" s="70">
        <f t="shared" si="113"/>
        <v>0.25</v>
      </c>
      <c r="C2751" t="s">
        <v>113</v>
      </c>
      <c r="D2751" t="s">
        <v>2908</v>
      </c>
      <c r="E2751" s="69">
        <v>45776</v>
      </c>
      <c r="F2751">
        <v>1</v>
      </c>
      <c r="G2751">
        <v>1</v>
      </c>
      <c r="H2751">
        <v>1</v>
      </c>
      <c r="I2751" s="70">
        <f t="shared" si="111"/>
        <v>0.25</v>
      </c>
    </row>
    <row r="2752" spans="1:9" x14ac:dyDescent="0.25">
      <c r="A2752" t="s">
        <v>2799</v>
      </c>
      <c r="B2752" s="70">
        <f t="shared" si="113"/>
        <v>0.25</v>
      </c>
      <c r="C2752" t="s">
        <v>114</v>
      </c>
      <c r="D2752" t="s">
        <v>2909</v>
      </c>
      <c r="E2752" s="69">
        <v>45665</v>
      </c>
      <c r="F2752">
        <v>1</v>
      </c>
      <c r="G2752">
        <v>1</v>
      </c>
      <c r="H2752">
        <v>1</v>
      </c>
      <c r="I2752" s="70">
        <f t="shared" si="111"/>
        <v>0.25</v>
      </c>
    </row>
    <row r="2753" spans="1:9" x14ac:dyDescent="0.25">
      <c r="A2753" t="s">
        <v>2799</v>
      </c>
      <c r="B2753" s="70">
        <f t="shared" si="113"/>
        <v>0.25</v>
      </c>
      <c r="C2753" t="s">
        <v>114</v>
      </c>
      <c r="D2753" t="s">
        <v>2910</v>
      </c>
      <c r="E2753" s="69">
        <v>45686</v>
      </c>
      <c r="F2753">
        <v>1</v>
      </c>
      <c r="G2753">
        <v>1</v>
      </c>
      <c r="H2753">
        <v>1</v>
      </c>
      <c r="I2753" s="70">
        <f t="shared" si="111"/>
        <v>0.25</v>
      </c>
    </row>
    <row r="2754" spans="1:9" x14ac:dyDescent="0.25">
      <c r="A2754" t="s">
        <v>2799</v>
      </c>
      <c r="B2754" s="70">
        <f t="shared" si="113"/>
        <v>0.25</v>
      </c>
      <c r="C2754" t="s">
        <v>114</v>
      </c>
      <c r="D2754" t="s">
        <v>2911</v>
      </c>
      <c r="E2754" s="69">
        <v>45722</v>
      </c>
      <c r="F2754">
        <v>1</v>
      </c>
      <c r="G2754">
        <v>1</v>
      </c>
      <c r="H2754">
        <v>1</v>
      </c>
      <c r="I2754" s="70">
        <f t="shared" ref="I2754:I2817" si="114">B2754*H2754</f>
        <v>0.25</v>
      </c>
    </row>
    <row r="2755" spans="1:9" x14ac:dyDescent="0.25">
      <c r="A2755" t="s">
        <v>2799</v>
      </c>
      <c r="B2755" s="70">
        <f t="shared" si="113"/>
        <v>0.25</v>
      </c>
      <c r="C2755" t="s">
        <v>114</v>
      </c>
      <c r="D2755" t="s">
        <v>2912</v>
      </c>
      <c r="E2755" s="69">
        <v>45709</v>
      </c>
      <c r="F2755">
        <v>1</v>
      </c>
      <c r="G2755">
        <v>1</v>
      </c>
      <c r="H2755">
        <v>1</v>
      </c>
      <c r="I2755" s="70">
        <f t="shared" si="114"/>
        <v>0.25</v>
      </c>
    </row>
    <row r="2756" spans="1:9" x14ac:dyDescent="0.25">
      <c r="A2756" t="s">
        <v>2799</v>
      </c>
      <c r="B2756" s="70">
        <f t="shared" si="113"/>
        <v>0.25</v>
      </c>
      <c r="C2756" t="s">
        <v>114</v>
      </c>
      <c r="D2756" t="s">
        <v>2913</v>
      </c>
      <c r="E2756" s="69">
        <v>45674</v>
      </c>
      <c r="F2756">
        <v>1</v>
      </c>
      <c r="G2756">
        <v>1</v>
      </c>
      <c r="H2756">
        <v>1</v>
      </c>
      <c r="I2756" s="70">
        <f t="shared" si="114"/>
        <v>0.25</v>
      </c>
    </row>
    <row r="2757" spans="1:9" x14ac:dyDescent="0.25">
      <c r="A2757" t="s">
        <v>2799</v>
      </c>
      <c r="B2757" s="70">
        <f t="shared" si="113"/>
        <v>0.25</v>
      </c>
      <c r="C2757" t="s">
        <v>114</v>
      </c>
      <c r="D2757" t="s">
        <v>2914</v>
      </c>
      <c r="E2757" s="69">
        <v>45672</v>
      </c>
      <c r="F2757">
        <v>1</v>
      </c>
      <c r="G2757">
        <v>1</v>
      </c>
      <c r="H2757">
        <v>1</v>
      </c>
      <c r="I2757" s="70">
        <f t="shared" si="114"/>
        <v>0.25</v>
      </c>
    </row>
    <row r="2758" spans="1:9" x14ac:dyDescent="0.25">
      <c r="A2758" t="s">
        <v>2799</v>
      </c>
      <c r="B2758" s="70">
        <f t="shared" si="113"/>
        <v>0.25</v>
      </c>
      <c r="C2758" t="s">
        <v>114</v>
      </c>
      <c r="D2758" t="s">
        <v>2915</v>
      </c>
      <c r="E2758" s="69">
        <v>45667</v>
      </c>
      <c r="F2758">
        <v>1</v>
      </c>
      <c r="G2758">
        <v>1</v>
      </c>
      <c r="H2758">
        <v>1</v>
      </c>
      <c r="I2758" s="70">
        <f t="shared" si="114"/>
        <v>0.25</v>
      </c>
    </row>
    <row r="2759" spans="1:9" x14ac:dyDescent="0.25">
      <c r="A2759" t="s">
        <v>2799</v>
      </c>
      <c r="B2759" s="70">
        <f t="shared" si="113"/>
        <v>0.25</v>
      </c>
      <c r="C2759" t="s">
        <v>114</v>
      </c>
      <c r="D2759" t="s">
        <v>2916</v>
      </c>
      <c r="E2759" s="69">
        <v>45709</v>
      </c>
      <c r="F2759">
        <v>1</v>
      </c>
      <c r="G2759">
        <v>1</v>
      </c>
      <c r="H2759">
        <v>1</v>
      </c>
      <c r="I2759" s="70">
        <f t="shared" si="114"/>
        <v>0.25</v>
      </c>
    </row>
    <row r="2760" spans="1:9" x14ac:dyDescent="0.25">
      <c r="A2760" t="s">
        <v>2799</v>
      </c>
      <c r="B2760" s="70">
        <f t="shared" si="113"/>
        <v>0.25</v>
      </c>
      <c r="C2760" t="s">
        <v>116</v>
      </c>
      <c r="D2760" t="s">
        <v>2917</v>
      </c>
      <c r="E2760" s="69">
        <v>45748</v>
      </c>
      <c r="F2760">
        <v>1</v>
      </c>
      <c r="G2760">
        <v>1</v>
      </c>
      <c r="H2760">
        <v>1</v>
      </c>
      <c r="I2760" s="70">
        <f t="shared" si="114"/>
        <v>0.25</v>
      </c>
    </row>
    <row r="2761" spans="1:9" x14ac:dyDescent="0.25">
      <c r="A2761" t="s">
        <v>2799</v>
      </c>
      <c r="B2761" s="70">
        <f t="shared" si="113"/>
        <v>0.25</v>
      </c>
      <c r="C2761" t="s">
        <v>116</v>
      </c>
      <c r="D2761" t="s">
        <v>2918</v>
      </c>
      <c r="E2761" s="69">
        <v>45775</v>
      </c>
      <c r="F2761">
        <v>1</v>
      </c>
      <c r="G2761">
        <v>1</v>
      </c>
      <c r="H2761">
        <v>1</v>
      </c>
      <c r="I2761" s="70">
        <f t="shared" si="114"/>
        <v>0.25</v>
      </c>
    </row>
    <row r="2762" spans="1:9" x14ac:dyDescent="0.25">
      <c r="A2762" t="s">
        <v>2799</v>
      </c>
      <c r="B2762" s="70">
        <f t="shared" si="113"/>
        <v>0.25</v>
      </c>
      <c r="C2762" t="s">
        <v>117</v>
      </c>
      <c r="D2762" t="s">
        <v>2919</v>
      </c>
      <c r="E2762" s="69">
        <v>45680</v>
      </c>
      <c r="F2762">
        <v>1</v>
      </c>
      <c r="G2762">
        <v>1</v>
      </c>
      <c r="H2762">
        <v>1</v>
      </c>
      <c r="I2762" s="70">
        <f t="shared" si="114"/>
        <v>0.25</v>
      </c>
    </row>
    <row r="2763" spans="1:9" x14ac:dyDescent="0.25">
      <c r="A2763" t="s">
        <v>2799</v>
      </c>
      <c r="B2763" s="70">
        <f t="shared" si="113"/>
        <v>0.25</v>
      </c>
      <c r="C2763" t="s">
        <v>117</v>
      </c>
      <c r="D2763" t="s">
        <v>2920</v>
      </c>
      <c r="E2763" s="69">
        <v>45680</v>
      </c>
      <c r="F2763">
        <v>1</v>
      </c>
      <c r="G2763">
        <v>1</v>
      </c>
      <c r="H2763">
        <v>1</v>
      </c>
      <c r="I2763" s="70">
        <f t="shared" si="114"/>
        <v>0.25</v>
      </c>
    </row>
    <row r="2764" spans="1:9" x14ac:dyDescent="0.25">
      <c r="A2764" t="s">
        <v>2799</v>
      </c>
      <c r="B2764" s="70">
        <f t="shared" si="113"/>
        <v>0.25</v>
      </c>
      <c r="C2764" t="s">
        <v>117</v>
      </c>
      <c r="D2764" t="s">
        <v>2921</v>
      </c>
      <c r="E2764" s="69">
        <v>45670</v>
      </c>
      <c r="F2764">
        <v>1</v>
      </c>
      <c r="G2764">
        <v>1</v>
      </c>
      <c r="H2764">
        <v>1</v>
      </c>
      <c r="I2764" s="70">
        <f t="shared" si="114"/>
        <v>0.25</v>
      </c>
    </row>
    <row r="2765" spans="1:9" x14ac:dyDescent="0.25">
      <c r="A2765" t="s">
        <v>2799</v>
      </c>
      <c r="B2765" s="70">
        <f t="shared" si="113"/>
        <v>0.25</v>
      </c>
      <c r="C2765" t="s">
        <v>117</v>
      </c>
      <c r="D2765" t="s">
        <v>2922</v>
      </c>
      <c r="E2765" s="69">
        <v>45744</v>
      </c>
      <c r="F2765">
        <v>1</v>
      </c>
      <c r="G2765">
        <v>1</v>
      </c>
      <c r="H2765">
        <v>1</v>
      </c>
      <c r="I2765" s="70">
        <f t="shared" si="114"/>
        <v>0.25</v>
      </c>
    </row>
    <row r="2766" spans="1:9" x14ac:dyDescent="0.25">
      <c r="A2766" t="s">
        <v>2799</v>
      </c>
      <c r="B2766" s="70">
        <f t="shared" si="113"/>
        <v>0.25</v>
      </c>
      <c r="C2766" t="s">
        <v>117</v>
      </c>
      <c r="D2766" t="s">
        <v>2923</v>
      </c>
      <c r="E2766" s="69">
        <v>45740</v>
      </c>
      <c r="F2766">
        <v>1</v>
      </c>
      <c r="G2766">
        <v>1</v>
      </c>
      <c r="H2766">
        <v>1</v>
      </c>
      <c r="I2766" s="70">
        <f t="shared" si="114"/>
        <v>0.25</v>
      </c>
    </row>
    <row r="2767" spans="1:9" x14ac:dyDescent="0.25">
      <c r="A2767" t="s">
        <v>2799</v>
      </c>
      <c r="B2767" s="70">
        <f t="shared" si="113"/>
        <v>0.25</v>
      </c>
      <c r="C2767" t="s">
        <v>117</v>
      </c>
      <c r="D2767" t="s">
        <v>2924</v>
      </c>
      <c r="E2767" s="69">
        <v>45736</v>
      </c>
      <c r="F2767">
        <v>1</v>
      </c>
      <c r="G2767">
        <v>1</v>
      </c>
      <c r="H2767">
        <v>1</v>
      </c>
      <c r="I2767" s="70">
        <f t="shared" si="114"/>
        <v>0.25</v>
      </c>
    </row>
    <row r="2768" spans="1:9" x14ac:dyDescent="0.25">
      <c r="A2768" t="s">
        <v>2799</v>
      </c>
      <c r="B2768" s="70">
        <f t="shared" si="113"/>
        <v>0.25</v>
      </c>
      <c r="C2768" t="s">
        <v>117</v>
      </c>
      <c r="D2768" t="s">
        <v>2925</v>
      </c>
      <c r="E2768" s="69">
        <v>45736</v>
      </c>
      <c r="F2768">
        <v>1</v>
      </c>
      <c r="G2768">
        <v>1</v>
      </c>
      <c r="H2768">
        <v>1</v>
      </c>
      <c r="I2768" s="70">
        <f t="shared" si="114"/>
        <v>0.25</v>
      </c>
    </row>
    <row r="2769" spans="1:9" x14ac:dyDescent="0.25">
      <c r="A2769" t="s">
        <v>2799</v>
      </c>
      <c r="B2769" s="70">
        <f t="shared" si="113"/>
        <v>0.25</v>
      </c>
      <c r="C2769" t="s">
        <v>117</v>
      </c>
      <c r="D2769" t="s">
        <v>2926</v>
      </c>
      <c r="E2769" s="69">
        <v>45708</v>
      </c>
      <c r="F2769">
        <v>1</v>
      </c>
      <c r="G2769">
        <v>1</v>
      </c>
      <c r="H2769">
        <v>1</v>
      </c>
      <c r="I2769" s="70">
        <f t="shared" si="114"/>
        <v>0.25</v>
      </c>
    </row>
    <row r="2770" spans="1:9" x14ac:dyDescent="0.25">
      <c r="A2770" t="s">
        <v>2799</v>
      </c>
      <c r="B2770" s="70">
        <f t="shared" si="113"/>
        <v>0.25</v>
      </c>
      <c r="C2770" t="s">
        <v>117</v>
      </c>
      <c r="D2770" t="s">
        <v>2927</v>
      </c>
      <c r="E2770" s="69">
        <v>45705</v>
      </c>
      <c r="F2770">
        <v>1</v>
      </c>
      <c r="G2770">
        <v>1</v>
      </c>
      <c r="H2770">
        <v>1</v>
      </c>
      <c r="I2770" s="70">
        <f t="shared" si="114"/>
        <v>0.25</v>
      </c>
    </row>
    <row r="2771" spans="1:9" x14ac:dyDescent="0.25">
      <c r="A2771" t="s">
        <v>2799</v>
      </c>
      <c r="B2771" s="70">
        <f t="shared" ref="B2771:B2802" si="115">(1/400)*100</f>
        <v>0.25</v>
      </c>
      <c r="C2771" t="s">
        <v>117</v>
      </c>
      <c r="D2771" t="s">
        <v>2928</v>
      </c>
      <c r="E2771" s="69">
        <v>45779</v>
      </c>
      <c r="F2771">
        <v>1</v>
      </c>
      <c r="G2771">
        <v>1</v>
      </c>
      <c r="H2771">
        <v>1</v>
      </c>
      <c r="I2771" s="70">
        <f t="shared" si="114"/>
        <v>0.25</v>
      </c>
    </row>
    <row r="2772" spans="1:9" x14ac:dyDescent="0.25">
      <c r="A2772" t="s">
        <v>2799</v>
      </c>
      <c r="B2772" s="70">
        <f t="shared" si="115"/>
        <v>0.25</v>
      </c>
      <c r="C2772" t="s">
        <v>117</v>
      </c>
      <c r="D2772" t="s">
        <v>2929</v>
      </c>
      <c r="E2772" s="69">
        <v>45779</v>
      </c>
      <c r="F2772">
        <v>1</v>
      </c>
      <c r="G2772">
        <v>1</v>
      </c>
      <c r="H2772">
        <v>1</v>
      </c>
      <c r="I2772" s="70">
        <f t="shared" si="114"/>
        <v>0.25</v>
      </c>
    </row>
    <row r="2773" spans="1:9" x14ac:dyDescent="0.25">
      <c r="A2773" t="s">
        <v>2799</v>
      </c>
      <c r="B2773" s="70">
        <f t="shared" si="115"/>
        <v>0.25</v>
      </c>
      <c r="C2773" t="s">
        <v>117</v>
      </c>
      <c r="D2773" t="s">
        <v>2930</v>
      </c>
      <c r="E2773" s="69">
        <v>45761</v>
      </c>
      <c r="F2773">
        <v>1</v>
      </c>
      <c r="G2773">
        <v>1</v>
      </c>
      <c r="H2773">
        <v>1</v>
      </c>
      <c r="I2773" s="70">
        <f t="shared" si="114"/>
        <v>0.25</v>
      </c>
    </row>
    <row r="2774" spans="1:9" x14ac:dyDescent="0.25">
      <c r="A2774" t="s">
        <v>2799</v>
      </c>
      <c r="B2774" s="70">
        <f t="shared" si="115"/>
        <v>0.25</v>
      </c>
      <c r="C2774" t="s">
        <v>117</v>
      </c>
      <c r="D2774" t="s">
        <v>2931</v>
      </c>
      <c r="E2774" s="69">
        <v>45761</v>
      </c>
      <c r="F2774">
        <v>1</v>
      </c>
      <c r="G2774">
        <v>1</v>
      </c>
      <c r="H2774">
        <v>1</v>
      </c>
      <c r="I2774" s="70">
        <f t="shared" si="114"/>
        <v>0.25</v>
      </c>
    </row>
    <row r="2775" spans="1:9" x14ac:dyDescent="0.25">
      <c r="A2775" t="s">
        <v>2799</v>
      </c>
      <c r="B2775" s="70">
        <f t="shared" si="115"/>
        <v>0.25</v>
      </c>
      <c r="C2775" t="s">
        <v>117</v>
      </c>
      <c r="D2775" t="s">
        <v>2932</v>
      </c>
      <c r="E2775" s="69">
        <v>45756</v>
      </c>
      <c r="F2775">
        <v>1</v>
      </c>
      <c r="G2775">
        <v>1</v>
      </c>
      <c r="H2775">
        <v>1</v>
      </c>
      <c r="I2775" s="70">
        <f t="shared" si="114"/>
        <v>0.25</v>
      </c>
    </row>
    <row r="2776" spans="1:9" x14ac:dyDescent="0.25">
      <c r="A2776" t="s">
        <v>2799</v>
      </c>
      <c r="B2776" s="70">
        <f t="shared" si="115"/>
        <v>0.25</v>
      </c>
      <c r="C2776" t="s">
        <v>117</v>
      </c>
      <c r="D2776" t="s">
        <v>2933</v>
      </c>
      <c r="E2776" s="69">
        <v>45686</v>
      </c>
      <c r="F2776">
        <v>1</v>
      </c>
      <c r="G2776">
        <v>1</v>
      </c>
      <c r="H2776">
        <v>1</v>
      </c>
      <c r="I2776" s="70">
        <f t="shared" si="114"/>
        <v>0.25</v>
      </c>
    </row>
    <row r="2777" spans="1:9" x14ac:dyDescent="0.25">
      <c r="A2777" t="s">
        <v>2799</v>
      </c>
      <c r="B2777" s="70">
        <f t="shared" si="115"/>
        <v>0.25</v>
      </c>
      <c r="C2777" t="s">
        <v>117</v>
      </c>
      <c r="D2777" t="s">
        <v>2934</v>
      </c>
      <c r="E2777" s="69">
        <v>45686</v>
      </c>
      <c r="F2777">
        <v>1</v>
      </c>
      <c r="G2777">
        <v>1</v>
      </c>
      <c r="H2777">
        <v>1</v>
      </c>
      <c r="I2777" s="70">
        <f t="shared" si="114"/>
        <v>0.25</v>
      </c>
    </row>
    <row r="2778" spans="1:9" x14ac:dyDescent="0.25">
      <c r="A2778" t="s">
        <v>2799</v>
      </c>
      <c r="B2778" s="70">
        <f t="shared" si="115"/>
        <v>0.25</v>
      </c>
      <c r="C2778" t="s">
        <v>117</v>
      </c>
      <c r="D2778" t="s">
        <v>2935</v>
      </c>
      <c r="E2778" s="69">
        <v>45686</v>
      </c>
      <c r="F2778">
        <v>1</v>
      </c>
      <c r="G2778">
        <v>1</v>
      </c>
      <c r="H2778">
        <v>1</v>
      </c>
      <c r="I2778" s="70">
        <f t="shared" si="114"/>
        <v>0.25</v>
      </c>
    </row>
    <row r="2779" spans="1:9" x14ac:dyDescent="0.25">
      <c r="A2779" t="s">
        <v>2799</v>
      </c>
      <c r="B2779" s="70">
        <f t="shared" si="115"/>
        <v>0.25</v>
      </c>
      <c r="C2779" t="s">
        <v>118</v>
      </c>
      <c r="D2779" t="s">
        <v>2936</v>
      </c>
      <c r="E2779" s="69">
        <v>45783</v>
      </c>
      <c r="F2779">
        <v>1</v>
      </c>
      <c r="G2779">
        <v>1</v>
      </c>
      <c r="H2779">
        <v>1</v>
      </c>
      <c r="I2779" s="70">
        <f t="shared" si="114"/>
        <v>0.25</v>
      </c>
    </row>
    <row r="2780" spans="1:9" x14ac:dyDescent="0.25">
      <c r="A2780" t="s">
        <v>2799</v>
      </c>
      <c r="B2780" s="70">
        <f t="shared" si="115"/>
        <v>0.25</v>
      </c>
      <c r="C2780" t="s">
        <v>121</v>
      </c>
      <c r="D2780" t="s">
        <v>2937</v>
      </c>
      <c r="E2780" s="69">
        <v>45694</v>
      </c>
      <c r="F2780">
        <v>1</v>
      </c>
      <c r="G2780">
        <v>1</v>
      </c>
      <c r="H2780">
        <v>1</v>
      </c>
      <c r="I2780" s="70">
        <f t="shared" si="114"/>
        <v>0.25</v>
      </c>
    </row>
    <row r="2781" spans="1:9" x14ac:dyDescent="0.25">
      <c r="A2781" t="s">
        <v>2799</v>
      </c>
      <c r="B2781" s="70">
        <f t="shared" si="115"/>
        <v>0.25</v>
      </c>
      <c r="C2781" t="s">
        <v>121</v>
      </c>
      <c r="D2781" t="s">
        <v>2938</v>
      </c>
      <c r="E2781" s="69">
        <v>45694</v>
      </c>
      <c r="F2781">
        <v>1</v>
      </c>
      <c r="G2781">
        <v>1</v>
      </c>
      <c r="H2781">
        <v>1</v>
      </c>
      <c r="I2781" s="70">
        <f t="shared" si="114"/>
        <v>0.25</v>
      </c>
    </row>
    <row r="2782" spans="1:9" x14ac:dyDescent="0.25">
      <c r="A2782" t="s">
        <v>2799</v>
      </c>
      <c r="B2782" s="70">
        <f t="shared" si="115"/>
        <v>0.25</v>
      </c>
      <c r="C2782" t="s">
        <v>121</v>
      </c>
      <c r="D2782" t="s">
        <v>2939</v>
      </c>
      <c r="E2782" s="69">
        <v>45678</v>
      </c>
      <c r="F2782">
        <v>1</v>
      </c>
      <c r="G2782">
        <v>1</v>
      </c>
      <c r="H2782">
        <v>1</v>
      </c>
      <c r="I2782" s="70">
        <f t="shared" si="114"/>
        <v>0.25</v>
      </c>
    </row>
    <row r="2783" spans="1:9" x14ac:dyDescent="0.25">
      <c r="A2783" t="s">
        <v>2799</v>
      </c>
      <c r="B2783" s="70">
        <f t="shared" si="115"/>
        <v>0.25</v>
      </c>
      <c r="C2783" t="s">
        <v>121</v>
      </c>
      <c r="D2783" t="s">
        <v>2940</v>
      </c>
      <c r="E2783" s="69">
        <v>45678</v>
      </c>
      <c r="F2783">
        <v>1</v>
      </c>
      <c r="G2783">
        <v>1</v>
      </c>
      <c r="H2783">
        <v>1</v>
      </c>
      <c r="I2783" s="70">
        <f t="shared" si="114"/>
        <v>0.25</v>
      </c>
    </row>
    <row r="2784" spans="1:9" x14ac:dyDescent="0.25">
      <c r="A2784" t="s">
        <v>2799</v>
      </c>
      <c r="B2784" s="70">
        <f t="shared" si="115"/>
        <v>0.25</v>
      </c>
      <c r="C2784" t="s">
        <v>121</v>
      </c>
      <c r="D2784" t="s">
        <v>2941</v>
      </c>
      <c r="E2784" s="69">
        <v>45743</v>
      </c>
      <c r="F2784">
        <v>1</v>
      </c>
      <c r="G2784">
        <v>1.6</v>
      </c>
      <c r="H2784">
        <v>1.6</v>
      </c>
      <c r="I2784" s="70">
        <f t="shared" si="114"/>
        <v>0.4</v>
      </c>
    </row>
    <row r="2785" spans="1:9" x14ac:dyDescent="0.25">
      <c r="A2785" t="s">
        <v>2799</v>
      </c>
      <c r="B2785" s="70">
        <f t="shared" si="115"/>
        <v>0.25</v>
      </c>
      <c r="C2785" t="s">
        <v>121</v>
      </c>
      <c r="D2785" t="s">
        <v>2942</v>
      </c>
      <c r="E2785" s="69">
        <v>45744</v>
      </c>
      <c r="F2785">
        <v>1</v>
      </c>
      <c r="G2785">
        <v>1</v>
      </c>
      <c r="H2785">
        <v>1</v>
      </c>
      <c r="I2785" s="70">
        <f t="shared" si="114"/>
        <v>0.25</v>
      </c>
    </row>
    <row r="2786" spans="1:9" x14ac:dyDescent="0.25">
      <c r="A2786" t="s">
        <v>2799</v>
      </c>
      <c r="B2786" s="70">
        <f t="shared" si="115"/>
        <v>0.25</v>
      </c>
      <c r="C2786" t="s">
        <v>121</v>
      </c>
      <c r="D2786" t="s">
        <v>2943</v>
      </c>
      <c r="E2786" s="69">
        <v>45747</v>
      </c>
      <c r="F2786">
        <v>1</v>
      </c>
      <c r="G2786">
        <v>1</v>
      </c>
      <c r="H2786">
        <v>1</v>
      </c>
      <c r="I2786" s="70">
        <f t="shared" si="114"/>
        <v>0.25</v>
      </c>
    </row>
    <row r="2787" spans="1:9" x14ac:dyDescent="0.25">
      <c r="A2787" t="s">
        <v>2799</v>
      </c>
      <c r="B2787" s="70">
        <f t="shared" si="115"/>
        <v>0.25</v>
      </c>
      <c r="C2787" t="s">
        <v>121</v>
      </c>
      <c r="D2787" t="s">
        <v>2944</v>
      </c>
      <c r="E2787" s="69">
        <v>45736</v>
      </c>
      <c r="F2787">
        <v>1</v>
      </c>
      <c r="G2787">
        <v>1</v>
      </c>
      <c r="H2787">
        <v>1</v>
      </c>
      <c r="I2787" s="70">
        <f t="shared" si="114"/>
        <v>0.25</v>
      </c>
    </row>
    <row r="2788" spans="1:9" x14ac:dyDescent="0.25">
      <c r="A2788" t="s">
        <v>2799</v>
      </c>
      <c r="B2788" s="70">
        <f t="shared" si="115"/>
        <v>0.25</v>
      </c>
      <c r="C2788" t="s">
        <v>121</v>
      </c>
      <c r="D2788" t="s">
        <v>2945</v>
      </c>
      <c r="E2788" s="69">
        <v>45736</v>
      </c>
      <c r="F2788">
        <v>1</v>
      </c>
      <c r="G2788">
        <v>1</v>
      </c>
      <c r="H2788">
        <v>1</v>
      </c>
      <c r="I2788" s="70">
        <f t="shared" si="114"/>
        <v>0.25</v>
      </c>
    </row>
    <row r="2789" spans="1:9" x14ac:dyDescent="0.25">
      <c r="A2789" t="s">
        <v>2799</v>
      </c>
      <c r="B2789" s="70">
        <f t="shared" si="115"/>
        <v>0.25</v>
      </c>
      <c r="C2789" t="s">
        <v>121</v>
      </c>
      <c r="D2789" t="s">
        <v>2946</v>
      </c>
      <c r="E2789" s="69">
        <v>45734</v>
      </c>
      <c r="F2789">
        <v>1</v>
      </c>
      <c r="G2789">
        <v>1</v>
      </c>
      <c r="H2789">
        <v>1</v>
      </c>
      <c r="I2789" s="70">
        <f t="shared" si="114"/>
        <v>0.25</v>
      </c>
    </row>
    <row r="2790" spans="1:9" x14ac:dyDescent="0.25">
      <c r="A2790" t="s">
        <v>2799</v>
      </c>
      <c r="B2790" s="70">
        <f t="shared" si="115"/>
        <v>0.25</v>
      </c>
      <c r="C2790" t="s">
        <v>121</v>
      </c>
      <c r="D2790" t="s">
        <v>2947</v>
      </c>
      <c r="E2790" s="69">
        <v>45728</v>
      </c>
      <c r="F2790">
        <v>1</v>
      </c>
      <c r="G2790">
        <v>1</v>
      </c>
      <c r="H2790">
        <v>1</v>
      </c>
      <c r="I2790" s="70">
        <f t="shared" si="114"/>
        <v>0.25</v>
      </c>
    </row>
    <row r="2791" spans="1:9" x14ac:dyDescent="0.25">
      <c r="A2791" t="s">
        <v>2799</v>
      </c>
      <c r="B2791" s="70">
        <f t="shared" si="115"/>
        <v>0.25</v>
      </c>
      <c r="C2791" t="s">
        <v>121</v>
      </c>
      <c r="D2791" t="s">
        <v>2948</v>
      </c>
      <c r="E2791" s="69">
        <v>45728</v>
      </c>
      <c r="F2791">
        <v>1</v>
      </c>
      <c r="G2791">
        <v>1</v>
      </c>
      <c r="H2791">
        <v>1</v>
      </c>
      <c r="I2791" s="70">
        <f t="shared" si="114"/>
        <v>0.25</v>
      </c>
    </row>
    <row r="2792" spans="1:9" x14ac:dyDescent="0.25">
      <c r="A2792" t="s">
        <v>2799</v>
      </c>
      <c r="B2792" s="70">
        <f t="shared" si="115"/>
        <v>0.25</v>
      </c>
      <c r="C2792" t="s">
        <v>121</v>
      </c>
      <c r="D2792" t="s">
        <v>2949</v>
      </c>
      <c r="E2792" s="69">
        <v>45716</v>
      </c>
      <c r="F2792">
        <v>1</v>
      </c>
      <c r="G2792">
        <v>1</v>
      </c>
      <c r="H2792">
        <v>1</v>
      </c>
      <c r="I2792" s="70">
        <f t="shared" si="114"/>
        <v>0.25</v>
      </c>
    </row>
    <row r="2793" spans="1:9" x14ac:dyDescent="0.25">
      <c r="A2793" t="s">
        <v>2799</v>
      </c>
      <c r="B2793" s="70">
        <f t="shared" si="115"/>
        <v>0.25</v>
      </c>
      <c r="C2793" t="s">
        <v>121</v>
      </c>
      <c r="D2793" t="s">
        <v>2950</v>
      </c>
      <c r="E2793" s="69">
        <v>45713</v>
      </c>
      <c r="F2793">
        <v>1</v>
      </c>
      <c r="G2793">
        <v>1</v>
      </c>
      <c r="H2793">
        <v>1</v>
      </c>
      <c r="I2793" s="70">
        <f t="shared" si="114"/>
        <v>0.25</v>
      </c>
    </row>
    <row r="2794" spans="1:9" x14ac:dyDescent="0.25">
      <c r="A2794" t="s">
        <v>2799</v>
      </c>
      <c r="B2794" s="70">
        <f t="shared" si="115"/>
        <v>0.25</v>
      </c>
      <c r="C2794" t="s">
        <v>121</v>
      </c>
      <c r="D2794" t="s">
        <v>2951</v>
      </c>
      <c r="E2794" s="69">
        <v>45713</v>
      </c>
      <c r="F2794">
        <v>1</v>
      </c>
      <c r="G2794">
        <v>1</v>
      </c>
      <c r="H2794">
        <v>1</v>
      </c>
      <c r="I2794" s="70">
        <f t="shared" si="114"/>
        <v>0.25</v>
      </c>
    </row>
    <row r="2795" spans="1:9" x14ac:dyDescent="0.25">
      <c r="A2795" t="s">
        <v>2799</v>
      </c>
      <c r="B2795" s="70">
        <f t="shared" si="115"/>
        <v>0.25</v>
      </c>
      <c r="C2795" t="s">
        <v>121</v>
      </c>
      <c r="D2795" t="s">
        <v>2952</v>
      </c>
      <c r="E2795" s="69">
        <v>45713</v>
      </c>
      <c r="F2795">
        <v>1</v>
      </c>
      <c r="G2795">
        <v>1</v>
      </c>
      <c r="H2795">
        <v>1</v>
      </c>
      <c r="I2795" s="70">
        <f t="shared" si="114"/>
        <v>0.25</v>
      </c>
    </row>
    <row r="2796" spans="1:9" x14ac:dyDescent="0.25">
      <c r="A2796" t="s">
        <v>2799</v>
      </c>
      <c r="B2796" s="70">
        <f t="shared" si="115"/>
        <v>0.25</v>
      </c>
      <c r="C2796" t="s">
        <v>121</v>
      </c>
      <c r="D2796" t="s">
        <v>2953</v>
      </c>
      <c r="E2796" s="69">
        <v>45713</v>
      </c>
      <c r="F2796">
        <v>1</v>
      </c>
      <c r="G2796">
        <v>1</v>
      </c>
      <c r="H2796">
        <v>1</v>
      </c>
      <c r="I2796" s="70">
        <f t="shared" si="114"/>
        <v>0.25</v>
      </c>
    </row>
    <row r="2797" spans="1:9" x14ac:dyDescent="0.25">
      <c r="A2797" t="s">
        <v>2799</v>
      </c>
      <c r="B2797" s="70">
        <f t="shared" si="115"/>
        <v>0.25</v>
      </c>
      <c r="C2797" t="s">
        <v>121</v>
      </c>
      <c r="D2797" t="s">
        <v>2954</v>
      </c>
      <c r="E2797" s="69">
        <v>45702</v>
      </c>
      <c r="F2797">
        <v>1</v>
      </c>
      <c r="G2797">
        <v>1</v>
      </c>
      <c r="H2797">
        <v>1</v>
      </c>
      <c r="I2797" s="70">
        <f t="shared" si="114"/>
        <v>0.25</v>
      </c>
    </row>
    <row r="2798" spans="1:9" x14ac:dyDescent="0.25">
      <c r="A2798" t="s">
        <v>2799</v>
      </c>
      <c r="B2798" s="70">
        <f t="shared" si="115"/>
        <v>0.25</v>
      </c>
      <c r="C2798" t="s">
        <v>121</v>
      </c>
      <c r="D2798" t="s">
        <v>2955</v>
      </c>
      <c r="E2798" s="69">
        <v>45702</v>
      </c>
      <c r="F2798">
        <v>1</v>
      </c>
      <c r="G2798">
        <v>1</v>
      </c>
      <c r="H2798">
        <v>1</v>
      </c>
      <c r="I2798" s="70">
        <f t="shared" si="114"/>
        <v>0.25</v>
      </c>
    </row>
    <row r="2799" spans="1:9" x14ac:dyDescent="0.25">
      <c r="A2799" t="s">
        <v>2799</v>
      </c>
      <c r="B2799" s="70">
        <f t="shared" si="115"/>
        <v>0.25</v>
      </c>
      <c r="C2799" t="s">
        <v>121</v>
      </c>
      <c r="D2799" t="s">
        <v>2956</v>
      </c>
      <c r="E2799" s="69">
        <v>45803</v>
      </c>
      <c r="F2799">
        <v>1</v>
      </c>
      <c r="G2799">
        <v>1</v>
      </c>
      <c r="H2799">
        <v>1</v>
      </c>
      <c r="I2799" s="70">
        <f t="shared" si="114"/>
        <v>0.25</v>
      </c>
    </row>
    <row r="2800" spans="1:9" x14ac:dyDescent="0.25">
      <c r="A2800" t="s">
        <v>2799</v>
      </c>
      <c r="B2800" s="70">
        <f t="shared" si="115"/>
        <v>0.25</v>
      </c>
      <c r="C2800" t="s">
        <v>121</v>
      </c>
      <c r="D2800" t="s">
        <v>2957</v>
      </c>
      <c r="E2800" s="69">
        <v>45803</v>
      </c>
      <c r="F2800">
        <v>1</v>
      </c>
      <c r="G2800">
        <v>1</v>
      </c>
      <c r="H2800">
        <v>1</v>
      </c>
      <c r="I2800" s="70">
        <f t="shared" si="114"/>
        <v>0.25</v>
      </c>
    </row>
    <row r="2801" spans="1:9" x14ac:dyDescent="0.25">
      <c r="A2801" t="s">
        <v>2799</v>
      </c>
      <c r="B2801" s="70">
        <f t="shared" si="115"/>
        <v>0.25</v>
      </c>
      <c r="C2801" t="s">
        <v>121</v>
      </c>
      <c r="D2801" t="s">
        <v>2958</v>
      </c>
      <c r="E2801" s="69">
        <v>45796</v>
      </c>
      <c r="F2801">
        <v>1</v>
      </c>
      <c r="G2801">
        <v>1</v>
      </c>
      <c r="H2801">
        <v>1</v>
      </c>
      <c r="I2801" s="70">
        <f t="shared" si="114"/>
        <v>0.25</v>
      </c>
    </row>
    <row r="2802" spans="1:9" x14ac:dyDescent="0.25">
      <c r="A2802" t="s">
        <v>2799</v>
      </c>
      <c r="B2802" s="70">
        <f t="shared" si="115"/>
        <v>0.25</v>
      </c>
      <c r="C2802" t="s">
        <v>121</v>
      </c>
      <c r="D2802" t="s">
        <v>2959</v>
      </c>
      <c r="E2802" s="69">
        <v>45797</v>
      </c>
      <c r="F2802">
        <v>1</v>
      </c>
      <c r="G2802">
        <v>1</v>
      </c>
      <c r="H2802">
        <v>1</v>
      </c>
      <c r="I2802" s="70">
        <f t="shared" si="114"/>
        <v>0.25</v>
      </c>
    </row>
    <row r="2803" spans="1:9" x14ac:dyDescent="0.25">
      <c r="A2803" t="s">
        <v>2799</v>
      </c>
      <c r="B2803" s="70">
        <f t="shared" ref="B2803:B2829" si="116">(1/400)*100</f>
        <v>0.25</v>
      </c>
      <c r="C2803" t="s">
        <v>121</v>
      </c>
      <c r="D2803" t="s">
        <v>2960</v>
      </c>
      <c r="E2803" s="69">
        <v>45758</v>
      </c>
      <c r="F2803">
        <v>1</v>
      </c>
      <c r="G2803">
        <v>1</v>
      </c>
      <c r="H2803">
        <v>1</v>
      </c>
      <c r="I2803" s="70">
        <f t="shared" si="114"/>
        <v>0.25</v>
      </c>
    </row>
    <row r="2804" spans="1:9" x14ac:dyDescent="0.25">
      <c r="A2804" t="s">
        <v>2799</v>
      </c>
      <c r="B2804" s="70">
        <f t="shared" si="116"/>
        <v>0.25</v>
      </c>
      <c r="C2804" t="s">
        <v>121</v>
      </c>
      <c r="D2804" t="s">
        <v>2961</v>
      </c>
      <c r="E2804" s="69">
        <v>45762</v>
      </c>
      <c r="F2804">
        <v>1</v>
      </c>
      <c r="G2804">
        <v>1</v>
      </c>
      <c r="H2804">
        <v>1</v>
      </c>
      <c r="I2804" s="70">
        <f t="shared" si="114"/>
        <v>0.25</v>
      </c>
    </row>
    <row r="2805" spans="1:9" x14ac:dyDescent="0.25">
      <c r="A2805" t="s">
        <v>2799</v>
      </c>
      <c r="B2805" s="70">
        <f t="shared" si="116"/>
        <v>0.25</v>
      </c>
      <c r="C2805" t="s">
        <v>122</v>
      </c>
      <c r="D2805" t="s">
        <v>2962</v>
      </c>
      <c r="E2805" s="69">
        <v>45779</v>
      </c>
      <c r="F2805">
        <v>1</v>
      </c>
      <c r="G2805">
        <v>1</v>
      </c>
      <c r="H2805">
        <v>1</v>
      </c>
      <c r="I2805" s="70">
        <f t="shared" si="114"/>
        <v>0.25</v>
      </c>
    </row>
    <row r="2806" spans="1:9" x14ac:dyDescent="0.25">
      <c r="A2806" t="s">
        <v>2799</v>
      </c>
      <c r="B2806" s="70">
        <f t="shared" si="116"/>
        <v>0.25</v>
      </c>
      <c r="C2806" t="s">
        <v>123</v>
      </c>
      <c r="D2806" t="s">
        <v>2963</v>
      </c>
      <c r="E2806" s="69">
        <v>45761</v>
      </c>
      <c r="F2806">
        <v>1</v>
      </c>
      <c r="G2806">
        <v>1</v>
      </c>
      <c r="H2806">
        <v>1</v>
      </c>
      <c r="I2806" s="70">
        <f t="shared" si="114"/>
        <v>0.25</v>
      </c>
    </row>
    <row r="2807" spans="1:9" x14ac:dyDescent="0.25">
      <c r="A2807" t="s">
        <v>2799</v>
      </c>
      <c r="B2807" s="70">
        <f t="shared" si="116"/>
        <v>0.25</v>
      </c>
      <c r="C2807" t="s">
        <v>123</v>
      </c>
      <c r="D2807" t="s">
        <v>2964</v>
      </c>
      <c r="E2807" s="69">
        <v>45684</v>
      </c>
      <c r="F2807">
        <v>1</v>
      </c>
      <c r="G2807">
        <v>1</v>
      </c>
      <c r="H2807">
        <v>1</v>
      </c>
      <c r="I2807" s="70">
        <f t="shared" si="114"/>
        <v>0.25</v>
      </c>
    </row>
    <row r="2808" spans="1:9" x14ac:dyDescent="0.25">
      <c r="A2808" t="s">
        <v>2799</v>
      </c>
      <c r="B2808" s="70">
        <f t="shared" si="116"/>
        <v>0.25</v>
      </c>
      <c r="C2808" t="s">
        <v>123</v>
      </c>
      <c r="D2808" t="s">
        <v>2965</v>
      </c>
      <c r="E2808" s="69">
        <v>45673</v>
      </c>
      <c r="F2808">
        <v>1</v>
      </c>
      <c r="G2808">
        <v>1</v>
      </c>
      <c r="H2808">
        <v>1</v>
      </c>
      <c r="I2808" s="70">
        <f t="shared" si="114"/>
        <v>0.25</v>
      </c>
    </row>
    <row r="2809" spans="1:9" x14ac:dyDescent="0.25">
      <c r="A2809" t="s">
        <v>2799</v>
      </c>
      <c r="B2809" s="70">
        <f t="shared" si="116"/>
        <v>0.25</v>
      </c>
      <c r="C2809" t="s">
        <v>123</v>
      </c>
      <c r="D2809" t="s">
        <v>2966</v>
      </c>
      <c r="E2809" s="69">
        <v>45673</v>
      </c>
      <c r="F2809">
        <v>1</v>
      </c>
      <c r="G2809">
        <v>1</v>
      </c>
      <c r="H2809">
        <v>1</v>
      </c>
      <c r="I2809" s="70">
        <f t="shared" si="114"/>
        <v>0.25</v>
      </c>
    </row>
    <row r="2810" spans="1:9" x14ac:dyDescent="0.25">
      <c r="A2810" t="s">
        <v>2799</v>
      </c>
      <c r="B2810" s="70">
        <f t="shared" si="116"/>
        <v>0.25</v>
      </c>
      <c r="C2810" t="s">
        <v>123</v>
      </c>
      <c r="D2810" t="s">
        <v>2967</v>
      </c>
      <c r="E2810" s="69">
        <v>45673</v>
      </c>
      <c r="F2810">
        <v>1</v>
      </c>
      <c r="G2810">
        <v>1</v>
      </c>
      <c r="H2810">
        <v>1</v>
      </c>
      <c r="I2810" s="70">
        <f t="shared" si="114"/>
        <v>0.25</v>
      </c>
    </row>
    <row r="2811" spans="1:9" x14ac:dyDescent="0.25">
      <c r="A2811" t="s">
        <v>2799</v>
      </c>
      <c r="B2811" s="70">
        <f t="shared" si="116"/>
        <v>0.25</v>
      </c>
      <c r="C2811" t="s">
        <v>123</v>
      </c>
      <c r="D2811" t="s">
        <v>2968</v>
      </c>
      <c r="E2811" s="69">
        <v>45673</v>
      </c>
      <c r="F2811">
        <v>1</v>
      </c>
      <c r="G2811">
        <v>1</v>
      </c>
      <c r="H2811">
        <v>1</v>
      </c>
      <c r="I2811" s="70">
        <f t="shared" si="114"/>
        <v>0.25</v>
      </c>
    </row>
    <row r="2812" spans="1:9" x14ac:dyDescent="0.25">
      <c r="A2812" t="s">
        <v>2799</v>
      </c>
      <c r="B2812" s="70">
        <f t="shared" si="116"/>
        <v>0.25</v>
      </c>
      <c r="C2812" t="s">
        <v>123</v>
      </c>
      <c r="D2812" t="s">
        <v>2969</v>
      </c>
      <c r="E2812" s="69">
        <v>45673</v>
      </c>
      <c r="F2812">
        <v>1</v>
      </c>
      <c r="G2812">
        <v>1</v>
      </c>
      <c r="H2812">
        <v>1</v>
      </c>
      <c r="I2812" s="70">
        <f t="shared" si="114"/>
        <v>0.25</v>
      </c>
    </row>
    <row r="2813" spans="1:9" x14ac:dyDescent="0.25">
      <c r="A2813" t="s">
        <v>2799</v>
      </c>
      <c r="B2813" s="70">
        <f t="shared" si="116"/>
        <v>0.25</v>
      </c>
      <c r="C2813" t="s">
        <v>123</v>
      </c>
      <c r="D2813" t="s">
        <v>2970</v>
      </c>
      <c r="E2813" s="69">
        <v>45673</v>
      </c>
      <c r="F2813">
        <v>1</v>
      </c>
      <c r="G2813">
        <v>1</v>
      </c>
      <c r="H2813">
        <v>1</v>
      </c>
      <c r="I2813" s="70">
        <f t="shared" si="114"/>
        <v>0.25</v>
      </c>
    </row>
    <row r="2814" spans="1:9" x14ac:dyDescent="0.25">
      <c r="A2814" t="s">
        <v>2799</v>
      </c>
      <c r="B2814" s="70">
        <f t="shared" si="116"/>
        <v>0.25</v>
      </c>
      <c r="C2814" t="s">
        <v>123</v>
      </c>
      <c r="D2814" t="s">
        <v>2971</v>
      </c>
      <c r="E2814" s="69">
        <v>45667</v>
      </c>
      <c r="F2814">
        <v>1</v>
      </c>
      <c r="G2814">
        <v>1</v>
      </c>
      <c r="H2814">
        <v>1</v>
      </c>
      <c r="I2814" s="70">
        <f t="shared" si="114"/>
        <v>0.25</v>
      </c>
    </row>
    <row r="2815" spans="1:9" x14ac:dyDescent="0.25">
      <c r="A2815" t="s">
        <v>2799</v>
      </c>
      <c r="B2815" s="70">
        <f t="shared" si="116"/>
        <v>0.25</v>
      </c>
      <c r="C2815" t="s">
        <v>123</v>
      </c>
      <c r="D2815" t="s">
        <v>2972</v>
      </c>
      <c r="E2815" s="69">
        <v>45667</v>
      </c>
      <c r="F2815">
        <v>1</v>
      </c>
      <c r="G2815">
        <v>1</v>
      </c>
      <c r="H2815">
        <v>1</v>
      </c>
      <c r="I2815" s="70">
        <f t="shared" si="114"/>
        <v>0.25</v>
      </c>
    </row>
    <row r="2816" spans="1:9" x14ac:dyDescent="0.25">
      <c r="A2816" t="s">
        <v>2799</v>
      </c>
      <c r="B2816" s="70">
        <f t="shared" si="116"/>
        <v>0.25</v>
      </c>
      <c r="C2816" t="s">
        <v>123</v>
      </c>
      <c r="D2816" t="s">
        <v>2973</v>
      </c>
      <c r="E2816" s="69">
        <v>45667</v>
      </c>
      <c r="F2816">
        <v>1</v>
      </c>
      <c r="G2816">
        <v>1</v>
      </c>
      <c r="H2816">
        <v>1</v>
      </c>
      <c r="I2816" s="70">
        <f t="shared" si="114"/>
        <v>0.25</v>
      </c>
    </row>
    <row r="2817" spans="1:9" x14ac:dyDescent="0.25">
      <c r="A2817" t="s">
        <v>2799</v>
      </c>
      <c r="B2817" s="70">
        <f t="shared" si="116"/>
        <v>0.25</v>
      </c>
      <c r="C2817" t="s">
        <v>123</v>
      </c>
      <c r="D2817" t="s">
        <v>2974</v>
      </c>
      <c r="E2817" s="69">
        <v>45664</v>
      </c>
      <c r="F2817">
        <v>1</v>
      </c>
      <c r="G2817">
        <v>1</v>
      </c>
      <c r="H2817">
        <v>1</v>
      </c>
      <c r="I2817" s="70">
        <f t="shared" si="114"/>
        <v>0.25</v>
      </c>
    </row>
    <row r="2818" spans="1:9" x14ac:dyDescent="0.25">
      <c r="A2818" t="s">
        <v>2799</v>
      </c>
      <c r="B2818" s="70">
        <f t="shared" si="116"/>
        <v>0.25</v>
      </c>
      <c r="C2818" t="s">
        <v>123</v>
      </c>
      <c r="D2818" t="s">
        <v>2975</v>
      </c>
      <c r="E2818" s="69">
        <v>45666</v>
      </c>
      <c r="F2818">
        <v>1</v>
      </c>
      <c r="G2818">
        <v>1</v>
      </c>
      <c r="H2818">
        <v>1</v>
      </c>
      <c r="I2818" s="70">
        <f t="shared" ref="I2818:I2881" si="117">B2818*H2818</f>
        <v>0.25</v>
      </c>
    </row>
    <row r="2819" spans="1:9" x14ac:dyDescent="0.25">
      <c r="A2819" t="s">
        <v>2799</v>
      </c>
      <c r="B2819" s="70">
        <f t="shared" si="116"/>
        <v>0.25</v>
      </c>
      <c r="C2819" t="s">
        <v>123</v>
      </c>
      <c r="D2819" t="s">
        <v>2976</v>
      </c>
      <c r="E2819" s="69">
        <v>45664</v>
      </c>
      <c r="F2819">
        <v>1</v>
      </c>
      <c r="G2819">
        <v>1</v>
      </c>
      <c r="H2819">
        <v>1</v>
      </c>
      <c r="I2819" s="70">
        <f t="shared" si="117"/>
        <v>0.25</v>
      </c>
    </row>
    <row r="2820" spans="1:9" x14ac:dyDescent="0.25">
      <c r="A2820" t="s">
        <v>2799</v>
      </c>
      <c r="B2820" s="70">
        <f t="shared" si="116"/>
        <v>0.25</v>
      </c>
      <c r="C2820" t="s">
        <v>123</v>
      </c>
      <c r="D2820" t="s">
        <v>2977</v>
      </c>
      <c r="E2820" s="69">
        <v>45702</v>
      </c>
      <c r="F2820">
        <v>1</v>
      </c>
      <c r="G2820">
        <v>1</v>
      </c>
      <c r="H2820">
        <v>1</v>
      </c>
      <c r="I2820" s="70">
        <f t="shared" si="117"/>
        <v>0.25</v>
      </c>
    </row>
    <row r="2821" spans="1:9" x14ac:dyDescent="0.25">
      <c r="A2821" t="s">
        <v>2799</v>
      </c>
      <c r="B2821" s="70">
        <f t="shared" si="116"/>
        <v>0.25</v>
      </c>
      <c r="C2821" t="s">
        <v>123</v>
      </c>
      <c r="D2821" t="s">
        <v>2978</v>
      </c>
      <c r="E2821" s="69">
        <v>45698</v>
      </c>
      <c r="F2821">
        <v>1</v>
      </c>
      <c r="G2821">
        <v>1</v>
      </c>
      <c r="H2821">
        <v>1</v>
      </c>
      <c r="I2821" s="70">
        <f t="shared" si="117"/>
        <v>0.25</v>
      </c>
    </row>
    <row r="2822" spans="1:9" x14ac:dyDescent="0.25">
      <c r="A2822" t="s">
        <v>2799</v>
      </c>
      <c r="B2822" s="70">
        <f t="shared" si="116"/>
        <v>0.25</v>
      </c>
      <c r="C2822" t="s">
        <v>123</v>
      </c>
      <c r="D2822" t="s">
        <v>2979</v>
      </c>
      <c r="E2822" s="69">
        <v>45698</v>
      </c>
      <c r="F2822">
        <v>1</v>
      </c>
      <c r="G2822">
        <v>1</v>
      </c>
      <c r="H2822">
        <v>1</v>
      </c>
      <c r="I2822" s="70">
        <f t="shared" si="117"/>
        <v>0.25</v>
      </c>
    </row>
    <row r="2823" spans="1:9" x14ac:dyDescent="0.25">
      <c r="A2823" t="s">
        <v>2799</v>
      </c>
      <c r="B2823" s="70">
        <f t="shared" si="116"/>
        <v>0.25</v>
      </c>
      <c r="C2823" t="s">
        <v>123</v>
      </c>
      <c r="D2823" t="s">
        <v>2980</v>
      </c>
      <c r="E2823" s="69">
        <v>45698</v>
      </c>
      <c r="F2823">
        <v>1</v>
      </c>
      <c r="G2823">
        <v>1</v>
      </c>
      <c r="H2823">
        <v>1</v>
      </c>
      <c r="I2823" s="70">
        <f t="shared" si="117"/>
        <v>0.25</v>
      </c>
    </row>
    <row r="2824" spans="1:9" x14ac:dyDescent="0.25">
      <c r="A2824" t="s">
        <v>2799</v>
      </c>
      <c r="B2824" s="70">
        <f t="shared" si="116"/>
        <v>0.25</v>
      </c>
      <c r="C2824" t="s">
        <v>123</v>
      </c>
      <c r="D2824" t="s">
        <v>2981</v>
      </c>
      <c r="E2824" s="69">
        <v>45698</v>
      </c>
      <c r="F2824">
        <v>1</v>
      </c>
      <c r="G2824">
        <v>1</v>
      </c>
      <c r="H2824">
        <v>1</v>
      </c>
      <c r="I2824" s="70">
        <f t="shared" si="117"/>
        <v>0.25</v>
      </c>
    </row>
    <row r="2825" spans="1:9" x14ac:dyDescent="0.25">
      <c r="A2825" t="s">
        <v>2799</v>
      </c>
      <c r="B2825" s="70">
        <f t="shared" si="116"/>
        <v>0.25</v>
      </c>
      <c r="C2825" t="s">
        <v>123</v>
      </c>
      <c r="D2825" t="s">
        <v>2982</v>
      </c>
      <c r="E2825" s="69">
        <v>45698</v>
      </c>
      <c r="F2825">
        <v>1</v>
      </c>
      <c r="G2825">
        <v>1</v>
      </c>
      <c r="H2825">
        <v>1</v>
      </c>
      <c r="I2825" s="70">
        <f t="shared" si="117"/>
        <v>0.25</v>
      </c>
    </row>
    <row r="2826" spans="1:9" x14ac:dyDescent="0.25">
      <c r="A2826" t="s">
        <v>2799</v>
      </c>
      <c r="B2826" s="70">
        <f t="shared" si="116"/>
        <v>0.25</v>
      </c>
      <c r="C2826" t="s">
        <v>123</v>
      </c>
      <c r="D2826" t="s">
        <v>2983</v>
      </c>
      <c r="E2826" s="69">
        <v>45698</v>
      </c>
      <c r="F2826">
        <v>1</v>
      </c>
      <c r="G2826">
        <v>1</v>
      </c>
      <c r="H2826">
        <v>1</v>
      </c>
      <c r="I2826" s="70">
        <f t="shared" si="117"/>
        <v>0.25</v>
      </c>
    </row>
    <row r="2827" spans="1:9" x14ac:dyDescent="0.25">
      <c r="A2827" t="s">
        <v>2799</v>
      </c>
      <c r="B2827" s="70">
        <f t="shared" si="116"/>
        <v>0.25</v>
      </c>
      <c r="C2827" t="s">
        <v>123</v>
      </c>
      <c r="D2827" t="s">
        <v>2984</v>
      </c>
      <c r="E2827" s="69">
        <v>45698</v>
      </c>
      <c r="F2827">
        <v>1</v>
      </c>
      <c r="G2827">
        <v>1</v>
      </c>
      <c r="H2827">
        <v>1</v>
      </c>
      <c r="I2827" s="70">
        <f t="shared" si="117"/>
        <v>0.25</v>
      </c>
    </row>
    <row r="2828" spans="1:9" x14ac:dyDescent="0.25">
      <c r="A2828" t="s">
        <v>2799</v>
      </c>
      <c r="B2828" s="70">
        <f t="shared" si="116"/>
        <v>0.25</v>
      </c>
      <c r="C2828" t="s">
        <v>123</v>
      </c>
      <c r="D2828" t="s">
        <v>2985</v>
      </c>
      <c r="E2828" s="69">
        <v>45681</v>
      </c>
      <c r="F2828">
        <v>1</v>
      </c>
      <c r="G2828">
        <v>1</v>
      </c>
      <c r="H2828">
        <v>1</v>
      </c>
      <c r="I2828" s="70">
        <f t="shared" si="117"/>
        <v>0.25</v>
      </c>
    </row>
    <row r="2829" spans="1:9" x14ac:dyDescent="0.25">
      <c r="A2829" t="s">
        <v>2799</v>
      </c>
      <c r="B2829" s="70">
        <f t="shared" si="116"/>
        <v>0.25</v>
      </c>
      <c r="C2829" t="s">
        <v>123</v>
      </c>
      <c r="D2829" t="s">
        <v>2986</v>
      </c>
      <c r="E2829" s="69">
        <v>45681</v>
      </c>
      <c r="F2829">
        <v>1</v>
      </c>
      <c r="G2829">
        <v>1</v>
      </c>
      <c r="H2829">
        <v>1</v>
      </c>
      <c r="I2829" s="70">
        <f t="shared" si="117"/>
        <v>0.25</v>
      </c>
    </row>
    <row r="2830" spans="1:9" x14ac:dyDescent="0.25">
      <c r="A2830" t="s">
        <v>2987</v>
      </c>
      <c r="B2830" s="70">
        <f t="shared" ref="B2830:B2893" si="118">(1/4000)*100</f>
        <v>2.5000000000000001E-2</v>
      </c>
      <c r="C2830" t="s">
        <v>95</v>
      </c>
      <c r="D2830" t="s">
        <v>2988</v>
      </c>
      <c r="E2830" s="69">
        <v>45736</v>
      </c>
      <c r="F2830">
        <v>1</v>
      </c>
      <c r="G2830">
        <v>1</v>
      </c>
      <c r="H2830">
        <v>1</v>
      </c>
      <c r="I2830" s="70">
        <f t="shared" si="117"/>
        <v>2.5000000000000001E-2</v>
      </c>
    </row>
    <row r="2831" spans="1:9" x14ac:dyDescent="0.25">
      <c r="A2831" t="s">
        <v>2987</v>
      </c>
      <c r="B2831" s="70">
        <f t="shared" si="118"/>
        <v>2.5000000000000001E-2</v>
      </c>
      <c r="C2831" t="s">
        <v>95</v>
      </c>
      <c r="D2831" t="s">
        <v>2989</v>
      </c>
      <c r="E2831" s="69">
        <v>45782</v>
      </c>
      <c r="F2831">
        <v>1</v>
      </c>
      <c r="G2831">
        <v>1</v>
      </c>
      <c r="H2831">
        <v>1</v>
      </c>
      <c r="I2831" s="70">
        <f t="shared" si="117"/>
        <v>2.5000000000000001E-2</v>
      </c>
    </row>
    <row r="2832" spans="1:9" x14ac:dyDescent="0.25">
      <c r="A2832" t="s">
        <v>2987</v>
      </c>
      <c r="B2832" s="70">
        <f t="shared" si="118"/>
        <v>2.5000000000000001E-2</v>
      </c>
      <c r="C2832" t="s">
        <v>95</v>
      </c>
      <c r="D2832" t="s">
        <v>2990</v>
      </c>
      <c r="E2832" s="69">
        <v>45701</v>
      </c>
      <c r="F2832">
        <v>1</v>
      </c>
      <c r="G2832">
        <v>1</v>
      </c>
      <c r="H2832">
        <v>1</v>
      </c>
      <c r="I2832" s="70">
        <f t="shared" si="117"/>
        <v>2.5000000000000001E-2</v>
      </c>
    </row>
    <row r="2833" spans="1:9" x14ac:dyDescent="0.25">
      <c r="A2833" t="s">
        <v>2987</v>
      </c>
      <c r="B2833" s="70">
        <f t="shared" si="118"/>
        <v>2.5000000000000001E-2</v>
      </c>
      <c r="C2833" t="s">
        <v>95</v>
      </c>
      <c r="D2833" t="s">
        <v>2991</v>
      </c>
      <c r="E2833" s="69">
        <v>45701</v>
      </c>
      <c r="F2833">
        <v>1</v>
      </c>
      <c r="G2833">
        <v>1</v>
      </c>
      <c r="H2833">
        <v>1</v>
      </c>
      <c r="I2833" s="70">
        <f t="shared" si="117"/>
        <v>2.5000000000000001E-2</v>
      </c>
    </row>
    <row r="2834" spans="1:9" x14ac:dyDescent="0.25">
      <c r="A2834" t="s">
        <v>2987</v>
      </c>
      <c r="B2834" s="70">
        <f t="shared" si="118"/>
        <v>2.5000000000000001E-2</v>
      </c>
      <c r="C2834" t="s">
        <v>95</v>
      </c>
      <c r="D2834" t="s">
        <v>2992</v>
      </c>
      <c r="E2834" s="69">
        <v>45702</v>
      </c>
      <c r="F2834">
        <v>1</v>
      </c>
      <c r="G2834">
        <v>1</v>
      </c>
      <c r="H2834">
        <v>1</v>
      </c>
      <c r="I2834" s="70">
        <f t="shared" si="117"/>
        <v>2.5000000000000001E-2</v>
      </c>
    </row>
    <row r="2835" spans="1:9" x14ac:dyDescent="0.25">
      <c r="A2835" t="s">
        <v>2987</v>
      </c>
      <c r="B2835" s="70">
        <f t="shared" si="118"/>
        <v>2.5000000000000001E-2</v>
      </c>
      <c r="C2835" t="s">
        <v>95</v>
      </c>
      <c r="D2835" t="s">
        <v>2993</v>
      </c>
      <c r="E2835" s="69">
        <v>45684</v>
      </c>
      <c r="F2835">
        <v>1</v>
      </c>
      <c r="G2835">
        <v>1</v>
      </c>
      <c r="H2835">
        <v>1</v>
      </c>
      <c r="I2835" s="70">
        <f t="shared" si="117"/>
        <v>2.5000000000000001E-2</v>
      </c>
    </row>
    <row r="2836" spans="1:9" x14ac:dyDescent="0.25">
      <c r="A2836" t="s">
        <v>2987</v>
      </c>
      <c r="B2836" s="70">
        <f t="shared" si="118"/>
        <v>2.5000000000000001E-2</v>
      </c>
      <c r="C2836" t="s">
        <v>95</v>
      </c>
      <c r="D2836" t="s">
        <v>2994</v>
      </c>
      <c r="E2836" s="69">
        <v>45684</v>
      </c>
      <c r="F2836">
        <v>1</v>
      </c>
      <c r="G2836">
        <v>1</v>
      </c>
      <c r="H2836">
        <v>1</v>
      </c>
      <c r="I2836" s="70">
        <f t="shared" si="117"/>
        <v>2.5000000000000001E-2</v>
      </c>
    </row>
    <row r="2837" spans="1:9" x14ac:dyDescent="0.25">
      <c r="A2837" t="s">
        <v>2987</v>
      </c>
      <c r="B2837" s="70">
        <f t="shared" si="118"/>
        <v>2.5000000000000001E-2</v>
      </c>
      <c r="C2837" t="s">
        <v>95</v>
      </c>
      <c r="D2837" t="s">
        <v>2995</v>
      </c>
      <c r="E2837" s="69">
        <v>45684</v>
      </c>
      <c r="F2837">
        <v>1</v>
      </c>
      <c r="G2837">
        <v>1</v>
      </c>
      <c r="H2837">
        <v>1</v>
      </c>
      <c r="I2837" s="70">
        <f t="shared" si="117"/>
        <v>2.5000000000000001E-2</v>
      </c>
    </row>
    <row r="2838" spans="1:9" x14ac:dyDescent="0.25">
      <c r="A2838" t="s">
        <v>2987</v>
      </c>
      <c r="B2838" s="70">
        <f t="shared" si="118"/>
        <v>2.5000000000000001E-2</v>
      </c>
      <c r="C2838" t="s">
        <v>95</v>
      </c>
      <c r="D2838" t="s">
        <v>2996</v>
      </c>
      <c r="E2838" s="69">
        <v>45684</v>
      </c>
      <c r="F2838">
        <v>1</v>
      </c>
      <c r="G2838">
        <v>1</v>
      </c>
      <c r="H2838">
        <v>1</v>
      </c>
      <c r="I2838" s="70">
        <f t="shared" si="117"/>
        <v>2.5000000000000001E-2</v>
      </c>
    </row>
    <row r="2839" spans="1:9" x14ac:dyDescent="0.25">
      <c r="A2839" t="s">
        <v>2987</v>
      </c>
      <c r="B2839" s="70">
        <f t="shared" si="118"/>
        <v>2.5000000000000001E-2</v>
      </c>
      <c r="C2839" t="s">
        <v>95</v>
      </c>
      <c r="D2839" t="s">
        <v>2997</v>
      </c>
      <c r="E2839" s="69">
        <v>45684</v>
      </c>
      <c r="F2839">
        <v>1</v>
      </c>
      <c r="G2839">
        <v>1</v>
      </c>
      <c r="H2839">
        <v>1</v>
      </c>
      <c r="I2839" s="70">
        <f t="shared" si="117"/>
        <v>2.5000000000000001E-2</v>
      </c>
    </row>
    <row r="2840" spans="1:9" x14ac:dyDescent="0.25">
      <c r="A2840" t="s">
        <v>2987</v>
      </c>
      <c r="B2840" s="70">
        <f t="shared" si="118"/>
        <v>2.5000000000000001E-2</v>
      </c>
      <c r="C2840" t="s">
        <v>95</v>
      </c>
      <c r="D2840" t="s">
        <v>2998</v>
      </c>
      <c r="E2840" s="69">
        <v>45684</v>
      </c>
      <c r="F2840">
        <v>1</v>
      </c>
      <c r="G2840">
        <v>1</v>
      </c>
      <c r="H2840">
        <v>1</v>
      </c>
      <c r="I2840" s="70">
        <f t="shared" si="117"/>
        <v>2.5000000000000001E-2</v>
      </c>
    </row>
    <row r="2841" spans="1:9" x14ac:dyDescent="0.25">
      <c r="A2841" t="s">
        <v>2987</v>
      </c>
      <c r="B2841" s="70">
        <f t="shared" si="118"/>
        <v>2.5000000000000001E-2</v>
      </c>
      <c r="C2841" t="s">
        <v>95</v>
      </c>
      <c r="D2841" t="s">
        <v>2999</v>
      </c>
      <c r="E2841" s="69">
        <v>45680</v>
      </c>
      <c r="F2841">
        <v>1</v>
      </c>
      <c r="G2841">
        <v>1</v>
      </c>
      <c r="H2841">
        <v>1</v>
      </c>
      <c r="I2841" s="70">
        <f t="shared" si="117"/>
        <v>2.5000000000000001E-2</v>
      </c>
    </row>
    <row r="2842" spans="1:9" x14ac:dyDescent="0.25">
      <c r="A2842" t="s">
        <v>2987</v>
      </c>
      <c r="B2842" s="70">
        <f t="shared" si="118"/>
        <v>2.5000000000000001E-2</v>
      </c>
      <c r="C2842" t="s">
        <v>95</v>
      </c>
      <c r="D2842" t="s">
        <v>3000</v>
      </c>
      <c r="E2842" s="69">
        <v>45666</v>
      </c>
      <c r="F2842">
        <v>1</v>
      </c>
      <c r="G2842">
        <v>1</v>
      </c>
      <c r="H2842">
        <v>1</v>
      </c>
      <c r="I2842" s="70">
        <f t="shared" si="117"/>
        <v>2.5000000000000001E-2</v>
      </c>
    </row>
    <row r="2843" spans="1:9" x14ac:dyDescent="0.25">
      <c r="A2843" t="s">
        <v>2987</v>
      </c>
      <c r="B2843" s="70">
        <f t="shared" si="118"/>
        <v>2.5000000000000001E-2</v>
      </c>
      <c r="C2843" t="s">
        <v>95</v>
      </c>
      <c r="D2843" t="s">
        <v>3001</v>
      </c>
      <c r="E2843" s="69">
        <v>45667</v>
      </c>
      <c r="F2843">
        <v>1</v>
      </c>
      <c r="G2843">
        <v>1</v>
      </c>
      <c r="H2843">
        <v>1</v>
      </c>
      <c r="I2843" s="70">
        <f t="shared" si="117"/>
        <v>2.5000000000000001E-2</v>
      </c>
    </row>
    <row r="2844" spans="1:9" x14ac:dyDescent="0.25">
      <c r="A2844" t="s">
        <v>2987</v>
      </c>
      <c r="B2844" s="70">
        <f t="shared" si="118"/>
        <v>2.5000000000000001E-2</v>
      </c>
      <c r="C2844" t="s">
        <v>95</v>
      </c>
      <c r="D2844" t="s">
        <v>3002</v>
      </c>
      <c r="E2844" s="69">
        <v>45667</v>
      </c>
      <c r="F2844">
        <v>1</v>
      </c>
      <c r="G2844">
        <v>1</v>
      </c>
      <c r="H2844">
        <v>1</v>
      </c>
      <c r="I2844" s="70">
        <f t="shared" si="117"/>
        <v>2.5000000000000001E-2</v>
      </c>
    </row>
    <row r="2845" spans="1:9" x14ac:dyDescent="0.25">
      <c r="A2845" t="s">
        <v>2987</v>
      </c>
      <c r="B2845" s="70">
        <f t="shared" si="118"/>
        <v>2.5000000000000001E-2</v>
      </c>
      <c r="C2845" t="s">
        <v>95</v>
      </c>
      <c r="D2845" t="s">
        <v>3003</v>
      </c>
      <c r="E2845" s="69">
        <v>45667</v>
      </c>
      <c r="F2845">
        <v>1</v>
      </c>
      <c r="G2845">
        <v>1</v>
      </c>
      <c r="H2845">
        <v>1</v>
      </c>
      <c r="I2845" s="70">
        <f t="shared" si="117"/>
        <v>2.5000000000000001E-2</v>
      </c>
    </row>
    <row r="2846" spans="1:9" x14ac:dyDescent="0.25">
      <c r="A2846" t="s">
        <v>2987</v>
      </c>
      <c r="B2846" s="70">
        <f t="shared" si="118"/>
        <v>2.5000000000000001E-2</v>
      </c>
      <c r="C2846" t="s">
        <v>95</v>
      </c>
      <c r="D2846" t="s">
        <v>3004</v>
      </c>
      <c r="E2846" s="69">
        <v>45664</v>
      </c>
      <c r="F2846">
        <v>1</v>
      </c>
      <c r="G2846">
        <v>1</v>
      </c>
      <c r="H2846">
        <v>1</v>
      </c>
      <c r="I2846" s="70">
        <f t="shared" si="117"/>
        <v>2.5000000000000001E-2</v>
      </c>
    </row>
    <row r="2847" spans="1:9" x14ac:dyDescent="0.25">
      <c r="A2847" t="s">
        <v>2987</v>
      </c>
      <c r="B2847" s="70">
        <f t="shared" si="118"/>
        <v>2.5000000000000001E-2</v>
      </c>
      <c r="C2847" t="s">
        <v>95</v>
      </c>
      <c r="D2847" t="s">
        <v>3005</v>
      </c>
      <c r="E2847" s="69">
        <v>45665</v>
      </c>
      <c r="F2847">
        <v>1</v>
      </c>
      <c r="G2847">
        <v>1</v>
      </c>
      <c r="H2847">
        <v>1</v>
      </c>
      <c r="I2847" s="70">
        <f t="shared" si="117"/>
        <v>2.5000000000000001E-2</v>
      </c>
    </row>
    <row r="2848" spans="1:9" x14ac:dyDescent="0.25">
      <c r="A2848" t="s">
        <v>2987</v>
      </c>
      <c r="B2848" s="70">
        <f t="shared" si="118"/>
        <v>2.5000000000000001E-2</v>
      </c>
      <c r="C2848" t="s">
        <v>95</v>
      </c>
      <c r="D2848" t="s">
        <v>3006</v>
      </c>
      <c r="E2848" s="69">
        <v>45665</v>
      </c>
      <c r="F2848">
        <v>1</v>
      </c>
      <c r="G2848">
        <v>1</v>
      </c>
      <c r="H2848">
        <v>1</v>
      </c>
      <c r="I2848" s="70">
        <f t="shared" si="117"/>
        <v>2.5000000000000001E-2</v>
      </c>
    </row>
    <row r="2849" spans="1:9" x14ac:dyDescent="0.25">
      <c r="A2849" t="s">
        <v>2987</v>
      </c>
      <c r="B2849" s="70">
        <f t="shared" si="118"/>
        <v>2.5000000000000001E-2</v>
      </c>
      <c r="C2849" t="s">
        <v>95</v>
      </c>
      <c r="D2849" t="s">
        <v>3007</v>
      </c>
      <c r="E2849" s="69">
        <v>45665</v>
      </c>
      <c r="F2849">
        <v>1</v>
      </c>
      <c r="G2849">
        <v>1</v>
      </c>
      <c r="H2849">
        <v>1</v>
      </c>
      <c r="I2849" s="70">
        <f t="shared" si="117"/>
        <v>2.5000000000000001E-2</v>
      </c>
    </row>
    <row r="2850" spans="1:9" x14ac:dyDescent="0.25">
      <c r="A2850" t="s">
        <v>2987</v>
      </c>
      <c r="B2850" s="70">
        <f t="shared" si="118"/>
        <v>2.5000000000000001E-2</v>
      </c>
      <c r="C2850" t="s">
        <v>95</v>
      </c>
      <c r="D2850" t="s">
        <v>3008</v>
      </c>
      <c r="E2850" s="69">
        <v>45664</v>
      </c>
      <c r="F2850">
        <v>1</v>
      </c>
      <c r="G2850">
        <v>1</v>
      </c>
      <c r="H2850">
        <v>1</v>
      </c>
      <c r="I2850" s="70">
        <f t="shared" si="117"/>
        <v>2.5000000000000001E-2</v>
      </c>
    </row>
    <row r="2851" spans="1:9" x14ac:dyDescent="0.25">
      <c r="A2851" t="s">
        <v>2987</v>
      </c>
      <c r="B2851" s="70">
        <f t="shared" si="118"/>
        <v>2.5000000000000001E-2</v>
      </c>
      <c r="C2851" t="s">
        <v>95</v>
      </c>
      <c r="D2851" t="s">
        <v>3009</v>
      </c>
      <c r="E2851" s="69">
        <v>45783</v>
      </c>
      <c r="F2851">
        <v>1</v>
      </c>
      <c r="G2851">
        <v>1</v>
      </c>
      <c r="H2851">
        <v>1</v>
      </c>
      <c r="I2851" s="70">
        <f t="shared" si="117"/>
        <v>2.5000000000000001E-2</v>
      </c>
    </row>
    <row r="2852" spans="1:9" x14ac:dyDescent="0.25">
      <c r="A2852" t="s">
        <v>2987</v>
      </c>
      <c r="B2852" s="70">
        <f t="shared" si="118"/>
        <v>2.5000000000000001E-2</v>
      </c>
      <c r="C2852" t="s">
        <v>95</v>
      </c>
      <c r="D2852" t="s">
        <v>3010</v>
      </c>
      <c r="E2852" s="69">
        <v>45709</v>
      </c>
      <c r="F2852">
        <v>1</v>
      </c>
      <c r="G2852">
        <v>1</v>
      </c>
      <c r="H2852">
        <v>1</v>
      </c>
      <c r="I2852" s="70">
        <f t="shared" si="117"/>
        <v>2.5000000000000001E-2</v>
      </c>
    </row>
    <row r="2853" spans="1:9" x14ac:dyDescent="0.25">
      <c r="A2853" t="s">
        <v>2987</v>
      </c>
      <c r="B2853" s="70">
        <f t="shared" si="118"/>
        <v>2.5000000000000001E-2</v>
      </c>
      <c r="C2853" t="s">
        <v>105</v>
      </c>
      <c r="D2853" t="s">
        <v>3011</v>
      </c>
      <c r="E2853" s="69">
        <v>45785</v>
      </c>
      <c r="F2853">
        <v>1</v>
      </c>
      <c r="G2853">
        <v>1</v>
      </c>
      <c r="H2853">
        <v>1</v>
      </c>
      <c r="I2853" s="70">
        <f t="shared" si="117"/>
        <v>2.5000000000000001E-2</v>
      </c>
    </row>
    <row r="2854" spans="1:9" x14ac:dyDescent="0.25">
      <c r="A2854" t="s">
        <v>2987</v>
      </c>
      <c r="B2854" s="70">
        <f t="shared" si="118"/>
        <v>2.5000000000000001E-2</v>
      </c>
      <c r="C2854" t="s">
        <v>105</v>
      </c>
      <c r="D2854" t="s">
        <v>3012</v>
      </c>
      <c r="E2854" s="69">
        <v>45785</v>
      </c>
      <c r="F2854">
        <v>1</v>
      </c>
      <c r="G2854">
        <v>1</v>
      </c>
      <c r="H2854">
        <v>1</v>
      </c>
      <c r="I2854" s="70">
        <f t="shared" si="117"/>
        <v>2.5000000000000001E-2</v>
      </c>
    </row>
    <row r="2855" spans="1:9" x14ac:dyDescent="0.25">
      <c r="A2855" t="s">
        <v>2987</v>
      </c>
      <c r="B2855" s="70">
        <f t="shared" si="118"/>
        <v>2.5000000000000001E-2</v>
      </c>
      <c r="C2855" t="s">
        <v>105</v>
      </c>
      <c r="D2855" t="s">
        <v>3013</v>
      </c>
      <c r="E2855" s="69">
        <v>45749</v>
      </c>
      <c r="F2855">
        <v>1</v>
      </c>
      <c r="G2855">
        <v>1</v>
      </c>
      <c r="H2855">
        <v>1</v>
      </c>
      <c r="I2855" s="70">
        <f t="shared" si="117"/>
        <v>2.5000000000000001E-2</v>
      </c>
    </row>
    <row r="2856" spans="1:9" x14ac:dyDescent="0.25">
      <c r="A2856" t="s">
        <v>2987</v>
      </c>
      <c r="B2856" s="70">
        <f t="shared" si="118"/>
        <v>2.5000000000000001E-2</v>
      </c>
      <c r="C2856" t="s">
        <v>105</v>
      </c>
      <c r="D2856" t="s">
        <v>3014</v>
      </c>
      <c r="E2856" s="69">
        <v>45749</v>
      </c>
      <c r="F2856">
        <v>1</v>
      </c>
      <c r="G2856">
        <v>1</v>
      </c>
      <c r="H2856">
        <v>1</v>
      </c>
      <c r="I2856" s="70">
        <f t="shared" si="117"/>
        <v>2.5000000000000001E-2</v>
      </c>
    </row>
    <row r="2857" spans="1:9" x14ac:dyDescent="0.25">
      <c r="A2857" t="s">
        <v>2987</v>
      </c>
      <c r="B2857" s="70">
        <f t="shared" si="118"/>
        <v>2.5000000000000001E-2</v>
      </c>
      <c r="C2857" t="s">
        <v>105</v>
      </c>
      <c r="D2857" t="s">
        <v>3015</v>
      </c>
      <c r="E2857" s="69">
        <v>45749</v>
      </c>
      <c r="F2857">
        <v>1</v>
      </c>
      <c r="G2857">
        <v>1</v>
      </c>
      <c r="H2857">
        <v>1</v>
      </c>
      <c r="I2857" s="70">
        <f t="shared" si="117"/>
        <v>2.5000000000000001E-2</v>
      </c>
    </row>
    <row r="2858" spans="1:9" x14ac:dyDescent="0.25">
      <c r="A2858" t="s">
        <v>2987</v>
      </c>
      <c r="B2858" s="70">
        <f t="shared" si="118"/>
        <v>2.5000000000000001E-2</v>
      </c>
      <c r="C2858" t="s">
        <v>105</v>
      </c>
      <c r="D2858" t="s">
        <v>3016</v>
      </c>
      <c r="E2858" s="69">
        <v>45749</v>
      </c>
      <c r="F2858">
        <v>1</v>
      </c>
      <c r="G2858">
        <v>1</v>
      </c>
      <c r="H2858">
        <v>1</v>
      </c>
      <c r="I2858" s="70">
        <f t="shared" si="117"/>
        <v>2.5000000000000001E-2</v>
      </c>
    </row>
    <row r="2859" spans="1:9" x14ac:dyDescent="0.25">
      <c r="A2859" t="s">
        <v>2987</v>
      </c>
      <c r="B2859" s="70">
        <f t="shared" si="118"/>
        <v>2.5000000000000001E-2</v>
      </c>
      <c r="C2859" t="s">
        <v>105</v>
      </c>
      <c r="D2859" t="s">
        <v>3017</v>
      </c>
      <c r="E2859" s="69">
        <v>45706</v>
      </c>
      <c r="F2859">
        <v>1</v>
      </c>
      <c r="G2859">
        <v>1</v>
      </c>
      <c r="H2859">
        <v>1</v>
      </c>
      <c r="I2859" s="70">
        <f t="shared" si="117"/>
        <v>2.5000000000000001E-2</v>
      </c>
    </row>
    <row r="2860" spans="1:9" x14ac:dyDescent="0.25">
      <c r="A2860" t="s">
        <v>2987</v>
      </c>
      <c r="B2860" s="70">
        <f t="shared" si="118"/>
        <v>2.5000000000000001E-2</v>
      </c>
      <c r="C2860" t="s">
        <v>105</v>
      </c>
      <c r="D2860" t="s">
        <v>3018</v>
      </c>
      <c r="E2860" s="69">
        <v>45706</v>
      </c>
      <c r="F2860">
        <v>1</v>
      </c>
      <c r="G2860">
        <v>1</v>
      </c>
      <c r="H2860">
        <v>1</v>
      </c>
      <c r="I2860" s="70">
        <f t="shared" si="117"/>
        <v>2.5000000000000001E-2</v>
      </c>
    </row>
    <row r="2861" spans="1:9" x14ac:dyDescent="0.25">
      <c r="A2861" t="s">
        <v>2987</v>
      </c>
      <c r="B2861" s="70">
        <f t="shared" si="118"/>
        <v>2.5000000000000001E-2</v>
      </c>
      <c r="C2861" t="s">
        <v>105</v>
      </c>
      <c r="D2861" t="s">
        <v>3019</v>
      </c>
      <c r="E2861" s="69">
        <v>45706</v>
      </c>
      <c r="F2861">
        <v>1</v>
      </c>
      <c r="G2861">
        <v>1</v>
      </c>
      <c r="H2861">
        <v>1</v>
      </c>
      <c r="I2861" s="70">
        <f t="shared" si="117"/>
        <v>2.5000000000000001E-2</v>
      </c>
    </row>
    <row r="2862" spans="1:9" x14ac:dyDescent="0.25">
      <c r="A2862" t="s">
        <v>2987</v>
      </c>
      <c r="B2862" s="70">
        <f t="shared" si="118"/>
        <v>2.5000000000000001E-2</v>
      </c>
      <c r="C2862" t="s">
        <v>105</v>
      </c>
      <c r="D2862" t="s">
        <v>3020</v>
      </c>
      <c r="E2862" s="69">
        <v>45706</v>
      </c>
      <c r="F2862">
        <v>1</v>
      </c>
      <c r="G2862">
        <v>1</v>
      </c>
      <c r="H2862">
        <v>1</v>
      </c>
      <c r="I2862" s="70">
        <f t="shared" si="117"/>
        <v>2.5000000000000001E-2</v>
      </c>
    </row>
    <row r="2863" spans="1:9" x14ac:dyDescent="0.25">
      <c r="A2863" t="s">
        <v>2987</v>
      </c>
      <c r="B2863" s="70">
        <f t="shared" si="118"/>
        <v>2.5000000000000001E-2</v>
      </c>
      <c r="C2863" t="s">
        <v>105</v>
      </c>
      <c r="D2863" t="s">
        <v>3021</v>
      </c>
      <c r="E2863" s="69">
        <v>45705</v>
      </c>
      <c r="F2863">
        <v>1</v>
      </c>
      <c r="G2863">
        <v>1</v>
      </c>
      <c r="H2863">
        <v>1</v>
      </c>
      <c r="I2863" s="70">
        <f t="shared" si="117"/>
        <v>2.5000000000000001E-2</v>
      </c>
    </row>
    <row r="2864" spans="1:9" x14ac:dyDescent="0.25">
      <c r="A2864" t="s">
        <v>2987</v>
      </c>
      <c r="B2864" s="70">
        <f t="shared" si="118"/>
        <v>2.5000000000000001E-2</v>
      </c>
      <c r="C2864" t="s">
        <v>105</v>
      </c>
      <c r="D2864" t="s">
        <v>3022</v>
      </c>
      <c r="E2864" s="69">
        <v>45705</v>
      </c>
      <c r="F2864">
        <v>1</v>
      </c>
      <c r="G2864">
        <v>1</v>
      </c>
      <c r="H2864">
        <v>1</v>
      </c>
      <c r="I2864" s="70">
        <f t="shared" si="117"/>
        <v>2.5000000000000001E-2</v>
      </c>
    </row>
    <row r="2865" spans="1:9" x14ac:dyDescent="0.25">
      <c r="A2865" t="s">
        <v>2987</v>
      </c>
      <c r="B2865" s="70">
        <f t="shared" si="118"/>
        <v>2.5000000000000001E-2</v>
      </c>
      <c r="C2865" t="s">
        <v>105</v>
      </c>
      <c r="D2865" t="s">
        <v>3023</v>
      </c>
      <c r="E2865" s="69">
        <v>45705</v>
      </c>
      <c r="F2865">
        <v>1</v>
      </c>
      <c r="G2865">
        <v>1</v>
      </c>
      <c r="H2865">
        <v>1</v>
      </c>
      <c r="I2865" s="70">
        <f t="shared" si="117"/>
        <v>2.5000000000000001E-2</v>
      </c>
    </row>
    <row r="2866" spans="1:9" x14ac:dyDescent="0.25">
      <c r="A2866" t="s">
        <v>2987</v>
      </c>
      <c r="B2866" s="70">
        <f t="shared" si="118"/>
        <v>2.5000000000000001E-2</v>
      </c>
      <c r="C2866" t="s">
        <v>105</v>
      </c>
      <c r="D2866" t="s">
        <v>3024</v>
      </c>
      <c r="E2866" s="69">
        <v>45705</v>
      </c>
      <c r="F2866">
        <v>1</v>
      </c>
      <c r="G2866">
        <v>1</v>
      </c>
      <c r="H2866">
        <v>1</v>
      </c>
      <c r="I2866" s="70">
        <f t="shared" si="117"/>
        <v>2.5000000000000001E-2</v>
      </c>
    </row>
    <row r="2867" spans="1:9" x14ac:dyDescent="0.25">
      <c r="A2867" t="s">
        <v>2987</v>
      </c>
      <c r="B2867" s="70">
        <f t="shared" si="118"/>
        <v>2.5000000000000001E-2</v>
      </c>
      <c r="C2867" t="s">
        <v>105</v>
      </c>
      <c r="D2867" t="s">
        <v>3025</v>
      </c>
      <c r="E2867" s="69">
        <v>45705</v>
      </c>
      <c r="F2867">
        <v>1</v>
      </c>
      <c r="G2867">
        <v>1</v>
      </c>
      <c r="H2867">
        <v>1</v>
      </c>
      <c r="I2867" s="70">
        <f t="shared" si="117"/>
        <v>2.5000000000000001E-2</v>
      </c>
    </row>
    <row r="2868" spans="1:9" x14ac:dyDescent="0.25">
      <c r="A2868" t="s">
        <v>2987</v>
      </c>
      <c r="B2868" s="70">
        <f t="shared" si="118"/>
        <v>2.5000000000000001E-2</v>
      </c>
      <c r="C2868" t="s">
        <v>105</v>
      </c>
      <c r="D2868" t="s">
        <v>3026</v>
      </c>
      <c r="E2868" s="69">
        <v>45705</v>
      </c>
      <c r="F2868">
        <v>1</v>
      </c>
      <c r="G2868">
        <v>1</v>
      </c>
      <c r="H2868">
        <v>1</v>
      </c>
      <c r="I2868" s="70">
        <f t="shared" si="117"/>
        <v>2.5000000000000001E-2</v>
      </c>
    </row>
    <row r="2869" spans="1:9" x14ac:dyDescent="0.25">
      <c r="A2869" t="s">
        <v>2987</v>
      </c>
      <c r="B2869" s="70">
        <f t="shared" si="118"/>
        <v>2.5000000000000001E-2</v>
      </c>
      <c r="C2869" t="s">
        <v>105</v>
      </c>
      <c r="D2869" t="s">
        <v>3027</v>
      </c>
      <c r="E2869" s="69">
        <v>45705</v>
      </c>
      <c r="F2869">
        <v>1</v>
      </c>
      <c r="G2869">
        <v>1</v>
      </c>
      <c r="H2869">
        <v>1</v>
      </c>
      <c r="I2869" s="70">
        <f t="shared" si="117"/>
        <v>2.5000000000000001E-2</v>
      </c>
    </row>
    <row r="2870" spans="1:9" x14ac:dyDescent="0.25">
      <c r="A2870" t="s">
        <v>2987</v>
      </c>
      <c r="B2870" s="70">
        <f t="shared" si="118"/>
        <v>2.5000000000000001E-2</v>
      </c>
      <c r="C2870" t="s">
        <v>105</v>
      </c>
      <c r="D2870" t="s">
        <v>3028</v>
      </c>
      <c r="E2870" s="69">
        <v>45705</v>
      </c>
      <c r="F2870">
        <v>1</v>
      </c>
      <c r="G2870">
        <v>1</v>
      </c>
      <c r="H2870">
        <v>1</v>
      </c>
      <c r="I2870" s="70">
        <f t="shared" si="117"/>
        <v>2.5000000000000001E-2</v>
      </c>
    </row>
    <row r="2871" spans="1:9" x14ac:dyDescent="0.25">
      <c r="A2871" t="s">
        <v>2987</v>
      </c>
      <c r="B2871" s="70">
        <f t="shared" si="118"/>
        <v>2.5000000000000001E-2</v>
      </c>
      <c r="C2871" t="s">
        <v>105</v>
      </c>
      <c r="D2871" t="s">
        <v>3029</v>
      </c>
      <c r="E2871" s="69">
        <v>45705</v>
      </c>
      <c r="F2871">
        <v>1</v>
      </c>
      <c r="G2871">
        <v>1</v>
      </c>
      <c r="H2871">
        <v>1</v>
      </c>
      <c r="I2871" s="70">
        <f t="shared" si="117"/>
        <v>2.5000000000000001E-2</v>
      </c>
    </row>
    <row r="2872" spans="1:9" x14ac:dyDescent="0.25">
      <c r="A2872" t="s">
        <v>2987</v>
      </c>
      <c r="B2872" s="70">
        <f t="shared" si="118"/>
        <v>2.5000000000000001E-2</v>
      </c>
      <c r="C2872" t="s">
        <v>105</v>
      </c>
      <c r="D2872" t="s">
        <v>3030</v>
      </c>
      <c r="E2872" s="69">
        <v>45705</v>
      </c>
      <c r="F2872">
        <v>1</v>
      </c>
      <c r="G2872">
        <v>1</v>
      </c>
      <c r="H2872">
        <v>1</v>
      </c>
      <c r="I2872" s="70">
        <f t="shared" si="117"/>
        <v>2.5000000000000001E-2</v>
      </c>
    </row>
    <row r="2873" spans="1:9" x14ac:dyDescent="0.25">
      <c r="A2873" t="s">
        <v>2987</v>
      </c>
      <c r="B2873" s="70">
        <f t="shared" si="118"/>
        <v>2.5000000000000001E-2</v>
      </c>
      <c r="C2873" t="s">
        <v>105</v>
      </c>
      <c r="D2873" t="s">
        <v>3031</v>
      </c>
      <c r="E2873" s="69">
        <v>45705</v>
      </c>
      <c r="F2873">
        <v>1</v>
      </c>
      <c r="G2873">
        <v>1</v>
      </c>
      <c r="H2873">
        <v>1</v>
      </c>
      <c r="I2873" s="70">
        <f t="shared" si="117"/>
        <v>2.5000000000000001E-2</v>
      </c>
    </row>
    <row r="2874" spans="1:9" x14ac:dyDescent="0.25">
      <c r="A2874" t="s">
        <v>2987</v>
      </c>
      <c r="B2874" s="70">
        <f t="shared" si="118"/>
        <v>2.5000000000000001E-2</v>
      </c>
      <c r="C2874" t="s">
        <v>105</v>
      </c>
      <c r="D2874" t="s">
        <v>3032</v>
      </c>
      <c r="E2874" s="69">
        <v>45705</v>
      </c>
      <c r="F2874">
        <v>1</v>
      </c>
      <c r="G2874">
        <v>1</v>
      </c>
      <c r="H2874">
        <v>1</v>
      </c>
      <c r="I2874" s="70">
        <f t="shared" si="117"/>
        <v>2.5000000000000001E-2</v>
      </c>
    </row>
    <row r="2875" spans="1:9" x14ac:dyDescent="0.25">
      <c r="A2875" t="s">
        <v>2987</v>
      </c>
      <c r="B2875" s="70">
        <f t="shared" si="118"/>
        <v>2.5000000000000001E-2</v>
      </c>
      <c r="C2875" t="s">
        <v>105</v>
      </c>
      <c r="D2875" t="s">
        <v>3033</v>
      </c>
      <c r="E2875" s="69">
        <v>45705</v>
      </c>
      <c r="F2875">
        <v>1</v>
      </c>
      <c r="G2875">
        <v>1</v>
      </c>
      <c r="H2875">
        <v>1</v>
      </c>
      <c r="I2875" s="70">
        <f t="shared" si="117"/>
        <v>2.5000000000000001E-2</v>
      </c>
    </row>
    <row r="2876" spans="1:9" x14ac:dyDescent="0.25">
      <c r="A2876" t="s">
        <v>2987</v>
      </c>
      <c r="B2876" s="70">
        <f t="shared" si="118"/>
        <v>2.5000000000000001E-2</v>
      </c>
      <c r="C2876" t="s">
        <v>105</v>
      </c>
      <c r="D2876" t="s">
        <v>3034</v>
      </c>
      <c r="E2876" s="69">
        <v>45705</v>
      </c>
      <c r="F2876">
        <v>1</v>
      </c>
      <c r="G2876">
        <v>1</v>
      </c>
      <c r="H2876">
        <v>1</v>
      </c>
      <c r="I2876" s="70">
        <f t="shared" si="117"/>
        <v>2.5000000000000001E-2</v>
      </c>
    </row>
    <row r="2877" spans="1:9" x14ac:dyDescent="0.25">
      <c r="A2877" t="s">
        <v>2987</v>
      </c>
      <c r="B2877" s="70">
        <f t="shared" si="118"/>
        <v>2.5000000000000001E-2</v>
      </c>
      <c r="C2877" t="s">
        <v>105</v>
      </c>
      <c r="D2877" t="s">
        <v>3035</v>
      </c>
      <c r="E2877" s="69">
        <v>45705</v>
      </c>
      <c r="F2877">
        <v>1</v>
      </c>
      <c r="G2877">
        <v>1</v>
      </c>
      <c r="H2877">
        <v>1</v>
      </c>
      <c r="I2877" s="70">
        <f t="shared" si="117"/>
        <v>2.5000000000000001E-2</v>
      </c>
    </row>
    <row r="2878" spans="1:9" x14ac:dyDescent="0.25">
      <c r="A2878" t="s">
        <v>2987</v>
      </c>
      <c r="B2878" s="70">
        <f t="shared" si="118"/>
        <v>2.5000000000000001E-2</v>
      </c>
      <c r="C2878" t="s">
        <v>105</v>
      </c>
      <c r="D2878" t="s">
        <v>3036</v>
      </c>
      <c r="E2878" s="69">
        <v>45705</v>
      </c>
      <c r="F2878">
        <v>1</v>
      </c>
      <c r="G2878">
        <v>1</v>
      </c>
      <c r="H2878">
        <v>1</v>
      </c>
      <c r="I2878" s="70">
        <f t="shared" si="117"/>
        <v>2.5000000000000001E-2</v>
      </c>
    </row>
    <row r="2879" spans="1:9" x14ac:dyDescent="0.25">
      <c r="A2879" t="s">
        <v>2987</v>
      </c>
      <c r="B2879" s="70">
        <f t="shared" si="118"/>
        <v>2.5000000000000001E-2</v>
      </c>
      <c r="C2879" t="s">
        <v>105</v>
      </c>
      <c r="D2879" t="s">
        <v>3037</v>
      </c>
      <c r="E2879" s="69">
        <v>45705</v>
      </c>
      <c r="F2879">
        <v>1</v>
      </c>
      <c r="G2879">
        <v>1</v>
      </c>
      <c r="H2879">
        <v>1</v>
      </c>
      <c r="I2879" s="70">
        <f t="shared" si="117"/>
        <v>2.5000000000000001E-2</v>
      </c>
    </row>
    <row r="2880" spans="1:9" x14ac:dyDescent="0.25">
      <c r="A2880" t="s">
        <v>2987</v>
      </c>
      <c r="B2880" s="70">
        <f t="shared" si="118"/>
        <v>2.5000000000000001E-2</v>
      </c>
      <c r="C2880" t="s">
        <v>105</v>
      </c>
      <c r="D2880" t="s">
        <v>3038</v>
      </c>
      <c r="E2880" s="69">
        <v>45705</v>
      </c>
      <c r="F2880">
        <v>1</v>
      </c>
      <c r="G2880">
        <v>1</v>
      </c>
      <c r="H2880">
        <v>1</v>
      </c>
      <c r="I2880" s="70">
        <f t="shared" si="117"/>
        <v>2.5000000000000001E-2</v>
      </c>
    </row>
    <row r="2881" spans="1:9" x14ac:dyDescent="0.25">
      <c r="A2881" t="s">
        <v>2987</v>
      </c>
      <c r="B2881" s="70">
        <f t="shared" si="118"/>
        <v>2.5000000000000001E-2</v>
      </c>
      <c r="C2881" t="s">
        <v>105</v>
      </c>
      <c r="D2881" t="s">
        <v>3039</v>
      </c>
      <c r="E2881" s="69">
        <v>45705</v>
      </c>
      <c r="F2881">
        <v>1</v>
      </c>
      <c r="G2881">
        <v>1</v>
      </c>
      <c r="H2881">
        <v>1</v>
      </c>
      <c r="I2881" s="70">
        <f t="shared" si="117"/>
        <v>2.5000000000000001E-2</v>
      </c>
    </row>
    <row r="2882" spans="1:9" x14ac:dyDescent="0.25">
      <c r="A2882" t="s">
        <v>2987</v>
      </c>
      <c r="B2882" s="70">
        <f t="shared" si="118"/>
        <v>2.5000000000000001E-2</v>
      </c>
      <c r="C2882" t="s">
        <v>105</v>
      </c>
      <c r="D2882" t="s">
        <v>3040</v>
      </c>
      <c r="E2882" s="69">
        <v>45705</v>
      </c>
      <c r="F2882">
        <v>1</v>
      </c>
      <c r="G2882">
        <v>1</v>
      </c>
      <c r="H2882">
        <v>1</v>
      </c>
      <c r="I2882" s="70">
        <f t="shared" ref="I2882:I2945" si="119">B2882*H2882</f>
        <v>2.5000000000000001E-2</v>
      </c>
    </row>
    <row r="2883" spans="1:9" x14ac:dyDescent="0.25">
      <c r="A2883" t="s">
        <v>2987</v>
      </c>
      <c r="B2883" s="70">
        <f t="shared" si="118"/>
        <v>2.5000000000000001E-2</v>
      </c>
      <c r="C2883" t="s">
        <v>105</v>
      </c>
      <c r="D2883" t="s">
        <v>3041</v>
      </c>
      <c r="E2883" s="69">
        <v>45705</v>
      </c>
      <c r="F2883">
        <v>1</v>
      </c>
      <c r="G2883">
        <v>1</v>
      </c>
      <c r="H2883">
        <v>1</v>
      </c>
      <c r="I2883" s="70">
        <f t="shared" si="119"/>
        <v>2.5000000000000001E-2</v>
      </c>
    </row>
    <row r="2884" spans="1:9" x14ac:dyDescent="0.25">
      <c r="A2884" t="s">
        <v>2987</v>
      </c>
      <c r="B2884" s="70">
        <f t="shared" si="118"/>
        <v>2.5000000000000001E-2</v>
      </c>
      <c r="C2884" t="s">
        <v>105</v>
      </c>
      <c r="D2884" t="s">
        <v>3042</v>
      </c>
      <c r="E2884" s="69">
        <v>45705</v>
      </c>
      <c r="F2884">
        <v>1</v>
      </c>
      <c r="G2884">
        <v>1</v>
      </c>
      <c r="H2884">
        <v>1</v>
      </c>
      <c r="I2884" s="70">
        <f t="shared" si="119"/>
        <v>2.5000000000000001E-2</v>
      </c>
    </row>
    <row r="2885" spans="1:9" x14ac:dyDescent="0.25">
      <c r="A2885" t="s">
        <v>2987</v>
      </c>
      <c r="B2885" s="70">
        <f t="shared" si="118"/>
        <v>2.5000000000000001E-2</v>
      </c>
      <c r="C2885" t="s">
        <v>105</v>
      </c>
      <c r="D2885" t="s">
        <v>3043</v>
      </c>
      <c r="E2885" s="69">
        <v>45706</v>
      </c>
      <c r="F2885">
        <v>1</v>
      </c>
      <c r="G2885">
        <v>1</v>
      </c>
      <c r="H2885">
        <v>1</v>
      </c>
      <c r="I2885" s="70">
        <f t="shared" si="119"/>
        <v>2.5000000000000001E-2</v>
      </c>
    </row>
    <row r="2886" spans="1:9" x14ac:dyDescent="0.25">
      <c r="A2886" t="s">
        <v>2987</v>
      </c>
      <c r="B2886" s="70">
        <f t="shared" si="118"/>
        <v>2.5000000000000001E-2</v>
      </c>
      <c r="C2886" t="s">
        <v>105</v>
      </c>
      <c r="D2886" t="s">
        <v>3044</v>
      </c>
      <c r="E2886" s="69">
        <v>45670</v>
      </c>
      <c r="F2886">
        <v>1</v>
      </c>
      <c r="G2886">
        <v>1</v>
      </c>
      <c r="H2886">
        <v>1</v>
      </c>
      <c r="I2886" s="70">
        <f t="shared" si="119"/>
        <v>2.5000000000000001E-2</v>
      </c>
    </row>
    <row r="2887" spans="1:9" x14ac:dyDescent="0.25">
      <c r="A2887" t="s">
        <v>2987</v>
      </c>
      <c r="B2887" s="70">
        <f t="shared" si="118"/>
        <v>2.5000000000000001E-2</v>
      </c>
      <c r="C2887" t="s">
        <v>105</v>
      </c>
      <c r="D2887" t="s">
        <v>3045</v>
      </c>
      <c r="E2887" s="69">
        <v>45670</v>
      </c>
      <c r="F2887">
        <v>1</v>
      </c>
      <c r="G2887">
        <v>1</v>
      </c>
      <c r="H2887">
        <v>1</v>
      </c>
      <c r="I2887" s="70">
        <f t="shared" si="119"/>
        <v>2.5000000000000001E-2</v>
      </c>
    </row>
    <row r="2888" spans="1:9" x14ac:dyDescent="0.25">
      <c r="A2888" t="s">
        <v>2987</v>
      </c>
      <c r="B2888" s="70">
        <f t="shared" si="118"/>
        <v>2.5000000000000001E-2</v>
      </c>
      <c r="C2888" t="s">
        <v>105</v>
      </c>
      <c r="D2888" t="s">
        <v>3046</v>
      </c>
      <c r="E2888" s="69">
        <v>45800</v>
      </c>
      <c r="F2888">
        <v>1</v>
      </c>
      <c r="G2888">
        <v>1</v>
      </c>
      <c r="H2888">
        <v>1</v>
      </c>
      <c r="I2888" s="70">
        <f t="shared" si="119"/>
        <v>2.5000000000000001E-2</v>
      </c>
    </row>
    <row r="2889" spans="1:9" x14ac:dyDescent="0.25">
      <c r="A2889" t="s">
        <v>2987</v>
      </c>
      <c r="B2889" s="70">
        <f t="shared" si="118"/>
        <v>2.5000000000000001E-2</v>
      </c>
      <c r="C2889" t="s">
        <v>105</v>
      </c>
      <c r="D2889" t="s">
        <v>3047</v>
      </c>
      <c r="E2889" s="69">
        <v>45800</v>
      </c>
      <c r="F2889">
        <v>1</v>
      </c>
      <c r="G2889">
        <v>1</v>
      </c>
      <c r="H2889">
        <v>1</v>
      </c>
      <c r="I2889" s="70">
        <f t="shared" si="119"/>
        <v>2.5000000000000001E-2</v>
      </c>
    </row>
    <row r="2890" spans="1:9" x14ac:dyDescent="0.25">
      <c r="A2890" t="s">
        <v>2987</v>
      </c>
      <c r="B2890" s="70">
        <f t="shared" si="118"/>
        <v>2.5000000000000001E-2</v>
      </c>
      <c r="C2890" t="s">
        <v>105</v>
      </c>
      <c r="D2890" t="s">
        <v>3048</v>
      </c>
      <c r="E2890" s="69">
        <v>45800</v>
      </c>
      <c r="F2890">
        <v>1</v>
      </c>
      <c r="G2890">
        <v>1</v>
      </c>
      <c r="H2890">
        <v>1</v>
      </c>
      <c r="I2890" s="70">
        <f t="shared" si="119"/>
        <v>2.5000000000000001E-2</v>
      </c>
    </row>
    <row r="2891" spans="1:9" x14ac:dyDescent="0.25">
      <c r="A2891" t="s">
        <v>2987</v>
      </c>
      <c r="B2891" s="70">
        <f t="shared" si="118"/>
        <v>2.5000000000000001E-2</v>
      </c>
      <c r="C2891" t="s">
        <v>105</v>
      </c>
      <c r="D2891" t="s">
        <v>3049</v>
      </c>
      <c r="E2891" s="69">
        <v>45800</v>
      </c>
      <c r="F2891">
        <v>1</v>
      </c>
      <c r="G2891">
        <v>1</v>
      </c>
      <c r="H2891">
        <v>1</v>
      </c>
      <c r="I2891" s="70">
        <f t="shared" si="119"/>
        <v>2.5000000000000001E-2</v>
      </c>
    </row>
    <row r="2892" spans="1:9" x14ac:dyDescent="0.25">
      <c r="A2892" t="s">
        <v>2987</v>
      </c>
      <c r="B2892" s="70">
        <f t="shared" si="118"/>
        <v>2.5000000000000001E-2</v>
      </c>
      <c r="C2892" t="s">
        <v>105</v>
      </c>
      <c r="D2892" t="s">
        <v>3050</v>
      </c>
      <c r="E2892" s="69">
        <v>45800</v>
      </c>
      <c r="F2892">
        <v>1</v>
      </c>
      <c r="G2892">
        <v>1</v>
      </c>
      <c r="H2892">
        <v>1</v>
      </c>
      <c r="I2892" s="70">
        <f t="shared" si="119"/>
        <v>2.5000000000000001E-2</v>
      </c>
    </row>
    <row r="2893" spans="1:9" x14ac:dyDescent="0.25">
      <c r="A2893" t="s">
        <v>2987</v>
      </c>
      <c r="B2893" s="70">
        <f t="shared" si="118"/>
        <v>2.5000000000000001E-2</v>
      </c>
      <c r="C2893" t="s">
        <v>105</v>
      </c>
      <c r="D2893" t="s">
        <v>3051</v>
      </c>
      <c r="E2893" s="69">
        <v>45800</v>
      </c>
      <c r="F2893">
        <v>1</v>
      </c>
      <c r="G2893">
        <v>1</v>
      </c>
      <c r="H2893">
        <v>1</v>
      </c>
      <c r="I2893" s="70">
        <f t="shared" si="119"/>
        <v>2.5000000000000001E-2</v>
      </c>
    </row>
    <row r="2894" spans="1:9" x14ac:dyDescent="0.25">
      <c r="A2894" t="s">
        <v>2987</v>
      </c>
      <c r="B2894" s="70">
        <f t="shared" ref="B2894:B2957" si="120">(1/4000)*100</f>
        <v>2.5000000000000001E-2</v>
      </c>
      <c r="C2894" t="s">
        <v>105</v>
      </c>
      <c r="D2894" t="s">
        <v>3052</v>
      </c>
      <c r="E2894" s="69">
        <v>45800</v>
      </c>
      <c r="F2894">
        <v>1</v>
      </c>
      <c r="G2894">
        <v>1</v>
      </c>
      <c r="H2894">
        <v>1</v>
      </c>
      <c r="I2894" s="70">
        <f t="shared" si="119"/>
        <v>2.5000000000000001E-2</v>
      </c>
    </row>
    <row r="2895" spans="1:9" x14ac:dyDescent="0.25">
      <c r="A2895" t="s">
        <v>2987</v>
      </c>
      <c r="B2895" s="70">
        <f t="shared" si="120"/>
        <v>2.5000000000000001E-2</v>
      </c>
      <c r="C2895" t="s">
        <v>105</v>
      </c>
      <c r="D2895" t="s">
        <v>3053</v>
      </c>
      <c r="E2895" s="69">
        <v>45800</v>
      </c>
      <c r="F2895">
        <v>1</v>
      </c>
      <c r="G2895">
        <v>1</v>
      </c>
      <c r="H2895">
        <v>1</v>
      </c>
      <c r="I2895" s="70">
        <f t="shared" si="119"/>
        <v>2.5000000000000001E-2</v>
      </c>
    </row>
    <row r="2896" spans="1:9" x14ac:dyDescent="0.25">
      <c r="A2896" t="s">
        <v>2987</v>
      </c>
      <c r="B2896" s="70">
        <f t="shared" si="120"/>
        <v>2.5000000000000001E-2</v>
      </c>
      <c r="C2896" t="s">
        <v>105</v>
      </c>
      <c r="D2896" t="s">
        <v>3054</v>
      </c>
      <c r="E2896" s="69">
        <v>45800</v>
      </c>
      <c r="F2896">
        <v>1</v>
      </c>
      <c r="G2896">
        <v>1</v>
      </c>
      <c r="H2896">
        <v>1</v>
      </c>
      <c r="I2896" s="70">
        <f t="shared" si="119"/>
        <v>2.5000000000000001E-2</v>
      </c>
    </row>
    <row r="2897" spans="1:9" x14ac:dyDescent="0.25">
      <c r="A2897" t="s">
        <v>2987</v>
      </c>
      <c r="B2897" s="70">
        <f t="shared" si="120"/>
        <v>2.5000000000000001E-2</v>
      </c>
      <c r="C2897" t="s">
        <v>105</v>
      </c>
      <c r="D2897" t="s">
        <v>3055</v>
      </c>
      <c r="E2897" s="69">
        <v>45800</v>
      </c>
      <c r="F2897">
        <v>1</v>
      </c>
      <c r="G2897">
        <v>1</v>
      </c>
      <c r="H2897">
        <v>1</v>
      </c>
      <c r="I2897" s="70">
        <f t="shared" si="119"/>
        <v>2.5000000000000001E-2</v>
      </c>
    </row>
    <row r="2898" spans="1:9" x14ac:dyDescent="0.25">
      <c r="A2898" t="s">
        <v>2987</v>
      </c>
      <c r="B2898" s="70">
        <f t="shared" si="120"/>
        <v>2.5000000000000001E-2</v>
      </c>
      <c r="C2898" t="s">
        <v>105</v>
      </c>
      <c r="D2898" t="s">
        <v>3056</v>
      </c>
      <c r="E2898" s="69">
        <v>45800</v>
      </c>
      <c r="F2898">
        <v>1</v>
      </c>
      <c r="G2898">
        <v>1</v>
      </c>
      <c r="H2898">
        <v>1</v>
      </c>
      <c r="I2898" s="70">
        <f t="shared" si="119"/>
        <v>2.5000000000000001E-2</v>
      </c>
    </row>
    <row r="2899" spans="1:9" x14ac:dyDescent="0.25">
      <c r="A2899" t="s">
        <v>2987</v>
      </c>
      <c r="B2899" s="70">
        <f t="shared" si="120"/>
        <v>2.5000000000000001E-2</v>
      </c>
      <c r="C2899" t="s">
        <v>105</v>
      </c>
      <c r="D2899" t="s">
        <v>3057</v>
      </c>
      <c r="E2899" s="69">
        <v>45800</v>
      </c>
      <c r="F2899">
        <v>1</v>
      </c>
      <c r="G2899">
        <v>1</v>
      </c>
      <c r="H2899">
        <v>1</v>
      </c>
      <c r="I2899" s="70">
        <f t="shared" si="119"/>
        <v>2.5000000000000001E-2</v>
      </c>
    </row>
    <row r="2900" spans="1:9" x14ac:dyDescent="0.25">
      <c r="A2900" t="s">
        <v>2987</v>
      </c>
      <c r="B2900" s="70">
        <f t="shared" si="120"/>
        <v>2.5000000000000001E-2</v>
      </c>
      <c r="C2900" t="s">
        <v>105</v>
      </c>
      <c r="D2900" t="s">
        <v>3058</v>
      </c>
      <c r="E2900" s="69">
        <v>45800</v>
      </c>
      <c r="F2900">
        <v>1</v>
      </c>
      <c r="G2900">
        <v>1</v>
      </c>
      <c r="H2900">
        <v>1</v>
      </c>
      <c r="I2900" s="70">
        <f t="shared" si="119"/>
        <v>2.5000000000000001E-2</v>
      </c>
    </row>
    <row r="2901" spans="1:9" x14ac:dyDescent="0.25">
      <c r="A2901" t="s">
        <v>2987</v>
      </c>
      <c r="B2901" s="70">
        <f t="shared" si="120"/>
        <v>2.5000000000000001E-2</v>
      </c>
      <c r="C2901" t="s">
        <v>105</v>
      </c>
      <c r="D2901" t="s">
        <v>3059</v>
      </c>
      <c r="E2901" s="69">
        <v>45800</v>
      </c>
      <c r="F2901">
        <v>1</v>
      </c>
      <c r="G2901">
        <v>1</v>
      </c>
      <c r="H2901">
        <v>1</v>
      </c>
      <c r="I2901" s="70">
        <f t="shared" si="119"/>
        <v>2.5000000000000001E-2</v>
      </c>
    </row>
    <row r="2902" spans="1:9" x14ac:dyDescent="0.25">
      <c r="A2902" t="s">
        <v>2987</v>
      </c>
      <c r="B2902" s="70">
        <f t="shared" si="120"/>
        <v>2.5000000000000001E-2</v>
      </c>
      <c r="C2902" t="s">
        <v>105</v>
      </c>
      <c r="D2902" t="s">
        <v>3060</v>
      </c>
      <c r="E2902" s="69">
        <v>45797</v>
      </c>
      <c r="F2902">
        <v>1</v>
      </c>
      <c r="G2902">
        <v>1</v>
      </c>
      <c r="H2902">
        <v>1</v>
      </c>
      <c r="I2902" s="70">
        <f t="shared" si="119"/>
        <v>2.5000000000000001E-2</v>
      </c>
    </row>
    <row r="2903" spans="1:9" x14ac:dyDescent="0.25">
      <c r="A2903" t="s">
        <v>2987</v>
      </c>
      <c r="B2903" s="70">
        <f t="shared" si="120"/>
        <v>2.5000000000000001E-2</v>
      </c>
      <c r="C2903" t="s">
        <v>105</v>
      </c>
      <c r="D2903" t="s">
        <v>3061</v>
      </c>
      <c r="E2903" s="69">
        <v>45791</v>
      </c>
      <c r="F2903">
        <v>1</v>
      </c>
      <c r="G2903">
        <v>1</v>
      </c>
      <c r="H2903">
        <v>1</v>
      </c>
      <c r="I2903" s="70">
        <f t="shared" si="119"/>
        <v>2.5000000000000001E-2</v>
      </c>
    </row>
    <row r="2904" spans="1:9" x14ac:dyDescent="0.25">
      <c r="A2904" t="s">
        <v>2987</v>
      </c>
      <c r="B2904" s="70">
        <f t="shared" si="120"/>
        <v>2.5000000000000001E-2</v>
      </c>
      <c r="C2904" t="s">
        <v>105</v>
      </c>
      <c r="D2904" t="s">
        <v>3062</v>
      </c>
      <c r="E2904" s="69">
        <v>45791</v>
      </c>
      <c r="F2904">
        <v>1</v>
      </c>
      <c r="G2904">
        <v>1</v>
      </c>
      <c r="H2904">
        <v>1</v>
      </c>
      <c r="I2904" s="70">
        <f t="shared" si="119"/>
        <v>2.5000000000000001E-2</v>
      </c>
    </row>
    <row r="2905" spans="1:9" x14ac:dyDescent="0.25">
      <c r="A2905" t="s">
        <v>2987</v>
      </c>
      <c r="B2905" s="70">
        <f t="shared" si="120"/>
        <v>2.5000000000000001E-2</v>
      </c>
      <c r="C2905" t="s">
        <v>105</v>
      </c>
      <c r="D2905" t="s">
        <v>3063</v>
      </c>
      <c r="E2905" s="69">
        <v>45791</v>
      </c>
      <c r="F2905">
        <v>1</v>
      </c>
      <c r="G2905">
        <v>1</v>
      </c>
      <c r="H2905">
        <v>1</v>
      </c>
      <c r="I2905" s="70">
        <f t="shared" si="119"/>
        <v>2.5000000000000001E-2</v>
      </c>
    </row>
    <row r="2906" spans="1:9" x14ac:dyDescent="0.25">
      <c r="A2906" t="s">
        <v>2987</v>
      </c>
      <c r="B2906" s="70">
        <f t="shared" si="120"/>
        <v>2.5000000000000001E-2</v>
      </c>
      <c r="C2906" t="s">
        <v>105</v>
      </c>
      <c r="D2906" t="s">
        <v>3064</v>
      </c>
      <c r="E2906" s="69">
        <v>45791</v>
      </c>
      <c r="F2906">
        <v>1</v>
      </c>
      <c r="G2906">
        <v>1</v>
      </c>
      <c r="H2906">
        <v>1</v>
      </c>
      <c r="I2906" s="70">
        <f t="shared" si="119"/>
        <v>2.5000000000000001E-2</v>
      </c>
    </row>
    <row r="2907" spans="1:9" x14ac:dyDescent="0.25">
      <c r="A2907" t="s">
        <v>2987</v>
      </c>
      <c r="B2907" s="70">
        <f t="shared" si="120"/>
        <v>2.5000000000000001E-2</v>
      </c>
      <c r="C2907" t="s">
        <v>105</v>
      </c>
      <c r="D2907" t="s">
        <v>3065</v>
      </c>
      <c r="E2907" s="69">
        <v>45791</v>
      </c>
      <c r="F2907">
        <v>1</v>
      </c>
      <c r="G2907">
        <v>1</v>
      </c>
      <c r="H2907">
        <v>1</v>
      </c>
      <c r="I2907" s="70">
        <f t="shared" si="119"/>
        <v>2.5000000000000001E-2</v>
      </c>
    </row>
    <row r="2908" spans="1:9" x14ac:dyDescent="0.25">
      <c r="A2908" t="s">
        <v>2987</v>
      </c>
      <c r="B2908" s="70">
        <f t="shared" si="120"/>
        <v>2.5000000000000001E-2</v>
      </c>
      <c r="C2908" t="s">
        <v>105</v>
      </c>
      <c r="D2908" t="s">
        <v>3066</v>
      </c>
      <c r="E2908" s="69">
        <v>45791</v>
      </c>
      <c r="F2908">
        <v>1</v>
      </c>
      <c r="G2908">
        <v>1</v>
      </c>
      <c r="H2908">
        <v>1</v>
      </c>
      <c r="I2908" s="70">
        <f t="shared" si="119"/>
        <v>2.5000000000000001E-2</v>
      </c>
    </row>
    <row r="2909" spans="1:9" x14ac:dyDescent="0.25">
      <c r="A2909" t="s">
        <v>2987</v>
      </c>
      <c r="B2909" s="70">
        <f t="shared" si="120"/>
        <v>2.5000000000000001E-2</v>
      </c>
      <c r="C2909" t="s">
        <v>105</v>
      </c>
      <c r="D2909" t="s">
        <v>3067</v>
      </c>
      <c r="E2909" s="69">
        <v>45791</v>
      </c>
      <c r="F2909">
        <v>1</v>
      </c>
      <c r="G2909">
        <v>1</v>
      </c>
      <c r="H2909">
        <v>1</v>
      </c>
      <c r="I2909" s="70">
        <f t="shared" si="119"/>
        <v>2.5000000000000001E-2</v>
      </c>
    </row>
    <row r="2910" spans="1:9" x14ac:dyDescent="0.25">
      <c r="A2910" t="s">
        <v>2987</v>
      </c>
      <c r="B2910" s="70">
        <f t="shared" si="120"/>
        <v>2.5000000000000001E-2</v>
      </c>
      <c r="C2910" t="s">
        <v>105</v>
      </c>
      <c r="D2910" t="s">
        <v>3068</v>
      </c>
      <c r="E2910" s="69">
        <v>45785</v>
      </c>
      <c r="F2910">
        <v>1</v>
      </c>
      <c r="G2910">
        <v>1</v>
      </c>
      <c r="H2910">
        <v>1</v>
      </c>
      <c r="I2910" s="70">
        <f t="shared" si="119"/>
        <v>2.5000000000000001E-2</v>
      </c>
    </row>
    <row r="2911" spans="1:9" x14ac:dyDescent="0.25">
      <c r="A2911" t="s">
        <v>2987</v>
      </c>
      <c r="B2911" s="70">
        <f t="shared" si="120"/>
        <v>2.5000000000000001E-2</v>
      </c>
      <c r="C2911" t="s">
        <v>105</v>
      </c>
      <c r="D2911" t="s">
        <v>3069</v>
      </c>
      <c r="E2911" s="69">
        <v>45785</v>
      </c>
      <c r="F2911">
        <v>1</v>
      </c>
      <c r="G2911">
        <v>1</v>
      </c>
      <c r="H2911">
        <v>1</v>
      </c>
      <c r="I2911" s="70">
        <f t="shared" si="119"/>
        <v>2.5000000000000001E-2</v>
      </c>
    </row>
    <row r="2912" spans="1:9" x14ac:dyDescent="0.25">
      <c r="A2912" t="s">
        <v>2987</v>
      </c>
      <c r="B2912" s="70">
        <f t="shared" si="120"/>
        <v>2.5000000000000001E-2</v>
      </c>
      <c r="C2912" t="s">
        <v>105</v>
      </c>
      <c r="D2912" t="s">
        <v>3070</v>
      </c>
      <c r="E2912" s="69">
        <v>45785</v>
      </c>
      <c r="F2912">
        <v>1</v>
      </c>
      <c r="G2912">
        <v>1</v>
      </c>
      <c r="H2912">
        <v>1</v>
      </c>
      <c r="I2912" s="70">
        <f t="shared" si="119"/>
        <v>2.5000000000000001E-2</v>
      </c>
    </row>
    <row r="2913" spans="1:9" x14ac:dyDescent="0.25">
      <c r="A2913" t="s">
        <v>2987</v>
      </c>
      <c r="B2913" s="70">
        <f t="shared" si="120"/>
        <v>2.5000000000000001E-2</v>
      </c>
      <c r="C2913" t="s">
        <v>105</v>
      </c>
      <c r="D2913" t="s">
        <v>3071</v>
      </c>
      <c r="E2913" s="69">
        <v>45785</v>
      </c>
      <c r="F2913">
        <v>1</v>
      </c>
      <c r="G2913">
        <v>1</v>
      </c>
      <c r="H2913">
        <v>1</v>
      </c>
      <c r="I2913" s="70">
        <f t="shared" si="119"/>
        <v>2.5000000000000001E-2</v>
      </c>
    </row>
    <row r="2914" spans="1:9" x14ac:dyDescent="0.25">
      <c r="A2914" t="s">
        <v>2987</v>
      </c>
      <c r="B2914" s="70">
        <f t="shared" si="120"/>
        <v>2.5000000000000001E-2</v>
      </c>
      <c r="C2914" t="s">
        <v>105</v>
      </c>
      <c r="D2914" t="s">
        <v>3072</v>
      </c>
      <c r="E2914" s="69">
        <v>45785</v>
      </c>
      <c r="F2914">
        <v>1</v>
      </c>
      <c r="G2914">
        <v>1</v>
      </c>
      <c r="H2914">
        <v>1</v>
      </c>
      <c r="I2914" s="70">
        <f t="shared" si="119"/>
        <v>2.5000000000000001E-2</v>
      </c>
    </row>
    <row r="2915" spans="1:9" x14ac:dyDescent="0.25">
      <c r="A2915" t="s">
        <v>2987</v>
      </c>
      <c r="B2915" s="70">
        <f t="shared" si="120"/>
        <v>2.5000000000000001E-2</v>
      </c>
      <c r="C2915" t="s">
        <v>105</v>
      </c>
      <c r="D2915" t="s">
        <v>3073</v>
      </c>
      <c r="E2915" s="69">
        <v>45784</v>
      </c>
      <c r="F2915">
        <v>1</v>
      </c>
      <c r="G2915">
        <v>1</v>
      </c>
      <c r="H2915">
        <v>1</v>
      </c>
      <c r="I2915" s="70">
        <f t="shared" si="119"/>
        <v>2.5000000000000001E-2</v>
      </c>
    </row>
    <row r="2916" spans="1:9" x14ac:dyDescent="0.25">
      <c r="A2916" t="s">
        <v>2987</v>
      </c>
      <c r="B2916" s="70">
        <f t="shared" si="120"/>
        <v>2.5000000000000001E-2</v>
      </c>
      <c r="C2916" t="s">
        <v>105</v>
      </c>
      <c r="D2916" t="s">
        <v>3074</v>
      </c>
      <c r="E2916" s="69">
        <v>45784</v>
      </c>
      <c r="F2916">
        <v>1</v>
      </c>
      <c r="G2916">
        <v>1</v>
      </c>
      <c r="H2916">
        <v>1</v>
      </c>
      <c r="I2916" s="70">
        <f t="shared" si="119"/>
        <v>2.5000000000000001E-2</v>
      </c>
    </row>
    <row r="2917" spans="1:9" x14ac:dyDescent="0.25">
      <c r="A2917" t="s">
        <v>2987</v>
      </c>
      <c r="B2917" s="70">
        <f t="shared" si="120"/>
        <v>2.5000000000000001E-2</v>
      </c>
      <c r="C2917" t="s">
        <v>105</v>
      </c>
      <c r="D2917" t="s">
        <v>3075</v>
      </c>
      <c r="E2917" s="69">
        <v>45784</v>
      </c>
      <c r="F2917">
        <v>1</v>
      </c>
      <c r="G2917">
        <v>1</v>
      </c>
      <c r="H2917">
        <v>1</v>
      </c>
      <c r="I2917" s="70">
        <f t="shared" si="119"/>
        <v>2.5000000000000001E-2</v>
      </c>
    </row>
    <row r="2918" spans="1:9" x14ac:dyDescent="0.25">
      <c r="A2918" t="s">
        <v>2987</v>
      </c>
      <c r="B2918" s="70">
        <f t="shared" si="120"/>
        <v>2.5000000000000001E-2</v>
      </c>
      <c r="C2918" t="s">
        <v>105</v>
      </c>
      <c r="D2918" t="s">
        <v>3076</v>
      </c>
      <c r="E2918" s="69">
        <v>45784</v>
      </c>
      <c r="F2918">
        <v>1</v>
      </c>
      <c r="G2918">
        <v>1</v>
      </c>
      <c r="H2918">
        <v>1</v>
      </c>
      <c r="I2918" s="70">
        <f t="shared" si="119"/>
        <v>2.5000000000000001E-2</v>
      </c>
    </row>
    <row r="2919" spans="1:9" x14ac:dyDescent="0.25">
      <c r="A2919" t="s">
        <v>2987</v>
      </c>
      <c r="B2919" s="70">
        <f t="shared" si="120"/>
        <v>2.5000000000000001E-2</v>
      </c>
      <c r="C2919" t="s">
        <v>105</v>
      </c>
      <c r="D2919" t="s">
        <v>3077</v>
      </c>
      <c r="E2919" s="69">
        <v>45785</v>
      </c>
      <c r="F2919">
        <v>1</v>
      </c>
      <c r="G2919">
        <v>1</v>
      </c>
      <c r="H2919">
        <v>1</v>
      </c>
      <c r="I2919" s="70">
        <f t="shared" si="119"/>
        <v>2.5000000000000001E-2</v>
      </c>
    </row>
    <row r="2920" spans="1:9" x14ac:dyDescent="0.25">
      <c r="A2920" t="s">
        <v>2987</v>
      </c>
      <c r="B2920" s="70">
        <f t="shared" si="120"/>
        <v>2.5000000000000001E-2</v>
      </c>
      <c r="C2920" t="s">
        <v>105</v>
      </c>
      <c r="D2920" t="s">
        <v>3078</v>
      </c>
      <c r="E2920" s="69">
        <v>45785</v>
      </c>
      <c r="F2920">
        <v>1</v>
      </c>
      <c r="G2920">
        <v>1</v>
      </c>
      <c r="H2920">
        <v>1</v>
      </c>
      <c r="I2920" s="70">
        <f t="shared" si="119"/>
        <v>2.5000000000000001E-2</v>
      </c>
    </row>
    <row r="2921" spans="1:9" x14ac:dyDescent="0.25">
      <c r="A2921" t="s">
        <v>2987</v>
      </c>
      <c r="B2921" s="70">
        <f t="shared" si="120"/>
        <v>2.5000000000000001E-2</v>
      </c>
      <c r="C2921" t="s">
        <v>105</v>
      </c>
      <c r="D2921" t="s">
        <v>3079</v>
      </c>
      <c r="E2921" s="69">
        <v>45785</v>
      </c>
      <c r="F2921">
        <v>1</v>
      </c>
      <c r="G2921">
        <v>1</v>
      </c>
      <c r="H2921">
        <v>1</v>
      </c>
      <c r="I2921" s="70">
        <f t="shared" si="119"/>
        <v>2.5000000000000001E-2</v>
      </c>
    </row>
    <row r="2922" spans="1:9" x14ac:dyDescent="0.25">
      <c r="A2922" t="s">
        <v>2987</v>
      </c>
      <c r="B2922" s="70">
        <f t="shared" si="120"/>
        <v>2.5000000000000001E-2</v>
      </c>
      <c r="C2922" t="s">
        <v>105</v>
      </c>
      <c r="D2922" t="s">
        <v>3080</v>
      </c>
      <c r="E2922" s="69">
        <v>45785</v>
      </c>
      <c r="F2922">
        <v>1</v>
      </c>
      <c r="G2922">
        <v>1</v>
      </c>
      <c r="H2922">
        <v>1</v>
      </c>
      <c r="I2922" s="70">
        <f t="shared" si="119"/>
        <v>2.5000000000000001E-2</v>
      </c>
    </row>
    <row r="2923" spans="1:9" x14ac:dyDescent="0.25">
      <c r="A2923" t="s">
        <v>2987</v>
      </c>
      <c r="B2923" s="70">
        <f t="shared" si="120"/>
        <v>2.5000000000000001E-2</v>
      </c>
      <c r="C2923" t="s">
        <v>106</v>
      </c>
      <c r="D2923" t="s">
        <v>3081</v>
      </c>
      <c r="E2923" s="69">
        <v>45750</v>
      </c>
      <c r="F2923">
        <v>1</v>
      </c>
      <c r="G2923">
        <v>1</v>
      </c>
      <c r="H2923">
        <v>1</v>
      </c>
      <c r="I2923" s="70">
        <f t="shared" si="119"/>
        <v>2.5000000000000001E-2</v>
      </c>
    </row>
    <row r="2924" spans="1:9" x14ac:dyDescent="0.25">
      <c r="A2924" t="s">
        <v>2987</v>
      </c>
      <c r="B2924" s="70">
        <f t="shared" si="120"/>
        <v>2.5000000000000001E-2</v>
      </c>
      <c r="C2924" t="s">
        <v>106</v>
      </c>
      <c r="D2924" t="s">
        <v>3082</v>
      </c>
      <c r="E2924" s="69">
        <v>45748</v>
      </c>
      <c r="F2924">
        <v>1</v>
      </c>
      <c r="G2924">
        <v>1</v>
      </c>
      <c r="H2924">
        <v>1</v>
      </c>
      <c r="I2924" s="70">
        <f t="shared" si="119"/>
        <v>2.5000000000000001E-2</v>
      </c>
    </row>
    <row r="2925" spans="1:9" x14ac:dyDescent="0.25">
      <c r="A2925" t="s">
        <v>2987</v>
      </c>
      <c r="B2925" s="70">
        <f t="shared" si="120"/>
        <v>2.5000000000000001E-2</v>
      </c>
      <c r="C2925" t="s">
        <v>106</v>
      </c>
      <c r="D2925" t="s">
        <v>3083</v>
      </c>
      <c r="E2925" s="69">
        <v>45730</v>
      </c>
      <c r="F2925">
        <v>1</v>
      </c>
      <c r="G2925">
        <v>1</v>
      </c>
      <c r="H2925">
        <v>1</v>
      </c>
      <c r="I2925" s="70">
        <f t="shared" si="119"/>
        <v>2.5000000000000001E-2</v>
      </c>
    </row>
    <row r="2926" spans="1:9" x14ac:dyDescent="0.25">
      <c r="A2926" t="s">
        <v>2987</v>
      </c>
      <c r="B2926" s="70">
        <f t="shared" si="120"/>
        <v>2.5000000000000001E-2</v>
      </c>
      <c r="C2926" t="s">
        <v>106</v>
      </c>
      <c r="D2926" t="s">
        <v>3084</v>
      </c>
      <c r="E2926" s="69">
        <v>45730</v>
      </c>
      <c r="F2926">
        <v>1</v>
      </c>
      <c r="G2926">
        <v>1</v>
      </c>
      <c r="H2926">
        <v>1</v>
      </c>
      <c r="I2926" s="70">
        <f t="shared" si="119"/>
        <v>2.5000000000000001E-2</v>
      </c>
    </row>
    <row r="2927" spans="1:9" x14ac:dyDescent="0.25">
      <c r="A2927" t="s">
        <v>2987</v>
      </c>
      <c r="B2927" s="70">
        <f t="shared" si="120"/>
        <v>2.5000000000000001E-2</v>
      </c>
      <c r="C2927" t="s">
        <v>106</v>
      </c>
      <c r="D2927" t="s">
        <v>3085</v>
      </c>
      <c r="E2927" s="69">
        <v>45730</v>
      </c>
      <c r="F2927">
        <v>1</v>
      </c>
      <c r="G2927">
        <v>1</v>
      </c>
      <c r="H2927">
        <v>1</v>
      </c>
      <c r="I2927" s="70">
        <f t="shared" si="119"/>
        <v>2.5000000000000001E-2</v>
      </c>
    </row>
    <row r="2928" spans="1:9" x14ac:dyDescent="0.25">
      <c r="A2928" t="s">
        <v>2987</v>
      </c>
      <c r="B2928" s="70">
        <f t="shared" si="120"/>
        <v>2.5000000000000001E-2</v>
      </c>
      <c r="C2928" t="s">
        <v>106</v>
      </c>
      <c r="D2928" t="s">
        <v>3086</v>
      </c>
      <c r="E2928" s="69">
        <v>45730</v>
      </c>
      <c r="F2928">
        <v>1</v>
      </c>
      <c r="G2928">
        <v>1</v>
      </c>
      <c r="H2928">
        <v>1</v>
      </c>
      <c r="I2928" s="70">
        <f t="shared" si="119"/>
        <v>2.5000000000000001E-2</v>
      </c>
    </row>
    <row r="2929" spans="1:9" x14ac:dyDescent="0.25">
      <c r="A2929" t="s">
        <v>2987</v>
      </c>
      <c r="B2929" s="70">
        <f t="shared" si="120"/>
        <v>2.5000000000000001E-2</v>
      </c>
      <c r="C2929" t="s">
        <v>106</v>
      </c>
      <c r="D2929" t="s">
        <v>3087</v>
      </c>
      <c r="E2929" s="69">
        <v>45708</v>
      </c>
      <c r="F2929">
        <v>1</v>
      </c>
      <c r="G2929">
        <v>1</v>
      </c>
      <c r="H2929">
        <v>1</v>
      </c>
      <c r="I2929" s="70">
        <f t="shared" si="119"/>
        <v>2.5000000000000001E-2</v>
      </c>
    </row>
    <row r="2930" spans="1:9" x14ac:dyDescent="0.25">
      <c r="A2930" t="s">
        <v>2987</v>
      </c>
      <c r="B2930" s="70">
        <f t="shared" si="120"/>
        <v>2.5000000000000001E-2</v>
      </c>
      <c r="C2930" t="s">
        <v>106</v>
      </c>
      <c r="D2930" t="s">
        <v>3088</v>
      </c>
      <c r="E2930" s="69">
        <v>45708</v>
      </c>
      <c r="F2930">
        <v>1</v>
      </c>
      <c r="G2930">
        <v>1</v>
      </c>
      <c r="H2930">
        <v>1</v>
      </c>
      <c r="I2930" s="70">
        <f t="shared" si="119"/>
        <v>2.5000000000000001E-2</v>
      </c>
    </row>
    <row r="2931" spans="1:9" x14ac:dyDescent="0.25">
      <c r="A2931" t="s">
        <v>2987</v>
      </c>
      <c r="B2931" s="70">
        <f t="shared" si="120"/>
        <v>2.5000000000000001E-2</v>
      </c>
      <c r="C2931" t="s">
        <v>106</v>
      </c>
      <c r="D2931" t="s">
        <v>3089</v>
      </c>
      <c r="E2931" s="69">
        <v>45706</v>
      </c>
      <c r="F2931">
        <v>1</v>
      </c>
      <c r="G2931">
        <v>1</v>
      </c>
      <c r="H2931">
        <v>1</v>
      </c>
      <c r="I2931" s="70">
        <f t="shared" si="119"/>
        <v>2.5000000000000001E-2</v>
      </c>
    </row>
    <row r="2932" spans="1:9" x14ac:dyDescent="0.25">
      <c r="A2932" t="s">
        <v>2987</v>
      </c>
      <c r="B2932" s="70">
        <f t="shared" si="120"/>
        <v>2.5000000000000001E-2</v>
      </c>
      <c r="C2932" t="s">
        <v>106</v>
      </c>
      <c r="D2932" t="s">
        <v>3090</v>
      </c>
      <c r="E2932" s="69">
        <v>45708</v>
      </c>
      <c r="F2932">
        <v>1</v>
      </c>
      <c r="G2932">
        <v>1</v>
      </c>
      <c r="H2932">
        <v>1</v>
      </c>
      <c r="I2932" s="70">
        <f t="shared" si="119"/>
        <v>2.5000000000000001E-2</v>
      </c>
    </row>
    <row r="2933" spans="1:9" x14ac:dyDescent="0.25">
      <c r="A2933" t="s">
        <v>2987</v>
      </c>
      <c r="B2933" s="70">
        <f t="shared" si="120"/>
        <v>2.5000000000000001E-2</v>
      </c>
      <c r="C2933" t="s">
        <v>106</v>
      </c>
      <c r="D2933" t="s">
        <v>3091</v>
      </c>
      <c r="E2933" s="69">
        <v>45708</v>
      </c>
      <c r="F2933">
        <v>1</v>
      </c>
      <c r="G2933">
        <v>1</v>
      </c>
      <c r="H2933">
        <v>1</v>
      </c>
      <c r="I2933" s="70">
        <f t="shared" si="119"/>
        <v>2.5000000000000001E-2</v>
      </c>
    </row>
    <row r="2934" spans="1:9" x14ac:dyDescent="0.25">
      <c r="A2934" t="s">
        <v>2987</v>
      </c>
      <c r="B2934" s="70">
        <f t="shared" si="120"/>
        <v>2.5000000000000001E-2</v>
      </c>
      <c r="C2934" t="s">
        <v>106</v>
      </c>
      <c r="D2934" t="s">
        <v>3092</v>
      </c>
      <c r="E2934" s="69">
        <v>45700</v>
      </c>
      <c r="F2934">
        <v>1</v>
      </c>
      <c r="G2934">
        <v>1</v>
      </c>
      <c r="H2934">
        <v>1</v>
      </c>
      <c r="I2934" s="70">
        <f t="shared" si="119"/>
        <v>2.5000000000000001E-2</v>
      </c>
    </row>
    <row r="2935" spans="1:9" x14ac:dyDescent="0.25">
      <c r="A2935" t="s">
        <v>2987</v>
      </c>
      <c r="B2935" s="70">
        <f t="shared" si="120"/>
        <v>2.5000000000000001E-2</v>
      </c>
      <c r="C2935" t="s">
        <v>106</v>
      </c>
      <c r="D2935" t="s">
        <v>3093</v>
      </c>
      <c r="E2935" s="69">
        <v>45700</v>
      </c>
      <c r="F2935">
        <v>1</v>
      </c>
      <c r="G2935">
        <v>1</v>
      </c>
      <c r="H2935">
        <v>1</v>
      </c>
      <c r="I2935" s="70">
        <f t="shared" si="119"/>
        <v>2.5000000000000001E-2</v>
      </c>
    </row>
    <row r="2936" spans="1:9" x14ac:dyDescent="0.25">
      <c r="A2936" t="s">
        <v>2987</v>
      </c>
      <c r="B2936" s="70">
        <f t="shared" si="120"/>
        <v>2.5000000000000001E-2</v>
      </c>
      <c r="C2936" t="s">
        <v>106</v>
      </c>
      <c r="D2936" t="s">
        <v>3094</v>
      </c>
      <c r="E2936" s="69">
        <v>45672</v>
      </c>
      <c r="F2936">
        <v>1</v>
      </c>
      <c r="G2936">
        <v>1</v>
      </c>
      <c r="H2936">
        <v>1</v>
      </c>
      <c r="I2936" s="70">
        <f t="shared" si="119"/>
        <v>2.5000000000000001E-2</v>
      </c>
    </row>
    <row r="2937" spans="1:9" x14ac:dyDescent="0.25">
      <c r="A2937" t="s">
        <v>2987</v>
      </c>
      <c r="B2937" s="70">
        <f t="shared" si="120"/>
        <v>2.5000000000000001E-2</v>
      </c>
      <c r="C2937" t="s">
        <v>106</v>
      </c>
      <c r="D2937" t="s">
        <v>3095</v>
      </c>
      <c r="E2937" s="69">
        <v>45805</v>
      </c>
      <c r="F2937">
        <v>1</v>
      </c>
      <c r="G2937">
        <v>1</v>
      </c>
      <c r="H2937">
        <v>1</v>
      </c>
      <c r="I2937" s="70">
        <f t="shared" si="119"/>
        <v>2.5000000000000001E-2</v>
      </c>
    </row>
    <row r="2938" spans="1:9" x14ac:dyDescent="0.25">
      <c r="A2938" t="s">
        <v>2987</v>
      </c>
      <c r="B2938" s="70">
        <f t="shared" si="120"/>
        <v>2.5000000000000001E-2</v>
      </c>
      <c r="C2938" t="s">
        <v>106</v>
      </c>
      <c r="D2938" t="s">
        <v>3096</v>
      </c>
      <c r="E2938" s="69">
        <v>45799</v>
      </c>
      <c r="F2938">
        <v>1</v>
      </c>
      <c r="G2938">
        <v>1</v>
      </c>
      <c r="H2938">
        <v>1</v>
      </c>
      <c r="I2938" s="70">
        <f t="shared" si="119"/>
        <v>2.5000000000000001E-2</v>
      </c>
    </row>
    <row r="2939" spans="1:9" x14ac:dyDescent="0.25">
      <c r="A2939" t="s">
        <v>2987</v>
      </c>
      <c r="B2939" s="70">
        <f t="shared" si="120"/>
        <v>2.5000000000000001E-2</v>
      </c>
      <c r="C2939" t="s">
        <v>106</v>
      </c>
      <c r="D2939" t="s">
        <v>3097</v>
      </c>
      <c r="E2939" s="69">
        <v>45797</v>
      </c>
      <c r="F2939">
        <v>1</v>
      </c>
      <c r="G2939">
        <v>1</v>
      </c>
      <c r="H2939">
        <v>1</v>
      </c>
      <c r="I2939" s="70">
        <f t="shared" si="119"/>
        <v>2.5000000000000001E-2</v>
      </c>
    </row>
    <row r="2940" spans="1:9" x14ac:dyDescent="0.25">
      <c r="A2940" t="s">
        <v>2987</v>
      </c>
      <c r="B2940" s="70">
        <f t="shared" si="120"/>
        <v>2.5000000000000001E-2</v>
      </c>
      <c r="C2940" t="s">
        <v>106</v>
      </c>
      <c r="D2940" t="s">
        <v>3098</v>
      </c>
      <c r="E2940" s="69">
        <v>45799</v>
      </c>
      <c r="F2940">
        <v>1</v>
      </c>
      <c r="G2940">
        <v>1</v>
      </c>
      <c r="H2940">
        <v>1</v>
      </c>
      <c r="I2940" s="70">
        <f t="shared" si="119"/>
        <v>2.5000000000000001E-2</v>
      </c>
    </row>
    <row r="2941" spans="1:9" x14ac:dyDescent="0.25">
      <c r="A2941" t="s">
        <v>2987</v>
      </c>
      <c r="B2941" s="70">
        <f t="shared" si="120"/>
        <v>2.5000000000000001E-2</v>
      </c>
      <c r="C2941" t="s">
        <v>106</v>
      </c>
      <c r="D2941" t="s">
        <v>3099</v>
      </c>
      <c r="E2941" s="69">
        <v>45793</v>
      </c>
      <c r="F2941">
        <v>1</v>
      </c>
      <c r="G2941">
        <v>1</v>
      </c>
      <c r="H2941">
        <v>1</v>
      </c>
      <c r="I2941" s="70">
        <f t="shared" si="119"/>
        <v>2.5000000000000001E-2</v>
      </c>
    </row>
    <row r="2942" spans="1:9" x14ac:dyDescent="0.25">
      <c r="A2942" t="s">
        <v>2987</v>
      </c>
      <c r="B2942" s="70">
        <f t="shared" si="120"/>
        <v>2.5000000000000001E-2</v>
      </c>
      <c r="C2942" t="s">
        <v>106</v>
      </c>
      <c r="D2942" t="s">
        <v>3100</v>
      </c>
      <c r="E2942" s="69">
        <v>45793</v>
      </c>
      <c r="F2942">
        <v>1</v>
      </c>
      <c r="G2942">
        <v>1</v>
      </c>
      <c r="H2942">
        <v>1</v>
      </c>
      <c r="I2942" s="70">
        <f t="shared" si="119"/>
        <v>2.5000000000000001E-2</v>
      </c>
    </row>
    <row r="2943" spans="1:9" x14ac:dyDescent="0.25">
      <c r="A2943" t="s">
        <v>2987</v>
      </c>
      <c r="B2943" s="70">
        <f t="shared" si="120"/>
        <v>2.5000000000000001E-2</v>
      </c>
      <c r="C2943" t="s">
        <v>106</v>
      </c>
      <c r="D2943" t="s">
        <v>3101</v>
      </c>
      <c r="E2943" s="69">
        <v>45793</v>
      </c>
      <c r="F2943">
        <v>1</v>
      </c>
      <c r="G2943">
        <v>1</v>
      </c>
      <c r="H2943">
        <v>1</v>
      </c>
      <c r="I2943" s="70">
        <f t="shared" si="119"/>
        <v>2.5000000000000001E-2</v>
      </c>
    </row>
    <row r="2944" spans="1:9" x14ac:dyDescent="0.25">
      <c r="A2944" t="s">
        <v>2987</v>
      </c>
      <c r="B2944" s="70">
        <f t="shared" si="120"/>
        <v>2.5000000000000001E-2</v>
      </c>
      <c r="C2944" t="s">
        <v>106</v>
      </c>
      <c r="D2944" t="s">
        <v>3102</v>
      </c>
      <c r="E2944" s="69">
        <v>45793</v>
      </c>
      <c r="F2944">
        <v>1</v>
      </c>
      <c r="G2944">
        <v>1</v>
      </c>
      <c r="H2944">
        <v>1</v>
      </c>
      <c r="I2944" s="70">
        <f t="shared" si="119"/>
        <v>2.5000000000000001E-2</v>
      </c>
    </row>
    <row r="2945" spans="1:9" x14ac:dyDescent="0.25">
      <c r="A2945" t="s">
        <v>2987</v>
      </c>
      <c r="B2945" s="70">
        <f t="shared" si="120"/>
        <v>2.5000000000000001E-2</v>
      </c>
      <c r="C2945" t="s">
        <v>106</v>
      </c>
      <c r="D2945" t="s">
        <v>3103</v>
      </c>
      <c r="E2945" s="69">
        <v>45793</v>
      </c>
      <c r="F2945">
        <v>1</v>
      </c>
      <c r="G2945">
        <v>1</v>
      </c>
      <c r="H2945">
        <v>1</v>
      </c>
      <c r="I2945" s="70">
        <f t="shared" si="119"/>
        <v>2.5000000000000001E-2</v>
      </c>
    </row>
    <row r="2946" spans="1:9" x14ac:dyDescent="0.25">
      <c r="A2946" t="s">
        <v>2987</v>
      </c>
      <c r="B2946" s="70">
        <f t="shared" si="120"/>
        <v>2.5000000000000001E-2</v>
      </c>
      <c r="C2946" t="s">
        <v>106</v>
      </c>
      <c r="D2946" t="s">
        <v>3104</v>
      </c>
      <c r="E2946" s="69">
        <v>45793</v>
      </c>
      <c r="F2946">
        <v>1</v>
      </c>
      <c r="G2946">
        <v>1</v>
      </c>
      <c r="H2946">
        <v>1</v>
      </c>
      <c r="I2946" s="70">
        <f t="shared" ref="I2946:I3009" si="121">B2946*H2946</f>
        <v>2.5000000000000001E-2</v>
      </c>
    </row>
    <row r="2947" spans="1:9" x14ac:dyDescent="0.25">
      <c r="A2947" t="s">
        <v>2987</v>
      </c>
      <c r="B2947" s="70">
        <f t="shared" si="120"/>
        <v>2.5000000000000001E-2</v>
      </c>
      <c r="C2947" t="s">
        <v>106</v>
      </c>
      <c r="D2947" t="s">
        <v>3105</v>
      </c>
      <c r="E2947" s="69">
        <v>45793</v>
      </c>
      <c r="F2947">
        <v>1</v>
      </c>
      <c r="G2947">
        <v>1</v>
      </c>
      <c r="H2947">
        <v>1</v>
      </c>
      <c r="I2947" s="70">
        <f t="shared" si="121"/>
        <v>2.5000000000000001E-2</v>
      </c>
    </row>
    <row r="2948" spans="1:9" x14ac:dyDescent="0.25">
      <c r="A2948" t="s">
        <v>2987</v>
      </c>
      <c r="B2948" s="70">
        <f t="shared" si="120"/>
        <v>2.5000000000000001E-2</v>
      </c>
      <c r="C2948" t="s">
        <v>106</v>
      </c>
      <c r="D2948" t="s">
        <v>3106</v>
      </c>
      <c r="E2948" s="69">
        <v>45793</v>
      </c>
      <c r="F2948">
        <v>1</v>
      </c>
      <c r="G2948">
        <v>1</v>
      </c>
      <c r="H2948">
        <v>1</v>
      </c>
      <c r="I2948" s="70">
        <f t="shared" si="121"/>
        <v>2.5000000000000001E-2</v>
      </c>
    </row>
    <row r="2949" spans="1:9" x14ac:dyDescent="0.25">
      <c r="A2949" t="s">
        <v>2987</v>
      </c>
      <c r="B2949" s="70">
        <f t="shared" si="120"/>
        <v>2.5000000000000001E-2</v>
      </c>
      <c r="C2949" t="s">
        <v>106</v>
      </c>
      <c r="D2949" t="s">
        <v>3107</v>
      </c>
      <c r="E2949" s="69">
        <v>45758</v>
      </c>
      <c r="F2949">
        <v>1</v>
      </c>
      <c r="G2949">
        <v>1</v>
      </c>
      <c r="H2949">
        <v>1</v>
      </c>
      <c r="I2949" s="70">
        <f t="shared" si="121"/>
        <v>2.5000000000000001E-2</v>
      </c>
    </row>
    <row r="2950" spans="1:9" x14ac:dyDescent="0.25">
      <c r="A2950" t="s">
        <v>2987</v>
      </c>
      <c r="B2950" s="70">
        <f t="shared" si="120"/>
        <v>2.5000000000000001E-2</v>
      </c>
      <c r="C2950" t="s">
        <v>106</v>
      </c>
      <c r="D2950" t="s">
        <v>3108</v>
      </c>
      <c r="E2950" s="69">
        <v>45756</v>
      </c>
      <c r="F2950">
        <v>1</v>
      </c>
      <c r="G2950">
        <v>1</v>
      </c>
      <c r="H2950">
        <v>1</v>
      </c>
      <c r="I2950" s="70">
        <f t="shared" si="121"/>
        <v>2.5000000000000001E-2</v>
      </c>
    </row>
    <row r="2951" spans="1:9" x14ac:dyDescent="0.25">
      <c r="A2951" t="s">
        <v>2987</v>
      </c>
      <c r="B2951" s="70">
        <f t="shared" si="120"/>
        <v>2.5000000000000001E-2</v>
      </c>
      <c r="C2951" t="s">
        <v>106</v>
      </c>
      <c r="D2951" t="s">
        <v>3109</v>
      </c>
      <c r="E2951" s="69">
        <v>45758</v>
      </c>
      <c r="F2951">
        <v>1</v>
      </c>
      <c r="G2951">
        <v>1</v>
      </c>
      <c r="H2951">
        <v>1</v>
      </c>
      <c r="I2951" s="70">
        <f t="shared" si="121"/>
        <v>2.5000000000000001E-2</v>
      </c>
    </row>
    <row r="2952" spans="1:9" x14ac:dyDescent="0.25">
      <c r="A2952" t="s">
        <v>2987</v>
      </c>
      <c r="B2952" s="70">
        <f t="shared" si="120"/>
        <v>2.5000000000000001E-2</v>
      </c>
      <c r="C2952" t="s">
        <v>106</v>
      </c>
      <c r="D2952" t="s">
        <v>3110</v>
      </c>
      <c r="E2952" s="69">
        <v>45751</v>
      </c>
      <c r="F2952">
        <v>1</v>
      </c>
      <c r="G2952">
        <v>1</v>
      </c>
      <c r="H2952">
        <v>1</v>
      </c>
      <c r="I2952" s="70">
        <f t="shared" si="121"/>
        <v>2.5000000000000001E-2</v>
      </c>
    </row>
    <row r="2953" spans="1:9" x14ac:dyDescent="0.25">
      <c r="A2953" t="s">
        <v>2987</v>
      </c>
      <c r="B2953" s="70">
        <f t="shared" si="120"/>
        <v>2.5000000000000001E-2</v>
      </c>
      <c r="C2953" t="s">
        <v>106</v>
      </c>
      <c r="D2953" t="s">
        <v>3111</v>
      </c>
      <c r="E2953" s="69">
        <v>45754</v>
      </c>
      <c r="F2953">
        <v>1</v>
      </c>
      <c r="G2953">
        <v>1</v>
      </c>
      <c r="H2953">
        <v>1</v>
      </c>
      <c r="I2953" s="70">
        <f t="shared" si="121"/>
        <v>2.5000000000000001E-2</v>
      </c>
    </row>
    <row r="2954" spans="1:9" x14ac:dyDescent="0.25">
      <c r="A2954" t="s">
        <v>2987</v>
      </c>
      <c r="B2954" s="70">
        <f t="shared" si="120"/>
        <v>2.5000000000000001E-2</v>
      </c>
      <c r="C2954" t="s">
        <v>106</v>
      </c>
      <c r="D2954" t="s">
        <v>3112</v>
      </c>
      <c r="E2954" s="69">
        <v>45748</v>
      </c>
      <c r="F2954">
        <v>1</v>
      </c>
      <c r="G2954">
        <v>1</v>
      </c>
      <c r="H2954">
        <v>1</v>
      </c>
      <c r="I2954" s="70">
        <f t="shared" si="121"/>
        <v>2.5000000000000001E-2</v>
      </c>
    </row>
    <row r="2955" spans="1:9" x14ac:dyDescent="0.25">
      <c r="A2955" t="s">
        <v>2987</v>
      </c>
      <c r="B2955" s="70">
        <f t="shared" si="120"/>
        <v>2.5000000000000001E-2</v>
      </c>
      <c r="C2955" t="s">
        <v>106</v>
      </c>
      <c r="D2955" t="s">
        <v>3113</v>
      </c>
      <c r="E2955" s="69">
        <v>45748</v>
      </c>
      <c r="F2955">
        <v>1</v>
      </c>
      <c r="G2955">
        <v>1</v>
      </c>
      <c r="H2955">
        <v>1</v>
      </c>
      <c r="I2955" s="70">
        <f t="shared" si="121"/>
        <v>2.5000000000000001E-2</v>
      </c>
    </row>
    <row r="2956" spans="1:9" x14ac:dyDescent="0.25">
      <c r="A2956" t="s">
        <v>2987</v>
      </c>
      <c r="B2956" s="70">
        <f t="shared" si="120"/>
        <v>2.5000000000000001E-2</v>
      </c>
      <c r="C2956" t="s">
        <v>112</v>
      </c>
      <c r="D2956" t="s">
        <v>3114</v>
      </c>
      <c r="E2956" s="69">
        <v>45764</v>
      </c>
      <c r="F2956">
        <v>1</v>
      </c>
      <c r="G2956">
        <v>1</v>
      </c>
      <c r="H2956">
        <v>1</v>
      </c>
      <c r="I2956" s="70">
        <f t="shared" si="121"/>
        <v>2.5000000000000001E-2</v>
      </c>
    </row>
    <row r="2957" spans="1:9" x14ac:dyDescent="0.25">
      <c r="A2957" t="s">
        <v>2987</v>
      </c>
      <c r="B2957" s="70">
        <f t="shared" si="120"/>
        <v>2.5000000000000001E-2</v>
      </c>
      <c r="C2957" t="s">
        <v>112</v>
      </c>
      <c r="D2957" t="s">
        <v>3115</v>
      </c>
      <c r="E2957" s="69">
        <v>45764</v>
      </c>
      <c r="F2957">
        <v>1</v>
      </c>
      <c r="G2957">
        <v>1</v>
      </c>
      <c r="H2957">
        <v>1</v>
      </c>
      <c r="I2957" s="70">
        <f t="shared" si="121"/>
        <v>2.5000000000000001E-2</v>
      </c>
    </row>
    <row r="2958" spans="1:9" x14ac:dyDescent="0.25">
      <c r="A2958" t="s">
        <v>2987</v>
      </c>
      <c r="B2958" s="70">
        <f t="shared" ref="B2958:B3021" si="122">(1/4000)*100</f>
        <v>2.5000000000000001E-2</v>
      </c>
      <c r="C2958" t="s">
        <v>113</v>
      </c>
      <c r="D2958" t="s">
        <v>3116</v>
      </c>
      <c r="E2958" s="69">
        <v>45672</v>
      </c>
      <c r="F2958">
        <v>1</v>
      </c>
      <c r="G2958">
        <v>1</v>
      </c>
      <c r="H2958">
        <v>1</v>
      </c>
      <c r="I2958" s="70">
        <f t="shared" si="121"/>
        <v>2.5000000000000001E-2</v>
      </c>
    </row>
    <row r="2959" spans="1:9" x14ac:dyDescent="0.25">
      <c r="A2959" t="s">
        <v>2987</v>
      </c>
      <c r="B2959" s="70">
        <f t="shared" si="122"/>
        <v>2.5000000000000001E-2</v>
      </c>
      <c r="C2959" t="s">
        <v>113</v>
      </c>
      <c r="D2959" t="s">
        <v>3117</v>
      </c>
      <c r="E2959" s="69">
        <v>45684</v>
      </c>
      <c r="F2959">
        <v>1</v>
      </c>
      <c r="G2959">
        <v>1</v>
      </c>
      <c r="H2959">
        <v>1</v>
      </c>
      <c r="I2959" s="70">
        <f t="shared" si="121"/>
        <v>2.5000000000000001E-2</v>
      </c>
    </row>
    <row r="2960" spans="1:9" x14ac:dyDescent="0.25">
      <c r="A2960" t="s">
        <v>2987</v>
      </c>
      <c r="B2960" s="70">
        <f t="shared" si="122"/>
        <v>2.5000000000000001E-2</v>
      </c>
      <c r="C2960" t="s">
        <v>113</v>
      </c>
      <c r="D2960" t="s">
        <v>3118</v>
      </c>
      <c r="E2960" s="69">
        <v>45684</v>
      </c>
      <c r="F2960">
        <v>1</v>
      </c>
      <c r="G2960">
        <v>1</v>
      </c>
      <c r="H2960">
        <v>1</v>
      </c>
      <c r="I2960" s="70">
        <f t="shared" si="121"/>
        <v>2.5000000000000001E-2</v>
      </c>
    </row>
    <row r="2961" spans="1:9" x14ac:dyDescent="0.25">
      <c r="A2961" t="s">
        <v>2987</v>
      </c>
      <c r="B2961" s="70">
        <f t="shared" si="122"/>
        <v>2.5000000000000001E-2</v>
      </c>
      <c r="C2961" t="s">
        <v>113</v>
      </c>
      <c r="D2961" t="s">
        <v>3119</v>
      </c>
      <c r="E2961" s="69">
        <v>45684</v>
      </c>
      <c r="F2961">
        <v>1</v>
      </c>
      <c r="G2961">
        <v>1</v>
      </c>
      <c r="H2961">
        <v>1</v>
      </c>
      <c r="I2961" s="70">
        <f t="shared" si="121"/>
        <v>2.5000000000000001E-2</v>
      </c>
    </row>
    <row r="2962" spans="1:9" x14ac:dyDescent="0.25">
      <c r="A2962" t="s">
        <v>2987</v>
      </c>
      <c r="B2962" s="70">
        <f t="shared" si="122"/>
        <v>2.5000000000000001E-2</v>
      </c>
      <c r="C2962" t="s">
        <v>113</v>
      </c>
      <c r="D2962" t="s">
        <v>3120</v>
      </c>
      <c r="E2962" s="69">
        <v>45684</v>
      </c>
      <c r="F2962">
        <v>1</v>
      </c>
      <c r="G2962">
        <v>1</v>
      </c>
      <c r="H2962">
        <v>1</v>
      </c>
      <c r="I2962" s="70">
        <f t="shared" si="121"/>
        <v>2.5000000000000001E-2</v>
      </c>
    </row>
    <row r="2963" spans="1:9" x14ac:dyDescent="0.25">
      <c r="A2963" t="s">
        <v>2987</v>
      </c>
      <c r="B2963" s="70">
        <f t="shared" si="122"/>
        <v>2.5000000000000001E-2</v>
      </c>
      <c r="C2963" t="s">
        <v>113</v>
      </c>
      <c r="D2963" t="s">
        <v>3121</v>
      </c>
      <c r="E2963" s="69">
        <v>45684</v>
      </c>
      <c r="F2963">
        <v>1</v>
      </c>
      <c r="G2963">
        <v>1</v>
      </c>
      <c r="H2963">
        <v>1</v>
      </c>
      <c r="I2963" s="70">
        <f t="shared" si="121"/>
        <v>2.5000000000000001E-2</v>
      </c>
    </row>
    <row r="2964" spans="1:9" x14ac:dyDescent="0.25">
      <c r="A2964" t="s">
        <v>2987</v>
      </c>
      <c r="B2964" s="70">
        <f t="shared" si="122"/>
        <v>2.5000000000000001E-2</v>
      </c>
      <c r="C2964" t="s">
        <v>113</v>
      </c>
      <c r="D2964" t="s">
        <v>3122</v>
      </c>
      <c r="E2964" s="69">
        <v>45684</v>
      </c>
      <c r="F2964">
        <v>1</v>
      </c>
      <c r="G2964">
        <v>1</v>
      </c>
      <c r="H2964">
        <v>1</v>
      </c>
      <c r="I2964" s="70">
        <f t="shared" si="121"/>
        <v>2.5000000000000001E-2</v>
      </c>
    </row>
    <row r="2965" spans="1:9" x14ac:dyDescent="0.25">
      <c r="A2965" t="s">
        <v>2987</v>
      </c>
      <c r="B2965" s="70">
        <f t="shared" si="122"/>
        <v>2.5000000000000001E-2</v>
      </c>
      <c r="C2965" t="s">
        <v>113</v>
      </c>
      <c r="D2965" t="s">
        <v>3123</v>
      </c>
      <c r="E2965" s="69">
        <v>45684</v>
      </c>
      <c r="F2965">
        <v>1</v>
      </c>
      <c r="G2965">
        <v>1</v>
      </c>
      <c r="H2965">
        <v>1</v>
      </c>
      <c r="I2965" s="70">
        <f t="shared" si="121"/>
        <v>2.5000000000000001E-2</v>
      </c>
    </row>
    <row r="2966" spans="1:9" x14ac:dyDescent="0.25">
      <c r="A2966" t="s">
        <v>2987</v>
      </c>
      <c r="B2966" s="70">
        <f t="shared" si="122"/>
        <v>2.5000000000000001E-2</v>
      </c>
      <c r="C2966" t="s">
        <v>113</v>
      </c>
      <c r="D2966" t="s">
        <v>3124</v>
      </c>
      <c r="E2966" s="69">
        <v>45684</v>
      </c>
      <c r="F2966">
        <v>1</v>
      </c>
      <c r="G2966">
        <v>1</v>
      </c>
      <c r="H2966">
        <v>1</v>
      </c>
      <c r="I2966" s="70">
        <f t="shared" si="121"/>
        <v>2.5000000000000001E-2</v>
      </c>
    </row>
    <row r="2967" spans="1:9" x14ac:dyDescent="0.25">
      <c r="A2967" t="s">
        <v>2987</v>
      </c>
      <c r="B2967" s="70">
        <f t="shared" si="122"/>
        <v>2.5000000000000001E-2</v>
      </c>
      <c r="C2967" t="s">
        <v>113</v>
      </c>
      <c r="D2967" t="s">
        <v>3125</v>
      </c>
      <c r="E2967" s="69">
        <v>45684</v>
      </c>
      <c r="F2967">
        <v>1</v>
      </c>
      <c r="G2967">
        <v>1</v>
      </c>
      <c r="H2967">
        <v>1</v>
      </c>
      <c r="I2967" s="70">
        <f t="shared" si="121"/>
        <v>2.5000000000000001E-2</v>
      </c>
    </row>
    <row r="2968" spans="1:9" x14ac:dyDescent="0.25">
      <c r="A2968" t="s">
        <v>2987</v>
      </c>
      <c r="B2968" s="70">
        <f t="shared" si="122"/>
        <v>2.5000000000000001E-2</v>
      </c>
      <c r="C2968" t="s">
        <v>113</v>
      </c>
      <c r="D2968" t="s">
        <v>3126</v>
      </c>
      <c r="E2968" s="69">
        <v>45684</v>
      </c>
      <c r="F2968">
        <v>1</v>
      </c>
      <c r="G2968">
        <v>1</v>
      </c>
      <c r="H2968">
        <v>1</v>
      </c>
      <c r="I2968" s="70">
        <f t="shared" si="121"/>
        <v>2.5000000000000001E-2</v>
      </c>
    </row>
    <row r="2969" spans="1:9" x14ac:dyDescent="0.25">
      <c r="A2969" t="s">
        <v>2987</v>
      </c>
      <c r="B2969" s="70">
        <f t="shared" si="122"/>
        <v>2.5000000000000001E-2</v>
      </c>
      <c r="C2969" t="s">
        <v>113</v>
      </c>
      <c r="D2969" t="s">
        <v>3127</v>
      </c>
      <c r="E2969" s="69">
        <v>45684</v>
      </c>
      <c r="F2969">
        <v>1</v>
      </c>
      <c r="G2969">
        <v>1</v>
      </c>
      <c r="H2969">
        <v>1</v>
      </c>
      <c r="I2969" s="70">
        <f t="shared" si="121"/>
        <v>2.5000000000000001E-2</v>
      </c>
    </row>
    <row r="2970" spans="1:9" x14ac:dyDescent="0.25">
      <c r="A2970" t="s">
        <v>2987</v>
      </c>
      <c r="B2970" s="70">
        <f t="shared" si="122"/>
        <v>2.5000000000000001E-2</v>
      </c>
      <c r="C2970" t="s">
        <v>113</v>
      </c>
      <c r="D2970" t="s">
        <v>3128</v>
      </c>
      <c r="E2970" s="69">
        <v>45687</v>
      </c>
      <c r="F2970">
        <v>1</v>
      </c>
      <c r="G2970">
        <v>1</v>
      </c>
      <c r="H2970">
        <v>1</v>
      </c>
      <c r="I2970" s="70">
        <f t="shared" si="121"/>
        <v>2.5000000000000001E-2</v>
      </c>
    </row>
    <row r="2971" spans="1:9" x14ac:dyDescent="0.25">
      <c r="A2971" t="s">
        <v>2987</v>
      </c>
      <c r="B2971" s="70">
        <f t="shared" si="122"/>
        <v>2.5000000000000001E-2</v>
      </c>
      <c r="C2971" t="s">
        <v>113</v>
      </c>
      <c r="D2971" t="s">
        <v>3129</v>
      </c>
      <c r="E2971" s="69">
        <v>45687</v>
      </c>
      <c r="F2971">
        <v>1</v>
      </c>
      <c r="G2971">
        <v>1</v>
      </c>
      <c r="H2971">
        <v>1</v>
      </c>
      <c r="I2971" s="70">
        <f t="shared" si="121"/>
        <v>2.5000000000000001E-2</v>
      </c>
    </row>
    <row r="2972" spans="1:9" x14ac:dyDescent="0.25">
      <c r="A2972" t="s">
        <v>2987</v>
      </c>
      <c r="B2972" s="70">
        <f t="shared" si="122"/>
        <v>2.5000000000000001E-2</v>
      </c>
      <c r="C2972" t="s">
        <v>113</v>
      </c>
      <c r="D2972" t="s">
        <v>3130</v>
      </c>
      <c r="E2972" s="69">
        <v>45687</v>
      </c>
      <c r="F2972">
        <v>1</v>
      </c>
      <c r="G2972">
        <v>1</v>
      </c>
      <c r="H2972">
        <v>1</v>
      </c>
      <c r="I2972" s="70">
        <f t="shared" si="121"/>
        <v>2.5000000000000001E-2</v>
      </c>
    </row>
    <row r="2973" spans="1:9" x14ac:dyDescent="0.25">
      <c r="A2973" t="s">
        <v>2987</v>
      </c>
      <c r="B2973" s="70">
        <f t="shared" si="122"/>
        <v>2.5000000000000001E-2</v>
      </c>
      <c r="C2973" t="s">
        <v>113</v>
      </c>
      <c r="D2973" t="s">
        <v>3131</v>
      </c>
      <c r="E2973" s="69">
        <v>45687</v>
      </c>
      <c r="F2973">
        <v>1</v>
      </c>
      <c r="G2973">
        <v>1</v>
      </c>
      <c r="H2973">
        <v>1</v>
      </c>
      <c r="I2973" s="70">
        <f t="shared" si="121"/>
        <v>2.5000000000000001E-2</v>
      </c>
    </row>
    <row r="2974" spans="1:9" x14ac:dyDescent="0.25">
      <c r="A2974" t="s">
        <v>2987</v>
      </c>
      <c r="B2974" s="70">
        <f t="shared" si="122"/>
        <v>2.5000000000000001E-2</v>
      </c>
      <c r="C2974" t="s">
        <v>113</v>
      </c>
      <c r="D2974" t="s">
        <v>3132</v>
      </c>
      <c r="E2974" s="69">
        <v>45687</v>
      </c>
      <c r="F2974">
        <v>1</v>
      </c>
      <c r="G2974">
        <v>1</v>
      </c>
      <c r="H2974">
        <v>1</v>
      </c>
      <c r="I2974" s="70">
        <f t="shared" si="121"/>
        <v>2.5000000000000001E-2</v>
      </c>
    </row>
    <row r="2975" spans="1:9" x14ac:dyDescent="0.25">
      <c r="A2975" t="s">
        <v>2987</v>
      </c>
      <c r="B2975" s="70">
        <f t="shared" si="122"/>
        <v>2.5000000000000001E-2</v>
      </c>
      <c r="C2975" t="s">
        <v>113</v>
      </c>
      <c r="D2975" t="s">
        <v>3133</v>
      </c>
      <c r="E2975" s="69">
        <v>45687</v>
      </c>
      <c r="F2975">
        <v>1</v>
      </c>
      <c r="G2975">
        <v>1</v>
      </c>
      <c r="H2975">
        <v>1</v>
      </c>
      <c r="I2975" s="70">
        <f t="shared" si="121"/>
        <v>2.5000000000000001E-2</v>
      </c>
    </row>
    <row r="2976" spans="1:9" x14ac:dyDescent="0.25">
      <c r="A2976" t="s">
        <v>2987</v>
      </c>
      <c r="B2976" s="70">
        <f t="shared" si="122"/>
        <v>2.5000000000000001E-2</v>
      </c>
      <c r="C2976" t="s">
        <v>113</v>
      </c>
      <c r="D2976" t="s">
        <v>3134</v>
      </c>
      <c r="E2976" s="69">
        <v>45687</v>
      </c>
      <c r="F2976">
        <v>1</v>
      </c>
      <c r="G2976">
        <v>1</v>
      </c>
      <c r="H2976">
        <v>1</v>
      </c>
      <c r="I2976" s="70">
        <f t="shared" si="121"/>
        <v>2.5000000000000001E-2</v>
      </c>
    </row>
    <row r="2977" spans="1:9" x14ac:dyDescent="0.25">
      <c r="A2977" t="s">
        <v>2987</v>
      </c>
      <c r="B2977" s="70">
        <f t="shared" si="122"/>
        <v>2.5000000000000001E-2</v>
      </c>
      <c r="C2977" t="s">
        <v>113</v>
      </c>
      <c r="D2977" t="s">
        <v>3135</v>
      </c>
      <c r="E2977" s="69">
        <v>45687</v>
      </c>
      <c r="F2977">
        <v>1</v>
      </c>
      <c r="G2977">
        <v>1</v>
      </c>
      <c r="H2977">
        <v>1</v>
      </c>
      <c r="I2977" s="70">
        <f t="shared" si="121"/>
        <v>2.5000000000000001E-2</v>
      </c>
    </row>
    <row r="2978" spans="1:9" x14ac:dyDescent="0.25">
      <c r="A2978" t="s">
        <v>2987</v>
      </c>
      <c r="B2978" s="70">
        <f t="shared" si="122"/>
        <v>2.5000000000000001E-2</v>
      </c>
      <c r="C2978" t="s">
        <v>113</v>
      </c>
      <c r="D2978" t="s">
        <v>3136</v>
      </c>
      <c r="E2978" s="69">
        <v>45687</v>
      </c>
      <c r="F2978">
        <v>1</v>
      </c>
      <c r="G2978">
        <v>1</v>
      </c>
      <c r="H2978">
        <v>1</v>
      </c>
      <c r="I2978" s="70">
        <f t="shared" si="121"/>
        <v>2.5000000000000001E-2</v>
      </c>
    </row>
    <row r="2979" spans="1:9" x14ac:dyDescent="0.25">
      <c r="A2979" t="s">
        <v>2987</v>
      </c>
      <c r="B2979" s="70">
        <f t="shared" si="122"/>
        <v>2.5000000000000001E-2</v>
      </c>
      <c r="C2979" t="s">
        <v>113</v>
      </c>
      <c r="D2979" t="s">
        <v>3137</v>
      </c>
      <c r="E2979" s="69">
        <v>45687</v>
      </c>
      <c r="F2979">
        <v>1</v>
      </c>
      <c r="G2979">
        <v>1</v>
      </c>
      <c r="H2979">
        <v>1</v>
      </c>
      <c r="I2979" s="70">
        <f t="shared" si="121"/>
        <v>2.5000000000000001E-2</v>
      </c>
    </row>
    <row r="2980" spans="1:9" x14ac:dyDescent="0.25">
      <c r="A2980" t="s">
        <v>2987</v>
      </c>
      <c r="B2980" s="70">
        <f t="shared" si="122"/>
        <v>2.5000000000000001E-2</v>
      </c>
      <c r="C2980" t="s">
        <v>113</v>
      </c>
      <c r="D2980" t="s">
        <v>3138</v>
      </c>
      <c r="E2980" s="69">
        <v>45687</v>
      </c>
      <c r="F2980">
        <v>1</v>
      </c>
      <c r="G2980">
        <v>1</v>
      </c>
      <c r="H2980">
        <v>1</v>
      </c>
      <c r="I2980" s="70">
        <f t="shared" si="121"/>
        <v>2.5000000000000001E-2</v>
      </c>
    </row>
    <row r="2981" spans="1:9" x14ac:dyDescent="0.25">
      <c r="A2981" t="s">
        <v>2987</v>
      </c>
      <c r="B2981" s="70">
        <f t="shared" si="122"/>
        <v>2.5000000000000001E-2</v>
      </c>
      <c r="C2981" t="s">
        <v>113</v>
      </c>
      <c r="D2981" t="s">
        <v>3139</v>
      </c>
      <c r="E2981" s="69">
        <v>45687</v>
      </c>
      <c r="F2981">
        <v>1</v>
      </c>
      <c r="G2981">
        <v>1</v>
      </c>
      <c r="H2981">
        <v>1</v>
      </c>
      <c r="I2981" s="70">
        <f t="shared" si="121"/>
        <v>2.5000000000000001E-2</v>
      </c>
    </row>
    <row r="2982" spans="1:9" x14ac:dyDescent="0.25">
      <c r="A2982" t="s">
        <v>2987</v>
      </c>
      <c r="B2982" s="70">
        <f t="shared" si="122"/>
        <v>2.5000000000000001E-2</v>
      </c>
      <c r="C2982" t="s">
        <v>113</v>
      </c>
      <c r="D2982" t="s">
        <v>3140</v>
      </c>
      <c r="E2982" s="69">
        <v>45687</v>
      </c>
      <c r="F2982">
        <v>1</v>
      </c>
      <c r="G2982">
        <v>1</v>
      </c>
      <c r="H2982">
        <v>1</v>
      </c>
      <c r="I2982" s="70">
        <f t="shared" si="121"/>
        <v>2.5000000000000001E-2</v>
      </c>
    </row>
    <row r="2983" spans="1:9" x14ac:dyDescent="0.25">
      <c r="A2983" t="s">
        <v>2987</v>
      </c>
      <c r="B2983" s="70">
        <f t="shared" si="122"/>
        <v>2.5000000000000001E-2</v>
      </c>
      <c r="C2983" t="s">
        <v>113</v>
      </c>
      <c r="D2983" t="s">
        <v>3141</v>
      </c>
      <c r="E2983" s="69">
        <v>45687</v>
      </c>
      <c r="F2983">
        <v>1</v>
      </c>
      <c r="G2983">
        <v>1</v>
      </c>
      <c r="H2983">
        <v>1</v>
      </c>
      <c r="I2983" s="70">
        <f t="shared" si="121"/>
        <v>2.5000000000000001E-2</v>
      </c>
    </row>
    <row r="2984" spans="1:9" x14ac:dyDescent="0.25">
      <c r="A2984" t="s">
        <v>2987</v>
      </c>
      <c r="B2984" s="70">
        <f t="shared" si="122"/>
        <v>2.5000000000000001E-2</v>
      </c>
      <c r="C2984" t="s">
        <v>113</v>
      </c>
      <c r="D2984" t="s">
        <v>3142</v>
      </c>
      <c r="E2984" s="69">
        <v>45692</v>
      </c>
      <c r="F2984">
        <v>1</v>
      </c>
      <c r="G2984">
        <v>1</v>
      </c>
      <c r="H2984">
        <v>1</v>
      </c>
      <c r="I2984" s="70">
        <f t="shared" si="121"/>
        <v>2.5000000000000001E-2</v>
      </c>
    </row>
    <row r="2985" spans="1:9" x14ac:dyDescent="0.25">
      <c r="A2985" t="s">
        <v>2987</v>
      </c>
      <c r="B2985" s="70">
        <f t="shared" si="122"/>
        <v>2.5000000000000001E-2</v>
      </c>
      <c r="C2985" t="s">
        <v>113</v>
      </c>
      <c r="D2985" t="s">
        <v>3143</v>
      </c>
      <c r="E2985" s="69">
        <v>45692</v>
      </c>
      <c r="F2985">
        <v>1</v>
      </c>
      <c r="G2985">
        <v>1</v>
      </c>
      <c r="H2985">
        <v>1</v>
      </c>
      <c r="I2985" s="70">
        <f t="shared" si="121"/>
        <v>2.5000000000000001E-2</v>
      </c>
    </row>
    <row r="2986" spans="1:9" x14ac:dyDescent="0.25">
      <c r="A2986" t="s">
        <v>2987</v>
      </c>
      <c r="B2986" s="70">
        <f t="shared" si="122"/>
        <v>2.5000000000000001E-2</v>
      </c>
      <c r="C2986" t="s">
        <v>113</v>
      </c>
      <c r="D2986" t="s">
        <v>3144</v>
      </c>
      <c r="E2986" s="69">
        <v>45692</v>
      </c>
      <c r="F2986">
        <v>1</v>
      </c>
      <c r="G2986">
        <v>1</v>
      </c>
      <c r="H2986">
        <v>1</v>
      </c>
      <c r="I2986" s="70">
        <f t="shared" si="121"/>
        <v>2.5000000000000001E-2</v>
      </c>
    </row>
    <row r="2987" spans="1:9" x14ac:dyDescent="0.25">
      <c r="A2987" t="s">
        <v>2987</v>
      </c>
      <c r="B2987" s="70">
        <f t="shared" si="122"/>
        <v>2.5000000000000001E-2</v>
      </c>
      <c r="C2987" t="s">
        <v>113</v>
      </c>
      <c r="D2987" t="s">
        <v>3145</v>
      </c>
      <c r="E2987" s="69">
        <v>45692</v>
      </c>
      <c r="F2987">
        <v>1</v>
      </c>
      <c r="G2987">
        <v>1</v>
      </c>
      <c r="H2987">
        <v>1</v>
      </c>
      <c r="I2987" s="70">
        <f t="shared" si="121"/>
        <v>2.5000000000000001E-2</v>
      </c>
    </row>
    <row r="2988" spans="1:9" x14ac:dyDescent="0.25">
      <c r="A2988" t="s">
        <v>2987</v>
      </c>
      <c r="B2988" s="70">
        <f t="shared" si="122"/>
        <v>2.5000000000000001E-2</v>
      </c>
      <c r="C2988" t="s">
        <v>113</v>
      </c>
      <c r="D2988" t="s">
        <v>3146</v>
      </c>
      <c r="E2988" s="69">
        <v>45692</v>
      </c>
      <c r="F2988">
        <v>1</v>
      </c>
      <c r="G2988">
        <v>1</v>
      </c>
      <c r="H2988">
        <v>1</v>
      </c>
      <c r="I2988" s="70">
        <f t="shared" si="121"/>
        <v>2.5000000000000001E-2</v>
      </c>
    </row>
    <row r="2989" spans="1:9" x14ac:dyDescent="0.25">
      <c r="A2989" t="s">
        <v>2987</v>
      </c>
      <c r="B2989" s="70">
        <f t="shared" si="122"/>
        <v>2.5000000000000001E-2</v>
      </c>
      <c r="C2989" t="s">
        <v>113</v>
      </c>
      <c r="D2989" t="s">
        <v>3147</v>
      </c>
      <c r="E2989" s="69">
        <v>45692</v>
      </c>
      <c r="F2989">
        <v>1</v>
      </c>
      <c r="G2989">
        <v>1</v>
      </c>
      <c r="H2989">
        <v>1</v>
      </c>
      <c r="I2989" s="70">
        <f t="shared" si="121"/>
        <v>2.5000000000000001E-2</v>
      </c>
    </row>
    <row r="2990" spans="1:9" x14ac:dyDescent="0.25">
      <c r="A2990" t="s">
        <v>2987</v>
      </c>
      <c r="B2990" s="70">
        <f t="shared" si="122"/>
        <v>2.5000000000000001E-2</v>
      </c>
      <c r="C2990" t="s">
        <v>113</v>
      </c>
      <c r="D2990" t="s">
        <v>3148</v>
      </c>
      <c r="E2990" s="69">
        <v>45692</v>
      </c>
      <c r="F2990">
        <v>1</v>
      </c>
      <c r="G2990">
        <v>1</v>
      </c>
      <c r="H2990">
        <v>1</v>
      </c>
      <c r="I2990" s="70">
        <f t="shared" si="121"/>
        <v>2.5000000000000001E-2</v>
      </c>
    </row>
    <row r="2991" spans="1:9" x14ac:dyDescent="0.25">
      <c r="A2991" t="s">
        <v>2987</v>
      </c>
      <c r="B2991" s="70">
        <f t="shared" si="122"/>
        <v>2.5000000000000001E-2</v>
      </c>
      <c r="C2991" t="s">
        <v>113</v>
      </c>
      <c r="D2991" t="s">
        <v>3149</v>
      </c>
      <c r="E2991" s="69">
        <v>45692</v>
      </c>
      <c r="F2991">
        <v>1</v>
      </c>
      <c r="G2991">
        <v>1</v>
      </c>
      <c r="H2991">
        <v>1</v>
      </c>
      <c r="I2991" s="70">
        <f t="shared" si="121"/>
        <v>2.5000000000000001E-2</v>
      </c>
    </row>
    <row r="2992" spans="1:9" x14ac:dyDescent="0.25">
      <c r="A2992" t="s">
        <v>2987</v>
      </c>
      <c r="B2992" s="70">
        <f t="shared" si="122"/>
        <v>2.5000000000000001E-2</v>
      </c>
      <c r="C2992" t="s">
        <v>113</v>
      </c>
      <c r="D2992" t="s">
        <v>3150</v>
      </c>
      <c r="E2992" s="69">
        <v>45692</v>
      </c>
      <c r="F2992">
        <v>1</v>
      </c>
      <c r="G2992">
        <v>1</v>
      </c>
      <c r="H2992">
        <v>1</v>
      </c>
      <c r="I2992" s="70">
        <f t="shared" si="121"/>
        <v>2.5000000000000001E-2</v>
      </c>
    </row>
    <row r="2993" spans="1:9" x14ac:dyDescent="0.25">
      <c r="A2993" t="s">
        <v>2987</v>
      </c>
      <c r="B2993" s="70">
        <f t="shared" si="122"/>
        <v>2.5000000000000001E-2</v>
      </c>
      <c r="C2993" t="s">
        <v>113</v>
      </c>
      <c r="D2993" t="s">
        <v>3151</v>
      </c>
      <c r="E2993" s="69">
        <v>45693</v>
      </c>
      <c r="F2993">
        <v>1</v>
      </c>
      <c r="G2993">
        <v>1</v>
      </c>
      <c r="H2993">
        <v>1</v>
      </c>
      <c r="I2993" s="70">
        <f t="shared" si="121"/>
        <v>2.5000000000000001E-2</v>
      </c>
    </row>
    <row r="2994" spans="1:9" x14ac:dyDescent="0.25">
      <c r="A2994" t="s">
        <v>2987</v>
      </c>
      <c r="B2994" s="70">
        <f t="shared" si="122"/>
        <v>2.5000000000000001E-2</v>
      </c>
      <c r="C2994" t="s">
        <v>113</v>
      </c>
      <c r="D2994" t="s">
        <v>3152</v>
      </c>
      <c r="E2994" s="69">
        <v>45693</v>
      </c>
      <c r="F2994">
        <v>1</v>
      </c>
      <c r="G2994">
        <v>1</v>
      </c>
      <c r="H2994">
        <v>1</v>
      </c>
      <c r="I2994" s="70">
        <f t="shared" si="121"/>
        <v>2.5000000000000001E-2</v>
      </c>
    </row>
    <row r="2995" spans="1:9" x14ac:dyDescent="0.25">
      <c r="A2995" t="s">
        <v>2987</v>
      </c>
      <c r="B2995" s="70">
        <f t="shared" si="122"/>
        <v>2.5000000000000001E-2</v>
      </c>
      <c r="C2995" t="s">
        <v>113</v>
      </c>
      <c r="D2995" t="s">
        <v>3153</v>
      </c>
      <c r="E2995" s="69">
        <v>45693</v>
      </c>
      <c r="F2995">
        <v>1</v>
      </c>
      <c r="G2995">
        <v>1</v>
      </c>
      <c r="H2995">
        <v>1</v>
      </c>
      <c r="I2995" s="70">
        <f t="shared" si="121"/>
        <v>2.5000000000000001E-2</v>
      </c>
    </row>
    <row r="2996" spans="1:9" x14ac:dyDescent="0.25">
      <c r="A2996" t="s">
        <v>2987</v>
      </c>
      <c r="B2996" s="70">
        <f t="shared" si="122"/>
        <v>2.5000000000000001E-2</v>
      </c>
      <c r="C2996" t="s">
        <v>113</v>
      </c>
      <c r="D2996" t="s">
        <v>3154</v>
      </c>
      <c r="E2996" s="69">
        <v>45694</v>
      </c>
      <c r="F2996">
        <v>1</v>
      </c>
      <c r="G2996">
        <v>1</v>
      </c>
      <c r="H2996">
        <v>1</v>
      </c>
      <c r="I2996" s="70">
        <f t="shared" si="121"/>
        <v>2.5000000000000001E-2</v>
      </c>
    </row>
    <row r="2997" spans="1:9" x14ac:dyDescent="0.25">
      <c r="A2997" t="s">
        <v>2987</v>
      </c>
      <c r="B2997" s="70">
        <f t="shared" si="122"/>
        <v>2.5000000000000001E-2</v>
      </c>
      <c r="C2997" t="s">
        <v>113</v>
      </c>
      <c r="D2997" t="s">
        <v>3155</v>
      </c>
      <c r="E2997" s="69">
        <v>45694</v>
      </c>
      <c r="F2997">
        <v>1</v>
      </c>
      <c r="G2997">
        <v>1</v>
      </c>
      <c r="H2997">
        <v>1</v>
      </c>
      <c r="I2997" s="70">
        <f t="shared" si="121"/>
        <v>2.5000000000000001E-2</v>
      </c>
    </row>
    <row r="2998" spans="1:9" x14ac:dyDescent="0.25">
      <c r="A2998" t="s">
        <v>2987</v>
      </c>
      <c r="B2998" s="70">
        <f t="shared" si="122"/>
        <v>2.5000000000000001E-2</v>
      </c>
      <c r="C2998" t="s">
        <v>113</v>
      </c>
      <c r="D2998" t="s">
        <v>3156</v>
      </c>
      <c r="E2998" s="69">
        <v>45694</v>
      </c>
      <c r="F2998">
        <v>1</v>
      </c>
      <c r="G2998">
        <v>1</v>
      </c>
      <c r="H2998">
        <v>1</v>
      </c>
      <c r="I2998" s="70">
        <f t="shared" si="121"/>
        <v>2.5000000000000001E-2</v>
      </c>
    </row>
    <row r="2999" spans="1:9" x14ac:dyDescent="0.25">
      <c r="A2999" t="s">
        <v>2987</v>
      </c>
      <c r="B2999" s="70">
        <f t="shared" si="122"/>
        <v>2.5000000000000001E-2</v>
      </c>
      <c r="C2999" t="s">
        <v>113</v>
      </c>
      <c r="D2999" t="s">
        <v>3157</v>
      </c>
      <c r="E2999" s="69">
        <v>45694</v>
      </c>
      <c r="F2999">
        <v>1</v>
      </c>
      <c r="G2999">
        <v>1</v>
      </c>
      <c r="H2999">
        <v>1</v>
      </c>
      <c r="I2999" s="70">
        <f t="shared" si="121"/>
        <v>2.5000000000000001E-2</v>
      </c>
    </row>
    <row r="3000" spans="1:9" x14ac:dyDescent="0.25">
      <c r="A3000" t="s">
        <v>2987</v>
      </c>
      <c r="B3000" s="70">
        <f t="shared" si="122"/>
        <v>2.5000000000000001E-2</v>
      </c>
      <c r="C3000" t="s">
        <v>113</v>
      </c>
      <c r="D3000" t="s">
        <v>3158</v>
      </c>
      <c r="E3000" s="69">
        <v>45701</v>
      </c>
      <c r="F3000">
        <v>1</v>
      </c>
      <c r="G3000">
        <v>1</v>
      </c>
      <c r="H3000">
        <v>1</v>
      </c>
      <c r="I3000" s="70">
        <f t="shared" si="121"/>
        <v>2.5000000000000001E-2</v>
      </c>
    </row>
    <row r="3001" spans="1:9" x14ac:dyDescent="0.25">
      <c r="A3001" t="s">
        <v>2987</v>
      </c>
      <c r="B3001" s="70">
        <f t="shared" si="122"/>
        <v>2.5000000000000001E-2</v>
      </c>
      <c r="C3001" t="s">
        <v>113</v>
      </c>
      <c r="D3001" t="s">
        <v>3159</v>
      </c>
      <c r="E3001" s="69">
        <v>45701</v>
      </c>
      <c r="F3001">
        <v>1</v>
      </c>
      <c r="G3001">
        <v>1</v>
      </c>
      <c r="H3001">
        <v>1</v>
      </c>
      <c r="I3001" s="70">
        <f t="shared" si="121"/>
        <v>2.5000000000000001E-2</v>
      </c>
    </row>
    <row r="3002" spans="1:9" x14ac:dyDescent="0.25">
      <c r="A3002" t="s">
        <v>2987</v>
      </c>
      <c r="B3002" s="70">
        <f t="shared" si="122"/>
        <v>2.5000000000000001E-2</v>
      </c>
      <c r="C3002" t="s">
        <v>113</v>
      </c>
      <c r="D3002" t="s">
        <v>3160</v>
      </c>
      <c r="E3002" s="69">
        <v>45701</v>
      </c>
      <c r="F3002">
        <v>1</v>
      </c>
      <c r="G3002">
        <v>1</v>
      </c>
      <c r="H3002">
        <v>1</v>
      </c>
      <c r="I3002" s="70">
        <f t="shared" si="121"/>
        <v>2.5000000000000001E-2</v>
      </c>
    </row>
    <row r="3003" spans="1:9" x14ac:dyDescent="0.25">
      <c r="A3003" t="s">
        <v>2987</v>
      </c>
      <c r="B3003" s="70">
        <f t="shared" si="122"/>
        <v>2.5000000000000001E-2</v>
      </c>
      <c r="C3003" t="s">
        <v>113</v>
      </c>
      <c r="D3003" t="s">
        <v>3161</v>
      </c>
      <c r="E3003" s="69">
        <v>45707</v>
      </c>
      <c r="F3003">
        <v>1</v>
      </c>
      <c r="G3003">
        <v>1</v>
      </c>
      <c r="H3003">
        <v>1</v>
      </c>
      <c r="I3003" s="70">
        <f t="shared" si="121"/>
        <v>2.5000000000000001E-2</v>
      </c>
    </row>
    <row r="3004" spans="1:9" x14ac:dyDescent="0.25">
      <c r="A3004" t="s">
        <v>2987</v>
      </c>
      <c r="B3004" s="70">
        <f t="shared" si="122"/>
        <v>2.5000000000000001E-2</v>
      </c>
      <c r="C3004" t="s">
        <v>113</v>
      </c>
      <c r="D3004" t="s">
        <v>3162</v>
      </c>
      <c r="E3004" s="69">
        <v>45707</v>
      </c>
      <c r="F3004">
        <v>1</v>
      </c>
      <c r="G3004">
        <v>1</v>
      </c>
      <c r="H3004">
        <v>1</v>
      </c>
      <c r="I3004" s="70">
        <f t="shared" si="121"/>
        <v>2.5000000000000001E-2</v>
      </c>
    </row>
    <row r="3005" spans="1:9" x14ac:dyDescent="0.25">
      <c r="A3005" t="s">
        <v>2987</v>
      </c>
      <c r="B3005" s="70">
        <f t="shared" si="122"/>
        <v>2.5000000000000001E-2</v>
      </c>
      <c r="C3005" t="s">
        <v>113</v>
      </c>
      <c r="D3005" t="s">
        <v>3163</v>
      </c>
      <c r="E3005" s="69">
        <v>45712</v>
      </c>
      <c r="F3005">
        <v>1</v>
      </c>
      <c r="G3005">
        <v>1</v>
      </c>
      <c r="H3005">
        <v>1</v>
      </c>
      <c r="I3005" s="70">
        <f t="shared" si="121"/>
        <v>2.5000000000000001E-2</v>
      </c>
    </row>
    <row r="3006" spans="1:9" x14ac:dyDescent="0.25">
      <c r="A3006" t="s">
        <v>2987</v>
      </c>
      <c r="B3006" s="70">
        <f t="shared" si="122"/>
        <v>2.5000000000000001E-2</v>
      </c>
      <c r="C3006" t="s">
        <v>113</v>
      </c>
      <c r="D3006" t="s">
        <v>3164</v>
      </c>
      <c r="E3006" s="69">
        <v>45713</v>
      </c>
      <c r="F3006">
        <v>1</v>
      </c>
      <c r="G3006">
        <v>1</v>
      </c>
      <c r="H3006">
        <v>1</v>
      </c>
      <c r="I3006" s="70">
        <f t="shared" si="121"/>
        <v>2.5000000000000001E-2</v>
      </c>
    </row>
    <row r="3007" spans="1:9" x14ac:dyDescent="0.25">
      <c r="A3007" t="s">
        <v>2987</v>
      </c>
      <c r="B3007" s="70">
        <f t="shared" si="122"/>
        <v>2.5000000000000001E-2</v>
      </c>
      <c r="C3007" t="s">
        <v>113</v>
      </c>
      <c r="D3007" t="s">
        <v>3165</v>
      </c>
      <c r="E3007" s="69">
        <v>45719</v>
      </c>
      <c r="F3007">
        <v>1</v>
      </c>
      <c r="G3007">
        <v>1</v>
      </c>
      <c r="H3007">
        <v>1</v>
      </c>
      <c r="I3007" s="70">
        <f t="shared" si="121"/>
        <v>2.5000000000000001E-2</v>
      </c>
    </row>
    <row r="3008" spans="1:9" x14ac:dyDescent="0.25">
      <c r="A3008" t="s">
        <v>2987</v>
      </c>
      <c r="B3008" s="70">
        <f t="shared" si="122"/>
        <v>2.5000000000000001E-2</v>
      </c>
      <c r="C3008" t="s">
        <v>113</v>
      </c>
      <c r="D3008" t="s">
        <v>3166</v>
      </c>
      <c r="E3008" s="69">
        <v>45721</v>
      </c>
      <c r="F3008">
        <v>1</v>
      </c>
      <c r="G3008">
        <v>1</v>
      </c>
      <c r="H3008">
        <v>1</v>
      </c>
      <c r="I3008" s="70">
        <f t="shared" si="121"/>
        <v>2.5000000000000001E-2</v>
      </c>
    </row>
    <row r="3009" spans="1:9" x14ac:dyDescent="0.25">
      <c r="A3009" t="s">
        <v>2987</v>
      </c>
      <c r="B3009" s="70">
        <f t="shared" si="122"/>
        <v>2.5000000000000001E-2</v>
      </c>
      <c r="C3009" t="s">
        <v>113</v>
      </c>
      <c r="D3009" t="s">
        <v>3167</v>
      </c>
      <c r="E3009" s="69">
        <v>45721</v>
      </c>
      <c r="F3009">
        <v>1</v>
      </c>
      <c r="G3009">
        <v>1</v>
      </c>
      <c r="H3009">
        <v>1</v>
      </c>
      <c r="I3009" s="70">
        <f t="shared" si="121"/>
        <v>2.5000000000000001E-2</v>
      </c>
    </row>
    <row r="3010" spans="1:9" x14ac:dyDescent="0.25">
      <c r="A3010" t="s">
        <v>2987</v>
      </c>
      <c r="B3010" s="70">
        <f t="shared" si="122"/>
        <v>2.5000000000000001E-2</v>
      </c>
      <c r="C3010" t="s">
        <v>113</v>
      </c>
      <c r="D3010" t="s">
        <v>3168</v>
      </c>
      <c r="E3010" s="69">
        <v>45721</v>
      </c>
      <c r="F3010">
        <v>1</v>
      </c>
      <c r="G3010">
        <v>1</v>
      </c>
      <c r="H3010">
        <v>1</v>
      </c>
      <c r="I3010" s="70">
        <f t="shared" ref="I3010:I3073" si="123">B3010*H3010</f>
        <v>2.5000000000000001E-2</v>
      </c>
    </row>
    <row r="3011" spans="1:9" x14ac:dyDescent="0.25">
      <c r="A3011" t="s">
        <v>2987</v>
      </c>
      <c r="B3011" s="70">
        <f t="shared" si="122"/>
        <v>2.5000000000000001E-2</v>
      </c>
      <c r="C3011" t="s">
        <v>113</v>
      </c>
      <c r="D3011" t="s">
        <v>3169</v>
      </c>
      <c r="E3011" s="69">
        <v>45722</v>
      </c>
      <c r="F3011">
        <v>1</v>
      </c>
      <c r="G3011">
        <v>1</v>
      </c>
      <c r="H3011">
        <v>1</v>
      </c>
      <c r="I3011" s="70">
        <f t="shared" si="123"/>
        <v>2.5000000000000001E-2</v>
      </c>
    </row>
    <row r="3012" spans="1:9" x14ac:dyDescent="0.25">
      <c r="A3012" t="s">
        <v>2987</v>
      </c>
      <c r="B3012" s="70">
        <f t="shared" si="122"/>
        <v>2.5000000000000001E-2</v>
      </c>
      <c r="C3012" t="s">
        <v>113</v>
      </c>
      <c r="D3012" t="s">
        <v>3170</v>
      </c>
      <c r="E3012" s="69">
        <v>45722</v>
      </c>
      <c r="F3012">
        <v>1</v>
      </c>
      <c r="G3012">
        <v>1</v>
      </c>
      <c r="H3012">
        <v>1</v>
      </c>
      <c r="I3012" s="70">
        <f t="shared" si="123"/>
        <v>2.5000000000000001E-2</v>
      </c>
    </row>
    <row r="3013" spans="1:9" x14ac:dyDescent="0.25">
      <c r="A3013" t="s">
        <v>2987</v>
      </c>
      <c r="B3013" s="70">
        <f t="shared" si="122"/>
        <v>2.5000000000000001E-2</v>
      </c>
      <c r="C3013" t="s">
        <v>113</v>
      </c>
      <c r="D3013" t="s">
        <v>3171</v>
      </c>
      <c r="E3013" s="69">
        <v>45722</v>
      </c>
      <c r="F3013">
        <v>1</v>
      </c>
      <c r="G3013">
        <v>1</v>
      </c>
      <c r="H3013">
        <v>1</v>
      </c>
      <c r="I3013" s="70">
        <f t="shared" si="123"/>
        <v>2.5000000000000001E-2</v>
      </c>
    </row>
    <row r="3014" spans="1:9" x14ac:dyDescent="0.25">
      <c r="A3014" t="s">
        <v>2987</v>
      </c>
      <c r="B3014" s="70">
        <f t="shared" si="122"/>
        <v>2.5000000000000001E-2</v>
      </c>
      <c r="C3014" t="s">
        <v>113</v>
      </c>
      <c r="D3014" t="s">
        <v>3172</v>
      </c>
      <c r="E3014" s="69">
        <v>45723</v>
      </c>
      <c r="F3014">
        <v>1</v>
      </c>
      <c r="G3014">
        <v>1</v>
      </c>
      <c r="H3014">
        <v>1</v>
      </c>
      <c r="I3014" s="70">
        <f t="shared" si="123"/>
        <v>2.5000000000000001E-2</v>
      </c>
    </row>
    <row r="3015" spans="1:9" x14ac:dyDescent="0.25">
      <c r="A3015" t="s">
        <v>2987</v>
      </c>
      <c r="B3015" s="70">
        <f t="shared" si="122"/>
        <v>2.5000000000000001E-2</v>
      </c>
      <c r="C3015" t="s">
        <v>113</v>
      </c>
      <c r="D3015" t="s">
        <v>3173</v>
      </c>
      <c r="E3015" s="69">
        <v>45723</v>
      </c>
      <c r="F3015">
        <v>1</v>
      </c>
      <c r="G3015">
        <v>1</v>
      </c>
      <c r="H3015">
        <v>1</v>
      </c>
      <c r="I3015" s="70">
        <f t="shared" si="123"/>
        <v>2.5000000000000001E-2</v>
      </c>
    </row>
    <row r="3016" spans="1:9" x14ac:dyDescent="0.25">
      <c r="A3016" t="s">
        <v>2987</v>
      </c>
      <c r="B3016" s="70">
        <f t="shared" si="122"/>
        <v>2.5000000000000001E-2</v>
      </c>
      <c r="C3016" t="s">
        <v>113</v>
      </c>
      <c r="D3016" t="s">
        <v>3174</v>
      </c>
      <c r="E3016" s="69">
        <v>45723</v>
      </c>
      <c r="F3016">
        <v>1</v>
      </c>
      <c r="G3016">
        <v>1</v>
      </c>
      <c r="H3016">
        <v>1</v>
      </c>
      <c r="I3016" s="70">
        <f t="shared" si="123"/>
        <v>2.5000000000000001E-2</v>
      </c>
    </row>
    <row r="3017" spans="1:9" x14ac:dyDescent="0.25">
      <c r="A3017" t="s">
        <v>2987</v>
      </c>
      <c r="B3017" s="70">
        <f t="shared" si="122"/>
        <v>2.5000000000000001E-2</v>
      </c>
      <c r="C3017" t="s">
        <v>113</v>
      </c>
      <c r="D3017" t="s">
        <v>3175</v>
      </c>
      <c r="E3017" s="69">
        <v>45723</v>
      </c>
      <c r="F3017">
        <v>1</v>
      </c>
      <c r="G3017">
        <v>1</v>
      </c>
      <c r="H3017">
        <v>1</v>
      </c>
      <c r="I3017" s="70">
        <f t="shared" si="123"/>
        <v>2.5000000000000001E-2</v>
      </c>
    </row>
    <row r="3018" spans="1:9" x14ac:dyDescent="0.25">
      <c r="A3018" t="s">
        <v>2987</v>
      </c>
      <c r="B3018" s="70">
        <f t="shared" si="122"/>
        <v>2.5000000000000001E-2</v>
      </c>
      <c r="C3018" t="s">
        <v>113</v>
      </c>
      <c r="D3018" t="s">
        <v>3176</v>
      </c>
      <c r="E3018" s="69">
        <v>45723</v>
      </c>
      <c r="F3018">
        <v>1</v>
      </c>
      <c r="G3018">
        <v>1</v>
      </c>
      <c r="H3018">
        <v>1</v>
      </c>
      <c r="I3018" s="70">
        <f t="shared" si="123"/>
        <v>2.5000000000000001E-2</v>
      </c>
    </row>
    <row r="3019" spans="1:9" x14ac:dyDescent="0.25">
      <c r="A3019" t="s">
        <v>2987</v>
      </c>
      <c r="B3019" s="70">
        <f t="shared" si="122"/>
        <v>2.5000000000000001E-2</v>
      </c>
      <c r="C3019" t="s">
        <v>113</v>
      </c>
      <c r="D3019" t="s">
        <v>3177</v>
      </c>
      <c r="E3019" s="69">
        <v>45726</v>
      </c>
      <c r="F3019">
        <v>1</v>
      </c>
      <c r="G3019">
        <v>1</v>
      </c>
      <c r="H3019">
        <v>1</v>
      </c>
      <c r="I3019" s="70">
        <f t="shared" si="123"/>
        <v>2.5000000000000001E-2</v>
      </c>
    </row>
    <row r="3020" spans="1:9" x14ac:dyDescent="0.25">
      <c r="A3020" t="s">
        <v>2987</v>
      </c>
      <c r="B3020" s="70">
        <f t="shared" si="122"/>
        <v>2.5000000000000001E-2</v>
      </c>
      <c r="C3020" t="s">
        <v>113</v>
      </c>
      <c r="D3020" t="s">
        <v>3178</v>
      </c>
      <c r="E3020" s="69">
        <v>45729</v>
      </c>
      <c r="F3020">
        <v>1</v>
      </c>
      <c r="G3020">
        <v>1</v>
      </c>
      <c r="H3020">
        <v>1</v>
      </c>
      <c r="I3020" s="70">
        <f t="shared" si="123"/>
        <v>2.5000000000000001E-2</v>
      </c>
    </row>
    <row r="3021" spans="1:9" x14ac:dyDescent="0.25">
      <c r="A3021" t="s">
        <v>2987</v>
      </c>
      <c r="B3021" s="70">
        <f t="shared" si="122"/>
        <v>2.5000000000000001E-2</v>
      </c>
      <c r="C3021" t="s">
        <v>113</v>
      </c>
      <c r="D3021" t="s">
        <v>3179</v>
      </c>
      <c r="E3021" s="69">
        <v>45737</v>
      </c>
      <c r="F3021">
        <v>1</v>
      </c>
      <c r="G3021">
        <v>1</v>
      </c>
      <c r="H3021">
        <v>1</v>
      </c>
      <c r="I3021" s="70">
        <f t="shared" si="123"/>
        <v>2.5000000000000001E-2</v>
      </c>
    </row>
    <row r="3022" spans="1:9" x14ac:dyDescent="0.25">
      <c r="A3022" t="s">
        <v>2987</v>
      </c>
      <c r="B3022" s="70">
        <f t="shared" ref="B3022:B3085" si="124">(1/4000)*100</f>
        <v>2.5000000000000001E-2</v>
      </c>
      <c r="C3022" t="s">
        <v>113</v>
      </c>
      <c r="D3022" t="s">
        <v>3180</v>
      </c>
      <c r="E3022" s="69">
        <v>45743</v>
      </c>
      <c r="F3022">
        <v>1</v>
      </c>
      <c r="G3022">
        <v>1</v>
      </c>
      <c r="H3022">
        <v>1</v>
      </c>
      <c r="I3022" s="70">
        <f t="shared" si="123"/>
        <v>2.5000000000000001E-2</v>
      </c>
    </row>
    <row r="3023" spans="1:9" x14ac:dyDescent="0.25">
      <c r="A3023" t="s">
        <v>2987</v>
      </c>
      <c r="B3023" s="70">
        <f t="shared" si="124"/>
        <v>2.5000000000000001E-2</v>
      </c>
      <c r="C3023" t="s">
        <v>113</v>
      </c>
      <c r="D3023" t="s">
        <v>3181</v>
      </c>
      <c r="E3023" s="69">
        <v>45743</v>
      </c>
      <c r="F3023">
        <v>1</v>
      </c>
      <c r="G3023">
        <v>1</v>
      </c>
      <c r="H3023">
        <v>1</v>
      </c>
      <c r="I3023" s="70">
        <f t="shared" si="123"/>
        <v>2.5000000000000001E-2</v>
      </c>
    </row>
    <row r="3024" spans="1:9" x14ac:dyDescent="0.25">
      <c r="A3024" t="s">
        <v>2987</v>
      </c>
      <c r="B3024" s="70">
        <f t="shared" si="124"/>
        <v>2.5000000000000001E-2</v>
      </c>
      <c r="C3024" t="s">
        <v>113</v>
      </c>
      <c r="D3024" t="s">
        <v>3182</v>
      </c>
      <c r="E3024" s="69">
        <v>45743</v>
      </c>
      <c r="F3024">
        <v>1</v>
      </c>
      <c r="G3024">
        <v>1</v>
      </c>
      <c r="H3024">
        <v>1</v>
      </c>
      <c r="I3024" s="70">
        <f t="shared" si="123"/>
        <v>2.5000000000000001E-2</v>
      </c>
    </row>
    <row r="3025" spans="1:9" x14ac:dyDescent="0.25">
      <c r="A3025" t="s">
        <v>2987</v>
      </c>
      <c r="B3025" s="70">
        <f t="shared" si="124"/>
        <v>2.5000000000000001E-2</v>
      </c>
      <c r="C3025" t="s">
        <v>113</v>
      </c>
      <c r="D3025" t="s">
        <v>3183</v>
      </c>
      <c r="E3025" s="69">
        <v>45743</v>
      </c>
      <c r="F3025">
        <v>1</v>
      </c>
      <c r="G3025">
        <v>1</v>
      </c>
      <c r="H3025">
        <v>1</v>
      </c>
      <c r="I3025" s="70">
        <f t="shared" si="123"/>
        <v>2.5000000000000001E-2</v>
      </c>
    </row>
    <row r="3026" spans="1:9" x14ac:dyDescent="0.25">
      <c r="A3026" t="s">
        <v>2987</v>
      </c>
      <c r="B3026" s="70">
        <f t="shared" si="124"/>
        <v>2.5000000000000001E-2</v>
      </c>
      <c r="C3026" t="s">
        <v>113</v>
      </c>
      <c r="D3026" t="s">
        <v>3184</v>
      </c>
      <c r="E3026" s="69">
        <v>45743</v>
      </c>
      <c r="F3026">
        <v>1</v>
      </c>
      <c r="G3026">
        <v>1</v>
      </c>
      <c r="H3026">
        <v>1</v>
      </c>
      <c r="I3026" s="70">
        <f t="shared" si="123"/>
        <v>2.5000000000000001E-2</v>
      </c>
    </row>
    <row r="3027" spans="1:9" x14ac:dyDescent="0.25">
      <c r="A3027" t="s">
        <v>2987</v>
      </c>
      <c r="B3027" s="70">
        <f t="shared" si="124"/>
        <v>2.5000000000000001E-2</v>
      </c>
      <c r="C3027" t="s">
        <v>113</v>
      </c>
      <c r="D3027" t="s">
        <v>3185</v>
      </c>
      <c r="E3027" s="69">
        <v>45756</v>
      </c>
      <c r="F3027">
        <v>1</v>
      </c>
      <c r="G3027">
        <v>1</v>
      </c>
      <c r="H3027">
        <v>1</v>
      </c>
      <c r="I3027" s="70">
        <f t="shared" si="123"/>
        <v>2.5000000000000001E-2</v>
      </c>
    </row>
    <row r="3028" spans="1:9" x14ac:dyDescent="0.25">
      <c r="A3028" t="s">
        <v>2987</v>
      </c>
      <c r="B3028" s="70">
        <f t="shared" si="124"/>
        <v>2.5000000000000001E-2</v>
      </c>
      <c r="C3028" t="s">
        <v>113</v>
      </c>
      <c r="D3028" t="s">
        <v>3186</v>
      </c>
      <c r="E3028" s="69">
        <v>45756</v>
      </c>
      <c r="F3028">
        <v>1</v>
      </c>
      <c r="G3028">
        <v>1</v>
      </c>
      <c r="H3028">
        <v>1</v>
      </c>
      <c r="I3028" s="70">
        <f t="shared" si="123"/>
        <v>2.5000000000000001E-2</v>
      </c>
    </row>
    <row r="3029" spans="1:9" x14ac:dyDescent="0.25">
      <c r="A3029" t="s">
        <v>2987</v>
      </c>
      <c r="B3029" s="70">
        <f t="shared" si="124"/>
        <v>2.5000000000000001E-2</v>
      </c>
      <c r="C3029" t="s">
        <v>113</v>
      </c>
      <c r="D3029" t="s">
        <v>3187</v>
      </c>
      <c r="E3029" s="69">
        <v>45756</v>
      </c>
      <c r="F3029">
        <v>1</v>
      </c>
      <c r="G3029">
        <v>1</v>
      </c>
      <c r="H3029">
        <v>1</v>
      </c>
      <c r="I3029" s="70">
        <f t="shared" si="123"/>
        <v>2.5000000000000001E-2</v>
      </c>
    </row>
    <row r="3030" spans="1:9" x14ac:dyDescent="0.25">
      <c r="A3030" t="s">
        <v>2987</v>
      </c>
      <c r="B3030" s="70">
        <f t="shared" si="124"/>
        <v>2.5000000000000001E-2</v>
      </c>
      <c r="C3030" t="s">
        <v>113</v>
      </c>
      <c r="D3030" t="s">
        <v>3188</v>
      </c>
      <c r="E3030" s="69">
        <v>45757</v>
      </c>
      <c r="F3030">
        <v>1</v>
      </c>
      <c r="G3030">
        <v>1</v>
      </c>
      <c r="H3030">
        <v>1</v>
      </c>
      <c r="I3030" s="70">
        <f t="shared" si="123"/>
        <v>2.5000000000000001E-2</v>
      </c>
    </row>
    <row r="3031" spans="1:9" x14ac:dyDescent="0.25">
      <c r="A3031" t="s">
        <v>2987</v>
      </c>
      <c r="B3031" s="70">
        <f t="shared" si="124"/>
        <v>2.5000000000000001E-2</v>
      </c>
      <c r="C3031" t="s">
        <v>113</v>
      </c>
      <c r="D3031" t="s">
        <v>3189</v>
      </c>
      <c r="E3031" s="69">
        <v>45757</v>
      </c>
      <c r="F3031">
        <v>1</v>
      </c>
      <c r="G3031">
        <v>1</v>
      </c>
      <c r="H3031">
        <v>1</v>
      </c>
      <c r="I3031" s="70">
        <f t="shared" si="123"/>
        <v>2.5000000000000001E-2</v>
      </c>
    </row>
    <row r="3032" spans="1:9" x14ac:dyDescent="0.25">
      <c r="A3032" t="s">
        <v>2987</v>
      </c>
      <c r="B3032" s="70">
        <f t="shared" si="124"/>
        <v>2.5000000000000001E-2</v>
      </c>
      <c r="C3032" t="s">
        <v>113</v>
      </c>
      <c r="D3032" t="s">
        <v>3190</v>
      </c>
      <c r="E3032" s="69">
        <v>45757</v>
      </c>
      <c r="F3032">
        <v>1</v>
      </c>
      <c r="G3032">
        <v>1</v>
      </c>
      <c r="H3032">
        <v>1</v>
      </c>
      <c r="I3032" s="70">
        <f t="shared" si="123"/>
        <v>2.5000000000000001E-2</v>
      </c>
    </row>
    <row r="3033" spans="1:9" x14ac:dyDescent="0.25">
      <c r="A3033" t="s">
        <v>2987</v>
      </c>
      <c r="B3033" s="70">
        <f t="shared" si="124"/>
        <v>2.5000000000000001E-2</v>
      </c>
      <c r="C3033" t="s">
        <v>113</v>
      </c>
      <c r="D3033" t="s">
        <v>3191</v>
      </c>
      <c r="E3033" s="69">
        <v>45757</v>
      </c>
      <c r="F3033">
        <v>1</v>
      </c>
      <c r="G3033">
        <v>1</v>
      </c>
      <c r="H3033">
        <v>1</v>
      </c>
      <c r="I3033" s="70">
        <f t="shared" si="123"/>
        <v>2.5000000000000001E-2</v>
      </c>
    </row>
    <row r="3034" spans="1:9" x14ac:dyDescent="0.25">
      <c r="A3034" t="s">
        <v>2987</v>
      </c>
      <c r="B3034" s="70">
        <f t="shared" si="124"/>
        <v>2.5000000000000001E-2</v>
      </c>
      <c r="C3034" t="s">
        <v>113</v>
      </c>
      <c r="D3034" t="s">
        <v>3192</v>
      </c>
      <c r="E3034" s="69">
        <v>45758</v>
      </c>
      <c r="F3034">
        <v>1</v>
      </c>
      <c r="G3034">
        <v>1</v>
      </c>
      <c r="H3034">
        <v>1</v>
      </c>
      <c r="I3034" s="70">
        <f t="shared" si="123"/>
        <v>2.5000000000000001E-2</v>
      </c>
    </row>
    <row r="3035" spans="1:9" x14ac:dyDescent="0.25">
      <c r="A3035" t="s">
        <v>2987</v>
      </c>
      <c r="B3035" s="70">
        <f t="shared" si="124"/>
        <v>2.5000000000000001E-2</v>
      </c>
      <c r="C3035" t="s">
        <v>113</v>
      </c>
      <c r="D3035" t="s">
        <v>3193</v>
      </c>
      <c r="E3035" s="69">
        <v>45758</v>
      </c>
      <c r="F3035">
        <v>1</v>
      </c>
      <c r="G3035">
        <v>1</v>
      </c>
      <c r="H3035">
        <v>1</v>
      </c>
      <c r="I3035" s="70">
        <f t="shared" si="123"/>
        <v>2.5000000000000001E-2</v>
      </c>
    </row>
    <row r="3036" spans="1:9" x14ac:dyDescent="0.25">
      <c r="A3036" t="s">
        <v>2987</v>
      </c>
      <c r="B3036" s="70">
        <f t="shared" si="124"/>
        <v>2.5000000000000001E-2</v>
      </c>
      <c r="C3036" t="s">
        <v>113</v>
      </c>
      <c r="D3036" t="s">
        <v>3194</v>
      </c>
      <c r="E3036" s="69">
        <v>45758</v>
      </c>
      <c r="F3036">
        <v>1</v>
      </c>
      <c r="G3036">
        <v>1</v>
      </c>
      <c r="H3036">
        <v>1</v>
      </c>
      <c r="I3036" s="70">
        <f t="shared" si="123"/>
        <v>2.5000000000000001E-2</v>
      </c>
    </row>
    <row r="3037" spans="1:9" x14ac:dyDescent="0.25">
      <c r="A3037" t="s">
        <v>2987</v>
      </c>
      <c r="B3037" s="70">
        <f t="shared" si="124"/>
        <v>2.5000000000000001E-2</v>
      </c>
      <c r="C3037" t="s">
        <v>113</v>
      </c>
      <c r="D3037" t="s">
        <v>3195</v>
      </c>
      <c r="E3037" s="69">
        <v>45769</v>
      </c>
      <c r="F3037">
        <v>1</v>
      </c>
      <c r="G3037">
        <v>1</v>
      </c>
      <c r="H3037">
        <v>1</v>
      </c>
      <c r="I3037" s="70">
        <f t="shared" si="123"/>
        <v>2.5000000000000001E-2</v>
      </c>
    </row>
    <row r="3038" spans="1:9" x14ac:dyDescent="0.25">
      <c r="A3038" t="s">
        <v>2987</v>
      </c>
      <c r="B3038" s="70">
        <f t="shared" si="124"/>
        <v>2.5000000000000001E-2</v>
      </c>
      <c r="C3038" t="s">
        <v>113</v>
      </c>
      <c r="D3038" t="s">
        <v>3196</v>
      </c>
      <c r="E3038" s="69">
        <v>45769</v>
      </c>
      <c r="F3038">
        <v>1</v>
      </c>
      <c r="G3038">
        <v>1</v>
      </c>
      <c r="H3038">
        <v>1</v>
      </c>
      <c r="I3038" s="70">
        <f t="shared" si="123"/>
        <v>2.5000000000000001E-2</v>
      </c>
    </row>
    <row r="3039" spans="1:9" x14ac:dyDescent="0.25">
      <c r="A3039" t="s">
        <v>2987</v>
      </c>
      <c r="B3039" s="70">
        <f t="shared" si="124"/>
        <v>2.5000000000000001E-2</v>
      </c>
      <c r="C3039" t="s">
        <v>113</v>
      </c>
      <c r="D3039" t="s">
        <v>3197</v>
      </c>
      <c r="E3039" s="69">
        <v>45772</v>
      </c>
      <c r="F3039">
        <v>1</v>
      </c>
      <c r="G3039">
        <v>1</v>
      </c>
      <c r="H3039">
        <v>1</v>
      </c>
      <c r="I3039" s="70">
        <f t="shared" si="123"/>
        <v>2.5000000000000001E-2</v>
      </c>
    </row>
    <row r="3040" spans="1:9" x14ac:dyDescent="0.25">
      <c r="A3040" t="s">
        <v>2987</v>
      </c>
      <c r="B3040" s="70">
        <f t="shared" si="124"/>
        <v>2.5000000000000001E-2</v>
      </c>
      <c r="C3040" t="s">
        <v>113</v>
      </c>
      <c r="D3040" t="s">
        <v>3198</v>
      </c>
      <c r="E3040" s="69">
        <v>45776</v>
      </c>
      <c r="F3040">
        <v>1</v>
      </c>
      <c r="G3040">
        <v>1</v>
      </c>
      <c r="H3040">
        <v>1</v>
      </c>
      <c r="I3040" s="70">
        <f t="shared" si="123"/>
        <v>2.5000000000000001E-2</v>
      </c>
    </row>
    <row r="3041" spans="1:9" x14ac:dyDescent="0.25">
      <c r="A3041" t="s">
        <v>2987</v>
      </c>
      <c r="B3041" s="70">
        <f t="shared" si="124"/>
        <v>2.5000000000000001E-2</v>
      </c>
      <c r="C3041" t="s">
        <v>113</v>
      </c>
      <c r="D3041" t="s">
        <v>3199</v>
      </c>
      <c r="E3041" s="69">
        <v>45776</v>
      </c>
      <c r="F3041">
        <v>1</v>
      </c>
      <c r="G3041">
        <v>1</v>
      </c>
      <c r="H3041">
        <v>1</v>
      </c>
      <c r="I3041" s="70">
        <f t="shared" si="123"/>
        <v>2.5000000000000001E-2</v>
      </c>
    </row>
    <row r="3042" spans="1:9" x14ac:dyDescent="0.25">
      <c r="A3042" t="s">
        <v>2987</v>
      </c>
      <c r="B3042" s="70">
        <f t="shared" si="124"/>
        <v>2.5000000000000001E-2</v>
      </c>
      <c r="C3042" t="s">
        <v>113</v>
      </c>
      <c r="D3042" t="s">
        <v>3200</v>
      </c>
      <c r="E3042" s="69">
        <v>45776</v>
      </c>
      <c r="F3042">
        <v>1</v>
      </c>
      <c r="G3042">
        <v>1</v>
      </c>
      <c r="H3042">
        <v>1</v>
      </c>
      <c r="I3042" s="70">
        <f t="shared" si="123"/>
        <v>2.5000000000000001E-2</v>
      </c>
    </row>
    <row r="3043" spans="1:9" x14ac:dyDescent="0.25">
      <c r="A3043" t="s">
        <v>2987</v>
      </c>
      <c r="B3043" s="70">
        <f t="shared" si="124"/>
        <v>2.5000000000000001E-2</v>
      </c>
      <c r="C3043" t="s">
        <v>113</v>
      </c>
      <c r="D3043" t="s">
        <v>3201</v>
      </c>
      <c r="E3043" s="69">
        <v>45776</v>
      </c>
      <c r="F3043">
        <v>1</v>
      </c>
      <c r="G3043">
        <v>1</v>
      </c>
      <c r="H3043">
        <v>1</v>
      </c>
      <c r="I3043" s="70">
        <f t="shared" si="123"/>
        <v>2.5000000000000001E-2</v>
      </c>
    </row>
    <row r="3044" spans="1:9" x14ac:dyDescent="0.25">
      <c r="A3044" t="s">
        <v>2987</v>
      </c>
      <c r="B3044" s="70">
        <f t="shared" si="124"/>
        <v>2.5000000000000001E-2</v>
      </c>
      <c r="C3044" t="s">
        <v>113</v>
      </c>
      <c r="D3044" t="s">
        <v>3202</v>
      </c>
      <c r="E3044" s="69">
        <v>45776</v>
      </c>
      <c r="F3044">
        <v>1</v>
      </c>
      <c r="G3044">
        <v>1</v>
      </c>
      <c r="H3044">
        <v>1</v>
      </c>
      <c r="I3044" s="70">
        <f t="shared" si="123"/>
        <v>2.5000000000000001E-2</v>
      </c>
    </row>
    <row r="3045" spans="1:9" x14ac:dyDescent="0.25">
      <c r="A3045" t="s">
        <v>2987</v>
      </c>
      <c r="B3045" s="70">
        <f t="shared" si="124"/>
        <v>2.5000000000000001E-2</v>
      </c>
      <c r="C3045" t="s">
        <v>113</v>
      </c>
      <c r="D3045" t="s">
        <v>3203</v>
      </c>
      <c r="E3045" s="69">
        <v>45776</v>
      </c>
      <c r="F3045">
        <v>1</v>
      </c>
      <c r="G3045">
        <v>1</v>
      </c>
      <c r="H3045">
        <v>1</v>
      </c>
      <c r="I3045" s="70">
        <f t="shared" si="123"/>
        <v>2.5000000000000001E-2</v>
      </c>
    </row>
    <row r="3046" spans="1:9" x14ac:dyDescent="0.25">
      <c r="A3046" t="s">
        <v>2987</v>
      </c>
      <c r="B3046" s="70">
        <f t="shared" si="124"/>
        <v>2.5000000000000001E-2</v>
      </c>
      <c r="C3046" t="s">
        <v>113</v>
      </c>
      <c r="D3046" t="s">
        <v>3204</v>
      </c>
      <c r="E3046" s="69">
        <v>45779</v>
      </c>
      <c r="F3046">
        <v>1</v>
      </c>
      <c r="G3046">
        <v>1</v>
      </c>
      <c r="H3046">
        <v>1</v>
      </c>
      <c r="I3046" s="70">
        <f t="shared" si="123"/>
        <v>2.5000000000000001E-2</v>
      </c>
    </row>
    <row r="3047" spans="1:9" x14ac:dyDescent="0.25">
      <c r="A3047" t="s">
        <v>2987</v>
      </c>
      <c r="B3047" s="70">
        <f t="shared" si="124"/>
        <v>2.5000000000000001E-2</v>
      </c>
      <c r="C3047" t="s">
        <v>113</v>
      </c>
      <c r="D3047" t="s">
        <v>3205</v>
      </c>
      <c r="E3047" s="69">
        <v>45782</v>
      </c>
      <c r="F3047">
        <v>1</v>
      </c>
      <c r="G3047">
        <v>1</v>
      </c>
      <c r="H3047">
        <v>1</v>
      </c>
      <c r="I3047" s="70">
        <f t="shared" si="123"/>
        <v>2.5000000000000001E-2</v>
      </c>
    </row>
    <row r="3048" spans="1:9" x14ac:dyDescent="0.25">
      <c r="A3048" t="s">
        <v>2987</v>
      </c>
      <c r="B3048" s="70">
        <f t="shared" si="124"/>
        <v>2.5000000000000001E-2</v>
      </c>
      <c r="C3048" t="s">
        <v>113</v>
      </c>
      <c r="D3048" t="s">
        <v>3206</v>
      </c>
      <c r="E3048" s="69">
        <v>45782</v>
      </c>
      <c r="F3048">
        <v>1</v>
      </c>
      <c r="G3048">
        <v>1</v>
      </c>
      <c r="H3048">
        <v>1</v>
      </c>
      <c r="I3048" s="70">
        <f t="shared" si="123"/>
        <v>2.5000000000000001E-2</v>
      </c>
    </row>
    <row r="3049" spans="1:9" x14ac:dyDescent="0.25">
      <c r="A3049" t="s">
        <v>2987</v>
      </c>
      <c r="B3049" s="70">
        <f t="shared" si="124"/>
        <v>2.5000000000000001E-2</v>
      </c>
      <c r="C3049" t="s">
        <v>113</v>
      </c>
      <c r="D3049" t="s">
        <v>3207</v>
      </c>
      <c r="E3049" s="69">
        <v>45782</v>
      </c>
      <c r="F3049">
        <v>1</v>
      </c>
      <c r="G3049">
        <v>1</v>
      </c>
      <c r="H3049">
        <v>1</v>
      </c>
      <c r="I3049" s="70">
        <f t="shared" si="123"/>
        <v>2.5000000000000001E-2</v>
      </c>
    </row>
    <row r="3050" spans="1:9" x14ac:dyDescent="0.25">
      <c r="A3050" t="s">
        <v>2987</v>
      </c>
      <c r="B3050" s="70">
        <f t="shared" si="124"/>
        <v>2.5000000000000001E-2</v>
      </c>
      <c r="C3050" t="s">
        <v>113</v>
      </c>
      <c r="D3050" t="s">
        <v>3208</v>
      </c>
      <c r="E3050" s="69">
        <v>45782</v>
      </c>
      <c r="F3050">
        <v>1</v>
      </c>
      <c r="G3050">
        <v>1</v>
      </c>
      <c r="H3050">
        <v>1</v>
      </c>
      <c r="I3050" s="70">
        <f t="shared" si="123"/>
        <v>2.5000000000000001E-2</v>
      </c>
    </row>
    <row r="3051" spans="1:9" x14ac:dyDescent="0.25">
      <c r="A3051" t="s">
        <v>2987</v>
      </c>
      <c r="B3051" s="70">
        <f t="shared" si="124"/>
        <v>2.5000000000000001E-2</v>
      </c>
      <c r="C3051" t="s">
        <v>113</v>
      </c>
      <c r="D3051" t="s">
        <v>3209</v>
      </c>
      <c r="E3051" s="69">
        <v>45782</v>
      </c>
      <c r="F3051">
        <v>1</v>
      </c>
      <c r="G3051">
        <v>1</v>
      </c>
      <c r="H3051">
        <v>1</v>
      </c>
      <c r="I3051" s="70">
        <f t="shared" si="123"/>
        <v>2.5000000000000001E-2</v>
      </c>
    </row>
    <row r="3052" spans="1:9" x14ac:dyDescent="0.25">
      <c r="A3052" t="s">
        <v>2987</v>
      </c>
      <c r="B3052" s="70">
        <f t="shared" si="124"/>
        <v>2.5000000000000001E-2</v>
      </c>
      <c r="C3052" t="s">
        <v>113</v>
      </c>
      <c r="D3052" t="s">
        <v>3210</v>
      </c>
      <c r="E3052" s="69">
        <v>45782</v>
      </c>
      <c r="F3052">
        <v>1</v>
      </c>
      <c r="G3052">
        <v>1</v>
      </c>
      <c r="H3052">
        <v>1</v>
      </c>
      <c r="I3052" s="70">
        <f t="shared" si="123"/>
        <v>2.5000000000000001E-2</v>
      </c>
    </row>
    <row r="3053" spans="1:9" x14ac:dyDescent="0.25">
      <c r="A3053" t="s">
        <v>2987</v>
      </c>
      <c r="B3053" s="70">
        <f t="shared" si="124"/>
        <v>2.5000000000000001E-2</v>
      </c>
      <c r="C3053" t="s">
        <v>113</v>
      </c>
      <c r="D3053" t="s">
        <v>3211</v>
      </c>
      <c r="E3053" s="69">
        <v>45786</v>
      </c>
      <c r="F3053">
        <v>1</v>
      </c>
      <c r="G3053">
        <v>1</v>
      </c>
      <c r="H3053">
        <v>1</v>
      </c>
      <c r="I3053" s="70">
        <f t="shared" si="123"/>
        <v>2.5000000000000001E-2</v>
      </c>
    </row>
    <row r="3054" spans="1:9" x14ac:dyDescent="0.25">
      <c r="A3054" t="s">
        <v>2987</v>
      </c>
      <c r="B3054" s="70">
        <f t="shared" si="124"/>
        <v>2.5000000000000001E-2</v>
      </c>
      <c r="C3054" t="s">
        <v>113</v>
      </c>
      <c r="D3054" t="s">
        <v>3212</v>
      </c>
      <c r="E3054" s="69">
        <v>45786</v>
      </c>
      <c r="F3054">
        <v>1</v>
      </c>
      <c r="G3054">
        <v>1</v>
      </c>
      <c r="H3054">
        <v>1</v>
      </c>
      <c r="I3054" s="70">
        <f t="shared" si="123"/>
        <v>2.5000000000000001E-2</v>
      </c>
    </row>
    <row r="3055" spans="1:9" x14ac:dyDescent="0.25">
      <c r="A3055" t="s">
        <v>2987</v>
      </c>
      <c r="B3055" s="70">
        <f t="shared" si="124"/>
        <v>2.5000000000000001E-2</v>
      </c>
      <c r="C3055" t="s">
        <v>113</v>
      </c>
      <c r="D3055" t="s">
        <v>3213</v>
      </c>
      <c r="E3055" s="69">
        <v>45786</v>
      </c>
      <c r="F3055">
        <v>1</v>
      </c>
      <c r="G3055">
        <v>1</v>
      </c>
      <c r="H3055">
        <v>1</v>
      </c>
      <c r="I3055" s="70">
        <f t="shared" si="123"/>
        <v>2.5000000000000001E-2</v>
      </c>
    </row>
    <row r="3056" spans="1:9" x14ac:dyDescent="0.25">
      <c r="A3056" t="s">
        <v>2987</v>
      </c>
      <c r="B3056" s="70">
        <f t="shared" si="124"/>
        <v>2.5000000000000001E-2</v>
      </c>
      <c r="C3056" t="s">
        <v>113</v>
      </c>
      <c r="D3056" t="s">
        <v>3214</v>
      </c>
      <c r="E3056" s="69">
        <v>45786</v>
      </c>
      <c r="F3056">
        <v>1</v>
      </c>
      <c r="G3056">
        <v>1</v>
      </c>
      <c r="H3056">
        <v>1</v>
      </c>
      <c r="I3056" s="70">
        <f t="shared" si="123"/>
        <v>2.5000000000000001E-2</v>
      </c>
    </row>
    <row r="3057" spans="1:9" x14ac:dyDescent="0.25">
      <c r="A3057" t="s">
        <v>2987</v>
      </c>
      <c r="B3057" s="70">
        <f t="shared" si="124"/>
        <v>2.5000000000000001E-2</v>
      </c>
      <c r="C3057" t="s">
        <v>113</v>
      </c>
      <c r="D3057" t="s">
        <v>3215</v>
      </c>
      <c r="E3057" s="69">
        <v>45789</v>
      </c>
      <c r="F3057">
        <v>1</v>
      </c>
      <c r="G3057">
        <v>1</v>
      </c>
      <c r="H3057">
        <v>1</v>
      </c>
      <c r="I3057" s="70">
        <f t="shared" si="123"/>
        <v>2.5000000000000001E-2</v>
      </c>
    </row>
    <row r="3058" spans="1:9" x14ac:dyDescent="0.25">
      <c r="A3058" t="s">
        <v>2987</v>
      </c>
      <c r="B3058" s="70">
        <f t="shared" si="124"/>
        <v>2.5000000000000001E-2</v>
      </c>
      <c r="C3058" t="s">
        <v>113</v>
      </c>
      <c r="D3058" t="s">
        <v>3216</v>
      </c>
      <c r="E3058" s="69">
        <v>45800</v>
      </c>
      <c r="F3058">
        <v>1</v>
      </c>
      <c r="G3058">
        <v>1</v>
      </c>
      <c r="H3058">
        <v>1</v>
      </c>
      <c r="I3058" s="70">
        <f t="shared" si="123"/>
        <v>2.5000000000000001E-2</v>
      </c>
    </row>
    <row r="3059" spans="1:9" x14ac:dyDescent="0.25">
      <c r="A3059" t="s">
        <v>2987</v>
      </c>
      <c r="B3059" s="70">
        <f t="shared" si="124"/>
        <v>2.5000000000000001E-2</v>
      </c>
      <c r="C3059" t="s">
        <v>113</v>
      </c>
      <c r="D3059" t="s">
        <v>3217</v>
      </c>
      <c r="E3059" s="69">
        <v>45803</v>
      </c>
      <c r="F3059">
        <v>1</v>
      </c>
      <c r="G3059">
        <v>1</v>
      </c>
      <c r="H3059">
        <v>1</v>
      </c>
      <c r="I3059" s="70">
        <f t="shared" si="123"/>
        <v>2.5000000000000001E-2</v>
      </c>
    </row>
    <row r="3060" spans="1:9" x14ac:dyDescent="0.25">
      <c r="A3060" t="s">
        <v>2987</v>
      </c>
      <c r="B3060" s="70">
        <f t="shared" si="124"/>
        <v>2.5000000000000001E-2</v>
      </c>
      <c r="C3060" t="s">
        <v>113</v>
      </c>
      <c r="D3060" t="s">
        <v>3218</v>
      </c>
      <c r="E3060" s="69">
        <v>45803</v>
      </c>
      <c r="F3060">
        <v>1</v>
      </c>
      <c r="G3060">
        <v>1</v>
      </c>
      <c r="H3060">
        <v>1</v>
      </c>
      <c r="I3060" s="70">
        <f t="shared" si="123"/>
        <v>2.5000000000000001E-2</v>
      </c>
    </row>
    <row r="3061" spans="1:9" x14ac:dyDescent="0.25">
      <c r="A3061" t="s">
        <v>2987</v>
      </c>
      <c r="B3061" s="70">
        <f t="shared" si="124"/>
        <v>2.5000000000000001E-2</v>
      </c>
      <c r="C3061" t="s">
        <v>113</v>
      </c>
      <c r="D3061" t="s">
        <v>3219</v>
      </c>
      <c r="E3061" s="69">
        <v>45803</v>
      </c>
      <c r="F3061">
        <v>1</v>
      </c>
      <c r="G3061">
        <v>1</v>
      </c>
      <c r="H3061">
        <v>1</v>
      </c>
      <c r="I3061" s="70">
        <f t="shared" si="123"/>
        <v>2.5000000000000001E-2</v>
      </c>
    </row>
    <row r="3062" spans="1:9" x14ac:dyDescent="0.25">
      <c r="A3062" t="s">
        <v>2987</v>
      </c>
      <c r="B3062" s="70">
        <f t="shared" si="124"/>
        <v>2.5000000000000001E-2</v>
      </c>
      <c r="C3062" t="s">
        <v>113</v>
      </c>
      <c r="D3062" t="s">
        <v>3220</v>
      </c>
      <c r="E3062" s="69">
        <v>45805</v>
      </c>
      <c r="F3062">
        <v>1</v>
      </c>
      <c r="G3062">
        <v>1</v>
      </c>
      <c r="H3062">
        <v>1</v>
      </c>
      <c r="I3062" s="70">
        <f t="shared" si="123"/>
        <v>2.5000000000000001E-2</v>
      </c>
    </row>
    <row r="3063" spans="1:9" x14ac:dyDescent="0.25">
      <c r="A3063" t="s">
        <v>2987</v>
      </c>
      <c r="B3063" s="70">
        <f t="shared" si="124"/>
        <v>2.5000000000000001E-2</v>
      </c>
      <c r="C3063" t="s">
        <v>113</v>
      </c>
      <c r="D3063" t="s">
        <v>3221</v>
      </c>
      <c r="E3063" s="69">
        <v>45805</v>
      </c>
      <c r="F3063">
        <v>1</v>
      </c>
      <c r="G3063">
        <v>1</v>
      </c>
      <c r="H3063">
        <v>1</v>
      </c>
      <c r="I3063" s="70">
        <f t="shared" si="123"/>
        <v>2.5000000000000001E-2</v>
      </c>
    </row>
    <row r="3064" spans="1:9" x14ac:dyDescent="0.25">
      <c r="A3064" t="s">
        <v>2987</v>
      </c>
      <c r="B3064" s="70">
        <f t="shared" si="124"/>
        <v>2.5000000000000001E-2</v>
      </c>
      <c r="C3064" t="s">
        <v>113</v>
      </c>
      <c r="D3064" t="s">
        <v>3222</v>
      </c>
      <c r="E3064" s="69">
        <v>45805</v>
      </c>
      <c r="F3064">
        <v>1</v>
      </c>
      <c r="G3064">
        <v>1</v>
      </c>
      <c r="H3064">
        <v>1</v>
      </c>
      <c r="I3064" s="70">
        <f t="shared" si="123"/>
        <v>2.5000000000000001E-2</v>
      </c>
    </row>
    <row r="3065" spans="1:9" x14ac:dyDescent="0.25">
      <c r="A3065" t="s">
        <v>2987</v>
      </c>
      <c r="B3065" s="70">
        <f t="shared" si="124"/>
        <v>2.5000000000000001E-2</v>
      </c>
      <c r="C3065" t="s">
        <v>113</v>
      </c>
      <c r="D3065" t="s">
        <v>3223</v>
      </c>
      <c r="E3065" s="69">
        <v>45805</v>
      </c>
      <c r="F3065">
        <v>1</v>
      </c>
      <c r="G3065">
        <v>1</v>
      </c>
      <c r="H3065">
        <v>1</v>
      </c>
      <c r="I3065" s="70">
        <f t="shared" si="123"/>
        <v>2.5000000000000001E-2</v>
      </c>
    </row>
    <row r="3066" spans="1:9" x14ac:dyDescent="0.25">
      <c r="A3066" t="s">
        <v>2987</v>
      </c>
      <c r="B3066" s="70">
        <f t="shared" si="124"/>
        <v>2.5000000000000001E-2</v>
      </c>
      <c r="C3066" t="s">
        <v>114</v>
      </c>
      <c r="D3066" t="s">
        <v>3224</v>
      </c>
      <c r="E3066" s="69">
        <v>45709</v>
      </c>
      <c r="F3066">
        <v>1</v>
      </c>
      <c r="G3066">
        <v>1</v>
      </c>
      <c r="H3066">
        <v>1</v>
      </c>
      <c r="I3066" s="70">
        <f t="shared" si="123"/>
        <v>2.5000000000000001E-2</v>
      </c>
    </row>
    <row r="3067" spans="1:9" x14ac:dyDescent="0.25">
      <c r="A3067" t="s">
        <v>2987</v>
      </c>
      <c r="B3067" s="70">
        <f t="shared" si="124"/>
        <v>2.5000000000000001E-2</v>
      </c>
      <c r="C3067" t="s">
        <v>114</v>
      </c>
      <c r="D3067" t="s">
        <v>3225</v>
      </c>
      <c r="E3067" s="69">
        <v>45672</v>
      </c>
      <c r="F3067">
        <v>1</v>
      </c>
      <c r="G3067">
        <v>1</v>
      </c>
      <c r="H3067">
        <v>1</v>
      </c>
      <c r="I3067" s="70">
        <f t="shared" si="123"/>
        <v>2.5000000000000001E-2</v>
      </c>
    </row>
    <row r="3068" spans="1:9" x14ac:dyDescent="0.25">
      <c r="A3068" t="s">
        <v>2987</v>
      </c>
      <c r="B3068" s="70">
        <f t="shared" si="124"/>
        <v>2.5000000000000001E-2</v>
      </c>
      <c r="C3068" t="s">
        <v>114</v>
      </c>
      <c r="D3068" t="s">
        <v>3226</v>
      </c>
      <c r="E3068" s="69">
        <v>45674</v>
      </c>
      <c r="F3068">
        <v>1</v>
      </c>
      <c r="G3068">
        <v>1</v>
      </c>
      <c r="H3068">
        <v>1</v>
      </c>
      <c r="I3068" s="70">
        <f t="shared" si="123"/>
        <v>2.5000000000000001E-2</v>
      </c>
    </row>
    <row r="3069" spans="1:9" x14ac:dyDescent="0.25">
      <c r="A3069" t="s">
        <v>2987</v>
      </c>
      <c r="B3069" s="70">
        <f t="shared" si="124"/>
        <v>2.5000000000000001E-2</v>
      </c>
      <c r="C3069" t="s">
        <v>114</v>
      </c>
      <c r="D3069" t="s">
        <v>3227</v>
      </c>
      <c r="E3069" s="69">
        <v>45672</v>
      </c>
      <c r="F3069">
        <v>1</v>
      </c>
      <c r="G3069">
        <v>1</v>
      </c>
      <c r="H3069">
        <v>1</v>
      </c>
      <c r="I3069" s="70">
        <f t="shared" si="123"/>
        <v>2.5000000000000001E-2</v>
      </c>
    </row>
    <row r="3070" spans="1:9" x14ac:dyDescent="0.25">
      <c r="A3070" t="s">
        <v>2987</v>
      </c>
      <c r="B3070" s="70">
        <f t="shared" si="124"/>
        <v>2.5000000000000001E-2</v>
      </c>
      <c r="C3070" t="s">
        <v>114</v>
      </c>
      <c r="D3070" t="s">
        <v>3228</v>
      </c>
      <c r="E3070" s="69">
        <v>45672</v>
      </c>
      <c r="F3070">
        <v>1</v>
      </c>
      <c r="G3070">
        <v>1</v>
      </c>
      <c r="H3070">
        <v>1</v>
      </c>
      <c r="I3070" s="70">
        <f t="shared" si="123"/>
        <v>2.5000000000000001E-2</v>
      </c>
    </row>
    <row r="3071" spans="1:9" x14ac:dyDescent="0.25">
      <c r="A3071" t="s">
        <v>2987</v>
      </c>
      <c r="B3071" s="70">
        <f t="shared" si="124"/>
        <v>2.5000000000000001E-2</v>
      </c>
      <c r="C3071" t="s">
        <v>114</v>
      </c>
      <c r="D3071" t="s">
        <v>3229</v>
      </c>
      <c r="E3071" s="69">
        <v>45672</v>
      </c>
      <c r="F3071">
        <v>1</v>
      </c>
      <c r="G3071">
        <v>1</v>
      </c>
      <c r="H3071">
        <v>1</v>
      </c>
      <c r="I3071" s="70">
        <f t="shared" si="123"/>
        <v>2.5000000000000001E-2</v>
      </c>
    </row>
    <row r="3072" spans="1:9" x14ac:dyDescent="0.25">
      <c r="A3072" t="s">
        <v>2987</v>
      </c>
      <c r="B3072" s="70">
        <f t="shared" si="124"/>
        <v>2.5000000000000001E-2</v>
      </c>
      <c r="C3072" t="s">
        <v>117</v>
      </c>
      <c r="D3072" t="s">
        <v>3230</v>
      </c>
      <c r="E3072" s="69">
        <v>45665</v>
      </c>
      <c r="F3072">
        <v>1</v>
      </c>
      <c r="G3072">
        <v>1</v>
      </c>
      <c r="H3072">
        <v>1</v>
      </c>
      <c r="I3072" s="70">
        <f t="shared" si="123"/>
        <v>2.5000000000000001E-2</v>
      </c>
    </row>
    <row r="3073" spans="1:9" x14ac:dyDescent="0.25">
      <c r="A3073" t="s">
        <v>2987</v>
      </c>
      <c r="B3073" s="70">
        <f t="shared" si="124"/>
        <v>2.5000000000000001E-2</v>
      </c>
      <c r="C3073" t="s">
        <v>117</v>
      </c>
      <c r="D3073" t="s">
        <v>3231</v>
      </c>
      <c r="E3073" s="69">
        <v>45666</v>
      </c>
      <c r="F3073">
        <v>1</v>
      </c>
      <c r="G3073">
        <v>1</v>
      </c>
      <c r="H3073">
        <v>1</v>
      </c>
      <c r="I3073" s="70">
        <f t="shared" si="123"/>
        <v>2.5000000000000001E-2</v>
      </c>
    </row>
    <row r="3074" spans="1:9" x14ac:dyDescent="0.25">
      <c r="A3074" t="s">
        <v>2987</v>
      </c>
      <c r="B3074" s="70">
        <f t="shared" si="124"/>
        <v>2.5000000000000001E-2</v>
      </c>
      <c r="C3074" t="s">
        <v>117</v>
      </c>
      <c r="D3074" t="s">
        <v>3232</v>
      </c>
      <c r="E3074" s="69">
        <v>45670</v>
      </c>
      <c r="F3074">
        <v>1</v>
      </c>
      <c r="G3074">
        <v>1</v>
      </c>
      <c r="H3074">
        <v>1</v>
      </c>
      <c r="I3074" s="70">
        <f t="shared" ref="I3074:I3137" si="125">B3074*H3074</f>
        <v>2.5000000000000001E-2</v>
      </c>
    </row>
    <row r="3075" spans="1:9" x14ac:dyDescent="0.25">
      <c r="A3075" t="s">
        <v>2987</v>
      </c>
      <c r="B3075" s="70">
        <f t="shared" si="124"/>
        <v>2.5000000000000001E-2</v>
      </c>
      <c r="C3075" t="s">
        <v>117</v>
      </c>
      <c r="D3075" t="s">
        <v>3233</v>
      </c>
      <c r="E3075" s="69">
        <v>45670</v>
      </c>
      <c r="F3075">
        <v>1</v>
      </c>
      <c r="G3075">
        <v>1</v>
      </c>
      <c r="H3075">
        <v>1</v>
      </c>
      <c r="I3075" s="70">
        <f t="shared" si="125"/>
        <v>2.5000000000000001E-2</v>
      </c>
    </row>
    <row r="3076" spans="1:9" x14ac:dyDescent="0.25">
      <c r="A3076" t="s">
        <v>2987</v>
      </c>
      <c r="B3076" s="70">
        <f t="shared" si="124"/>
        <v>2.5000000000000001E-2</v>
      </c>
      <c r="C3076" t="s">
        <v>117</v>
      </c>
      <c r="D3076" t="s">
        <v>3234</v>
      </c>
      <c r="E3076" s="69">
        <v>45785</v>
      </c>
      <c r="F3076">
        <v>1</v>
      </c>
      <c r="G3076">
        <v>1</v>
      </c>
      <c r="H3076">
        <v>1</v>
      </c>
      <c r="I3076" s="70">
        <f t="shared" si="125"/>
        <v>2.5000000000000001E-2</v>
      </c>
    </row>
    <row r="3077" spans="1:9" x14ac:dyDescent="0.25">
      <c r="A3077" t="s">
        <v>2987</v>
      </c>
      <c r="B3077" s="70">
        <f t="shared" si="124"/>
        <v>2.5000000000000001E-2</v>
      </c>
      <c r="C3077" t="s">
        <v>117</v>
      </c>
      <c r="D3077" t="s">
        <v>3235</v>
      </c>
      <c r="E3077" s="69">
        <v>45785</v>
      </c>
      <c r="F3077">
        <v>1</v>
      </c>
      <c r="G3077">
        <v>1</v>
      </c>
      <c r="H3077">
        <v>1</v>
      </c>
      <c r="I3077" s="70">
        <f t="shared" si="125"/>
        <v>2.5000000000000001E-2</v>
      </c>
    </row>
    <row r="3078" spans="1:9" x14ac:dyDescent="0.25">
      <c r="A3078" t="s">
        <v>2987</v>
      </c>
      <c r="B3078" s="70">
        <f t="shared" si="124"/>
        <v>2.5000000000000001E-2</v>
      </c>
      <c r="C3078" t="s">
        <v>117</v>
      </c>
      <c r="D3078" t="s">
        <v>3236</v>
      </c>
      <c r="E3078" s="69">
        <v>45785</v>
      </c>
      <c r="F3078">
        <v>1</v>
      </c>
      <c r="G3078">
        <v>1</v>
      </c>
      <c r="H3078">
        <v>1</v>
      </c>
      <c r="I3078" s="70">
        <f t="shared" si="125"/>
        <v>2.5000000000000001E-2</v>
      </c>
    </row>
    <row r="3079" spans="1:9" x14ac:dyDescent="0.25">
      <c r="A3079" t="s">
        <v>2987</v>
      </c>
      <c r="B3079" s="70">
        <f t="shared" si="124"/>
        <v>2.5000000000000001E-2</v>
      </c>
      <c r="C3079" t="s">
        <v>117</v>
      </c>
      <c r="D3079" t="s">
        <v>3237</v>
      </c>
      <c r="E3079" s="69">
        <v>45716</v>
      </c>
      <c r="F3079">
        <v>1</v>
      </c>
      <c r="G3079">
        <v>1</v>
      </c>
      <c r="H3079">
        <v>1</v>
      </c>
      <c r="I3079" s="70">
        <f t="shared" si="125"/>
        <v>2.5000000000000001E-2</v>
      </c>
    </row>
    <row r="3080" spans="1:9" x14ac:dyDescent="0.25">
      <c r="A3080" t="s">
        <v>2987</v>
      </c>
      <c r="B3080" s="70">
        <f t="shared" si="124"/>
        <v>2.5000000000000001E-2</v>
      </c>
      <c r="C3080" t="s">
        <v>117</v>
      </c>
      <c r="D3080" t="s">
        <v>3238</v>
      </c>
      <c r="E3080" s="69">
        <v>45716</v>
      </c>
      <c r="F3080">
        <v>1</v>
      </c>
      <c r="G3080">
        <v>1</v>
      </c>
      <c r="H3080">
        <v>1</v>
      </c>
      <c r="I3080" s="70">
        <f t="shared" si="125"/>
        <v>2.5000000000000001E-2</v>
      </c>
    </row>
    <row r="3081" spans="1:9" x14ac:dyDescent="0.25">
      <c r="A3081" t="s">
        <v>2987</v>
      </c>
      <c r="B3081" s="70">
        <f t="shared" si="124"/>
        <v>2.5000000000000001E-2</v>
      </c>
      <c r="C3081" t="s">
        <v>117</v>
      </c>
      <c r="D3081" t="s">
        <v>3239</v>
      </c>
      <c r="E3081" s="69">
        <v>45716</v>
      </c>
      <c r="F3081">
        <v>1</v>
      </c>
      <c r="G3081">
        <v>1</v>
      </c>
      <c r="H3081">
        <v>1</v>
      </c>
      <c r="I3081" s="70">
        <f t="shared" si="125"/>
        <v>2.5000000000000001E-2</v>
      </c>
    </row>
    <row r="3082" spans="1:9" x14ac:dyDescent="0.25">
      <c r="A3082" t="s">
        <v>2987</v>
      </c>
      <c r="B3082" s="70">
        <f t="shared" si="124"/>
        <v>2.5000000000000001E-2</v>
      </c>
      <c r="C3082" t="s">
        <v>117</v>
      </c>
      <c r="D3082" t="s">
        <v>3240</v>
      </c>
      <c r="E3082" s="69">
        <v>45716</v>
      </c>
      <c r="F3082">
        <v>1</v>
      </c>
      <c r="G3082">
        <v>1</v>
      </c>
      <c r="H3082">
        <v>1</v>
      </c>
      <c r="I3082" s="70">
        <f t="shared" si="125"/>
        <v>2.5000000000000001E-2</v>
      </c>
    </row>
    <row r="3083" spans="1:9" x14ac:dyDescent="0.25">
      <c r="A3083" t="s">
        <v>2987</v>
      </c>
      <c r="B3083" s="70">
        <f t="shared" si="124"/>
        <v>2.5000000000000001E-2</v>
      </c>
      <c r="C3083" t="s">
        <v>117</v>
      </c>
      <c r="D3083" t="s">
        <v>3241</v>
      </c>
      <c r="E3083" s="69">
        <v>45719</v>
      </c>
      <c r="F3083">
        <v>1</v>
      </c>
      <c r="G3083">
        <v>1</v>
      </c>
      <c r="H3083">
        <v>1</v>
      </c>
      <c r="I3083" s="70">
        <f t="shared" si="125"/>
        <v>2.5000000000000001E-2</v>
      </c>
    </row>
    <row r="3084" spans="1:9" x14ac:dyDescent="0.25">
      <c r="A3084" t="s">
        <v>2987</v>
      </c>
      <c r="B3084" s="70">
        <f t="shared" si="124"/>
        <v>2.5000000000000001E-2</v>
      </c>
      <c r="C3084" t="s">
        <v>117</v>
      </c>
      <c r="D3084" t="s">
        <v>3242</v>
      </c>
      <c r="E3084" s="69">
        <v>45719</v>
      </c>
      <c r="F3084">
        <v>1</v>
      </c>
      <c r="G3084">
        <v>1</v>
      </c>
      <c r="H3084">
        <v>1</v>
      </c>
      <c r="I3084" s="70">
        <f t="shared" si="125"/>
        <v>2.5000000000000001E-2</v>
      </c>
    </row>
    <row r="3085" spans="1:9" x14ac:dyDescent="0.25">
      <c r="A3085" t="s">
        <v>2987</v>
      </c>
      <c r="B3085" s="70">
        <f t="shared" si="124"/>
        <v>2.5000000000000001E-2</v>
      </c>
      <c r="C3085" t="s">
        <v>117</v>
      </c>
      <c r="D3085" t="s">
        <v>3243</v>
      </c>
      <c r="E3085" s="69">
        <v>45726</v>
      </c>
      <c r="F3085">
        <v>1</v>
      </c>
      <c r="G3085">
        <v>1</v>
      </c>
      <c r="H3085">
        <v>1</v>
      </c>
      <c r="I3085" s="70">
        <f t="shared" si="125"/>
        <v>2.5000000000000001E-2</v>
      </c>
    </row>
    <row r="3086" spans="1:9" x14ac:dyDescent="0.25">
      <c r="A3086" t="s">
        <v>2987</v>
      </c>
      <c r="B3086" s="70">
        <f t="shared" ref="B3086:B3149" si="126">(1/4000)*100</f>
        <v>2.5000000000000001E-2</v>
      </c>
      <c r="C3086" t="s">
        <v>117</v>
      </c>
      <c r="D3086" t="s">
        <v>3244</v>
      </c>
      <c r="E3086" s="69">
        <v>45726</v>
      </c>
      <c r="F3086">
        <v>1</v>
      </c>
      <c r="G3086">
        <v>1</v>
      </c>
      <c r="H3086">
        <v>1</v>
      </c>
      <c r="I3086" s="70">
        <f t="shared" si="125"/>
        <v>2.5000000000000001E-2</v>
      </c>
    </row>
    <row r="3087" spans="1:9" x14ac:dyDescent="0.25">
      <c r="A3087" t="s">
        <v>2987</v>
      </c>
      <c r="B3087" s="70">
        <f t="shared" si="126"/>
        <v>2.5000000000000001E-2</v>
      </c>
      <c r="C3087" t="s">
        <v>117</v>
      </c>
      <c r="D3087" t="s">
        <v>3245</v>
      </c>
      <c r="E3087" s="69">
        <v>45726</v>
      </c>
      <c r="F3087">
        <v>1</v>
      </c>
      <c r="G3087">
        <v>1</v>
      </c>
      <c r="H3087">
        <v>1</v>
      </c>
      <c r="I3087" s="70">
        <f t="shared" si="125"/>
        <v>2.5000000000000001E-2</v>
      </c>
    </row>
    <row r="3088" spans="1:9" x14ac:dyDescent="0.25">
      <c r="A3088" t="s">
        <v>2987</v>
      </c>
      <c r="B3088" s="70">
        <f t="shared" si="126"/>
        <v>2.5000000000000001E-2</v>
      </c>
      <c r="C3088" t="s">
        <v>117</v>
      </c>
      <c r="D3088" t="s">
        <v>3246</v>
      </c>
      <c r="E3088" s="69">
        <v>45726</v>
      </c>
      <c r="F3088">
        <v>1</v>
      </c>
      <c r="G3088">
        <v>1</v>
      </c>
      <c r="H3088">
        <v>1</v>
      </c>
      <c r="I3088" s="70">
        <f t="shared" si="125"/>
        <v>2.5000000000000001E-2</v>
      </c>
    </row>
    <row r="3089" spans="1:9" x14ac:dyDescent="0.25">
      <c r="A3089" t="s">
        <v>2987</v>
      </c>
      <c r="B3089" s="70">
        <f t="shared" si="126"/>
        <v>2.5000000000000001E-2</v>
      </c>
      <c r="C3089" t="s">
        <v>117</v>
      </c>
      <c r="D3089" t="s">
        <v>3247</v>
      </c>
      <c r="E3089" s="69">
        <v>45733</v>
      </c>
      <c r="F3089">
        <v>1</v>
      </c>
      <c r="G3089">
        <v>1</v>
      </c>
      <c r="H3089">
        <v>1</v>
      </c>
      <c r="I3089" s="70">
        <f t="shared" si="125"/>
        <v>2.5000000000000001E-2</v>
      </c>
    </row>
    <row r="3090" spans="1:9" x14ac:dyDescent="0.25">
      <c r="A3090" t="s">
        <v>2987</v>
      </c>
      <c r="B3090" s="70">
        <f t="shared" si="126"/>
        <v>2.5000000000000001E-2</v>
      </c>
      <c r="C3090" t="s">
        <v>117</v>
      </c>
      <c r="D3090" t="s">
        <v>3248</v>
      </c>
      <c r="E3090" s="69">
        <v>45740</v>
      </c>
      <c r="F3090">
        <v>1</v>
      </c>
      <c r="G3090">
        <v>1</v>
      </c>
      <c r="H3090">
        <v>1</v>
      </c>
      <c r="I3090" s="70">
        <f t="shared" si="125"/>
        <v>2.5000000000000001E-2</v>
      </c>
    </row>
    <row r="3091" spans="1:9" x14ac:dyDescent="0.25">
      <c r="A3091" t="s">
        <v>2987</v>
      </c>
      <c r="B3091" s="70">
        <f t="shared" si="126"/>
        <v>2.5000000000000001E-2</v>
      </c>
      <c r="C3091" t="s">
        <v>117</v>
      </c>
      <c r="D3091" t="s">
        <v>3249</v>
      </c>
      <c r="E3091" s="69">
        <v>45740</v>
      </c>
      <c r="F3091">
        <v>1</v>
      </c>
      <c r="G3091">
        <v>1</v>
      </c>
      <c r="H3091">
        <v>1</v>
      </c>
      <c r="I3091" s="70">
        <f t="shared" si="125"/>
        <v>2.5000000000000001E-2</v>
      </c>
    </row>
    <row r="3092" spans="1:9" x14ac:dyDescent="0.25">
      <c r="A3092" t="s">
        <v>2987</v>
      </c>
      <c r="B3092" s="70">
        <f t="shared" si="126"/>
        <v>2.5000000000000001E-2</v>
      </c>
      <c r="C3092" t="s">
        <v>117</v>
      </c>
      <c r="D3092" t="s">
        <v>3250</v>
      </c>
      <c r="E3092" s="69">
        <v>45740</v>
      </c>
      <c r="F3092">
        <v>1</v>
      </c>
      <c r="G3092">
        <v>1</v>
      </c>
      <c r="H3092">
        <v>1</v>
      </c>
      <c r="I3092" s="70">
        <f t="shared" si="125"/>
        <v>2.5000000000000001E-2</v>
      </c>
    </row>
    <row r="3093" spans="1:9" x14ac:dyDescent="0.25">
      <c r="A3093" t="s">
        <v>2987</v>
      </c>
      <c r="B3093" s="70">
        <f t="shared" si="126"/>
        <v>2.5000000000000001E-2</v>
      </c>
      <c r="C3093" t="s">
        <v>117</v>
      </c>
      <c r="D3093" t="s">
        <v>3251</v>
      </c>
      <c r="E3093" s="69">
        <v>45740</v>
      </c>
      <c r="F3093">
        <v>1</v>
      </c>
      <c r="G3093">
        <v>1</v>
      </c>
      <c r="H3093">
        <v>1</v>
      </c>
      <c r="I3093" s="70">
        <f t="shared" si="125"/>
        <v>2.5000000000000001E-2</v>
      </c>
    </row>
    <row r="3094" spans="1:9" x14ac:dyDescent="0.25">
      <c r="A3094" t="s">
        <v>2987</v>
      </c>
      <c r="B3094" s="70">
        <f t="shared" si="126"/>
        <v>2.5000000000000001E-2</v>
      </c>
      <c r="C3094" t="s">
        <v>117</v>
      </c>
      <c r="D3094" t="s">
        <v>3252</v>
      </c>
      <c r="E3094" s="69">
        <v>45740</v>
      </c>
      <c r="F3094">
        <v>1</v>
      </c>
      <c r="G3094">
        <v>1</v>
      </c>
      <c r="H3094">
        <v>1</v>
      </c>
      <c r="I3094" s="70">
        <f t="shared" si="125"/>
        <v>2.5000000000000001E-2</v>
      </c>
    </row>
    <row r="3095" spans="1:9" x14ac:dyDescent="0.25">
      <c r="A3095" t="s">
        <v>2987</v>
      </c>
      <c r="B3095" s="70">
        <f t="shared" si="126"/>
        <v>2.5000000000000001E-2</v>
      </c>
      <c r="C3095" t="s">
        <v>117</v>
      </c>
      <c r="D3095" t="s">
        <v>3253</v>
      </c>
      <c r="E3095" s="69">
        <v>45740</v>
      </c>
      <c r="F3095">
        <v>1</v>
      </c>
      <c r="G3095">
        <v>1</v>
      </c>
      <c r="H3095">
        <v>1</v>
      </c>
      <c r="I3095" s="70">
        <f t="shared" si="125"/>
        <v>2.5000000000000001E-2</v>
      </c>
    </row>
    <row r="3096" spans="1:9" x14ac:dyDescent="0.25">
      <c r="A3096" t="s">
        <v>2987</v>
      </c>
      <c r="B3096" s="70">
        <f t="shared" si="126"/>
        <v>2.5000000000000001E-2</v>
      </c>
      <c r="C3096" t="s">
        <v>117</v>
      </c>
      <c r="D3096" t="s">
        <v>3254</v>
      </c>
      <c r="E3096" s="69">
        <v>45741</v>
      </c>
      <c r="F3096">
        <v>1</v>
      </c>
      <c r="G3096">
        <v>1</v>
      </c>
      <c r="H3096">
        <v>1</v>
      </c>
      <c r="I3096" s="70">
        <f t="shared" si="125"/>
        <v>2.5000000000000001E-2</v>
      </c>
    </row>
    <row r="3097" spans="1:9" x14ac:dyDescent="0.25">
      <c r="A3097" t="s">
        <v>2987</v>
      </c>
      <c r="B3097" s="70">
        <f t="shared" si="126"/>
        <v>2.5000000000000001E-2</v>
      </c>
      <c r="C3097" t="s">
        <v>117</v>
      </c>
      <c r="D3097" t="s">
        <v>3255</v>
      </c>
      <c r="E3097" s="69">
        <v>45741</v>
      </c>
      <c r="F3097">
        <v>1</v>
      </c>
      <c r="G3097">
        <v>1</v>
      </c>
      <c r="H3097">
        <v>1</v>
      </c>
      <c r="I3097" s="70">
        <f t="shared" si="125"/>
        <v>2.5000000000000001E-2</v>
      </c>
    </row>
    <row r="3098" spans="1:9" x14ac:dyDescent="0.25">
      <c r="A3098" t="s">
        <v>2987</v>
      </c>
      <c r="B3098" s="70">
        <f t="shared" si="126"/>
        <v>2.5000000000000001E-2</v>
      </c>
      <c r="C3098" t="s">
        <v>117</v>
      </c>
      <c r="D3098" t="s">
        <v>3256</v>
      </c>
      <c r="E3098" s="69">
        <v>45743</v>
      </c>
      <c r="F3098">
        <v>1</v>
      </c>
      <c r="G3098">
        <v>1</v>
      </c>
      <c r="H3098">
        <v>1</v>
      </c>
      <c r="I3098" s="70">
        <f t="shared" si="125"/>
        <v>2.5000000000000001E-2</v>
      </c>
    </row>
    <row r="3099" spans="1:9" x14ac:dyDescent="0.25">
      <c r="A3099" t="s">
        <v>2987</v>
      </c>
      <c r="B3099" s="70">
        <f t="shared" si="126"/>
        <v>2.5000000000000001E-2</v>
      </c>
      <c r="C3099" t="s">
        <v>117</v>
      </c>
      <c r="D3099" t="s">
        <v>3257</v>
      </c>
      <c r="E3099" s="69">
        <v>45743</v>
      </c>
      <c r="F3099">
        <v>1</v>
      </c>
      <c r="G3099">
        <v>1</v>
      </c>
      <c r="H3099">
        <v>1</v>
      </c>
      <c r="I3099" s="70">
        <f t="shared" si="125"/>
        <v>2.5000000000000001E-2</v>
      </c>
    </row>
    <row r="3100" spans="1:9" x14ac:dyDescent="0.25">
      <c r="A3100" t="s">
        <v>2987</v>
      </c>
      <c r="B3100" s="70">
        <f t="shared" si="126"/>
        <v>2.5000000000000001E-2</v>
      </c>
      <c r="C3100" t="s">
        <v>117</v>
      </c>
      <c r="D3100" t="s">
        <v>3258</v>
      </c>
      <c r="E3100" s="69">
        <v>45743</v>
      </c>
      <c r="F3100">
        <v>1</v>
      </c>
      <c r="G3100">
        <v>1</v>
      </c>
      <c r="H3100">
        <v>1</v>
      </c>
      <c r="I3100" s="70">
        <f t="shared" si="125"/>
        <v>2.5000000000000001E-2</v>
      </c>
    </row>
    <row r="3101" spans="1:9" x14ac:dyDescent="0.25">
      <c r="A3101" t="s">
        <v>2987</v>
      </c>
      <c r="B3101" s="70">
        <f t="shared" si="126"/>
        <v>2.5000000000000001E-2</v>
      </c>
      <c r="C3101" t="s">
        <v>117</v>
      </c>
      <c r="D3101" t="s">
        <v>3259</v>
      </c>
      <c r="E3101" s="69">
        <v>45743</v>
      </c>
      <c r="F3101">
        <v>1</v>
      </c>
      <c r="G3101">
        <v>1</v>
      </c>
      <c r="H3101">
        <v>1</v>
      </c>
      <c r="I3101" s="70">
        <f t="shared" si="125"/>
        <v>2.5000000000000001E-2</v>
      </c>
    </row>
    <row r="3102" spans="1:9" x14ac:dyDescent="0.25">
      <c r="A3102" t="s">
        <v>2987</v>
      </c>
      <c r="B3102" s="70">
        <f t="shared" si="126"/>
        <v>2.5000000000000001E-2</v>
      </c>
      <c r="C3102" t="s">
        <v>117</v>
      </c>
      <c r="D3102" t="s">
        <v>3260</v>
      </c>
      <c r="E3102" s="69">
        <v>45708</v>
      </c>
      <c r="F3102">
        <v>1</v>
      </c>
      <c r="G3102">
        <v>1</v>
      </c>
      <c r="H3102">
        <v>1</v>
      </c>
      <c r="I3102" s="70">
        <f t="shared" si="125"/>
        <v>2.5000000000000001E-2</v>
      </c>
    </row>
    <row r="3103" spans="1:9" x14ac:dyDescent="0.25">
      <c r="A3103" t="s">
        <v>2987</v>
      </c>
      <c r="B3103" s="70">
        <f t="shared" si="126"/>
        <v>2.5000000000000001E-2</v>
      </c>
      <c r="C3103" t="s">
        <v>117</v>
      </c>
      <c r="D3103" t="s">
        <v>3261</v>
      </c>
      <c r="E3103" s="69">
        <v>45708</v>
      </c>
      <c r="F3103">
        <v>1</v>
      </c>
      <c r="G3103">
        <v>1</v>
      </c>
      <c r="H3103">
        <v>1</v>
      </c>
      <c r="I3103" s="70">
        <f t="shared" si="125"/>
        <v>2.5000000000000001E-2</v>
      </c>
    </row>
    <row r="3104" spans="1:9" x14ac:dyDescent="0.25">
      <c r="A3104" t="s">
        <v>2987</v>
      </c>
      <c r="B3104" s="70">
        <f t="shared" si="126"/>
        <v>2.5000000000000001E-2</v>
      </c>
      <c r="C3104" t="s">
        <v>117</v>
      </c>
      <c r="D3104" t="s">
        <v>3262</v>
      </c>
      <c r="E3104" s="69">
        <v>45708</v>
      </c>
      <c r="F3104">
        <v>1</v>
      </c>
      <c r="G3104">
        <v>1</v>
      </c>
      <c r="H3104">
        <v>1</v>
      </c>
      <c r="I3104" s="70">
        <f t="shared" si="125"/>
        <v>2.5000000000000001E-2</v>
      </c>
    </row>
    <row r="3105" spans="1:9" x14ac:dyDescent="0.25">
      <c r="A3105" t="s">
        <v>2987</v>
      </c>
      <c r="B3105" s="70">
        <f t="shared" si="126"/>
        <v>2.5000000000000001E-2</v>
      </c>
      <c r="C3105" t="s">
        <v>117</v>
      </c>
      <c r="D3105" t="s">
        <v>3263</v>
      </c>
      <c r="E3105" s="69">
        <v>45708</v>
      </c>
      <c r="F3105">
        <v>1</v>
      </c>
      <c r="G3105">
        <v>1</v>
      </c>
      <c r="H3105">
        <v>1</v>
      </c>
      <c r="I3105" s="70">
        <f t="shared" si="125"/>
        <v>2.5000000000000001E-2</v>
      </c>
    </row>
    <row r="3106" spans="1:9" x14ac:dyDescent="0.25">
      <c r="A3106" t="s">
        <v>2987</v>
      </c>
      <c r="B3106" s="70">
        <f t="shared" si="126"/>
        <v>2.5000000000000001E-2</v>
      </c>
      <c r="C3106" t="s">
        <v>117</v>
      </c>
      <c r="D3106" t="s">
        <v>3264</v>
      </c>
      <c r="E3106" s="69">
        <v>45708</v>
      </c>
      <c r="F3106">
        <v>1</v>
      </c>
      <c r="G3106">
        <v>1</v>
      </c>
      <c r="H3106">
        <v>1</v>
      </c>
      <c r="I3106" s="70">
        <f t="shared" si="125"/>
        <v>2.5000000000000001E-2</v>
      </c>
    </row>
    <row r="3107" spans="1:9" x14ac:dyDescent="0.25">
      <c r="A3107" t="s">
        <v>2987</v>
      </c>
      <c r="B3107" s="70">
        <f t="shared" si="126"/>
        <v>2.5000000000000001E-2</v>
      </c>
      <c r="C3107" t="s">
        <v>117</v>
      </c>
      <c r="D3107" t="s">
        <v>3265</v>
      </c>
      <c r="E3107" s="69">
        <v>45708</v>
      </c>
      <c r="F3107">
        <v>1</v>
      </c>
      <c r="G3107">
        <v>1</v>
      </c>
      <c r="H3107">
        <v>1</v>
      </c>
      <c r="I3107" s="70">
        <f t="shared" si="125"/>
        <v>2.5000000000000001E-2</v>
      </c>
    </row>
    <row r="3108" spans="1:9" x14ac:dyDescent="0.25">
      <c r="A3108" t="s">
        <v>2987</v>
      </c>
      <c r="B3108" s="70">
        <f t="shared" si="126"/>
        <v>2.5000000000000001E-2</v>
      </c>
      <c r="C3108" t="s">
        <v>117</v>
      </c>
      <c r="D3108" t="s">
        <v>3266</v>
      </c>
      <c r="E3108" s="69">
        <v>45715</v>
      </c>
      <c r="F3108">
        <v>1</v>
      </c>
      <c r="G3108">
        <v>1</v>
      </c>
      <c r="H3108">
        <v>1</v>
      </c>
      <c r="I3108" s="70">
        <f t="shared" si="125"/>
        <v>2.5000000000000001E-2</v>
      </c>
    </row>
    <row r="3109" spans="1:9" x14ac:dyDescent="0.25">
      <c r="A3109" t="s">
        <v>2987</v>
      </c>
      <c r="B3109" s="70">
        <f t="shared" si="126"/>
        <v>2.5000000000000001E-2</v>
      </c>
      <c r="C3109" t="s">
        <v>117</v>
      </c>
      <c r="D3109" t="s">
        <v>3267</v>
      </c>
      <c r="E3109" s="69">
        <v>45716</v>
      </c>
      <c r="F3109">
        <v>1</v>
      </c>
      <c r="G3109">
        <v>1</v>
      </c>
      <c r="H3109">
        <v>1</v>
      </c>
      <c r="I3109" s="70">
        <f t="shared" si="125"/>
        <v>2.5000000000000001E-2</v>
      </c>
    </row>
    <row r="3110" spans="1:9" x14ac:dyDescent="0.25">
      <c r="A3110" t="s">
        <v>2987</v>
      </c>
      <c r="B3110" s="70">
        <f t="shared" si="126"/>
        <v>2.5000000000000001E-2</v>
      </c>
      <c r="C3110" t="s">
        <v>117</v>
      </c>
      <c r="D3110" t="s">
        <v>3268</v>
      </c>
      <c r="E3110" s="69">
        <v>45716</v>
      </c>
      <c r="F3110">
        <v>1</v>
      </c>
      <c r="G3110">
        <v>1</v>
      </c>
      <c r="H3110">
        <v>1</v>
      </c>
      <c r="I3110" s="70">
        <f t="shared" si="125"/>
        <v>2.5000000000000001E-2</v>
      </c>
    </row>
    <row r="3111" spans="1:9" x14ac:dyDescent="0.25">
      <c r="A3111" t="s">
        <v>2987</v>
      </c>
      <c r="B3111" s="70">
        <f t="shared" si="126"/>
        <v>2.5000000000000001E-2</v>
      </c>
      <c r="C3111" t="s">
        <v>117</v>
      </c>
      <c r="D3111" t="s">
        <v>3269</v>
      </c>
      <c r="E3111" s="69">
        <v>45716</v>
      </c>
      <c r="F3111">
        <v>1</v>
      </c>
      <c r="G3111">
        <v>1</v>
      </c>
      <c r="H3111">
        <v>1</v>
      </c>
      <c r="I3111" s="70">
        <f t="shared" si="125"/>
        <v>2.5000000000000001E-2</v>
      </c>
    </row>
    <row r="3112" spans="1:9" x14ac:dyDescent="0.25">
      <c r="A3112" t="s">
        <v>2987</v>
      </c>
      <c r="B3112" s="70">
        <f t="shared" si="126"/>
        <v>2.5000000000000001E-2</v>
      </c>
      <c r="C3112" t="s">
        <v>117</v>
      </c>
      <c r="D3112" t="s">
        <v>3270</v>
      </c>
      <c r="E3112" s="69">
        <v>45716</v>
      </c>
      <c r="F3112">
        <v>1</v>
      </c>
      <c r="G3112">
        <v>1</v>
      </c>
      <c r="H3112">
        <v>1</v>
      </c>
      <c r="I3112" s="70">
        <f t="shared" si="125"/>
        <v>2.5000000000000001E-2</v>
      </c>
    </row>
    <row r="3113" spans="1:9" x14ac:dyDescent="0.25">
      <c r="A3113" t="s">
        <v>2987</v>
      </c>
      <c r="B3113" s="70">
        <f t="shared" si="126"/>
        <v>2.5000000000000001E-2</v>
      </c>
      <c r="C3113" t="s">
        <v>117</v>
      </c>
      <c r="D3113" t="s">
        <v>3271</v>
      </c>
      <c r="E3113" s="69">
        <v>45705</v>
      </c>
      <c r="F3113">
        <v>1</v>
      </c>
      <c r="G3113">
        <v>1</v>
      </c>
      <c r="H3113">
        <v>1</v>
      </c>
      <c r="I3113" s="70">
        <f t="shared" si="125"/>
        <v>2.5000000000000001E-2</v>
      </c>
    </row>
    <row r="3114" spans="1:9" x14ac:dyDescent="0.25">
      <c r="A3114" t="s">
        <v>2987</v>
      </c>
      <c r="B3114" s="70">
        <f t="shared" si="126"/>
        <v>2.5000000000000001E-2</v>
      </c>
      <c r="C3114" t="s">
        <v>117</v>
      </c>
      <c r="D3114" t="s">
        <v>3272</v>
      </c>
      <c r="E3114" s="69">
        <v>45705</v>
      </c>
      <c r="F3114">
        <v>1</v>
      </c>
      <c r="G3114">
        <v>1</v>
      </c>
      <c r="H3114">
        <v>1</v>
      </c>
      <c r="I3114" s="70">
        <f t="shared" si="125"/>
        <v>2.5000000000000001E-2</v>
      </c>
    </row>
    <row r="3115" spans="1:9" x14ac:dyDescent="0.25">
      <c r="A3115" t="s">
        <v>2987</v>
      </c>
      <c r="B3115" s="70">
        <f t="shared" si="126"/>
        <v>2.5000000000000001E-2</v>
      </c>
      <c r="C3115" t="s">
        <v>117</v>
      </c>
      <c r="D3115" t="s">
        <v>3273</v>
      </c>
      <c r="E3115" s="69">
        <v>45705</v>
      </c>
      <c r="F3115">
        <v>1</v>
      </c>
      <c r="G3115">
        <v>1</v>
      </c>
      <c r="H3115">
        <v>1</v>
      </c>
      <c r="I3115" s="70">
        <f t="shared" si="125"/>
        <v>2.5000000000000001E-2</v>
      </c>
    </row>
    <row r="3116" spans="1:9" x14ac:dyDescent="0.25">
      <c r="A3116" t="s">
        <v>2987</v>
      </c>
      <c r="B3116" s="70">
        <f t="shared" si="126"/>
        <v>2.5000000000000001E-2</v>
      </c>
      <c r="C3116" t="s">
        <v>117</v>
      </c>
      <c r="D3116" t="s">
        <v>3274</v>
      </c>
      <c r="E3116" s="69">
        <v>45706</v>
      </c>
      <c r="F3116">
        <v>1</v>
      </c>
      <c r="G3116">
        <v>1</v>
      </c>
      <c r="H3116">
        <v>1</v>
      </c>
      <c r="I3116" s="70">
        <f t="shared" si="125"/>
        <v>2.5000000000000001E-2</v>
      </c>
    </row>
    <row r="3117" spans="1:9" x14ac:dyDescent="0.25">
      <c r="A3117" t="s">
        <v>2987</v>
      </c>
      <c r="B3117" s="70">
        <f t="shared" si="126"/>
        <v>2.5000000000000001E-2</v>
      </c>
      <c r="C3117" t="s">
        <v>117</v>
      </c>
      <c r="D3117" t="s">
        <v>3275</v>
      </c>
      <c r="E3117" s="69">
        <v>45706</v>
      </c>
      <c r="F3117">
        <v>1</v>
      </c>
      <c r="G3117">
        <v>1</v>
      </c>
      <c r="H3117">
        <v>1</v>
      </c>
      <c r="I3117" s="70">
        <f t="shared" si="125"/>
        <v>2.5000000000000001E-2</v>
      </c>
    </row>
    <row r="3118" spans="1:9" x14ac:dyDescent="0.25">
      <c r="A3118" t="s">
        <v>2987</v>
      </c>
      <c r="B3118" s="70">
        <f t="shared" si="126"/>
        <v>2.5000000000000001E-2</v>
      </c>
      <c r="C3118" t="s">
        <v>117</v>
      </c>
      <c r="D3118" t="s">
        <v>3276</v>
      </c>
      <c r="E3118" s="69">
        <v>45706</v>
      </c>
      <c r="F3118">
        <v>1</v>
      </c>
      <c r="G3118">
        <v>1</v>
      </c>
      <c r="H3118">
        <v>1</v>
      </c>
      <c r="I3118" s="70">
        <f t="shared" si="125"/>
        <v>2.5000000000000001E-2</v>
      </c>
    </row>
    <row r="3119" spans="1:9" x14ac:dyDescent="0.25">
      <c r="A3119" t="s">
        <v>2987</v>
      </c>
      <c r="B3119" s="70">
        <f t="shared" si="126"/>
        <v>2.5000000000000001E-2</v>
      </c>
      <c r="C3119" t="s">
        <v>117</v>
      </c>
      <c r="D3119" t="s">
        <v>3277</v>
      </c>
      <c r="E3119" s="69">
        <v>45706</v>
      </c>
      <c r="F3119">
        <v>1</v>
      </c>
      <c r="G3119">
        <v>1</v>
      </c>
      <c r="H3119">
        <v>1</v>
      </c>
      <c r="I3119" s="70">
        <f t="shared" si="125"/>
        <v>2.5000000000000001E-2</v>
      </c>
    </row>
    <row r="3120" spans="1:9" x14ac:dyDescent="0.25">
      <c r="A3120" t="s">
        <v>2987</v>
      </c>
      <c r="B3120" s="70">
        <f t="shared" si="126"/>
        <v>2.5000000000000001E-2</v>
      </c>
      <c r="C3120" t="s">
        <v>117</v>
      </c>
      <c r="D3120" t="s">
        <v>3278</v>
      </c>
      <c r="E3120" s="69">
        <v>45706</v>
      </c>
      <c r="F3120">
        <v>1</v>
      </c>
      <c r="G3120">
        <v>1</v>
      </c>
      <c r="H3120">
        <v>1</v>
      </c>
      <c r="I3120" s="70">
        <f t="shared" si="125"/>
        <v>2.5000000000000001E-2</v>
      </c>
    </row>
    <row r="3121" spans="1:9" x14ac:dyDescent="0.25">
      <c r="A3121" t="s">
        <v>2987</v>
      </c>
      <c r="B3121" s="70">
        <f t="shared" si="126"/>
        <v>2.5000000000000001E-2</v>
      </c>
      <c r="C3121" t="s">
        <v>117</v>
      </c>
      <c r="D3121" t="s">
        <v>3279</v>
      </c>
      <c r="E3121" s="69">
        <v>45706</v>
      </c>
      <c r="F3121">
        <v>1</v>
      </c>
      <c r="G3121">
        <v>1</v>
      </c>
      <c r="H3121">
        <v>1</v>
      </c>
      <c r="I3121" s="70">
        <f t="shared" si="125"/>
        <v>2.5000000000000001E-2</v>
      </c>
    </row>
    <row r="3122" spans="1:9" x14ac:dyDescent="0.25">
      <c r="A3122" t="s">
        <v>2987</v>
      </c>
      <c r="B3122" s="70">
        <f t="shared" si="126"/>
        <v>2.5000000000000001E-2</v>
      </c>
      <c r="C3122" t="s">
        <v>117</v>
      </c>
      <c r="D3122" t="s">
        <v>3280</v>
      </c>
      <c r="E3122" s="69">
        <v>45706</v>
      </c>
      <c r="F3122">
        <v>1</v>
      </c>
      <c r="G3122">
        <v>1</v>
      </c>
      <c r="H3122">
        <v>1</v>
      </c>
      <c r="I3122" s="70">
        <f t="shared" si="125"/>
        <v>2.5000000000000001E-2</v>
      </c>
    </row>
    <row r="3123" spans="1:9" x14ac:dyDescent="0.25">
      <c r="A3123" t="s">
        <v>2987</v>
      </c>
      <c r="B3123" s="70">
        <f t="shared" si="126"/>
        <v>2.5000000000000001E-2</v>
      </c>
      <c r="C3123" t="s">
        <v>117</v>
      </c>
      <c r="D3123" t="s">
        <v>3281</v>
      </c>
      <c r="E3123" s="69">
        <v>45706</v>
      </c>
      <c r="F3123">
        <v>1</v>
      </c>
      <c r="G3123">
        <v>1</v>
      </c>
      <c r="H3123">
        <v>1</v>
      </c>
      <c r="I3123" s="70">
        <f t="shared" si="125"/>
        <v>2.5000000000000001E-2</v>
      </c>
    </row>
    <row r="3124" spans="1:9" x14ac:dyDescent="0.25">
      <c r="A3124" t="s">
        <v>2987</v>
      </c>
      <c r="B3124" s="70">
        <f t="shared" si="126"/>
        <v>2.5000000000000001E-2</v>
      </c>
      <c r="C3124" t="s">
        <v>117</v>
      </c>
      <c r="D3124" t="s">
        <v>3282</v>
      </c>
      <c r="E3124" s="69">
        <v>45706</v>
      </c>
      <c r="F3124">
        <v>1</v>
      </c>
      <c r="G3124">
        <v>1</v>
      </c>
      <c r="H3124">
        <v>1</v>
      </c>
      <c r="I3124" s="70">
        <f t="shared" si="125"/>
        <v>2.5000000000000001E-2</v>
      </c>
    </row>
    <row r="3125" spans="1:9" x14ac:dyDescent="0.25">
      <c r="A3125" t="s">
        <v>2987</v>
      </c>
      <c r="B3125" s="70">
        <f t="shared" si="126"/>
        <v>2.5000000000000001E-2</v>
      </c>
      <c r="C3125" t="s">
        <v>117</v>
      </c>
      <c r="D3125" t="s">
        <v>3283</v>
      </c>
      <c r="E3125" s="69">
        <v>45706</v>
      </c>
      <c r="F3125">
        <v>1</v>
      </c>
      <c r="G3125">
        <v>1</v>
      </c>
      <c r="H3125">
        <v>1</v>
      </c>
      <c r="I3125" s="70">
        <f t="shared" si="125"/>
        <v>2.5000000000000001E-2</v>
      </c>
    </row>
    <row r="3126" spans="1:9" x14ac:dyDescent="0.25">
      <c r="A3126" t="s">
        <v>2987</v>
      </c>
      <c r="B3126" s="70">
        <f t="shared" si="126"/>
        <v>2.5000000000000001E-2</v>
      </c>
      <c r="C3126" t="s">
        <v>117</v>
      </c>
      <c r="D3126" t="s">
        <v>3284</v>
      </c>
      <c r="E3126" s="69">
        <v>45706</v>
      </c>
      <c r="F3126">
        <v>1</v>
      </c>
      <c r="G3126">
        <v>1</v>
      </c>
      <c r="H3126">
        <v>1</v>
      </c>
      <c r="I3126" s="70">
        <f t="shared" si="125"/>
        <v>2.5000000000000001E-2</v>
      </c>
    </row>
    <row r="3127" spans="1:9" x14ac:dyDescent="0.25">
      <c r="A3127" t="s">
        <v>2987</v>
      </c>
      <c r="B3127" s="70">
        <f t="shared" si="126"/>
        <v>2.5000000000000001E-2</v>
      </c>
      <c r="C3127" t="s">
        <v>117</v>
      </c>
      <c r="D3127" t="s">
        <v>3285</v>
      </c>
      <c r="E3127" s="69">
        <v>45708</v>
      </c>
      <c r="F3127">
        <v>1</v>
      </c>
      <c r="G3127">
        <v>1</v>
      </c>
      <c r="H3127">
        <v>1</v>
      </c>
      <c r="I3127" s="70">
        <f t="shared" si="125"/>
        <v>2.5000000000000001E-2</v>
      </c>
    </row>
    <row r="3128" spans="1:9" x14ac:dyDescent="0.25">
      <c r="A3128" t="s">
        <v>2987</v>
      </c>
      <c r="B3128" s="70">
        <f t="shared" si="126"/>
        <v>2.5000000000000001E-2</v>
      </c>
      <c r="C3128" t="s">
        <v>117</v>
      </c>
      <c r="D3128" t="s">
        <v>3286</v>
      </c>
      <c r="E3128" s="69">
        <v>45670</v>
      </c>
      <c r="F3128">
        <v>1</v>
      </c>
      <c r="G3128">
        <v>1</v>
      </c>
      <c r="H3128">
        <v>1</v>
      </c>
      <c r="I3128" s="70">
        <f t="shared" si="125"/>
        <v>2.5000000000000001E-2</v>
      </c>
    </row>
    <row r="3129" spans="1:9" x14ac:dyDescent="0.25">
      <c r="A3129" t="s">
        <v>2987</v>
      </c>
      <c r="B3129" s="70">
        <f t="shared" si="126"/>
        <v>2.5000000000000001E-2</v>
      </c>
      <c r="C3129" t="s">
        <v>117</v>
      </c>
      <c r="D3129" t="s">
        <v>3287</v>
      </c>
      <c r="E3129" s="69">
        <v>45670</v>
      </c>
      <c r="F3129">
        <v>1</v>
      </c>
      <c r="G3129">
        <v>1</v>
      </c>
      <c r="H3129">
        <v>1</v>
      </c>
      <c r="I3129" s="70">
        <f t="shared" si="125"/>
        <v>2.5000000000000001E-2</v>
      </c>
    </row>
    <row r="3130" spans="1:9" x14ac:dyDescent="0.25">
      <c r="A3130" t="s">
        <v>2987</v>
      </c>
      <c r="B3130" s="70">
        <f t="shared" si="126"/>
        <v>2.5000000000000001E-2</v>
      </c>
      <c r="C3130" t="s">
        <v>117</v>
      </c>
      <c r="D3130" t="s">
        <v>3288</v>
      </c>
      <c r="E3130" s="69">
        <v>45670</v>
      </c>
      <c r="F3130">
        <v>1</v>
      </c>
      <c r="G3130">
        <v>1</v>
      </c>
      <c r="H3130">
        <v>1</v>
      </c>
      <c r="I3130" s="70">
        <f t="shared" si="125"/>
        <v>2.5000000000000001E-2</v>
      </c>
    </row>
    <row r="3131" spans="1:9" x14ac:dyDescent="0.25">
      <c r="A3131" t="s">
        <v>2987</v>
      </c>
      <c r="B3131" s="70">
        <f t="shared" si="126"/>
        <v>2.5000000000000001E-2</v>
      </c>
      <c r="C3131" t="s">
        <v>117</v>
      </c>
      <c r="D3131" t="s">
        <v>3289</v>
      </c>
      <c r="E3131" s="69">
        <v>45670</v>
      </c>
      <c r="F3131">
        <v>1</v>
      </c>
      <c r="G3131">
        <v>1</v>
      </c>
      <c r="H3131">
        <v>1</v>
      </c>
      <c r="I3131" s="70">
        <f t="shared" si="125"/>
        <v>2.5000000000000001E-2</v>
      </c>
    </row>
    <row r="3132" spans="1:9" x14ac:dyDescent="0.25">
      <c r="A3132" t="s">
        <v>2987</v>
      </c>
      <c r="B3132" s="70">
        <f t="shared" si="126"/>
        <v>2.5000000000000001E-2</v>
      </c>
      <c r="C3132" t="s">
        <v>117</v>
      </c>
      <c r="D3132" t="s">
        <v>3290</v>
      </c>
      <c r="E3132" s="69">
        <v>45670</v>
      </c>
      <c r="F3132">
        <v>1</v>
      </c>
      <c r="G3132">
        <v>1</v>
      </c>
      <c r="H3132">
        <v>1</v>
      </c>
      <c r="I3132" s="70">
        <f t="shared" si="125"/>
        <v>2.5000000000000001E-2</v>
      </c>
    </row>
    <row r="3133" spans="1:9" x14ac:dyDescent="0.25">
      <c r="A3133" t="s">
        <v>2987</v>
      </c>
      <c r="B3133" s="70">
        <f t="shared" si="126"/>
        <v>2.5000000000000001E-2</v>
      </c>
      <c r="C3133" t="s">
        <v>117</v>
      </c>
      <c r="D3133" t="s">
        <v>3291</v>
      </c>
      <c r="E3133" s="69">
        <v>45679</v>
      </c>
      <c r="F3133">
        <v>1</v>
      </c>
      <c r="G3133">
        <v>1</v>
      </c>
      <c r="H3133">
        <v>1</v>
      </c>
      <c r="I3133" s="70">
        <f t="shared" si="125"/>
        <v>2.5000000000000001E-2</v>
      </c>
    </row>
    <row r="3134" spans="1:9" x14ac:dyDescent="0.25">
      <c r="A3134" t="s">
        <v>2987</v>
      </c>
      <c r="B3134" s="70">
        <f t="shared" si="126"/>
        <v>2.5000000000000001E-2</v>
      </c>
      <c r="C3134" t="s">
        <v>117</v>
      </c>
      <c r="D3134" t="s">
        <v>3292</v>
      </c>
      <c r="E3134" s="69">
        <v>45679</v>
      </c>
      <c r="F3134">
        <v>1</v>
      </c>
      <c r="G3134">
        <v>1</v>
      </c>
      <c r="H3134">
        <v>1</v>
      </c>
      <c r="I3134" s="70">
        <f t="shared" si="125"/>
        <v>2.5000000000000001E-2</v>
      </c>
    </row>
    <row r="3135" spans="1:9" x14ac:dyDescent="0.25">
      <c r="A3135" t="s">
        <v>2987</v>
      </c>
      <c r="B3135" s="70">
        <f t="shared" si="126"/>
        <v>2.5000000000000001E-2</v>
      </c>
      <c r="C3135" t="s">
        <v>117</v>
      </c>
      <c r="D3135" t="s">
        <v>3293</v>
      </c>
      <c r="E3135" s="69">
        <v>45686</v>
      </c>
      <c r="F3135">
        <v>1</v>
      </c>
      <c r="G3135">
        <v>1</v>
      </c>
      <c r="H3135">
        <v>1</v>
      </c>
      <c r="I3135" s="70">
        <f t="shared" si="125"/>
        <v>2.5000000000000001E-2</v>
      </c>
    </row>
    <row r="3136" spans="1:9" x14ac:dyDescent="0.25">
      <c r="A3136" t="s">
        <v>2987</v>
      </c>
      <c r="B3136" s="70">
        <f t="shared" si="126"/>
        <v>2.5000000000000001E-2</v>
      </c>
      <c r="C3136" t="s">
        <v>117</v>
      </c>
      <c r="D3136" t="s">
        <v>3294</v>
      </c>
      <c r="E3136" s="69">
        <v>45686</v>
      </c>
      <c r="F3136">
        <v>1</v>
      </c>
      <c r="G3136">
        <v>1</v>
      </c>
      <c r="H3136">
        <v>1</v>
      </c>
      <c r="I3136" s="70">
        <f t="shared" si="125"/>
        <v>2.5000000000000001E-2</v>
      </c>
    </row>
    <row r="3137" spans="1:9" x14ac:dyDescent="0.25">
      <c r="A3137" t="s">
        <v>2987</v>
      </c>
      <c r="B3137" s="70">
        <f t="shared" si="126"/>
        <v>2.5000000000000001E-2</v>
      </c>
      <c r="C3137" t="s">
        <v>117</v>
      </c>
      <c r="D3137" t="s">
        <v>3295</v>
      </c>
      <c r="E3137" s="69">
        <v>45686</v>
      </c>
      <c r="F3137">
        <v>1</v>
      </c>
      <c r="G3137">
        <v>1</v>
      </c>
      <c r="H3137">
        <v>1</v>
      </c>
      <c r="I3137" s="70">
        <f t="shared" si="125"/>
        <v>2.5000000000000001E-2</v>
      </c>
    </row>
    <row r="3138" spans="1:9" x14ac:dyDescent="0.25">
      <c r="A3138" t="s">
        <v>2987</v>
      </c>
      <c r="B3138" s="70">
        <f t="shared" si="126"/>
        <v>2.5000000000000001E-2</v>
      </c>
      <c r="C3138" t="s">
        <v>117</v>
      </c>
      <c r="D3138" t="s">
        <v>3296</v>
      </c>
      <c r="E3138" s="69">
        <v>45694</v>
      </c>
      <c r="F3138">
        <v>1</v>
      </c>
      <c r="G3138">
        <v>1</v>
      </c>
      <c r="H3138">
        <v>1</v>
      </c>
      <c r="I3138" s="70">
        <f t="shared" ref="I3138:I3201" si="127">B3138*H3138</f>
        <v>2.5000000000000001E-2</v>
      </c>
    </row>
    <row r="3139" spans="1:9" x14ac:dyDescent="0.25">
      <c r="A3139" t="s">
        <v>2987</v>
      </c>
      <c r="B3139" s="70">
        <f t="shared" si="126"/>
        <v>2.5000000000000001E-2</v>
      </c>
      <c r="C3139" t="s">
        <v>117</v>
      </c>
      <c r="D3139" t="s">
        <v>3297</v>
      </c>
      <c r="E3139" s="69">
        <v>45694</v>
      </c>
      <c r="F3139">
        <v>1</v>
      </c>
      <c r="G3139">
        <v>1</v>
      </c>
      <c r="H3139">
        <v>1</v>
      </c>
      <c r="I3139" s="70">
        <f t="shared" si="127"/>
        <v>2.5000000000000001E-2</v>
      </c>
    </row>
    <row r="3140" spans="1:9" x14ac:dyDescent="0.25">
      <c r="A3140" t="s">
        <v>2987</v>
      </c>
      <c r="B3140" s="70">
        <f t="shared" si="126"/>
        <v>2.5000000000000001E-2</v>
      </c>
      <c r="C3140" t="s">
        <v>117</v>
      </c>
      <c r="D3140" t="s">
        <v>3298</v>
      </c>
      <c r="E3140" s="69">
        <v>45785</v>
      </c>
      <c r="F3140">
        <v>1</v>
      </c>
      <c r="G3140">
        <v>1</v>
      </c>
      <c r="H3140">
        <v>1</v>
      </c>
      <c r="I3140" s="70">
        <f t="shared" si="127"/>
        <v>2.5000000000000001E-2</v>
      </c>
    </row>
    <row r="3141" spans="1:9" x14ac:dyDescent="0.25">
      <c r="A3141" t="s">
        <v>2987</v>
      </c>
      <c r="B3141" s="70">
        <f t="shared" si="126"/>
        <v>2.5000000000000001E-2</v>
      </c>
      <c r="C3141" t="s">
        <v>117</v>
      </c>
      <c r="D3141" t="s">
        <v>3299</v>
      </c>
      <c r="E3141" s="69">
        <v>45785</v>
      </c>
      <c r="F3141">
        <v>1</v>
      </c>
      <c r="G3141">
        <v>1</v>
      </c>
      <c r="H3141">
        <v>1</v>
      </c>
      <c r="I3141" s="70">
        <f t="shared" si="127"/>
        <v>2.5000000000000001E-2</v>
      </c>
    </row>
    <row r="3142" spans="1:9" x14ac:dyDescent="0.25">
      <c r="A3142" t="s">
        <v>2987</v>
      </c>
      <c r="B3142" s="70">
        <f t="shared" si="126"/>
        <v>2.5000000000000001E-2</v>
      </c>
      <c r="C3142" t="s">
        <v>117</v>
      </c>
      <c r="D3142" t="s">
        <v>3300</v>
      </c>
      <c r="E3142" s="69">
        <v>45790</v>
      </c>
      <c r="F3142">
        <v>1</v>
      </c>
      <c r="G3142">
        <v>1</v>
      </c>
      <c r="H3142">
        <v>1</v>
      </c>
      <c r="I3142" s="70">
        <f t="shared" si="127"/>
        <v>2.5000000000000001E-2</v>
      </c>
    </row>
    <row r="3143" spans="1:9" x14ac:dyDescent="0.25">
      <c r="A3143" t="s">
        <v>2987</v>
      </c>
      <c r="B3143" s="70">
        <f t="shared" si="126"/>
        <v>2.5000000000000001E-2</v>
      </c>
      <c r="C3143" t="s">
        <v>117</v>
      </c>
      <c r="D3143" t="s">
        <v>3301</v>
      </c>
      <c r="E3143" s="69">
        <v>45791</v>
      </c>
      <c r="F3143">
        <v>1</v>
      </c>
      <c r="G3143">
        <v>1</v>
      </c>
      <c r="H3143">
        <v>1</v>
      </c>
      <c r="I3143" s="70">
        <f t="shared" si="127"/>
        <v>2.5000000000000001E-2</v>
      </c>
    </row>
    <row r="3144" spans="1:9" x14ac:dyDescent="0.25">
      <c r="A3144" t="s">
        <v>2987</v>
      </c>
      <c r="B3144" s="70">
        <f t="shared" si="126"/>
        <v>2.5000000000000001E-2</v>
      </c>
      <c r="C3144" t="s">
        <v>117</v>
      </c>
      <c r="D3144" t="s">
        <v>3302</v>
      </c>
      <c r="E3144" s="69">
        <v>45791</v>
      </c>
      <c r="F3144">
        <v>1</v>
      </c>
      <c r="G3144">
        <v>1</v>
      </c>
      <c r="H3144">
        <v>1</v>
      </c>
      <c r="I3144" s="70">
        <f t="shared" si="127"/>
        <v>2.5000000000000001E-2</v>
      </c>
    </row>
    <row r="3145" spans="1:9" x14ac:dyDescent="0.25">
      <c r="A3145" t="s">
        <v>2987</v>
      </c>
      <c r="B3145" s="70">
        <f t="shared" si="126"/>
        <v>2.5000000000000001E-2</v>
      </c>
      <c r="C3145" t="s">
        <v>117</v>
      </c>
      <c r="D3145" t="s">
        <v>3303</v>
      </c>
      <c r="E3145" s="69">
        <v>45791</v>
      </c>
      <c r="F3145">
        <v>1</v>
      </c>
      <c r="G3145">
        <v>1</v>
      </c>
      <c r="H3145">
        <v>1</v>
      </c>
      <c r="I3145" s="70">
        <f t="shared" si="127"/>
        <v>2.5000000000000001E-2</v>
      </c>
    </row>
    <row r="3146" spans="1:9" x14ac:dyDescent="0.25">
      <c r="A3146" t="s">
        <v>2987</v>
      </c>
      <c r="B3146" s="70">
        <f t="shared" si="126"/>
        <v>2.5000000000000001E-2</v>
      </c>
      <c r="C3146" t="s">
        <v>117</v>
      </c>
      <c r="D3146" t="s">
        <v>3304</v>
      </c>
      <c r="E3146" s="69">
        <v>45796</v>
      </c>
      <c r="F3146">
        <v>1</v>
      </c>
      <c r="G3146">
        <v>1</v>
      </c>
      <c r="H3146">
        <v>1</v>
      </c>
      <c r="I3146" s="70">
        <f t="shared" si="127"/>
        <v>2.5000000000000001E-2</v>
      </c>
    </row>
    <row r="3147" spans="1:9" x14ac:dyDescent="0.25">
      <c r="A3147" t="s">
        <v>2987</v>
      </c>
      <c r="B3147" s="70">
        <f t="shared" si="126"/>
        <v>2.5000000000000001E-2</v>
      </c>
      <c r="C3147" t="s">
        <v>117</v>
      </c>
      <c r="D3147" t="s">
        <v>3305</v>
      </c>
      <c r="E3147" s="69">
        <v>45797</v>
      </c>
      <c r="F3147">
        <v>1</v>
      </c>
      <c r="G3147">
        <v>1</v>
      </c>
      <c r="H3147">
        <v>1</v>
      </c>
      <c r="I3147" s="70">
        <f t="shared" si="127"/>
        <v>2.5000000000000001E-2</v>
      </c>
    </row>
    <row r="3148" spans="1:9" x14ac:dyDescent="0.25">
      <c r="A3148" t="s">
        <v>2987</v>
      </c>
      <c r="B3148" s="70">
        <f t="shared" si="126"/>
        <v>2.5000000000000001E-2</v>
      </c>
      <c r="C3148" t="s">
        <v>117</v>
      </c>
      <c r="D3148" t="s">
        <v>3306</v>
      </c>
      <c r="E3148" s="69">
        <v>45797</v>
      </c>
      <c r="F3148">
        <v>1</v>
      </c>
      <c r="G3148">
        <v>1</v>
      </c>
      <c r="H3148">
        <v>1</v>
      </c>
      <c r="I3148" s="70">
        <f t="shared" si="127"/>
        <v>2.5000000000000001E-2</v>
      </c>
    </row>
    <row r="3149" spans="1:9" x14ac:dyDescent="0.25">
      <c r="A3149" t="s">
        <v>2987</v>
      </c>
      <c r="B3149" s="70">
        <f t="shared" si="126"/>
        <v>2.5000000000000001E-2</v>
      </c>
      <c r="C3149" t="s">
        <v>117</v>
      </c>
      <c r="D3149" t="s">
        <v>3307</v>
      </c>
      <c r="E3149" s="69">
        <v>45797</v>
      </c>
      <c r="F3149">
        <v>1</v>
      </c>
      <c r="G3149">
        <v>1</v>
      </c>
      <c r="H3149">
        <v>1</v>
      </c>
      <c r="I3149" s="70">
        <f t="shared" si="127"/>
        <v>2.5000000000000001E-2</v>
      </c>
    </row>
    <row r="3150" spans="1:9" x14ac:dyDescent="0.25">
      <c r="A3150" t="s">
        <v>2987</v>
      </c>
      <c r="B3150" s="70">
        <f t="shared" ref="B3150:B3213" si="128">(1/4000)*100</f>
        <v>2.5000000000000001E-2</v>
      </c>
      <c r="C3150" t="s">
        <v>117</v>
      </c>
      <c r="D3150" t="s">
        <v>3308</v>
      </c>
      <c r="E3150" s="69">
        <v>45797</v>
      </c>
      <c r="F3150">
        <v>1</v>
      </c>
      <c r="G3150">
        <v>1</v>
      </c>
      <c r="H3150">
        <v>1</v>
      </c>
      <c r="I3150" s="70">
        <f t="shared" si="127"/>
        <v>2.5000000000000001E-2</v>
      </c>
    </row>
    <row r="3151" spans="1:9" x14ac:dyDescent="0.25">
      <c r="A3151" t="s">
        <v>2987</v>
      </c>
      <c r="B3151" s="70">
        <f t="shared" si="128"/>
        <v>2.5000000000000001E-2</v>
      </c>
      <c r="C3151" t="s">
        <v>117</v>
      </c>
      <c r="D3151" t="s">
        <v>3309</v>
      </c>
      <c r="E3151" s="69">
        <v>45797</v>
      </c>
      <c r="F3151">
        <v>1</v>
      </c>
      <c r="G3151">
        <v>1</v>
      </c>
      <c r="H3151">
        <v>1</v>
      </c>
      <c r="I3151" s="70">
        <f t="shared" si="127"/>
        <v>2.5000000000000001E-2</v>
      </c>
    </row>
    <row r="3152" spans="1:9" x14ac:dyDescent="0.25">
      <c r="A3152" t="s">
        <v>2987</v>
      </c>
      <c r="B3152" s="70">
        <f t="shared" si="128"/>
        <v>2.5000000000000001E-2</v>
      </c>
      <c r="C3152" t="s">
        <v>117</v>
      </c>
      <c r="D3152" t="s">
        <v>3310</v>
      </c>
      <c r="E3152" s="69">
        <v>45797</v>
      </c>
      <c r="F3152">
        <v>1</v>
      </c>
      <c r="G3152">
        <v>1</v>
      </c>
      <c r="H3152">
        <v>1</v>
      </c>
      <c r="I3152" s="70">
        <f t="shared" si="127"/>
        <v>2.5000000000000001E-2</v>
      </c>
    </row>
    <row r="3153" spans="1:9" x14ac:dyDescent="0.25">
      <c r="A3153" t="s">
        <v>2987</v>
      </c>
      <c r="B3153" s="70">
        <f t="shared" si="128"/>
        <v>2.5000000000000001E-2</v>
      </c>
      <c r="C3153" t="s">
        <v>117</v>
      </c>
      <c r="D3153" t="s">
        <v>3311</v>
      </c>
      <c r="E3153" s="69">
        <v>45797</v>
      </c>
      <c r="F3153">
        <v>1</v>
      </c>
      <c r="G3153">
        <v>1</v>
      </c>
      <c r="H3153">
        <v>1</v>
      </c>
      <c r="I3153" s="70">
        <f t="shared" si="127"/>
        <v>2.5000000000000001E-2</v>
      </c>
    </row>
    <row r="3154" spans="1:9" x14ac:dyDescent="0.25">
      <c r="A3154" t="s">
        <v>2987</v>
      </c>
      <c r="B3154" s="70">
        <f t="shared" si="128"/>
        <v>2.5000000000000001E-2</v>
      </c>
      <c r="C3154" t="s">
        <v>117</v>
      </c>
      <c r="D3154" t="s">
        <v>3312</v>
      </c>
      <c r="E3154" s="69">
        <v>45797</v>
      </c>
      <c r="F3154">
        <v>1</v>
      </c>
      <c r="G3154">
        <v>1</v>
      </c>
      <c r="H3154">
        <v>1</v>
      </c>
      <c r="I3154" s="70">
        <f t="shared" si="127"/>
        <v>2.5000000000000001E-2</v>
      </c>
    </row>
    <row r="3155" spans="1:9" x14ac:dyDescent="0.25">
      <c r="A3155" t="s">
        <v>2987</v>
      </c>
      <c r="B3155" s="70">
        <f t="shared" si="128"/>
        <v>2.5000000000000001E-2</v>
      </c>
      <c r="C3155" t="s">
        <v>117</v>
      </c>
      <c r="D3155" t="s">
        <v>3313</v>
      </c>
      <c r="E3155" s="69">
        <v>45800</v>
      </c>
      <c r="F3155">
        <v>1</v>
      </c>
      <c r="G3155">
        <v>1</v>
      </c>
      <c r="H3155">
        <v>1</v>
      </c>
      <c r="I3155" s="70">
        <f t="shared" si="127"/>
        <v>2.5000000000000001E-2</v>
      </c>
    </row>
    <row r="3156" spans="1:9" x14ac:dyDescent="0.25">
      <c r="A3156" t="s">
        <v>2987</v>
      </c>
      <c r="B3156" s="70">
        <f t="shared" si="128"/>
        <v>2.5000000000000001E-2</v>
      </c>
      <c r="C3156" t="s">
        <v>117</v>
      </c>
      <c r="D3156" t="s">
        <v>3314</v>
      </c>
      <c r="E3156" s="69">
        <v>45800</v>
      </c>
      <c r="F3156">
        <v>1</v>
      </c>
      <c r="G3156">
        <v>1</v>
      </c>
      <c r="H3156">
        <v>1</v>
      </c>
      <c r="I3156" s="70">
        <f t="shared" si="127"/>
        <v>2.5000000000000001E-2</v>
      </c>
    </row>
    <row r="3157" spans="1:9" x14ac:dyDescent="0.25">
      <c r="A3157" t="s">
        <v>2987</v>
      </c>
      <c r="B3157" s="70">
        <f t="shared" si="128"/>
        <v>2.5000000000000001E-2</v>
      </c>
      <c r="C3157" t="s">
        <v>117</v>
      </c>
      <c r="D3157" t="s">
        <v>3315</v>
      </c>
      <c r="E3157" s="69">
        <v>45800</v>
      </c>
      <c r="F3157">
        <v>1</v>
      </c>
      <c r="G3157">
        <v>1</v>
      </c>
      <c r="H3157">
        <v>1</v>
      </c>
      <c r="I3157" s="70">
        <f t="shared" si="127"/>
        <v>2.5000000000000001E-2</v>
      </c>
    </row>
    <row r="3158" spans="1:9" x14ac:dyDescent="0.25">
      <c r="A3158" t="s">
        <v>2987</v>
      </c>
      <c r="B3158" s="70">
        <f t="shared" si="128"/>
        <v>2.5000000000000001E-2</v>
      </c>
      <c r="C3158" t="s">
        <v>117</v>
      </c>
      <c r="D3158" t="s">
        <v>3316</v>
      </c>
      <c r="E3158" s="69">
        <v>45803</v>
      </c>
      <c r="F3158">
        <v>1</v>
      </c>
      <c r="G3158">
        <v>1</v>
      </c>
      <c r="H3158">
        <v>1</v>
      </c>
      <c r="I3158" s="70">
        <f t="shared" si="127"/>
        <v>2.5000000000000001E-2</v>
      </c>
    </row>
    <row r="3159" spans="1:9" x14ac:dyDescent="0.25">
      <c r="A3159" t="s">
        <v>2987</v>
      </c>
      <c r="B3159" s="70">
        <f t="shared" si="128"/>
        <v>2.5000000000000001E-2</v>
      </c>
      <c r="C3159" t="s">
        <v>117</v>
      </c>
      <c r="D3159" t="s">
        <v>3317</v>
      </c>
      <c r="E3159" s="69">
        <v>45803</v>
      </c>
      <c r="F3159">
        <v>1</v>
      </c>
      <c r="G3159">
        <v>1</v>
      </c>
      <c r="H3159">
        <v>1</v>
      </c>
      <c r="I3159" s="70">
        <f t="shared" si="127"/>
        <v>2.5000000000000001E-2</v>
      </c>
    </row>
    <row r="3160" spans="1:9" x14ac:dyDescent="0.25">
      <c r="A3160" t="s">
        <v>2987</v>
      </c>
      <c r="B3160" s="70">
        <f t="shared" si="128"/>
        <v>2.5000000000000001E-2</v>
      </c>
      <c r="C3160" t="s">
        <v>117</v>
      </c>
      <c r="D3160" t="s">
        <v>3318</v>
      </c>
      <c r="E3160" s="69">
        <v>45803</v>
      </c>
      <c r="F3160">
        <v>1</v>
      </c>
      <c r="G3160">
        <v>1</v>
      </c>
      <c r="H3160">
        <v>1</v>
      </c>
      <c r="I3160" s="70">
        <f t="shared" si="127"/>
        <v>2.5000000000000001E-2</v>
      </c>
    </row>
    <row r="3161" spans="1:9" x14ac:dyDescent="0.25">
      <c r="A3161" t="s">
        <v>2987</v>
      </c>
      <c r="B3161" s="70">
        <f t="shared" si="128"/>
        <v>2.5000000000000001E-2</v>
      </c>
      <c r="C3161" t="s">
        <v>117</v>
      </c>
      <c r="D3161" t="s">
        <v>3319</v>
      </c>
      <c r="E3161" s="69">
        <v>45803</v>
      </c>
      <c r="F3161">
        <v>1</v>
      </c>
      <c r="G3161">
        <v>1</v>
      </c>
      <c r="H3161">
        <v>1</v>
      </c>
      <c r="I3161" s="70">
        <f t="shared" si="127"/>
        <v>2.5000000000000001E-2</v>
      </c>
    </row>
    <row r="3162" spans="1:9" x14ac:dyDescent="0.25">
      <c r="A3162" t="s">
        <v>2987</v>
      </c>
      <c r="B3162" s="70">
        <f t="shared" si="128"/>
        <v>2.5000000000000001E-2</v>
      </c>
      <c r="C3162" t="s">
        <v>117</v>
      </c>
      <c r="D3162" t="s">
        <v>3320</v>
      </c>
      <c r="E3162" s="69">
        <v>45806</v>
      </c>
      <c r="F3162">
        <v>1</v>
      </c>
      <c r="G3162">
        <v>1</v>
      </c>
      <c r="H3162">
        <v>1</v>
      </c>
      <c r="I3162" s="70">
        <f t="shared" si="127"/>
        <v>2.5000000000000001E-2</v>
      </c>
    </row>
    <row r="3163" spans="1:9" x14ac:dyDescent="0.25">
      <c r="A3163" t="s">
        <v>2987</v>
      </c>
      <c r="B3163" s="70">
        <f t="shared" si="128"/>
        <v>2.5000000000000001E-2</v>
      </c>
      <c r="C3163" t="s">
        <v>117</v>
      </c>
      <c r="D3163" t="s">
        <v>3321</v>
      </c>
      <c r="E3163" s="69">
        <v>45806</v>
      </c>
      <c r="F3163">
        <v>1</v>
      </c>
      <c r="G3163">
        <v>1</v>
      </c>
      <c r="H3163">
        <v>1</v>
      </c>
      <c r="I3163" s="70">
        <f t="shared" si="127"/>
        <v>2.5000000000000001E-2</v>
      </c>
    </row>
    <row r="3164" spans="1:9" x14ac:dyDescent="0.25">
      <c r="A3164" t="s">
        <v>2987</v>
      </c>
      <c r="B3164" s="70">
        <f t="shared" si="128"/>
        <v>2.5000000000000001E-2</v>
      </c>
      <c r="C3164" t="s">
        <v>117</v>
      </c>
      <c r="D3164" t="s">
        <v>3322</v>
      </c>
      <c r="E3164" s="69">
        <v>45806</v>
      </c>
      <c r="F3164">
        <v>1</v>
      </c>
      <c r="G3164">
        <v>1</v>
      </c>
      <c r="H3164">
        <v>1</v>
      </c>
      <c r="I3164" s="70">
        <f t="shared" si="127"/>
        <v>2.5000000000000001E-2</v>
      </c>
    </row>
    <row r="3165" spans="1:9" x14ac:dyDescent="0.25">
      <c r="A3165" t="s">
        <v>2987</v>
      </c>
      <c r="B3165" s="70">
        <f t="shared" si="128"/>
        <v>2.5000000000000001E-2</v>
      </c>
      <c r="C3165" t="s">
        <v>117</v>
      </c>
      <c r="D3165" t="s">
        <v>3323</v>
      </c>
      <c r="E3165" s="69">
        <v>45806</v>
      </c>
      <c r="F3165">
        <v>1</v>
      </c>
      <c r="G3165">
        <v>1</v>
      </c>
      <c r="H3165">
        <v>1</v>
      </c>
      <c r="I3165" s="70">
        <f t="shared" si="127"/>
        <v>2.5000000000000001E-2</v>
      </c>
    </row>
    <row r="3166" spans="1:9" x14ac:dyDescent="0.25">
      <c r="A3166" t="s">
        <v>2987</v>
      </c>
      <c r="B3166" s="70">
        <f t="shared" si="128"/>
        <v>2.5000000000000001E-2</v>
      </c>
      <c r="C3166" t="s">
        <v>117</v>
      </c>
      <c r="D3166" t="s">
        <v>3324</v>
      </c>
      <c r="E3166" s="69">
        <v>45806</v>
      </c>
      <c r="F3166">
        <v>1</v>
      </c>
      <c r="G3166">
        <v>1</v>
      </c>
      <c r="H3166">
        <v>1</v>
      </c>
      <c r="I3166" s="70">
        <f t="shared" si="127"/>
        <v>2.5000000000000001E-2</v>
      </c>
    </row>
    <row r="3167" spans="1:9" x14ac:dyDescent="0.25">
      <c r="A3167" t="s">
        <v>2987</v>
      </c>
      <c r="B3167" s="70">
        <f t="shared" si="128"/>
        <v>2.5000000000000001E-2</v>
      </c>
      <c r="C3167" t="s">
        <v>117</v>
      </c>
      <c r="D3167" t="s">
        <v>3325</v>
      </c>
      <c r="E3167" s="69">
        <v>45743</v>
      </c>
      <c r="F3167">
        <v>1</v>
      </c>
      <c r="G3167">
        <v>1</v>
      </c>
      <c r="H3167">
        <v>1</v>
      </c>
      <c r="I3167" s="70">
        <f t="shared" si="127"/>
        <v>2.5000000000000001E-2</v>
      </c>
    </row>
    <row r="3168" spans="1:9" x14ac:dyDescent="0.25">
      <c r="A3168" t="s">
        <v>2987</v>
      </c>
      <c r="B3168" s="70">
        <f t="shared" si="128"/>
        <v>2.5000000000000001E-2</v>
      </c>
      <c r="C3168" t="s">
        <v>117</v>
      </c>
      <c r="D3168" t="s">
        <v>3326</v>
      </c>
      <c r="E3168" s="69">
        <v>45747</v>
      </c>
      <c r="F3168">
        <v>1</v>
      </c>
      <c r="G3168">
        <v>1</v>
      </c>
      <c r="H3168">
        <v>1</v>
      </c>
      <c r="I3168" s="70">
        <f t="shared" si="127"/>
        <v>2.5000000000000001E-2</v>
      </c>
    </row>
    <row r="3169" spans="1:9" x14ac:dyDescent="0.25">
      <c r="A3169" t="s">
        <v>2987</v>
      </c>
      <c r="B3169" s="70">
        <f t="shared" si="128"/>
        <v>2.5000000000000001E-2</v>
      </c>
      <c r="C3169" t="s">
        <v>117</v>
      </c>
      <c r="D3169" t="s">
        <v>3327</v>
      </c>
      <c r="E3169" s="69">
        <v>45748</v>
      </c>
      <c r="F3169">
        <v>1</v>
      </c>
      <c r="G3169">
        <v>1</v>
      </c>
      <c r="H3169">
        <v>1</v>
      </c>
      <c r="I3169" s="70">
        <f t="shared" si="127"/>
        <v>2.5000000000000001E-2</v>
      </c>
    </row>
    <row r="3170" spans="1:9" x14ac:dyDescent="0.25">
      <c r="A3170" t="s">
        <v>2987</v>
      </c>
      <c r="B3170" s="70">
        <f t="shared" si="128"/>
        <v>2.5000000000000001E-2</v>
      </c>
      <c r="C3170" t="s">
        <v>117</v>
      </c>
      <c r="D3170" t="s">
        <v>3328</v>
      </c>
      <c r="E3170" s="69">
        <v>45748</v>
      </c>
      <c r="F3170">
        <v>1</v>
      </c>
      <c r="G3170">
        <v>1</v>
      </c>
      <c r="H3170">
        <v>1</v>
      </c>
      <c r="I3170" s="70">
        <f t="shared" si="127"/>
        <v>2.5000000000000001E-2</v>
      </c>
    </row>
    <row r="3171" spans="1:9" x14ac:dyDescent="0.25">
      <c r="A3171" t="s">
        <v>2987</v>
      </c>
      <c r="B3171" s="70">
        <f t="shared" si="128"/>
        <v>2.5000000000000001E-2</v>
      </c>
      <c r="C3171" t="s">
        <v>117</v>
      </c>
      <c r="D3171" t="s">
        <v>3329</v>
      </c>
      <c r="E3171" s="69">
        <v>45748</v>
      </c>
      <c r="F3171">
        <v>1</v>
      </c>
      <c r="G3171">
        <v>1</v>
      </c>
      <c r="H3171">
        <v>1</v>
      </c>
      <c r="I3171" s="70">
        <f t="shared" si="127"/>
        <v>2.5000000000000001E-2</v>
      </c>
    </row>
    <row r="3172" spans="1:9" x14ac:dyDescent="0.25">
      <c r="A3172" t="s">
        <v>2987</v>
      </c>
      <c r="B3172" s="70">
        <f t="shared" si="128"/>
        <v>2.5000000000000001E-2</v>
      </c>
      <c r="C3172" t="s">
        <v>117</v>
      </c>
      <c r="D3172" t="s">
        <v>3330</v>
      </c>
      <c r="E3172" s="69">
        <v>45748</v>
      </c>
      <c r="F3172">
        <v>1</v>
      </c>
      <c r="G3172">
        <v>1</v>
      </c>
      <c r="H3172">
        <v>1</v>
      </c>
      <c r="I3172" s="70">
        <f t="shared" si="127"/>
        <v>2.5000000000000001E-2</v>
      </c>
    </row>
    <row r="3173" spans="1:9" x14ac:dyDescent="0.25">
      <c r="A3173" t="s">
        <v>2987</v>
      </c>
      <c r="B3173" s="70">
        <f t="shared" si="128"/>
        <v>2.5000000000000001E-2</v>
      </c>
      <c r="C3173" t="s">
        <v>117</v>
      </c>
      <c r="D3173" t="s">
        <v>3331</v>
      </c>
      <c r="E3173" s="69">
        <v>45748</v>
      </c>
      <c r="F3173">
        <v>1</v>
      </c>
      <c r="G3173">
        <v>1</v>
      </c>
      <c r="H3173">
        <v>1</v>
      </c>
      <c r="I3173" s="70">
        <f t="shared" si="127"/>
        <v>2.5000000000000001E-2</v>
      </c>
    </row>
    <row r="3174" spans="1:9" x14ac:dyDescent="0.25">
      <c r="A3174" t="s">
        <v>2987</v>
      </c>
      <c r="B3174" s="70">
        <f t="shared" si="128"/>
        <v>2.5000000000000001E-2</v>
      </c>
      <c r="C3174" t="s">
        <v>117</v>
      </c>
      <c r="D3174" t="s">
        <v>3332</v>
      </c>
      <c r="E3174" s="69">
        <v>45748</v>
      </c>
      <c r="F3174">
        <v>1</v>
      </c>
      <c r="G3174">
        <v>1</v>
      </c>
      <c r="H3174">
        <v>1</v>
      </c>
      <c r="I3174" s="70">
        <f t="shared" si="127"/>
        <v>2.5000000000000001E-2</v>
      </c>
    </row>
    <row r="3175" spans="1:9" x14ac:dyDescent="0.25">
      <c r="A3175" t="s">
        <v>2987</v>
      </c>
      <c r="B3175" s="70">
        <f t="shared" si="128"/>
        <v>2.5000000000000001E-2</v>
      </c>
      <c r="C3175" t="s">
        <v>117</v>
      </c>
      <c r="D3175" t="s">
        <v>3333</v>
      </c>
      <c r="E3175" s="69">
        <v>45748</v>
      </c>
      <c r="F3175">
        <v>1</v>
      </c>
      <c r="G3175">
        <v>1</v>
      </c>
      <c r="H3175">
        <v>1</v>
      </c>
      <c r="I3175" s="70">
        <f t="shared" si="127"/>
        <v>2.5000000000000001E-2</v>
      </c>
    </row>
    <row r="3176" spans="1:9" x14ac:dyDescent="0.25">
      <c r="A3176" t="s">
        <v>2987</v>
      </c>
      <c r="B3176" s="70">
        <f t="shared" si="128"/>
        <v>2.5000000000000001E-2</v>
      </c>
      <c r="C3176" t="s">
        <v>117</v>
      </c>
      <c r="D3176" t="s">
        <v>3334</v>
      </c>
      <c r="E3176" s="69">
        <v>45754</v>
      </c>
      <c r="F3176">
        <v>1</v>
      </c>
      <c r="G3176">
        <v>1</v>
      </c>
      <c r="H3176">
        <v>1</v>
      </c>
      <c r="I3176" s="70">
        <f t="shared" si="127"/>
        <v>2.5000000000000001E-2</v>
      </c>
    </row>
    <row r="3177" spans="1:9" x14ac:dyDescent="0.25">
      <c r="A3177" t="s">
        <v>2987</v>
      </c>
      <c r="B3177" s="70">
        <f t="shared" si="128"/>
        <v>2.5000000000000001E-2</v>
      </c>
      <c r="C3177" t="s">
        <v>117</v>
      </c>
      <c r="D3177" t="s">
        <v>3335</v>
      </c>
      <c r="E3177" s="69">
        <v>45755</v>
      </c>
      <c r="F3177">
        <v>1</v>
      </c>
      <c r="G3177">
        <v>1</v>
      </c>
      <c r="H3177">
        <v>1</v>
      </c>
      <c r="I3177" s="70">
        <f t="shared" si="127"/>
        <v>2.5000000000000001E-2</v>
      </c>
    </row>
    <row r="3178" spans="1:9" x14ac:dyDescent="0.25">
      <c r="A3178" t="s">
        <v>2987</v>
      </c>
      <c r="B3178" s="70">
        <f t="shared" si="128"/>
        <v>2.5000000000000001E-2</v>
      </c>
      <c r="C3178" t="s">
        <v>117</v>
      </c>
      <c r="D3178" t="s">
        <v>3336</v>
      </c>
      <c r="E3178" s="69">
        <v>45755</v>
      </c>
      <c r="F3178">
        <v>1</v>
      </c>
      <c r="G3178">
        <v>1</v>
      </c>
      <c r="H3178">
        <v>1</v>
      </c>
      <c r="I3178" s="70">
        <f t="shared" si="127"/>
        <v>2.5000000000000001E-2</v>
      </c>
    </row>
    <row r="3179" spans="1:9" x14ac:dyDescent="0.25">
      <c r="A3179" t="s">
        <v>2987</v>
      </c>
      <c r="B3179" s="70">
        <f t="shared" si="128"/>
        <v>2.5000000000000001E-2</v>
      </c>
      <c r="C3179" t="s">
        <v>117</v>
      </c>
      <c r="D3179" t="s">
        <v>3337</v>
      </c>
      <c r="E3179" s="69">
        <v>45755</v>
      </c>
      <c r="F3179">
        <v>1</v>
      </c>
      <c r="G3179">
        <v>1</v>
      </c>
      <c r="H3179">
        <v>1</v>
      </c>
      <c r="I3179" s="70">
        <f t="shared" si="127"/>
        <v>2.5000000000000001E-2</v>
      </c>
    </row>
    <row r="3180" spans="1:9" x14ac:dyDescent="0.25">
      <c r="A3180" t="s">
        <v>2987</v>
      </c>
      <c r="B3180" s="70">
        <f t="shared" si="128"/>
        <v>2.5000000000000001E-2</v>
      </c>
      <c r="C3180" t="s">
        <v>117</v>
      </c>
      <c r="D3180" t="s">
        <v>3338</v>
      </c>
      <c r="E3180" s="69">
        <v>45755</v>
      </c>
      <c r="F3180">
        <v>1</v>
      </c>
      <c r="G3180">
        <v>1</v>
      </c>
      <c r="H3180">
        <v>1</v>
      </c>
      <c r="I3180" s="70">
        <f t="shared" si="127"/>
        <v>2.5000000000000001E-2</v>
      </c>
    </row>
    <row r="3181" spans="1:9" x14ac:dyDescent="0.25">
      <c r="A3181" t="s">
        <v>2987</v>
      </c>
      <c r="B3181" s="70">
        <f t="shared" si="128"/>
        <v>2.5000000000000001E-2</v>
      </c>
      <c r="C3181" t="s">
        <v>117</v>
      </c>
      <c r="D3181" t="s">
        <v>3339</v>
      </c>
      <c r="E3181" s="69">
        <v>45755</v>
      </c>
      <c r="F3181">
        <v>1</v>
      </c>
      <c r="G3181">
        <v>1</v>
      </c>
      <c r="H3181">
        <v>1</v>
      </c>
      <c r="I3181" s="70">
        <f t="shared" si="127"/>
        <v>2.5000000000000001E-2</v>
      </c>
    </row>
    <row r="3182" spans="1:9" x14ac:dyDescent="0.25">
      <c r="A3182" t="s">
        <v>2987</v>
      </c>
      <c r="B3182" s="70">
        <f t="shared" si="128"/>
        <v>2.5000000000000001E-2</v>
      </c>
      <c r="C3182" t="s">
        <v>117</v>
      </c>
      <c r="D3182" t="s">
        <v>3340</v>
      </c>
      <c r="E3182" s="69">
        <v>45755</v>
      </c>
      <c r="F3182">
        <v>1</v>
      </c>
      <c r="G3182">
        <v>1</v>
      </c>
      <c r="H3182">
        <v>1</v>
      </c>
      <c r="I3182" s="70">
        <f t="shared" si="127"/>
        <v>2.5000000000000001E-2</v>
      </c>
    </row>
    <row r="3183" spans="1:9" x14ac:dyDescent="0.25">
      <c r="A3183" t="s">
        <v>2987</v>
      </c>
      <c r="B3183" s="70">
        <f t="shared" si="128"/>
        <v>2.5000000000000001E-2</v>
      </c>
      <c r="C3183" t="s">
        <v>117</v>
      </c>
      <c r="D3183" t="s">
        <v>3341</v>
      </c>
      <c r="E3183" s="69">
        <v>45757</v>
      </c>
      <c r="F3183">
        <v>1</v>
      </c>
      <c r="G3183">
        <v>1</v>
      </c>
      <c r="H3183">
        <v>1</v>
      </c>
      <c r="I3183" s="70">
        <f t="shared" si="127"/>
        <v>2.5000000000000001E-2</v>
      </c>
    </row>
    <row r="3184" spans="1:9" x14ac:dyDescent="0.25">
      <c r="A3184" t="s">
        <v>2987</v>
      </c>
      <c r="B3184" s="70">
        <f t="shared" si="128"/>
        <v>2.5000000000000001E-2</v>
      </c>
      <c r="C3184" t="s">
        <v>117</v>
      </c>
      <c r="D3184" t="s">
        <v>3342</v>
      </c>
      <c r="E3184" s="69">
        <v>45762</v>
      </c>
      <c r="F3184">
        <v>1</v>
      </c>
      <c r="G3184">
        <v>1</v>
      </c>
      <c r="H3184">
        <v>1</v>
      </c>
      <c r="I3184" s="70">
        <f t="shared" si="127"/>
        <v>2.5000000000000001E-2</v>
      </c>
    </row>
    <row r="3185" spans="1:9" x14ac:dyDescent="0.25">
      <c r="A3185" t="s">
        <v>2987</v>
      </c>
      <c r="B3185" s="70">
        <f t="shared" si="128"/>
        <v>2.5000000000000001E-2</v>
      </c>
      <c r="C3185" t="s">
        <v>117</v>
      </c>
      <c r="D3185" t="s">
        <v>3343</v>
      </c>
      <c r="E3185" s="69">
        <v>45762</v>
      </c>
      <c r="F3185">
        <v>1</v>
      </c>
      <c r="G3185">
        <v>1</v>
      </c>
      <c r="H3185">
        <v>1</v>
      </c>
      <c r="I3185" s="70">
        <f t="shared" si="127"/>
        <v>2.5000000000000001E-2</v>
      </c>
    </row>
    <row r="3186" spans="1:9" x14ac:dyDescent="0.25">
      <c r="A3186" t="s">
        <v>2987</v>
      </c>
      <c r="B3186" s="70">
        <f t="shared" si="128"/>
        <v>2.5000000000000001E-2</v>
      </c>
      <c r="C3186" t="s">
        <v>117</v>
      </c>
      <c r="D3186" t="s">
        <v>3344</v>
      </c>
      <c r="E3186" s="69">
        <v>45765</v>
      </c>
      <c r="F3186">
        <v>1</v>
      </c>
      <c r="G3186">
        <v>1</v>
      </c>
      <c r="H3186">
        <v>1</v>
      </c>
      <c r="I3186" s="70">
        <f t="shared" si="127"/>
        <v>2.5000000000000001E-2</v>
      </c>
    </row>
    <row r="3187" spans="1:9" x14ac:dyDescent="0.25">
      <c r="A3187" t="s">
        <v>2987</v>
      </c>
      <c r="B3187" s="70">
        <f t="shared" si="128"/>
        <v>2.5000000000000001E-2</v>
      </c>
      <c r="C3187" t="s">
        <v>117</v>
      </c>
      <c r="D3187" t="s">
        <v>3345</v>
      </c>
      <c r="E3187" s="69">
        <v>45765</v>
      </c>
      <c r="F3187">
        <v>1</v>
      </c>
      <c r="G3187">
        <v>1</v>
      </c>
      <c r="H3187">
        <v>1</v>
      </c>
      <c r="I3187" s="70">
        <f t="shared" si="127"/>
        <v>2.5000000000000001E-2</v>
      </c>
    </row>
    <row r="3188" spans="1:9" x14ac:dyDescent="0.25">
      <c r="A3188" t="s">
        <v>2987</v>
      </c>
      <c r="B3188" s="70">
        <f t="shared" si="128"/>
        <v>2.5000000000000001E-2</v>
      </c>
      <c r="C3188" t="s">
        <v>117</v>
      </c>
      <c r="D3188" t="s">
        <v>3346</v>
      </c>
      <c r="E3188" s="69">
        <v>45765</v>
      </c>
      <c r="F3188">
        <v>1</v>
      </c>
      <c r="G3188">
        <v>1</v>
      </c>
      <c r="H3188">
        <v>1</v>
      </c>
      <c r="I3188" s="70">
        <f t="shared" si="127"/>
        <v>2.5000000000000001E-2</v>
      </c>
    </row>
    <row r="3189" spans="1:9" x14ac:dyDescent="0.25">
      <c r="A3189" t="s">
        <v>2987</v>
      </c>
      <c r="B3189" s="70">
        <f t="shared" si="128"/>
        <v>2.5000000000000001E-2</v>
      </c>
      <c r="C3189" t="s">
        <v>117</v>
      </c>
      <c r="D3189" t="s">
        <v>3347</v>
      </c>
      <c r="E3189" s="69">
        <v>45765</v>
      </c>
      <c r="F3189">
        <v>1</v>
      </c>
      <c r="G3189">
        <v>1</v>
      </c>
      <c r="H3189">
        <v>1</v>
      </c>
      <c r="I3189" s="70">
        <f t="shared" si="127"/>
        <v>2.5000000000000001E-2</v>
      </c>
    </row>
    <row r="3190" spans="1:9" x14ac:dyDescent="0.25">
      <c r="A3190" t="s">
        <v>2987</v>
      </c>
      <c r="B3190" s="70">
        <f t="shared" si="128"/>
        <v>2.5000000000000001E-2</v>
      </c>
      <c r="C3190" t="s">
        <v>117</v>
      </c>
      <c r="D3190" t="s">
        <v>3348</v>
      </c>
      <c r="E3190" s="69">
        <v>45765</v>
      </c>
      <c r="F3190">
        <v>1</v>
      </c>
      <c r="G3190">
        <v>1</v>
      </c>
      <c r="H3190">
        <v>1</v>
      </c>
      <c r="I3190" s="70">
        <f t="shared" si="127"/>
        <v>2.5000000000000001E-2</v>
      </c>
    </row>
    <row r="3191" spans="1:9" x14ac:dyDescent="0.25">
      <c r="A3191" t="s">
        <v>2987</v>
      </c>
      <c r="B3191" s="70">
        <f t="shared" si="128"/>
        <v>2.5000000000000001E-2</v>
      </c>
      <c r="C3191" t="s">
        <v>117</v>
      </c>
      <c r="D3191" t="s">
        <v>3349</v>
      </c>
      <c r="E3191" s="69">
        <v>45770</v>
      </c>
      <c r="F3191">
        <v>1</v>
      </c>
      <c r="G3191">
        <v>1</v>
      </c>
      <c r="H3191">
        <v>1</v>
      </c>
      <c r="I3191" s="70">
        <f t="shared" si="127"/>
        <v>2.5000000000000001E-2</v>
      </c>
    </row>
    <row r="3192" spans="1:9" x14ac:dyDescent="0.25">
      <c r="A3192" t="s">
        <v>2987</v>
      </c>
      <c r="B3192" s="70">
        <f t="shared" si="128"/>
        <v>2.5000000000000001E-2</v>
      </c>
      <c r="C3192" t="s">
        <v>117</v>
      </c>
      <c r="D3192" t="s">
        <v>3350</v>
      </c>
      <c r="E3192" s="69">
        <v>45770</v>
      </c>
      <c r="F3192">
        <v>1</v>
      </c>
      <c r="G3192">
        <v>1</v>
      </c>
      <c r="H3192">
        <v>1</v>
      </c>
      <c r="I3192" s="70">
        <f t="shared" si="127"/>
        <v>2.5000000000000001E-2</v>
      </c>
    </row>
    <row r="3193" spans="1:9" x14ac:dyDescent="0.25">
      <c r="A3193" t="s">
        <v>2987</v>
      </c>
      <c r="B3193" s="70">
        <f t="shared" si="128"/>
        <v>2.5000000000000001E-2</v>
      </c>
      <c r="C3193" t="s">
        <v>117</v>
      </c>
      <c r="D3193" t="s">
        <v>3351</v>
      </c>
      <c r="E3193" s="69">
        <v>45771</v>
      </c>
      <c r="F3193">
        <v>1</v>
      </c>
      <c r="G3193">
        <v>1</v>
      </c>
      <c r="H3193">
        <v>1</v>
      </c>
      <c r="I3193" s="70">
        <f t="shared" si="127"/>
        <v>2.5000000000000001E-2</v>
      </c>
    </row>
    <row r="3194" spans="1:9" x14ac:dyDescent="0.25">
      <c r="A3194" t="s">
        <v>2987</v>
      </c>
      <c r="B3194" s="70">
        <f t="shared" si="128"/>
        <v>2.5000000000000001E-2</v>
      </c>
      <c r="C3194" t="s">
        <v>117</v>
      </c>
      <c r="D3194" t="s">
        <v>3352</v>
      </c>
      <c r="E3194" s="69">
        <v>45771</v>
      </c>
      <c r="F3194">
        <v>1</v>
      </c>
      <c r="G3194">
        <v>1</v>
      </c>
      <c r="H3194">
        <v>1</v>
      </c>
      <c r="I3194" s="70">
        <f t="shared" si="127"/>
        <v>2.5000000000000001E-2</v>
      </c>
    </row>
    <row r="3195" spans="1:9" x14ac:dyDescent="0.25">
      <c r="A3195" t="s">
        <v>2987</v>
      </c>
      <c r="B3195" s="70">
        <f t="shared" si="128"/>
        <v>2.5000000000000001E-2</v>
      </c>
      <c r="C3195" t="s">
        <v>117</v>
      </c>
      <c r="D3195" t="s">
        <v>3353</v>
      </c>
      <c r="E3195" s="69">
        <v>45779</v>
      </c>
      <c r="F3195">
        <v>1</v>
      </c>
      <c r="G3195">
        <v>1</v>
      </c>
      <c r="H3195">
        <v>1</v>
      </c>
      <c r="I3195" s="70">
        <f t="shared" si="127"/>
        <v>2.5000000000000001E-2</v>
      </c>
    </row>
    <row r="3196" spans="1:9" x14ac:dyDescent="0.25">
      <c r="A3196" t="s">
        <v>2987</v>
      </c>
      <c r="B3196" s="70">
        <f t="shared" si="128"/>
        <v>2.5000000000000001E-2</v>
      </c>
      <c r="C3196" t="s">
        <v>117</v>
      </c>
      <c r="D3196" t="s">
        <v>3354</v>
      </c>
      <c r="E3196" s="69">
        <v>45779</v>
      </c>
      <c r="F3196">
        <v>1</v>
      </c>
      <c r="G3196">
        <v>1</v>
      </c>
      <c r="H3196">
        <v>1</v>
      </c>
      <c r="I3196" s="70">
        <f t="shared" si="127"/>
        <v>2.5000000000000001E-2</v>
      </c>
    </row>
    <row r="3197" spans="1:9" x14ac:dyDescent="0.25">
      <c r="A3197" t="s">
        <v>2987</v>
      </c>
      <c r="B3197" s="70">
        <f t="shared" si="128"/>
        <v>2.5000000000000001E-2</v>
      </c>
      <c r="C3197" t="s">
        <v>117</v>
      </c>
      <c r="D3197" t="s">
        <v>3355</v>
      </c>
      <c r="E3197" s="69">
        <v>45779</v>
      </c>
      <c r="F3197">
        <v>1</v>
      </c>
      <c r="G3197">
        <v>1</v>
      </c>
      <c r="H3197">
        <v>1</v>
      </c>
      <c r="I3197" s="70">
        <f t="shared" si="127"/>
        <v>2.5000000000000001E-2</v>
      </c>
    </row>
    <row r="3198" spans="1:9" x14ac:dyDescent="0.25">
      <c r="A3198" t="s">
        <v>2987</v>
      </c>
      <c r="B3198" s="70">
        <f t="shared" si="128"/>
        <v>2.5000000000000001E-2</v>
      </c>
      <c r="C3198" t="s">
        <v>117</v>
      </c>
      <c r="D3198" t="s">
        <v>3356</v>
      </c>
      <c r="E3198" s="69">
        <v>45779</v>
      </c>
      <c r="F3198">
        <v>1</v>
      </c>
      <c r="G3198">
        <v>1</v>
      </c>
      <c r="H3198">
        <v>1</v>
      </c>
      <c r="I3198" s="70">
        <f t="shared" si="127"/>
        <v>2.5000000000000001E-2</v>
      </c>
    </row>
    <row r="3199" spans="1:9" x14ac:dyDescent="0.25">
      <c r="A3199" t="s">
        <v>2987</v>
      </c>
      <c r="B3199" s="70">
        <f t="shared" si="128"/>
        <v>2.5000000000000001E-2</v>
      </c>
      <c r="C3199" t="s">
        <v>117</v>
      </c>
      <c r="D3199" t="s">
        <v>3357</v>
      </c>
      <c r="E3199" s="69">
        <v>45782</v>
      </c>
      <c r="F3199">
        <v>1</v>
      </c>
      <c r="G3199">
        <v>1</v>
      </c>
      <c r="H3199">
        <v>1</v>
      </c>
      <c r="I3199" s="70">
        <f t="shared" si="127"/>
        <v>2.5000000000000001E-2</v>
      </c>
    </row>
    <row r="3200" spans="1:9" x14ac:dyDescent="0.25">
      <c r="A3200" t="s">
        <v>2987</v>
      </c>
      <c r="B3200" s="70">
        <f t="shared" si="128"/>
        <v>2.5000000000000001E-2</v>
      </c>
      <c r="C3200" t="s">
        <v>117</v>
      </c>
      <c r="D3200" t="s">
        <v>3358</v>
      </c>
      <c r="E3200" s="69">
        <v>45782</v>
      </c>
      <c r="F3200">
        <v>1</v>
      </c>
      <c r="G3200">
        <v>1</v>
      </c>
      <c r="H3200">
        <v>1</v>
      </c>
      <c r="I3200" s="70">
        <f t="shared" si="127"/>
        <v>2.5000000000000001E-2</v>
      </c>
    </row>
    <row r="3201" spans="1:9" x14ac:dyDescent="0.25">
      <c r="A3201" t="s">
        <v>2987</v>
      </c>
      <c r="B3201" s="70">
        <f t="shared" si="128"/>
        <v>2.5000000000000001E-2</v>
      </c>
      <c r="C3201" t="s">
        <v>117</v>
      </c>
      <c r="D3201" t="s">
        <v>3359</v>
      </c>
      <c r="E3201" s="69">
        <v>45782</v>
      </c>
      <c r="F3201">
        <v>1</v>
      </c>
      <c r="G3201">
        <v>1</v>
      </c>
      <c r="H3201">
        <v>1</v>
      </c>
      <c r="I3201" s="70">
        <f t="shared" si="127"/>
        <v>2.5000000000000001E-2</v>
      </c>
    </row>
    <row r="3202" spans="1:9" x14ac:dyDescent="0.25">
      <c r="A3202" t="s">
        <v>2987</v>
      </c>
      <c r="B3202" s="70">
        <f t="shared" si="128"/>
        <v>2.5000000000000001E-2</v>
      </c>
      <c r="C3202" t="s">
        <v>117</v>
      </c>
      <c r="D3202" t="s">
        <v>3360</v>
      </c>
      <c r="E3202" s="69">
        <v>45785</v>
      </c>
      <c r="F3202">
        <v>1</v>
      </c>
      <c r="G3202">
        <v>1</v>
      </c>
      <c r="H3202">
        <v>1</v>
      </c>
      <c r="I3202" s="70">
        <f t="shared" ref="I3202:I3265" si="129">B3202*H3202</f>
        <v>2.5000000000000001E-2</v>
      </c>
    </row>
    <row r="3203" spans="1:9" x14ac:dyDescent="0.25">
      <c r="A3203" t="s">
        <v>2987</v>
      </c>
      <c r="B3203" s="70">
        <f t="shared" si="128"/>
        <v>2.5000000000000001E-2</v>
      </c>
      <c r="C3203" t="s">
        <v>117</v>
      </c>
      <c r="D3203" t="s">
        <v>3361</v>
      </c>
      <c r="E3203" s="69">
        <v>45785</v>
      </c>
      <c r="F3203">
        <v>1</v>
      </c>
      <c r="G3203">
        <v>1</v>
      </c>
      <c r="H3203">
        <v>1</v>
      </c>
      <c r="I3203" s="70">
        <f t="shared" si="129"/>
        <v>2.5000000000000001E-2</v>
      </c>
    </row>
    <row r="3204" spans="1:9" x14ac:dyDescent="0.25">
      <c r="A3204" t="s">
        <v>2987</v>
      </c>
      <c r="B3204" s="70">
        <f t="shared" si="128"/>
        <v>2.5000000000000001E-2</v>
      </c>
      <c r="C3204" t="s">
        <v>118</v>
      </c>
      <c r="D3204" t="s">
        <v>3362</v>
      </c>
      <c r="E3204" s="69">
        <v>45782</v>
      </c>
      <c r="F3204">
        <v>1</v>
      </c>
      <c r="G3204">
        <v>1</v>
      </c>
      <c r="H3204">
        <v>1</v>
      </c>
      <c r="I3204" s="70">
        <f t="shared" si="129"/>
        <v>2.5000000000000001E-2</v>
      </c>
    </row>
    <row r="3205" spans="1:9" x14ac:dyDescent="0.25">
      <c r="A3205" t="s">
        <v>2987</v>
      </c>
      <c r="B3205" s="70">
        <f t="shared" si="128"/>
        <v>2.5000000000000001E-2</v>
      </c>
      <c r="C3205" t="s">
        <v>118</v>
      </c>
      <c r="D3205" t="s">
        <v>3363</v>
      </c>
      <c r="E3205" s="69">
        <v>45782</v>
      </c>
      <c r="F3205">
        <v>1</v>
      </c>
      <c r="G3205">
        <v>1</v>
      </c>
      <c r="H3205">
        <v>1</v>
      </c>
      <c r="I3205" s="70">
        <f t="shared" si="129"/>
        <v>2.5000000000000001E-2</v>
      </c>
    </row>
    <row r="3206" spans="1:9" x14ac:dyDescent="0.25">
      <c r="A3206" t="s">
        <v>2987</v>
      </c>
      <c r="B3206" s="70">
        <f t="shared" si="128"/>
        <v>2.5000000000000001E-2</v>
      </c>
      <c r="C3206" t="s">
        <v>118</v>
      </c>
      <c r="D3206" t="s">
        <v>3364</v>
      </c>
      <c r="E3206" s="69">
        <v>45782</v>
      </c>
      <c r="F3206">
        <v>1</v>
      </c>
      <c r="G3206">
        <v>1</v>
      </c>
      <c r="H3206">
        <v>1</v>
      </c>
      <c r="I3206" s="70">
        <f t="shared" si="129"/>
        <v>2.5000000000000001E-2</v>
      </c>
    </row>
    <row r="3207" spans="1:9" x14ac:dyDescent="0.25">
      <c r="A3207" t="s">
        <v>2987</v>
      </c>
      <c r="B3207" s="70">
        <f t="shared" si="128"/>
        <v>2.5000000000000001E-2</v>
      </c>
      <c r="C3207" t="s">
        <v>118</v>
      </c>
      <c r="D3207" t="s">
        <v>3365</v>
      </c>
      <c r="E3207" s="69">
        <v>45782</v>
      </c>
      <c r="F3207">
        <v>1</v>
      </c>
      <c r="G3207">
        <v>1</v>
      </c>
      <c r="H3207">
        <v>1</v>
      </c>
      <c r="I3207" s="70">
        <f t="shared" si="129"/>
        <v>2.5000000000000001E-2</v>
      </c>
    </row>
    <row r="3208" spans="1:9" x14ac:dyDescent="0.25">
      <c r="A3208" t="s">
        <v>2987</v>
      </c>
      <c r="B3208" s="70">
        <f t="shared" si="128"/>
        <v>2.5000000000000001E-2</v>
      </c>
      <c r="C3208" t="s">
        <v>121</v>
      </c>
      <c r="D3208" t="s">
        <v>3366</v>
      </c>
      <c r="E3208" s="69">
        <v>45789</v>
      </c>
      <c r="F3208">
        <v>1</v>
      </c>
      <c r="G3208">
        <v>1</v>
      </c>
      <c r="H3208">
        <v>1</v>
      </c>
      <c r="I3208" s="70">
        <f t="shared" si="129"/>
        <v>2.5000000000000001E-2</v>
      </c>
    </row>
    <row r="3209" spans="1:9" x14ac:dyDescent="0.25">
      <c r="A3209" t="s">
        <v>2987</v>
      </c>
      <c r="B3209" s="70">
        <f t="shared" si="128"/>
        <v>2.5000000000000001E-2</v>
      </c>
      <c r="C3209" t="s">
        <v>121</v>
      </c>
      <c r="D3209" t="s">
        <v>3367</v>
      </c>
      <c r="E3209" s="69">
        <v>45789</v>
      </c>
      <c r="F3209">
        <v>1</v>
      </c>
      <c r="G3209">
        <v>1</v>
      </c>
      <c r="H3209">
        <v>1</v>
      </c>
      <c r="I3209" s="70">
        <f t="shared" si="129"/>
        <v>2.5000000000000001E-2</v>
      </c>
    </row>
    <row r="3210" spans="1:9" x14ac:dyDescent="0.25">
      <c r="A3210" t="s">
        <v>2987</v>
      </c>
      <c r="B3210" s="70">
        <f t="shared" si="128"/>
        <v>2.5000000000000001E-2</v>
      </c>
      <c r="C3210" t="s">
        <v>121</v>
      </c>
      <c r="D3210" t="s">
        <v>3368</v>
      </c>
      <c r="E3210" s="69">
        <v>45789</v>
      </c>
      <c r="F3210">
        <v>1</v>
      </c>
      <c r="G3210">
        <v>1</v>
      </c>
      <c r="H3210">
        <v>1</v>
      </c>
      <c r="I3210" s="70">
        <f t="shared" si="129"/>
        <v>2.5000000000000001E-2</v>
      </c>
    </row>
    <row r="3211" spans="1:9" x14ac:dyDescent="0.25">
      <c r="A3211" t="s">
        <v>2987</v>
      </c>
      <c r="B3211" s="70">
        <f t="shared" si="128"/>
        <v>2.5000000000000001E-2</v>
      </c>
      <c r="C3211" t="s">
        <v>121</v>
      </c>
      <c r="D3211" t="s">
        <v>3369</v>
      </c>
      <c r="E3211" s="69">
        <v>45789</v>
      </c>
      <c r="F3211">
        <v>1</v>
      </c>
      <c r="G3211">
        <v>1</v>
      </c>
      <c r="H3211">
        <v>1</v>
      </c>
      <c r="I3211" s="70">
        <f t="shared" si="129"/>
        <v>2.5000000000000001E-2</v>
      </c>
    </row>
    <row r="3212" spans="1:9" x14ac:dyDescent="0.25">
      <c r="A3212" t="s">
        <v>2987</v>
      </c>
      <c r="B3212" s="70">
        <f t="shared" si="128"/>
        <v>2.5000000000000001E-2</v>
      </c>
      <c r="C3212" t="s">
        <v>121</v>
      </c>
      <c r="D3212" t="s">
        <v>3370</v>
      </c>
      <c r="E3212" s="69">
        <v>45789</v>
      </c>
      <c r="F3212">
        <v>1</v>
      </c>
      <c r="G3212">
        <v>1</v>
      </c>
      <c r="H3212">
        <v>1</v>
      </c>
      <c r="I3212" s="70">
        <f t="shared" si="129"/>
        <v>2.5000000000000001E-2</v>
      </c>
    </row>
    <row r="3213" spans="1:9" x14ac:dyDescent="0.25">
      <c r="A3213" t="s">
        <v>2987</v>
      </c>
      <c r="B3213" s="70">
        <f t="shared" si="128"/>
        <v>2.5000000000000001E-2</v>
      </c>
      <c r="C3213" t="s">
        <v>121</v>
      </c>
      <c r="D3213" t="s">
        <v>3371</v>
      </c>
      <c r="E3213" s="69">
        <v>45796</v>
      </c>
      <c r="F3213">
        <v>1</v>
      </c>
      <c r="G3213">
        <v>1</v>
      </c>
      <c r="H3213">
        <v>1</v>
      </c>
      <c r="I3213" s="70">
        <f t="shared" si="129"/>
        <v>2.5000000000000001E-2</v>
      </c>
    </row>
    <row r="3214" spans="1:9" x14ac:dyDescent="0.25">
      <c r="A3214" t="s">
        <v>2987</v>
      </c>
      <c r="B3214" s="70">
        <f t="shared" ref="B3214:B3277" si="130">(1/4000)*100</f>
        <v>2.5000000000000001E-2</v>
      </c>
      <c r="C3214" t="s">
        <v>121</v>
      </c>
      <c r="D3214" t="s">
        <v>3372</v>
      </c>
      <c r="E3214" s="69">
        <v>45796</v>
      </c>
      <c r="F3214">
        <v>1</v>
      </c>
      <c r="G3214">
        <v>1</v>
      </c>
      <c r="H3214">
        <v>1</v>
      </c>
      <c r="I3214" s="70">
        <f t="shared" si="129"/>
        <v>2.5000000000000001E-2</v>
      </c>
    </row>
    <row r="3215" spans="1:9" x14ac:dyDescent="0.25">
      <c r="A3215" t="s">
        <v>2987</v>
      </c>
      <c r="B3215" s="70">
        <f t="shared" si="130"/>
        <v>2.5000000000000001E-2</v>
      </c>
      <c r="C3215" t="s">
        <v>121</v>
      </c>
      <c r="D3215" t="s">
        <v>3373</v>
      </c>
      <c r="E3215" s="69">
        <v>45796</v>
      </c>
      <c r="F3215">
        <v>1</v>
      </c>
      <c r="G3215">
        <v>1</v>
      </c>
      <c r="H3215">
        <v>1</v>
      </c>
      <c r="I3215" s="70">
        <f t="shared" si="129"/>
        <v>2.5000000000000001E-2</v>
      </c>
    </row>
    <row r="3216" spans="1:9" x14ac:dyDescent="0.25">
      <c r="A3216" t="s">
        <v>2987</v>
      </c>
      <c r="B3216" s="70">
        <f t="shared" si="130"/>
        <v>2.5000000000000001E-2</v>
      </c>
      <c r="C3216" t="s">
        <v>121</v>
      </c>
      <c r="D3216" t="s">
        <v>3374</v>
      </c>
      <c r="E3216" s="69">
        <v>45796</v>
      </c>
      <c r="F3216">
        <v>1</v>
      </c>
      <c r="G3216">
        <v>1</v>
      </c>
      <c r="H3216">
        <v>1</v>
      </c>
      <c r="I3216" s="70">
        <f t="shared" si="129"/>
        <v>2.5000000000000001E-2</v>
      </c>
    </row>
    <row r="3217" spans="1:9" x14ac:dyDescent="0.25">
      <c r="A3217" t="s">
        <v>2987</v>
      </c>
      <c r="B3217" s="70">
        <f t="shared" si="130"/>
        <v>2.5000000000000001E-2</v>
      </c>
      <c r="C3217" t="s">
        <v>121</v>
      </c>
      <c r="D3217" t="s">
        <v>3375</v>
      </c>
      <c r="E3217" s="69">
        <v>45796</v>
      </c>
      <c r="F3217">
        <v>1</v>
      </c>
      <c r="G3217">
        <v>1</v>
      </c>
      <c r="H3217">
        <v>1</v>
      </c>
      <c r="I3217" s="70">
        <f t="shared" si="129"/>
        <v>2.5000000000000001E-2</v>
      </c>
    </row>
    <row r="3218" spans="1:9" x14ac:dyDescent="0.25">
      <c r="A3218" t="s">
        <v>2987</v>
      </c>
      <c r="B3218" s="70">
        <f t="shared" si="130"/>
        <v>2.5000000000000001E-2</v>
      </c>
      <c r="C3218" t="s">
        <v>121</v>
      </c>
      <c r="D3218" t="s">
        <v>3376</v>
      </c>
      <c r="E3218" s="69">
        <v>45796</v>
      </c>
      <c r="F3218">
        <v>1</v>
      </c>
      <c r="G3218">
        <v>1</v>
      </c>
      <c r="H3218">
        <v>1</v>
      </c>
      <c r="I3218" s="70">
        <f t="shared" si="129"/>
        <v>2.5000000000000001E-2</v>
      </c>
    </row>
    <row r="3219" spans="1:9" x14ac:dyDescent="0.25">
      <c r="A3219" t="s">
        <v>2987</v>
      </c>
      <c r="B3219" s="70">
        <f t="shared" si="130"/>
        <v>2.5000000000000001E-2</v>
      </c>
      <c r="C3219" t="s">
        <v>121</v>
      </c>
      <c r="D3219" t="s">
        <v>3377</v>
      </c>
      <c r="E3219" s="69">
        <v>45796</v>
      </c>
      <c r="F3219">
        <v>1</v>
      </c>
      <c r="G3219">
        <v>1</v>
      </c>
      <c r="H3219">
        <v>1</v>
      </c>
      <c r="I3219" s="70">
        <f t="shared" si="129"/>
        <v>2.5000000000000001E-2</v>
      </c>
    </row>
    <row r="3220" spans="1:9" x14ac:dyDescent="0.25">
      <c r="A3220" t="s">
        <v>2987</v>
      </c>
      <c r="B3220" s="70">
        <f t="shared" si="130"/>
        <v>2.5000000000000001E-2</v>
      </c>
      <c r="C3220" t="s">
        <v>121</v>
      </c>
      <c r="D3220" t="s">
        <v>3378</v>
      </c>
      <c r="E3220" s="69">
        <v>45796</v>
      </c>
      <c r="F3220">
        <v>1</v>
      </c>
      <c r="G3220">
        <v>1</v>
      </c>
      <c r="H3220">
        <v>1</v>
      </c>
      <c r="I3220" s="70">
        <f t="shared" si="129"/>
        <v>2.5000000000000001E-2</v>
      </c>
    </row>
    <row r="3221" spans="1:9" x14ac:dyDescent="0.25">
      <c r="A3221" t="s">
        <v>2987</v>
      </c>
      <c r="B3221" s="70">
        <f t="shared" si="130"/>
        <v>2.5000000000000001E-2</v>
      </c>
      <c r="C3221" t="s">
        <v>121</v>
      </c>
      <c r="D3221" t="s">
        <v>3379</v>
      </c>
      <c r="E3221" s="69">
        <v>45796</v>
      </c>
      <c r="F3221">
        <v>1</v>
      </c>
      <c r="G3221">
        <v>1</v>
      </c>
      <c r="H3221">
        <v>1</v>
      </c>
      <c r="I3221" s="70">
        <f t="shared" si="129"/>
        <v>2.5000000000000001E-2</v>
      </c>
    </row>
    <row r="3222" spans="1:9" x14ac:dyDescent="0.25">
      <c r="A3222" t="s">
        <v>2987</v>
      </c>
      <c r="B3222" s="70">
        <f t="shared" si="130"/>
        <v>2.5000000000000001E-2</v>
      </c>
      <c r="C3222" t="s">
        <v>121</v>
      </c>
      <c r="D3222" t="s">
        <v>3380</v>
      </c>
      <c r="E3222" s="69">
        <v>45796</v>
      </c>
      <c r="F3222">
        <v>1</v>
      </c>
      <c r="G3222">
        <v>1</v>
      </c>
      <c r="H3222">
        <v>1</v>
      </c>
      <c r="I3222" s="70">
        <f t="shared" si="129"/>
        <v>2.5000000000000001E-2</v>
      </c>
    </row>
    <row r="3223" spans="1:9" x14ac:dyDescent="0.25">
      <c r="A3223" t="s">
        <v>2987</v>
      </c>
      <c r="B3223" s="70">
        <f t="shared" si="130"/>
        <v>2.5000000000000001E-2</v>
      </c>
      <c r="C3223" t="s">
        <v>121</v>
      </c>
      <c r="D3223" t="s">
        <v>3381</v>
      </c>
      <c r="E3223" s="69">
        <v>45796</v>
      </c>
      <c r="F3223">
        <v>1</v>
      </c>
      <c r="G3223">
        <v>1</v>
      </c>
      <c r="H3223">
        <v>1</v>
      </c>
      <c r="I3223" s="70">
        <f t="shared" si="129"/>
        <v>2.5000000000000001E-2</v>
      </c>
    </row>
    <row r="3224" spans="1:9" x14ac:dyDescent="0.25">
      <c r="A3224" t="s">
        <v>2987</v>
      </c>
      <c r="B3224" s="70">
        <f t="shared" si="130"/>
        <v>2.5000000000000001E-2</v>
      </c>
      <c r="C3224" t="s">
        <v>121</v>
      </c>
      <c r="D3224" t="s">
        <v>3382</v>
      </c>
      <c r="E3224" s="69">
        <v>45796</v>
      </c>
      <c r="F3224">
        <v>1</v>
      </c>
      <c r="G3224">
        <v>1</v>
      </c>
      <c r="H3224">
        <v>1</v>
      </c>
      <c r="I3224" s="70">
        <f t="shared" si="129"/>
        <v>2.5000000000000001E-2</v>
      </c>
    </row>
    <row r="3225" spans="1:9" x14ac:dyDescent="0.25">
      <c r="A3225" t="s">
        <v>2987</v>
      </c>
      <c r="B3225" s="70">
        <f t="shared" si="130"/>
        <v>2.5000000000000001E-2</v>
      </c>
      <c r="C3225" t="s">
        <v>121</v>
      </c>
      <c r="D3225" t="s">
        <v>3383</v>
      </c>
      <c r="E3225" s="69">
        <v>45799</v>
      </c>
      <c r="F3225">
        <v>1</v>
      </c>
      <c r="G3225">
        <v>1</v>
      </c>
      <c r="H3225">
        <v>1</v>
      </c>
      <c r="I3225" s="70">
        <f t="shared" si="129"/>
        <v>2.5000000000000001E-2</v>
      </c>
    </row>
    <row r="3226" spans="1:9" x14ac:dyDescent="0.25">
      <c r="A3226" t="s">
        <v>2987</v>
      </c>
      <c r="B3226" s="70">
        <f t="shared" si="130"/>
        <v>2.5000000000000001E-2</v>
      </c>
      <c r="C3226" t="s">
        <v>121</v>
      </c>
      <c r="D3226" t="s">
        <v>3384</v>
      </c>
      <c r="E3226" s="69">
        <v>45799</v>
      </c>
      <c r="F3226">
        <v>1</v>
      </c>
      <c r="G3226">
        <v>1</v>
      </c>
      <c r="H3226">
        <v>1</v>
      </c>
      <c r="I3226" s="70">
        <f t="shared" si="129"/>
        <v>2.5000000000000001E-2</v>
      </c>
    </row>
    <row r="3227" spans="1:9" x14ac:dyDescent="0.25">
      <c r="A3227" t="s">
        <v>2987</v>
      </c>
      <c r="B3227" s="70">
        <f t="shared" si="130"/>
        <v>2.5000000000000001E-2</v>
      </c>
      <c r="C3227" t="s">
        <v>121</v>
      </c>
      <c r="D3227" t="s">
        <v>3385</v>
      </c>
      <c r="E3227" s="69">
        <v>45799</v>
      </c>
      <c r="F3227">
        <v>1</v>
      </c>
      <c r="G3227">
        <v>1</v>
      </c>
      <c r="H3227">
        <v>1</v>
      </c>
      <c r="I3227" s="70">
        <f t="shared" si="129"/>
        <v>2.5000000000000001E-2</v>
      </c>
    </row>
    <row r="3228" spans="1:9" x14ac:dyDescent="0.25">
      <c r="A3228" t="s">
        <v>2987</v>
      </c>
      <c r="B3228" s="70">
        <f t="shared" si="130"/>
        <v>2.5000000000000001E-2</v>
      </c>
      <c r="C3228" t="s">
        <v>121</v>
      </c>
      <c r="D3228" t="s">
        <v>3386</v>
      </c>
      <c r="E3228" s="69">
        <v>45799</v>
      </c>
      <c r="F3228">
        <v>1</v>
      </c>
      <c r="G3228">
        <v>1</v>
      </c>
      <c r="H3228">
        <v>1</v>
      </c>
      <c r="I3228" s="70">
        <f t="shared" si="129"/>
        <v>2.5000000000000001E-2</v>
      </c>
    </row>
    <row r="3229" spans="1:9" x14ac:dyDescent="0.25">
      <c r="A3229" t="s">
        <v>2987</v>
      </c>
      <c r="B3229" s="70">
        <f t="shared" si="130"/>
        <v>2.5000000000000001E-2</v>
      </c>
      <c r="C3229" t="s">
        <v>121</v>
      </c>
      <c r="D3229" t="s">
        <v>3387</v>
      </c>
      <c r="E3229" s="69">
        <v>45799</v>
      </c>
      <c r="F3229">
        <v>1</v>
      </c>
      <c r="G3229">
        <v>1</v>
      </c>
      <c r="H3229">
        <v>1</v>
      </c>
      <c r="I3229" s="70">
        <f t="shared" si="129"/>
        <v>2.5000000000000001E-2</v>
      </c>
    </row>
    <row r="3230" spans="1:9" x14ac:dyDescent="0.25">
      <c r="A3230" t="s">
        <v>2987</v>
      </c>
      <c r="B3230" s="70">
        <f t="shared" si="130"/>
        <v>2.5000000000000001E-2</v>
      </c>
      <c r="C3230" t="s">
        <v>121</v>
      </c>
      <c r="D3230" t="s">
        <v>3388</v>
      </c>
      <c r="E3230" s="69">
        <v>45799</v>
      </c>
      <c r="F3230">
        <v>1</v>
      </c>
      <c r="G3230">
        <v>1</v>
      </c>
      <c r="H3230">
        <v>1</v>
      </c>
      <c r="I3230" s="70">
        <f t="shared" si="129"/>
        <v>2.5000000000000001E-2</v>
      </c>
    </row>
    <row r="3231" spans="1:9" x14ac:dyDescent="0.25">
      <c r="A3231" t="s">
        <v>2987</v>
      </c>
      <c r="B3231" s="70">
        <f t="shared" si="130"/>
        <v>2.5000000000000001E-2</v>
      </c>
      <c r="C3231" t="s">
        <v>121</v>
      </c>
      <c r="D3231" t="s">
        <v>3389</v>
      </c>
      <c r="E3231" s="69">
        <v>45799</v>
      </c>
      <c r="F3231">
        <v>1</v>
      </c>
      <c r="G3231">
        <v>1</v>
      </c>
      <c r="H3231">
        <v>1</v>
      </c>
      <c r="I3231" s="70">
        <f t="shared" si="129"/>
        <v>2.5000000000000001E-2</v>
      </c>
    </row>
    <row r="3232" spans="1:9" x14ac:dyDescent="0.25">
      <c r="A3232" t="s">
        <v>2987</v>
      </c>
      <c r="B3232" s="70">
        <f t="shared" si="130"/>
        <v>2.5000000000000001E-2</v>
      </c>
      <c r="C3232" t="s">
        <v>121</v>
      </c>
      <c r="D3232" t="s">
        <v>3390</v>
      </c>
      <c r="E3232" s="69">
        <v>45799</v>
      </c>
      <c r="F3232">
        <v>1</v>
      </c>
      <c r="G3232">
        <v>1</v>
      </c>
      <c r="H3232">
        <v>1</v>
      </c>
      <c r="I3232" s="70">
        <f t="shared" si="129"/>
        <v>2.5000000000000001E-2</v>
      </c>
    </row>
    <row r="3233" spans="1:9" x14ac:dyDescent="0.25">
      <c r="A3233" t="s">
        <v>2987</v>
      </c>
      <c r="B3233" s="70">
        <f t="shared" si="130"/>
        <v>2.5000000000000001E-2</v>
      </c>
      <c r="C3233" t="s">
        <v>121</v>
      </c>
      <c r="D3233" t="s">
        <v>3391</v>
      </c>
      <c r="E3233" s="69">
        <v>45799</v>
      </c>
      <c r="F3233">
        <v>1</v>
      </c>
      <c r="G3233">
        <v>1</v>
      </c>
      <c r="H3233">
        <v>1</v>
      </c>
      <c r="I3233" s="70">
        <f t="shared" si="129"/>
        <v>2.5000000000000001E-2</v>
      </c>
    </row>
    <row r="3234" spans="1:9" x14ac:dyDescent="0.25">
      <c r="A3234" t="s">
        <v>2987</v>
      </c>
      <c r="B3234" s="70">
        <f t="shared" si="130"/>
        <v>2.5000000000000001E-2</v>
      </c>
      <c r="C3234" t="s">
        <v>121</v>
      </c>
      <c r="D3234" t="s">
        <v>3392</v>
      </c>
      <c r="E3234" s="69">
        <v>45799</v>
      </c>
      <c r="F3234">
        <v>1</v>
      </c>
      <c r="G3234">
        <v>1</v>
      </c>
      <c r="H3234">
        <v>1</v>
      </c>
      <c r="I3234" s="70">
        <f t="shared" si="129"/>
        <v>2.5000000000000001E-2</v>
      </c>
    </row>
    <row r="3235" spans="1:9" x14ac:dyDescent="0.25">
      <c r="A3235" t="s">
        <v>2987</v>
      </c>
      <c r="B3235" s="70">
        <f t="shared" si="130"/>
        <v>2.5000000000000001E-2</v>
      </c>
      <c r="C3235" t="s">
        <v>121</v>
      </c>
      <c r="D3235" t="s">
        <v>3393</v>
      </c>
      <c r="E3235" s="69">
        <v>45799</v>
      </c>
      <c r="F3235">
        <v>1</v>
      </c>
      <c r="G3235">
        <v>1</v>
      </c>
      <c r="H3235">
        <v>1</v>
      </c>
      <c r="I3235" s="70">
        <f t="shared" si="129"/>
        <v>2.5000000000000001E-2</v>
      </c>
    </row>
    <row r="3236" spans="1:9" x14ac:dyDescent="0.25">
      <c r="A3236" t="s">
        <v>2987</v>
      </c>
      <c r="B3236" s="70">
        <f t="shared" si="130"/>
        <v>2.5000000000000001E-2</v>
      </c>
      <c r="C3236" t="s">
        <v>121</v>
      </c>
      <c r="D3236" t="s">
        <v>3394</v>
      </c>
      <c r="E3236" s="69">
        <v>45799</v>
      </c>
      <c r="F3236">
        <v>1</v>
      </c>
      <c r="G3236">
        <v>1</v>
      </c>
      <c r="H3236">
        <v>1</v>
      </c>
      <c r="I3236" s="70">
        <f t="shared" si="129"/>
        <v>2.5000000000000001E-2</v>
      </c>
    </row>
    <row r="3237" spans="1:9" x14ac:dyDescent="0.25">
      <c r="A3237" t="s">
        <v>2987</v>
      </c>
      <c r="B3237" s="70">
        <f t="shared" si="130"/>
        <v>2.5000000000000001E-2</v>
      </c>
      <c r="C3237" t="s">
        <v>121</v>
      </c>
      <c r="D3237" t="s">
        <v>3395</v>
      </c>
      <c r="E3237" s="69">
        <v>45799</v>
      </c>
      <c r="F3237">
        <v>1</v>
      </c>
      <c r="G3237">
        <v>1</v>
      </c>
      <c r="H3237">
        <v>1</v>
      </c>
      <c r="I3237" s="70">
        <f t="shared" si="129"/>
        <v>2.5000000000000001E-2</v>
      </c>
    </row>
    <row r="3238" spans="1:9" x14ac:dyDescent="0.25">
      <c r="A3238" t="s">
        <v>2987</v>
      </c>
      <c r="B3238" s="70">
        <f t="shared" si="130"/>
        <v>2.5000000000000001E-2</v>
      </c>
      <c r="C3238" t="s">
        <v>121</v>
      </c>
      <c r="D3238" t="s">
        <v>3396</v>
      </c>
      <c r="E3238" s="69">
        <v>45743</v>
      </c>
      <c r="F3238">
        <v>1</v>
      </c>
      <c r="G3238">
        <v>1</v>
      </c>
      <c r="H3238">
        <v>1</v>
      </c>
      <c r="I3238" s="70">
        <f t="shared" si="129"/>
        <v>2.5000000000000001E-2</v>
      </c>
    </row>
    <row r="3239" spans="1:9" x14ac:dyDescent="0.25">
      <c r="A3239" t="s">
        <v>2987</v>
      </c>
      <c r="B3239" s="70">
        <f t="shared" si="130"/>
        <v>2.5000000000000001E-2</v>
      </c>
      <c r="C3239" t="s">
        <v>121</v>
      </c>
      <c r="D3239" t="s">
        <v>3397</v>
      </c>
      <c r="E3239" s="69">
        <v>45743</v>
      </c>
      <c r="F3239">
        <v>1</v>
      </c>
      <c r="G3239">
        <v>1</v>
      </c>
      <c r="H3239">
        <v>1</v>
      </c>
      <c r="I3239" s="70">
        <f t="shared" si="129"/>
        <v>2.5000000000000001E-2</v>
      </c>
    </row>
    <row r="3240" spans="1:9" x14ac:dyDescent="0.25">
      <c r="A3240" t="s">
        <v>2987</v>
      </c>
      <c r="B3240" s="70">
        <f t="shared" si="130"/>
        <v>2.5000000000000001E-2</v>
      </c>
      <c r="C3240" t="s">
        <v>121</v>
      </c>
      <c r="D3240" t="s">
        <v>3398</v>
      </c>
      <c r="E3240" s="69">
        <v>45743</v>
      </c>
      <c r="F3240">
        <v>1</v>
      </c>
      <c r="G3240">
        <v>1</v>
      </c>
      <c r="H3240">
        <v>1</v>
      </c>
      <c r="I3240" s="70">
        <f t="shared" si="129"/>
        <v>2.5000000000000001E-2</v>
      </c>
    </row>
    <row r="3241" spans="1:9" x14ac:dyDescent="0.25">
      <c r="A3241" t="s">
        <v>2987</v>
      </c>
      <c r="B3241" s="70">
        <f t="shared" si="130"/>
        <v>2.5000000000000001E-2</v>
      </c>
      <c r="C3241" t="s">
        <v>121</v>
      </c>
      <c r="D3241" t="s">
        <v>3399</v>
      </c>
      <c r="E3241" s="69">
        <v>45743</v>
      </c>
      <c r="F3241">
        <v>1</v>
      </c>
      <c r="G3241">
        <v>1</v>
      </c>
      <c r="H3241">
        <v>1</v>
      </c>
      <c r="I3241" s="70">
        <f t="shared" si="129"/>
        <v>2.5000000000000001E-2</v>
      </c>
    </row>
    <row r="3242" spans="1:9" x14ac:dyDescent="0.25">
      <c r="A3242" t="s">
        <v>2987</v>
      </c>
      <c r="B3242" s="70">
        <f t="shared" si="130"/>
        <v>2.5000000000000001E-2</v>
      </c>
      <c r="C3242" t="s">
        <v>121</v>
      </c>
      <c r="D3242" t="s">
        <v>3400</v>
      </c>
      <c r="E3242" s="69">
        <v>45743</v>
      </c>
      <c r="F3242">
        <v>1</v>
      </c>
      <c r="G3242">
        <v>1</v>
      </c>
      <c r="H3242">
        <v>1</v>
      </c>
      <c r="I3242" s="70">
        <f t="shared" si="129"/>
        <v>2.5000000000000001E-2</v>
      </c>
    </row>
    <row r="3243" spans="1:9" x14ac:dyDescent="0.25">
      <c r="A3243" t="s">
        <v>2987</v>
      </c>
      <c r="B3243" s="70">
        <f t="shared" si="130"/>
        <v>2.5000000000000001E-2</v>
      </c>
      <c r="C3243" t="s">
        <v>121</v>
      </c>
      <c r="D3243" t="s">
        <v>3401</v>
      </c>
      <c r="E3243" s="69">
        <v>45747</v>
      </c>
      <c r="F3243">
        <v>1</v>
      </c>
      <c r="G3243">
        <v>1</v>
      </c>
      <c r="H3243">
        <v>1</v>
      </c>
      <c r="I3243" s="70">
        <f t="shared" si="129"/>
        <v>2.5000000000000001E-2</v>
      </c>
    </row>
    <row r="3244" spans="1:9" x14ac:dyDescent="0.25">
      <c r="A3244" t="s">
        <v>2987</v>
      </c>
      <c r="B3244" s="70">
        <f t="shared" si="130"/>
        <v>2.5000000000000001E-2</v>
      </c>
      <c r="C3244" t="s">
        <v>121</v>
      </c>
      <c r="D3244" t="s">
        <v>3402</v>
      </c>
      <c r="E3244" s="69">
        <v>45747</v>
      </c>
      <c r="F3244">
        <v>1</v>
      </c>
      <c r="G3244">
        <v>1</v>
      </c>
      <c r="H3244">
        <v>1</v>
      </c>
      <c r="I3244" s="70">
        <f t="shared" si="129"/>
        <v>2.5000000000000001E-2</v>
      </c>
    </row>
    <row r="3245" spans="1:9" x14ac:dyDescent="0.25">
      <c r="A3245" t="s">
        <v>2987</v>
      </c>
      <c r="B3245" s="70">
        <f t="shared" si="130"/>
        <v>2.5000000000000001E-2</v>
      </c>
      <c r="C3245" t="s">
        <v>121</v>
      </c>
      <c r="D3245" t="s">
        <v>3403</v>
      </c>
      <c r="E3245" s="69">
        <v>45747</v>
      </c>
      <c r="F3245">
        <v>1</v>
      </c>
      <c r="G3245">
        <v>1</v>
      </c>
      <c r="H3245">
        <v>1</v>
      </c>
      <c r="I3245" s="70">
        <f t="shared" si="129"/>
        <v>2.5000000000000001E-2</v>
      </c>
    </row>
    <row r="3246" spans="1:9" x14ac:dyDescent="0.25">
      <c r="A3246" t="s">
        <v>2987</v>
      </c>
      <c r="B3246" s="70">
        <f t="shared" si="130"/>
        <v>2.5000000000000001E-2</v>
      </c>
      <c r="C3246" t="s">
        <v>121</v>
      </c>
      <c r="D3246" t="s">
        <v>3404</v>
      </c>
      <c r="E3246" s="69">
        <v>45747</v>
      </c>
      <c r="F3246">
        <v>1</v>
      </c>
      <c r="G3246">
        <v>1</v>
      </c>
      <c r="H3246">
        <v>1</v>
      </c>
      <c r="I3246" s="70">
        <f t="shared" si="129"/>
        <v>2.5000000000000001E-2</v>
      </c>
    </row>
    <row r="3247" spans="1:9" x14ac:dyDescent="0.25">
      <c r="A3247" t="s">
        <v>2987</v>
      </c>
      <c r="B3247" s="70">
        <f t="shared" si="130"/>
        <v>2.5000000000000001E-2</v>
      </c>
      <c r="C3247" t="s">
        <v>121</v>
      </c>
      <c r="D3247" t="s">
        <v>3405</v>
      </c>
      <c r="E3247" s="69">
        <v>45747</v>
      </c>
      <c r="F3247">
        <v>1</v>
      </c>
      <c r="G3247">
        <v>1</v>
      </c>
      <c r="H3247">
        <v>1</v>
      </c>
      <c r="I3247" s="70">
        <f t="shared" si="129"/>
        <v>2.5000000000000001E-2</v>
      </c>
    </row>
    <row r="3248" spans="1:9" x14ac:dyDescent="0.25">
      <c r="A3248" t="s">
        <v>2987</v>
      </c>
      <c r="B3248" s="70">
        <f t="shared" si="130"/>
        <v>2.5000000000000001E-2</v>
      </c>
      <c r="C3248" t="s">
        <v>121</v>
      </c>
      <c r="D3248" t="s">
        <v>3406</v>
      </c>
      <c r="E3248" s="69">
        <v>45747</v>
      </c>
      <c r="F3248">
        <v>1</v>
      </c>
      <c r="G3248">
        <v>1</v>
      </c>
      <c r="H3248">
        <v>1</v>
      </c>
      <c r="I3248" s="70">
        <f t="shared" si="129"/>
        <v>2.5000000000000001E-2</v>
      </c>
    </row>
    <row r="3249" spans="1:9" x14ac:dyDescent="0.25">
      <c r="A3249" t="s">
        <v>2987</v>
      </c>
      <c r="B3249" s="70">
        <f t="shared" si="130"/>
        <v>2.5000000000000001E-2</v>
      </c>
      <c r="C3249" t="s">
        <v>121</v>
      </c>
      <c r="D3249" t="s">
        <v>3407</v>
      </c>
      <c r="E3249" s="69">
        <v>45747</v>
      </c>
      <c r="F3249">
        <v>1</v>
      </c>
      <c r="G3249">
        <v>1</v>
      </c>
      <c r="H3249">
        <v>1</v>
      </c>
      <c r="I3249" s="70">
        <f t="shared" si="129"/>
        <v>2.5000000000000001E-2</v>
      </c>
    </row>
    <row r="3250" spans="1:9" x14ac:dyDescent="0.25">
      <c r="A3250" t="s">
        <v>2987</v>
      </c>
      <c r="B3250" s="70">
        <f t="shared" si="130"/>
        <v>2.5000000000000001E-2</v>
      </c>
      <c r="C3250" t="s">
        <v>121</v>
      </c>
      <c r="D3250" t="s">
        <v>3408</v>
      </c>
      <c r="E3250" s="69">
        <v>45750</v>
      </c>
      <c r="F3250">
        <v>1</v>
      </c>
      <c r="G3250">
        <v>1</v>
      </c>
      <c r="H3250">
        <v>1</v>
      </c>
      <c r="I3250" s="70">
        <f t="shared" si="129"/>
        <v>2.5000000000000001E-2</v>
      </c>
    </row>
    <row r="3251" spans="1:9" x14ac:dyDescent="0.25">
      <c r="A3251" t="s">
        <v>2987</v>
      </c>
      <c r="B3251" s="70">
        <f t="shared" si="130"/>
        <v>2.5000000000000001E-2</v>
      </c>
      <c r="C3251" t="s">
        <v>121</v>
      </c>
      <c r="D3251" t="s">
        <v>3409</v>
      </c>
      <c r="E3251" s="69">
        <v>45716</v>
      </c>
      <c r="F3251">
        <v>1</v>
      </c>
      <c r="G3251">
        <v>1</v>
      </c>
      <c r="H3251">
        <v>1</v>
      </c>
      <c r="I3251" s="70">
        <f t="shared" si="129"/>
        <v>2.5000000000000001E-2</v>
      </c>
    </row>
    <row r="3252" spans="1:9" x14ac:dyDescent="0.25">
      <c r="A3252" t="s">
        <v>2987</v>
      </c>
      <c r="B3252" s="70">
        <f t="shared" si="130"/>
        <v>2.5000000000000001E-2</v>
      </c>
      <c r="C3252" t="s">
        <v>121</v>
      </c>
      <c r="D3252" t="s">
        <v>3410</v>
      </c>
      <c r="E3252" s="69">
        <v>45716</v>
      </c>
      <c r="F3252">
        <v>1</v>
      </c>
      <c r="G3252">
        <v>1</v>
      </c>
      <c r="H3252">
        <v>1</v>
      </c>
      <c r="I3252" s="70">
        <f t="shared" si="129"/>
        <v>2.5000000000000001E-2</v>
      </c>
    </row>
    <row r="3253" spans="1:9" x14ac:dyDescent="0.25">
      <c r="A3253" t="s">
        <v>2987</v>
      </c>
      <c r="B3253" s="70">
        <f t="shared" si="130"/>
        <v>2.5000000000000001E-2</v>
      </c>
      <c r="C3253" t="s">
        <v>121</v>
      </c>
      <c r="D3253" t="s">
        <v>3411</v>
      </c>
      <c r="E3253" s="69">
        <v>45716</v>
      </c>
      <c r="F3253">
        <v>1</v>
      </c>
      <c r="G3253">
        <v>1</v>
      </c>
      <c r="H3253">
        <v>1</v>
      </c>
      <c r="I3253" s="70">
        <f t="shared" si="129"/>
        <v>2.5000000000000001E-2</v>
      </c>
    </row>
    <row r="3254" spans="1:9" x14ac:dyDescent="0.25">
      <c r="A3254" t="s">
        <v>2987</v>
      </c>
      <c r="B3254" s="70">
        <f t="shared" si="130"/>
        <v>2.5000000000000001E-2</v>
      </c>
      <c r="C3254" t="s">
        <v>121</v>
      </c>
      <c r="D3254" t="s">
        <v>3412</v>
      </c>
      <c r="E3254" s="69">
        <v>45716</v>
      </c>
      <c r="F3254">
        <v>1</v>
      </c>
      <c r="G3254">
        <v>1</v>
      </c>
      <c r="H3254">
        <v>1</v>
      </c>
      <c r="I3254" s="70">
        <f t="shared" si="129"/>
        <v>2.5000000000000001E-2</v>
      </c>
    </row>
    <row r="3255" spans="1:9" x14ac:dyDescent="0.25">
      <c r="A3255" t="s">
        <v>2987</v>
      </c>
      <c r="B3255" s="70">
        <f t="shared" si="130"/>
        <v>2.5000000000000001E-2</v>
      </c>
      <c r="C3255" t="s">
        <v>121</v>
      </c>
      <c r="D3255" t="s">
        <v>3413</v>
      </c>
      <c r="E3255" s="69">
        <v>45716</v>
      </c>
      <c r="F3255">
        <v>1</v>
      </c>
      <c r="G3255">
        <v>1</v>
      </c>
      <c r="H3255">
        <v>1</v>
      </c>
      <c r="I3255" s="70">
        <f t="shared" si="129"/>
        <v>2.5000000000000001E-2</v>
      </c>
    </row>
    <row r="3256" spans="1:9" x14ac:dyDescent="0.25">
      <c r="A3256" t="s">
        <v>2987</v>
      </c>
      <c r="B3256" s="70">
        <f t="shared" si="130"/>
        <v>2.5000000000000001E-2</v>
      </c>
      <c r="C3256" t="s">
        <v>121</v>
      </c>
      <c r="D3256" t="s">
        <v>3414</v>
      </c>
      <c r="E3256" s="69">
        <v>45716</v>
      </c>
      <c r="F3256">
        <v>1</v>
      </c>
      <c r="G3256">
        <v>1</v>
      </c>
      <c r="H3256">
        <v>1</v>
      </c>
      <c r="I3256" s="70">
        <f t="shared" si="129"/>
        <v>2.5000000000000001E-2</v>
      </c>
    </row>
    <row r="3257" spans="1:9" x14ac:dyDescent="0.25">
      <c r="A3257" t="s">
        <v>2987</v>
      </c>
      <c r="B3257" s="70">
        <f t="shared" si="130"/>
        <v>2.5000000000000001E-2</v>
      </c>
      <c r="C3257" t="s">
        <v>121</v>
      </c>
      <c r="D3257" t="s">
        <v>3415</v>
      </c>
      <c r="E3257" s="69">
        <v>45716</v>
      </c>
      <c r="F3257">
        <v>1</v>
      </c>
      <c r="G3257">
        <v>1</v>
      </c>
      <c r="H3257">
        <v>1</v>
      </c>
      <c r="I3257" s="70">
        <f t="shared" si="129"/>
        <v>2.5000000000000001E-2</v>
      </c>
    </row>
    <row r="3258" spans="1:9" x14ac:dyDescent="0.25">
      <c r="A3258" t="s">
        <v>2987</v>
      </c>
      <c r="B3258" s="70">
        <f t="shared" si="130"/>
        <v>2.5000000000000001E-2</v>
      </c>
      <c r="C3258" t="s">
        <v>121</v>
      </c>
      <c r="D3258" t="s">
        <v>3416</v>
      </c>
      <c r="E3258" s="69">
        <v>45716</v>
      </c>
      <c r="F3258">
        <v>1</v>
      </c>
      <c r="G3258">
        <v>1</v>
      </c>
      <c r="H3258">
        <v>1</v>
      </c>
      <c r="I3258" s="70">
        <f t="shared" si="129"/>
        <v>2.5000000000000001E-2</v>
      </c>
    </row>
    <row r="3259" spans="1:9" x14ac:dyDescent="0.25">
      <c r="A3259" t="s">
        <v>2987</v>
      </c>
      <c r="B3259" s="70">
        <f t="shared" si="130"/>
        <v>2.5000000000000001E-2</v>
      </c>
      <c r="C3259" t="s">
        <v>121</v>
      </c>
      <c r="D3259" t="s">
        <v>3417</v>
      </c>
      <c r="E3259" s="69">
        <v>45716</v>
      </c>
      <c r="F3259">
        <v>1</v>
      </c>
      <c r="G3259">
        <v>1</v>
      </c>
      <c r="H3259">
        <v>1</v>
      </c>
      <c r="I3259" s="70">
        <f t="shared" si="129"/>
        <v>2.5000000000000001E-2</v>
      </c>
    </row>
    <row r="3260" spans="1:9" x14ac:dyDescent="0.25">
      <c r="A3260" t="s">
        <v>2987</v>
      </c>
      <c r="B3260" s="70">
        <f t="shared" si="130"/>
        <v>2.5000000000000001E-2</v>
      </c>
      <c r="C3260" t="s">
        <v>121</v>
      </c>
      <c r="D3260" t="s">
        <v>3418</v>
      </c>
      <c r="E3260" s="69">
        <v>45716</v>
      </c>
      <c r="F3260">
        <v>1</v>
      </c>
      <c r="G3260">
        <v>1</v>
      </c>
      <c r="H3260">
        <v>1</v>
      </c>
      <c r="I3260" s="70">
        <f t="shared" si="129"/>
        <v>2.5000000000000001E-2</v>
      </c>
    </row>
    <row r="3261" spans="1:9" x14ac:dyDescent="0.25">
      <c r="A3261" t="s">
        <v>2987</v>
      </c>
      <c r="B3261" s="70">
        <f t="shared" si="130"/>
        <v>2.5000000000000001E-2</v>
      </c>
      <c r="C3261" t="s">
        <v>121</v>
      </c>
      <c r="D3261" t="s">
        <v>3419</v>
      </c>
      <c r="E3261" s="69">
        <v>45730</v>
      </c>
      <c r="F3261">
        <v>1</v>
      </c>
      <c r="G3261">
        <v>1</v>
      </c>
      <c r="H3261">
        <v>1</v>
      </c>
      <c r="I3261" s="70">
        <f t="shared" si="129"/>
        <v>2.5000000000000001E-2</v>
      </c>
    </row>
    <row r="3262" spans="1:9" x14ac:dyDescent="0.25">
      <c r="A3262" t="s">
        <v>2987</v>
      </c>
      <c r="B3262" s="70">
        <f t="shared" si="130"/>
        <v>2.5000000000000001E-2</v>
      </c>
      <c r="C3262" t="s">
        <v>121</v>
      </c>
      <c r="D3262" t="s">
        <v>3420</v>
      </c>
      <c r="E3262" s="69">
        <v>45730</v>
      </c>
      <c r="F3262">
        <v>1</v>
      </c>
      <c r="G3262">
        <v>1</v>
      </c>
      <c r="H3262">
        <v>1</v>
      </c>
      <c r="I3262" s="70">
        <f t="shared" si="129"/>
        <v>2.5000000000000001E-2</v>
      </c>
    </row>
    <row r="3263" spans="1:9" x14ac:dyDescent="0.25">
      <c r="A3263" t="s">
        <v>2987</v>
      </c>
      <c r="B3263" s="70">
        <f t="shared" si="130"/>
        <v>2.5000000000000001E-2</v>
      </c>
      <c r="C3263" t="s">
        <v>121</v>
      </c>
      <c r="D3263" t="s">
        <v>3421</v>
      </c>
      <c r="E3263" s="69">
        <v>45730</v>
      </c>
      <c r="F3263">
        <v>1</v>
      </c>
      <c r="G3263">
        <v>1</v>
      </c>
      <c r="H3263">
        <v>1</v>
      </c>
      <c r="I3263" s="70">
        <f t="shared" si="129"/>
        <v>2.5000000000000001E-2</v>
      </c>
    </row>
    <row r="3264" spans="1:9" x14ac:dyDescent="0.25">
      <c r="A3264" t="s">
        <v>2987</v>
      </c>
      <c r="B3264" s="70">
        <f t="shared" si="130"/>
        <v>2.5000000000000001E-2</v>
      </c>
      <c r="C3264" t="s">
        <v>121</v>
      </c>
      <c r="D3264" t="s">
        <v>3422</v>
      </c>
      <c r="E3264" s="69">
        <v>45730</v>
      </c>
      <c r="F3264">
        <v>1</v>
      </c>
      <c r="G3264">
        <v>1</v>
      </c>
      <c r="H3264">
        <v>1</v>
      </c>
      <c r="I3264" s="70">
        <f t="shared" si="129"/>
        <v>2.5000000000000001E-2</v>
      </c>
    </row>
    <row r="3265" spans="1:9" x14ac:dyDescent="0.25">
      <c r="A3265" t="s">
        <v>2987</v>
      </c>
      <c r="B3265" s="70">
        <f t="shared" si="130"/>
        <v>2.5000000000000001E-2</v>
      </c>
      <c r="C3265" t="s">
        <v>121</v>
      </c>
      <c r="D3265" t="s">
        <v>3423</v>
      </c>
      <c r="E3265" s="69">
        <v>45730</v>
      </c>
      <c r="F3265">
        <v>1</v>
      </c>
      <c r="G3265">
        <v>1</v>
      </c>
      <c r="H3265">
        <v>1</v>
      </c>
      <c r="I3265" s="70">
        <f t="shared" si="129"/>
        <v>2.5000000000000001E-2</v>
      </c>
    </row>
    <row r="3266" spans="1:9" x14ac:dyDescent="0.25">
      <c r="A3266" t="s">
        <v>2987</v>
      </c>
      <c r="B3266" s="70">
        <f t="shared" si="130"/>
        <v>2.5000000000000001E-2</v>
      </c>
      <c r="C3266" t="s">
        <v>121</v>
      </c>
      <c r="D3266" t="s">
        <v>3424</v>
      </c>
      <c r="E3266" s="69">
        <v>45730</v>
      </c>
      <c r="F3266">
        <v>1</v>
      </c>
      <c r="G3266">
        <v>1</v>
      </c>
      <c r="H3266">
        <v>1</v>
      </c>
      <c r="I3266" s="70">
        <f t="shared" ref="I3266:I3329" si="131">B3266*H3266</f>
        <v>2.5000000000000001E-2</v>
      </c>
    </row>
    <row r="3267" spans="1:9" x14ac:dyDescent="0.25">
      <c r="A3267" t="s">
        <v>2987</v>
      </c>
      <c r="B3267" s="70">
        <f t="shared" si="130"/>
        <v>2.5000000000000001E-2</v>
      </c>
      <c r="C3267" t="s">
        <v>121</v>
      </c>
      <c r="D3267" t="s">
        <v>3425</v>
      </c>
      <c r="E3267" s="69">
        <v>45730</v>
      </c>
      <c r="F3267">
        <v>1</v>
      </c>
      <c r="G3267">
        <v>1</v>
      </c>
      <c r="H3267">
        <v>1</v>
      </c>
      <c r="I3267" s="70">
        <f t="shared" si="131"/>
        <v>2.5000000000000001E-2</v>
      </c>
    </row>
    <row r="3268" spans="1:9" x14ac:dyDescent="0.25">
      <c r="A3268" t="s">
        <v>2987</v>
      </c>
      <c r="B3268" s="70">
        <f t="shared" si="130"/>
        <v>2.5000000000000001E-2</v>
      </c>
      <c r="C3268" t="s">
        <v>121</v>
      </c>
      <c r="D3268" t="s">
        <v>3426</v>
      </c>
      <c r="E3268" s="69">
        <v>45730</v>
      </c>
      <c r="F3268">
        <v>1</v>
      </c>
      <c r="G3268">
        <v>1</v>
      </c>
      <c r="H3268">
        <v>1</v>
      </c>
      <c r="I3268" s="70">
        <f t="shared" si="131"/>
        <v>2.5000000000000001E-2</v>
      </c>
    </row>
    <row r="3269" spans="1:9" x14ac:dyDescent="0.25">
      <c r="A3269" t="s">
        <v>2987</v>
      </c>
      <c r="B3269" s="70">
        <f t="shared" si="130"/>
        <v>2.5000000000000001E-2</v>
      </c>
      <c r="C3269" t="s">
        <v>121</v>
      </c>
      <c r="D3269" t="s">
        <v>3427</v>
      </c>
      <c r="E3269" s="69">
        <v>45730</v>
      </c>
      <c r="F3269">
        <v>1</v>
      </c>
      <c r="G3269">
        <v>1</v>
      </c>
      <c r="H3269">
        <v>1</v>
      </c>
      <c r="I3269" s="70">
        <f t="shared" si="131"/>
        <v>2.5000000000000001E-2</v>
      </c>
    </row>
    <row r="3270" spans="1:9" x14ac:dyDescent="0.25">
      <c r="A3270" t="s">
        <v>2987</v>
      </c>
      <c r="B3270" s="70">
        <f t="shared" si="130"/>
        <v>2.5000000000000001E-2</v>
      </c>
      <c r="C3270" t="s">
        <v>121</v>
      </c>
      <c r="D3270" t="s">
        <v>3428</v>
      </c>
      <c r="E3270" s="69">
        <v>45730</v>
      </c>
      <c r="F3270">
        <v>1</v>
      </c>
      <c r="G3270">
        <v>1</v>
      </c>
      <c r="H3270">
        <v>1</v>
      </c>
      <c r="I3270" s="70">
        <f t="shared" si="131"/>
        <v>2.5000000000000001E-2</v>
      </c>
    </row>
    <row r="3271" spans="1:9" x14ac:dyDescent="0.25">
      <c r="A3271" t="s">
        <v>2987</v>
      </c>
      <c r="B3271" s="70">
        <f t="shared" si="130"/>
        <v>2.5000000000000001E-2</v>
      </c>
      <c r="C3271" t="s">
        <v>121</v>
      </c>
      <c r="D3271" t="s">
        <v>3429</v>
      </c>
      <c r="E3271" s="69">
        <v>45730</v>
      </c>
      <c r="F3271">
        <v>1</v>
      </c>
      <c r="G3271">
        <v>1</v>
      </c>
      <c r="H3271">
        <v>1</v>
      </c>
      <c r="I3271" s="70">
        <f t="shared" si="131"/>
        <v>2.5000000000000001E-2</v>
      </c>
    </row>
    <row r="3272" spans="1:9" x14ac:dyDescent="0.25">
      <c r="A3272" t="s">
        <v>2987</v>
      </c>
      <c r="B3272" s="70">
        <f t="shared" si="130"/>
        <v>2.5000000000000001E-2</v>
      </c>
      <c r="C3272" t="s">
        <v>121</v>
      </c>
      <c r="D3272" t="s">
        <v>3430</v>
      </c>
      <c r="E3272" s="69">
        <v>45730</v>
      </c>
      <c r="F3272">
        <v>1</v>
      </c>
      <c r="G3272">
        <v>1</v>
      </c>
      <c r="H3272">
        <v>1</v>
      </c>
      <c r="I3272" s="70">
        <f t="shared" si="131"/>
        <v>2.5000000000000001E-2</v>
      </c>
    </row>
    <row r="3273" spans="1:9" x14ac:dyDescent="0.25">
      <c r="A3273" t="s">
        <v>2987</v>
      </c>
      <c r="B3273" s="70">
        <f t="shared" si="130"/>
        <v>2.5000000000000001E-2</v>
      </c>
      <c r="C3273" t="s">
        <v>121</v>
      </c>
      <c r="D3273" t="s">
        <v>3431</v>
      </c>
      <c r="E3273" s="69">
        <v>45730</v>
      </c>
      <c r="F3273">
        <v>1</v>
      </c>
      <c r="G3273">
        <v>1</v>
      </c>
      <c r="H3273">
        <v>1</v>
      </c>
      <c r="I3273" s="70">
        <f t="shared" si="131"/>
        <v>2.5000000000000001E-2</v>
      </c>
    </row>
    <row r="3274" spans="1:9" x14ac:dyDescent="0.25">
      <c r="A3274" t="s">
        <v>2987</v>
      </c>
      <c r="B3274" s="70">
        <f t="shared" si="130"/>
        <v>2.5000000000000001E-2</v>
      </c>
      <c r="C3274" t="s">
        <v>121</v>
      </c>
      <c r="D3274" t="s">
        <v>3432</v>
      </c>
      <c r="E3274" s="69">
        <v>45730</v>
      </c>
      <c r="F3274">
        <v>1</v>
      </c>
      <c r="G3274">
        <v>1</v>
      </c>
      <c r="H3274">
        <v>1</v>
      </c>
      <c r="I3274" s="70">
        <f t="shared" si="131"/>
        <v>2.5000000000000001E-2</v>
      </c>
    </row>
    <row r="3275" spans="1:9" x14ac:dyDescent="0.25">
      <c r="A3275" t="s">
        <v>2987</v>
      </c>
      <c r="B3275" s="70">
        <f t="shared" si="130"/>
        <v>2.5000000000000001E-2</v>
      </c>
      <c r="C3275" t="s">
        <v>121</v>
      </c>
      <c r="D3275" t="s">
        <v>3433</v>
      </c>
      <c r="E3275" s="69">
        <v>45730</v>
      </c>
      <c r="F3275">
        <v>1</v>
      </c>
      <c r="G3275">
        <v>1</v>
      </c>
      <c r="H3275">
        <v>1</v>
      </c>
      <c r="I3275" s="70">
        <f t="shared" si="131"/>
        <v>2.5000000000000001E-2</v>
      </c>
    </row>
    <row r="3276" spans="1:9" x14ac:dyDescent="0.25">
      <c r="A3276" t="s">
        <v>2987</v>
      </c>
      <c r="B3276" s="70">
        <f t="shared" si="130"/>
        <v>2.5000000000000001E-2</v>
      </c>
      <c r="C3276" t="s">
        <v>121</v>
      </c>
      <c r="D3276" t="s">
        <v>3434</v>
      </c>
      <c r="E3276" s="69">
        <v>45734</v>
      </c>
      <c r="F3276">
        <v>1</v>
      </c>
      <c r="G3276">
        <v>1</v>
      </c>
      <c r="H3276">
        <v>1</v>
      </c>
      <c r="I3276" s="70">
        <f t="shared" si="131"/>
        <v>2.5000000000000001E-2</v>
      </c>
    </row>
    <row r="3277" spans="1:9" x14ac:dyDescent="0.25">
      <c r="A3277" t="s">
        <v>2987</v>
      </c>
      <c r="B3277" s="70">
        <f t="shared" si="130"/>
        <v>2.5000000000000001E-2</v>
      </c>
      <c r="C3277" t="s">
        <v>121</v>
      </c>
      <c r="D3277" t="s">
        <v>3435</v>
      </c>
      <c r="E3277" s="69">
        <v>45734</v>
      </c>
      <c r="F3277">
        <v>1</v>
      </c>
      <c r="G3277">
        <v>1</v>
      </c>
      <c r="H3277">
        <v>1</v>
      </c>
      <c r="I3277" s="70">
        <f t="shared" si="131"/>
        <v>2.5000000000000001E-2</v>
      </c>
    </row>
    <row r="3278" spans="1:9" x14ac:dyDescent="0.25">
      <c r="A3278" t="s">
        <v>2987</v>
      </c>
      <c r="B3278" s="70">
        <f t="shared" ref="B3278:B3341" si="132">(1/4000)*100</f>
        <v>2.5000000000000001E-2</v>
      </c>
      <c r="C3278" t="s">
        <v>121</v>
      </c>
      <c r="D3278" t="s">
        <v>3436</v>
      </c>
      <c r="E3278" s="69">
        <v>45734</v>
      </c>
      <c r="F3278">
        <v>1</v>
      </c>
      <c r="G3278">
        <v>1</v>
      </c>
      <c r="H3278">
        <v>1</v>
      </c>
      <c r="I3278" s="70">
        <f t="shared" si="131"/>
        <v>2.5000000000000001E-2</v>
      </c>
    </row>
    <row r="3279" spans="1:9" x14ac:dyDescent="0.25">
      <c r="A3279" t="s">
        <v>2987</v>
      </c>
      <c r="B3279" s="70">
        <f t="shared" si="132"/>
        <v>2.5000000000000001E-2</v>
      </c>
      <c r="C3279" t="s">
        <v>121</v>
      </c>
      <c r="D3279" t="s">
        <v>3437</v>
      </c>
      <c r="E3279" s="69">
        <v>45736</v>
      </c>
      <c r="F3279">
        <v>1</v>
      </c>
      <c r="G3279">
        <v>1</v>
      </c>
      <c r="H3279">
        <v>1</v>
      </c>
      <c r="I3279" s="70">
        <f t="shared" si="131"/>
        <v>2.5000000000000001E-2</v>
      </c>
    </row>
    <row r="3280" spans="1:9" x14ac:dyDescent="0.25">
      <c r="A3280" t="s">
        <v>2987</v>
      </c>
      <c r="B3280" s="70">
        <f t="shared" si="132"/>
        <v>2.5000000000000001E-2</v>
      </c>
      <c r="C3280" t="s">
        <v>121</v>
      </c>
      <c r="D3280" t="s">
        <v>3438</v>
      </c>
      <c r="E3280" s="69">
        <v>45741</v>
      </c>
      <c r="F3280">
        <v>1</v>
      </c>
      <c r="G3280">
        <v>1</v>
      </c>
      <c r="H3280">
        <v>1</v>
      </c>
      <c r="I3280" s="70">
        <f t="shared" si="131"/>
        <v>2.5000000000000001E-2</v>
      </c>
    </row>
    <row r="3281" spans="1:9" x14ac:dyDescent="0.25">
      <c r="A3281" t="s">
        <v>2987</v>
      </c>
      <c r="B3281" s="70">
        <f t="shared" si="132"/>
        <v>2.5000000000000001E-2</v>
      </c>
      <c r="C3281" t="s">
        <v>121</v>
      </c>
      <c r="D3281" t="s">
        <v>3439</v>
      </c>
      <c r="E3281" s="69">
        <v>45741</v>
      </c>
      <c r="F3281">
        <v>1</v>
      </c>
      <c r="G3281">
        <v>1</v>
      </c>
      <c r="H3281">
        <v>1</v>
      </c>
      <c r="I3281" s="70">
        <f t="shared" si="131"/>
        <v>2.5000000000000001E-2</v>
      </c>
    </row>
    <row r="3282" spans="1:9" x14ac:dyDescent="0.25">
      <c r="A3282" t="s">
        <v>2987</v>
      </c>
      <c r="B3282" s="70">
        <f t="shared" si="132"/>
        <v>2.5000000000000001E-2</v>
      </c>
      <c r="C3282" t="s">
        <v>121</v>
      </c>
      <c r="D3282" t="s">
        <v>3440</v>
      </c>
      <c r="E3282" s="69">
        <v>45743</v>
      </c>
      <c r="F3282">
        <v>1</v>
      </c>
      <c r="G3282">
        <v>1</v>
      </c>
      <c r="H3282">
        <v>1</v>
      </c>
      <c r="I3282" s="70">
        <f t="shared" si="131"/>
        <v>2.5000000000000001E-2</v>
      </c>
    </row>
    <row r="3283" spans="1:9" x14ac:dyDescent="0.25">
      <c r="A3283" t="s">
        <v>2987</v>
      </c>
      <c r="B3283" s="70">
        <f t="shared" si="132"/>
        <v>2.5000000000000001E-2</v>
      </c>
      <c r="C3283" t="s">
        <v>121</v>
      </c>
      <c r="D3283" t="s">
        <v>3441</v>
      </c>
      <c r="E3283" s="69">
        <v>45713</v>
      </c>
      <c r="F3283">
        <v>1</v>
      </c>
      <c r="G3283">
        <v>1</v>
      </c>
      <c r="H3283">
        <v>1</v>
      </c>
      <c r="I3283" s="70">
        <f t="shared" si="131"/>
        <v>2.5000000000000001E-2</v>
      </c>
    </row>
    <row r="3284" spans="1:9" x14ac:dyDescent="0.25">
      <c r="A3284" t="s">
        <v>2987</v>
      </c>
      <c r="B3284" s="70">
        <f t="shared" si="132"/>
        <v>2.5000000000000001E-2</v>
      </c>
      <c r="C3284" t="s">
        <v>121</v>
      </c>
      <c r="D3284" t="s">
        <v>3442</v>
      </c>
      <c r="E3284" s="69">
        <v>45713</v>
      </c>
      <c r="F3284">
        <v>1</v>
      </c>
      <c r="G3284">
        <v>1</v>
      </c>
      <c r="H3284">
        <v>1</v>
      </c>
      <c r="I3284" s="70">
        <f t="shared" si="131"/>
        <v>2.5000000000000001E-2</v>
      </c>
    </row>
    <row r="3285" spans="1:9" x14ac:dyDescent="0.25">
      <c r="A3285" t="s">
        <v>2987</v>
      </c>
      <c r="B3285" s="70">
        <f t="shared" si="132"/>
        <v>2.5000000000000001E-2</v>
      </c>
      <c r="C3285" t="s">
        <v>121</v>
      </c>
      <c r="D3285" t="s">
        <v>3443</v>
      </c>
      <c r="E3285" s="69">
        <v>45713</v>
      </c>
      <c r="F3285">
        <v>1</v>
      </c>
      <c r="G3285">
        <v>1</v>
      </c>
      <c r="H3285">
        <v>1</v>
      </c>
      <c r="I3285" s="70">
        <f t="shared" si="131"/>
        <v>2.5000000000000001E-2</v>
      </c>
    </row>
    <row r="3286" spans="1:9" x14ac:dyDescent="0.25">
      <c r="A3286" t="s">
        <v>2987</v>
      </c>
      <c r="B3286" s="70">
        <f t="shared" si="132"/>
        <v>2.5000000000000001E-2</v>
      </c>
      <c r="C3286" t="s">
        <v>121</v>
      </c>
      <c r="D3286" t="s">
        <v>3444</v>
      </c>
      <c r="E3286" s="69">
        <v>45713</v>
      </c>
      <c r="F3286">
        <v>1</v>
      </c>
      <c r="G3286">
        <v>1</v>
      </c>
      <c r="H3286">
        <v>1</v>
      </c>
      <c r="I3286" s="70">
        <f t="shared" si="131"/>
        <v>2.5000000000000001E-2</v>
      </c>
    </row>
    <row r="3287" spans="1:9" x14ac:dyDescent="0.25">
      <c r="A3287" t="s">
        <v>2987</v>
      </c>
      <c r="B3287" s="70">
        <f t="shared" si="132"/>
        <v>2.5000000000000001E-2</v>
      </c>
      <c r="C3287" t="s">
        <v>121</v>
      </c>
      <c r="D3287" t="s">
        <v>3445</v>
      </c>
      <c r="E3287" s="69">
        <v>45713</v>
      </c>
      <c r="F3287">
        <v>1</v>
      </c>
      <c r="G3287">
        <v>1</v>
      </c>
      <c r="H3287">
        <v>1</v>
      </c>
      <c r="I3287" s="70">
        <f t="shared" si="131"/>
        <v>2.5000000000000001E-2</v>
      </c>
    </row>
    <row r="3288" spans="1:9" x14ac:dyDescent="0.25">
      <c r="A3288" t="s">
        <v>2987</v>
      </c>
      <c r="B3288" s="70">
        <f t="shared" si="132"/>
        <v>2.5000000000000001E-2</v>
      </c>
      <c r="C3288" t="s">
        <v>121</v>
      </c>
      <c r="D3288" t="s">
        <v>3446</v>
      </c>
      <c r="E3288" s="69">
        <v>45713</v>
      </c>
      <c r="F3288">
        <v>1</v>
      </c>
      <c r="G3288">
        <v>1</v>
      </c>
      <c r="H3288">
        <v>1</v>
      </c>
      <c r="I3288" s="70">
        <f t="shared" si="131"/>
        <v>2.5000000000000001E-2</v>
      </c>
    </row>
    <row r="3289" spans="1:9" x14ac:dyDescent="0.25">
      <c r="A3289" t="s">
        <v>2987</v>
      </c>
      <c r="B3289" s="70">
        <f t="shared" si="132"/>
        <v>2.5000000000000001E-2</v>
      </c>
      <c r="C3289" t="s">
        <v>121</v>
      </c>
      <c r="D3289" t="s">
        <v>3447</v>
      </c>
      <c r="E3289" s="69">
        <v>45713</v>
      </c>
      <c r="F3289">
        <v>1</v>
      </c>
      <c r="G3289">
        <v>1</v>
      </c>
      <c r="H3289">
        <v>1</v>
      </c>
      <c r="I3289" s="70">
        <f t="shared" si="131"/>
        <v>2.5000000000000001E-2</v>
      </c>
    </row>
    <row r="3290" spans="1:9" x14ac:dyDescent="0.25">
      <c r="A3290" t="s">
        <v>2987</v>
      </c>
      <c r="B3290" s="70">
        <f t="shared" si="132"/>
        <v>2.5000000000000001E-2</v>
      </c>
      <c r="C3290" t="s">
        <v>121</v>
      </c>
      <c r="D3290" t="s">
        <v>3448</v>
      </c>
      <c r="E3290" s="69">
        <v>45716</v>
      </c>
      <c r="F3290">
        <v>1</v>
      </c>
      <c r="G3290">
        <v>1</v>
      </c>
      <c r="H3290">
        <v>1</v>
      </c>
      <c r="I3290" s="70">
        <f t="shared" si="131"/>
        <v>2.5000000000000001E-2</v>
      </c>
    </row>
    <row r="3291" spans="1:9" x14ac:dyDescent="0.25">
      <c r="A3291" t="s">
        <v>2987</v>
      </c>
      <c r="B3291" s="70">
        <f t="shared" si="132"/>
        <v>2.5000000000000001E-2</v>
      </c>
      <c r="C3291" t="s">
        <v>121</v>
      </c>
      <c r="D3291" t="s">
        <v>3449</v>
      </c>
      <c r="E3291" s="69">
        <v>45716</v>
      </c>
      <c r="F3291">
        <v>1</v>
      </c>
      <c r="G3291">
        <v>1</v>
      </c>
      <c r="H3291">
        <v>1</v>
      </c>
      <c r="I3291" s="70">
        <f t="shared" si="131"/>
        <v>2.5000000000000001E-2</v>
      </c>
    </row>
    <row r="3292" spans="1:9" x14ac:dyDescent="0.25">
      <c r="A3292" t="s">
        <v>2987</v>
      </c>
      <c r="B3292" s="70">
        <f t="shared" si="132"/>
        <v>2.5000000000000001E-2</v>
      </c>
      <c r="C3292" t="s">
        <v>121</v>
      </c>
      <c r="D3292" t="s">
        <v>3450</v>
      </c>
      <c r="E3292" s="69">
        <v>45716</v>
      </c>
      <c r="F3292">
        <v>1</v>
      </c>
      <c r="G3292">
        <v>1</v>
      </c>
      <c r="H3292">
        <v>1</v>
      </c>
      <c r="I3292" s="70">
        <f t="shared" si="131"/>
        <v>2.5000000000000001E-2</v>
      </c>
    </row>
    <row r="3293" spans="1:9" x14ac:dyDescent="0.25">
      <c r="A3293" t="s">
        <v>2987</v>
      </c>
      <c r="B3293" s="70">
        <f t="shared" si="132"/>
        <v>2.5000000000000001E-2</v>
      </c>
      <c r="C3293" t="s">
        <v>121</v>
      </c>
      <c r="D3293" t="s">
        <v>3451</v>
      </c>
      <c r="E3293" s="69">
        <v>45716</v>
      </c>
      <c r="F3293">
        <v>1</v>
      </c>
      <c r="G3293">
        <v>1</v>
      </c>
      <c r="H3293">
        <v>1</v>
      </c>
      <c r="I3293" s="70">
        <f t="shared" si="131"/>
        <v>2.5000000000000001E-2</v>
      </c>
    </row>
    <row r="3294" spans="1:9" x14ac:dyDescent="0.25">
      <c r="A3294" t="s">
        <v>2987</v>
      </c>
      <c r="B3294" s="70">
        <f t="shared" si="132"/>
        <v>2.5000000000000001E-2</v>
      </c>
      <c r="C3294" t="s">
        <v>121</v>
      </c>
      <c r="D3294" t="s">
        <v>3452</v>
      </c>
      <c r="E3294" s="69">
        <v>45716</v>
      </c>
      <c r="F3294">
        <v>1</v>
      </c>
      <c r="G3294">
        <v>1</v>
      </c>
      <c r="H3294">
        <v>1</v>
      </c>
      <c r="I3294" s="70">
        <f t="shared" si="131"/>
        <v>2.5000000000000001E-2</v>
      </c>
    </row>
    <row r="3295" spans="1:9" x14ac:dyDescent="0.25">
      <c r="A3295" t="s">
        <v>2987</v>
      </c>
      <c r="B3295" s="70">
        <f t="shared" si="132"/>
        <v>2.5000000000000001E-2</v>
      </c>
      <c r="C3295" t="s">
        <v>121</v>
      </c>
      <c r="D3295" t="s">
        <v>3453</v>
      </c>
      <c r="E3295" s="69">
        <v>45716</v>
      </c>
      <c r="F3295">
        <v>1</v>
      </c>
      <c r="G3295">
        <v>1</v>
      </c>
      <c r="H3295">
        <v>1</v>
      </c>
      <c r="I3295" s="70">
        <f t="shared" si="131"/>
        <v>2.5000000000000001E-2</v>
      </c>
    </row>
    <row r="3296" spans="1:9" x14ac:dyDescent="0.25">
      <c r="A3296" t="s">
        <v>2987</v>
      </c>
      <c r="B3296" s="70">
        <f t="shared" si="132"/>
        <v>2.5000000000000001E-2</v>
      </c>
      <c r="C3296" t="s">
        <v>121</v>
      </c>
      <c r="D3296" t="s">
        <v>3454</v>
      </c>
      <c r="E3296" s="69">
        <v>45716</v>
      </c>
      <c r="F3296">
        <v>1</v>
      </c>
      <c r="G3296">
        <v>1</v>
      </c>
      <c r="H3296">
        <v>1</v>
      </c>
      <c r="I3296" s="70">
        <f t="shared" si="131"/>
        <v>2.5000000000000001E-2</v>
      </c>
    </row>
    <row r="3297" spans="1:9" x14ac:dyDescent="0.25">
      <c r="A3297" t="s">
        <v>2987</v>
      </c>
      <c r="B3297" s="70">
        <f t="shared" si="132"/>
        <v>2.5000000000000001E-2</v>
      </c>
      <c r="C3297" t="s">
        <v>121</v>
      </c>
      <c r="D3297" t="s">
        <v>3455</v>
      </c>
      <c r="E3297" s="69">
        <v>45716</v>
      </c>
      <c r="F3297">
        <v>1</v>
      </c>
      <c r="G3297">
        <v>1</v>
      </c>
      <c r="H3297">
        <v>1</v>
      </c>
      <c r="I3297" s="70">
        <f t="shared" si="131"/>
        <v>2.5000000000000001E-2</v>
      </c>
    </row>
    <row r="3298" spans="1:9" x14ac:dyDescent="0.25">
      <c r="A3298" t="s">
        <v>2987</v>
      </c>
      <c r="B3298" s="70">
        <f t="shared" si="132"/>
        <v>2.5000000000000001E-2</v>
      </c>
      <c r="C3298" t="s">
        <v>121</v>
      </c>
      <c r="D3298" t="s">
        <v>3456</v>
      </c>
      <c r="E3298" s="69">
        <v>45716</v>
      </c>
      <c r="F3298">
        <v>1</v>
      </c>
      <c r="G3298">
        <v>1</v>
      </c>
      <c r="H3298">
        <v>1</v>
      </c>
      <c r="I3298" s="70">
        <f t="shared" si="131"/>
        <v>2.5000000000000001E-2</v>
      </c>
    </row>
    <row r="3299" spans="1:9" x14ac:dyDescent="0.25">
      <c r="A3299" t="s">
        <v>2987</v>
      </c>
      <c r="B3299" s="70">
        <f t="shared" si="132"/>
        <v>2.5000000000000001E-2</v>
      </c>
      <c r="C3299" t="s">
        <v>121</v>
      </c>
      <c r="D3299" t="s">
        <v>3457</v>
      </c>
      <c r="E3299" s="69">
        <v>45716</v>
      </c>
      <c r="F3299">
        <v>1</v>
      </c>
      <c r="G3299">
        <v>1</v>
      </c>
      <c r="H3299">
        <v>1</v>
      </c>
      <c r="I3299" s="70">
        <f t="shared" si="131"/>
        <v>2.5000000000000001E-2</v>
      </c>
    </row>
    <row r="3300" spans="1:9" x14ac:dyDescent="0.25">
      <c r="A3300" t="s">
        <v>2987</v>
      </c>
      <c r="B3300" s="70">
        <f t="shared" si="132"/>
        <v>2.5000000000000001E-2</v>
      </c>
      <c r="C3300" t="s">
        <v>121</v>
      </c>
      <c r="D3300" t="s">
        <v>3458</v>
      </c>
      <c r="E3300" s="69">
        <v>45716</v>
      </c>
      <c r="F3300">
        <v>1</v>
      </c>
      <c r="G3300">
        <v>1</v>
      </c>
      <c r="H3300">
        <v>1</v>
      </c>
      <c r="I3300" s="70">
        <f t="shared" si="131"/>
        <v>2.5000000000000001E-2</v>
      </c>
    </row>
    <row r="3301" spans="1:9" x14ac:dyDescent="0.25">
      <c r="A3301" t="s">
        <v>2987</v>
      </c>
      <c r="B3301" s="70">
        <f t="shared" si="132"/>
        <v>2.5000000000000001E-2</v>
      </c>
      <c r="C3301" t="s">
        <v>121</v>
      </c>
      <c r="D3301" t="s">
        <v>3459</v>
      </c>
      <c r="E3301" s="69">
        <v>45716</v>
      </c>
      <c r="F3301">
        <v>1</v>
      </c>
      <c r="G3301">
        <v>1</v>
      </c>
      <c r="H3301">
        <v>1</v>
      </c>
      <c r="I3301" s="70">
        <f t="shared" si="131"/>
        <v>2.5000000000000001E-2</v>
      </c>
    </row>
    <row r="3302" spans="1:9" x14ac:dyDescent="0.25">
      <c r="A3302" t="s">
        <v>2987</v>
      </c>
      <c r="B3302" s="70">
        <f t="shared" si="132"/>
        <v>2.5000000000000001E-2</v>
      </c>
      <c r="C3302" t="s">
        <v>121</v>
      </c>
      <c r="D3302" t="s">
        <v>3460</v>
      </c>
      <c r="E3302" s="69">
        <v>45716</v>
      </c>
      <c r="F3302">
        <v>1</v>
      </c>
      <c r="G3302">
        <v>1</v>
      </c>
      <c r="H3302">
        <v>1</v>
      </c>
      <c r="I3302" s="70">
        <f t="shared" si="131"/>
        <v>2.5000000000000001E-2</v>
      </c>
    </row>
    <row r="3303" spans="1:9" x14ac:dyDescent="0.25">
      <c r="A3303" t="s">
        <v>2987</v>
      </c>
      <c r="B3303" s="70">
        <f t="shared" si="132"/>
        <v>2.5000000000000001E-2</v>
      </c>
      <c r="C3303" t="s">
        <v>121</v>
      </c>
      <c r="D3303" t="s">
        <v>3461</v>
      </c>
      <c r="E3303" s="69">
        <v>45716</v>
      </c>
      <c r="F3303">
        <v>1</v>
      </c>
      <c r="G3303">
        <v>1</v>
      </c>
      <c r="H3303">
        <v>1</v>
      </c>
      <c r="I3303" s="70">
        <f t="shared" si="131"/>
        <v>2.5000000000000001E-2</v>
      </c>
    </row>
    <row r="3304" spans="1:9" x14ac:dyDescent="0.25">
      <c r="A3304" t="s">
        <v>2987</v>
      </c>
      <c r="B3304" s="70">
        <f t="shared" si="132"/>
        <v>2.5000000000000001E-2</v>
      </c>
      <c r="C3304" t="s">
        <v>121</v>
      </c>
      <c r="D3304" t="s">
        <v>3462</v>
      </c>
      <c r="E3304" s="69">
        <v>45716</v>
      </c>
      <c r="F3304">
        <v>1</v>
      </c>
      <c r="G3304">
        <v>1</v>
      </c>
      <c r="H3304">
        <v>1</v>
      </c>
      <c r="I3304" s="70">
        <f t="shared" si="131"/>
        <v>2.5000000000000001E-2</v>
      </c>
    </row>
    <row r="3305" spans="1:9" x14ac:dyDescent="0.25">
      <c r="A3305" t="s">
        <v>2987</v>
      </c>
      <c r="B3305" s="70">
        <f t="shared" si="132"/>
        <v>2.5000000000000001E-2</v>
      </c>
      <c r="C3305" t="s">
        <v>121</v>
      </c>
      <c r="D3305" t="s">
        <v>3463</v>
      </c>
      <c r="E3305" s="69">
        <v>45716</v>
      </c>
      <c r="F3305">
        <v>1</v>
      </c>
      <c r="G3305">
        <v>1</v>
      </c>
      <c r="H3305">
        <v>1</v>
      </c>
      <c r="I3305" s="70">
        <f t="shared" si="131"/>
        <v>2.5000000000000001E-2</v>
      </c>
    </row>
    <row r="3306" spans="1:9" x14ac:dyDescent="0.25">
      <c r="A3306" t="s">
        <v>2987</v>
      </c>
      <c r="B3306" s="70">
        <f t="shared" si="132"/>
        <v>2.5000000000000001E-2</v>
      </c>
      <c r="C3306" t="s">
        <v>121</v>
      </c>
      <c r="D3306" t="s">
        <v>3464</v>
      </c>
      <c r="E3306" s="69">
        <v>45699</v>
      </c>
      <c r="F3306">
        <v>1</v>
      </c>
      <c r="G3306">
        <v>1</v>
      </c>
      <c r="H3306">
        <v>1</v>
      </c>
      <c r="I3306" s="70">
        <f t="shared" si="131"/>
        <v>2.5000000000000001E-2</v>
      </c>
    </row>
    <row r="3307" spans="1:9" x14ac:dyDescent="0.25">
      <c r="A3307" t="s">
        <v>2987</v>
      </c>
      <c r="B3307" s="70">
        <f t="shared" si="132"/>
        <v>2.5000000000000001E-2</v>
      </c>
      <c r="C3307" t="s">
        <v>121</v>
      </c>
      <c r="D3307" t="s">
        <v>3465</v>
      </c>
      <c r="E3307" s="69">
        <v>45674</v>
      </c>
      <c r="F3307">
        <v>1</v>
      </c>
      <c r="G3307">
        <v>1</v>
      </c>
      <c r="H3307">
        <v>1</v>
      </c>
      <c r="I3307" s="70">
        <f t="shared" si="131"/>
        <v>2.5000000000000001E-2</v>
      </c>
    </row>
    <row r="3308" spans="1:9" x14ac:dyDescent="0.25">
      <c r="A3308" t="s">
        <v>2987</v>
      </c>
      <c r="B3308" s="70">
        <f t="shared" si="132"/>
        <v>2.5000000000000001E-2</v>
      </c>
      <c r="C3308" t="s">
        <v>121</v>
      </c>
      <c r="D3308" t="s">
        <v>3466</v>
      </c>
      <c r="E3308" s="69">
        <v>45674</v>
      </c>
      <c r="F3308">
        <v>1</v>
      </c>
      <c r="G3308">
        <v>1</v>
      </c>
      <c r="H3308">
        <v>1</v>
      </c>
      <c r="I3308" s="70">
        <f t="shared" si="131"/>
        <v>2.5000000000000001E-2</v>
      </c>
    </row>
    <row r="3309" spans="1:9" x14ac:dyDescent="0.25">
      <c r="A3309" t="s">
        <v>2987</v>
      </c>
      <c r="B3309" s="70">
        <f t="shared" si="132"/>
        <v>2.5000000000000001E-2</v>
      </c>
      <c r="C3309" t="s">
        <v>121</v>
      </c>
      <c r="D3309" t="s">
        <v>3467</v>
      </c>
      <c r="E3309" s="69">
        <v>45674</v>
      </c>
      <c r="F3309">
        <v>1</v>
      </c>
      <c r="G3309">
        <v>1</v>
      </c>
      <c r="H3309">
        <v>1</v>
      </c>
      <c r="I3309" s="70">
        <f t="shared" si="131"/>
        <v>2.5000000000000001E-2</v>
      </c>
    </row>
    <row r="3310" spans="1:9" x14ac:dyDescent="0.25">
      <c r="A3310" t="s">
        <v>2987</v>
      </c>
      <c r="B3310" s="70">
        <f t="shared" si="132"/>
        <v>2.5000000000000001E-2</v>
      </c>
      <c r="C3310" t="s">
        <v>121</v>
      </c>
      <c r="D3310" t="s">
        <v>3468</v>
      </c>
      <c r="E3310" s="69">
        <v>45674</v>
      </c>
      <c r="F3310">
        <v>1</v>
      </c>
      <c r="G3310">
        <v>1</v>
      </c>
      <c r="H3310">
        <v>1</v>
      </c>
      <c r="I3310" s="70">
        <f t="shared" si="131"/>
        <v>2.5000000000000001E-2</v>
      </c>
    </row>
    <row r="3311" spans="1:9" x14ac:dyDescent="0.25">
      <c r="A3311" t="s">
        <v>2987</v>
      </c>
      <c r="B3311" s="70">
        <f t="shared" si="132"/>
        <v>2.5000000000000001E-2</v>
      </c>
      <c r="C3311" t="s">
        <v>121</v>
      </c>
      <c r="D3311" t="s">
        <v>3469</v>
      </c>
      <c r="E3311" s="69">
        <v>45674</v>
      </c>
      <c r="F3311">
        <v>1</v>
      </c>
      <c r="G3311">
        <v>1</v>
      </c>
      <c r="H3311">
        <v>1</v>
      </c>
      <c r="I3311" s="70">
        <f t="shared" si="131"/>
        <v>2.5000000000000001E-2</v>
      </c>
    </row>
    <row r="3312" spans="1:9" x14ac:dyDescent="0.25">
      <c r="A3312" t="s">
        <v>2987</v>
      </c>
      <c r="B3312" s="70">
        <f t="shared" si="132"/>
        <v>2.5000000000000001E-2</v>
      </c>
      <c r="C3312" t="s">
        <v>121</v>
      </c>
      <c r="D3312" t="s">
        <v>3470</v>
      </c>
      <c r="E3312" s="69">
        <v>45674</v>
      </c>
      <c r="F3312">
        <v>1</v>
      </c>
      <c r="G3312">
        <v>1</v>
      </c>
      <c r="H3312">
        <v>1</v>
      </c>
      <c r="I3312" s="70">
        <f t="shared" si="131"/>
        <v>2.5000000000000001E-2</v>
      </c>
    </row>
    <row r="3313" spans="1:9" x14ac:dyDescent="0.25">
      <c r="A3313" t="s">
        <v>2987</v>
      </c>
      <c r="B3313" s="70">
        <f t="shared" si="132"/>
        <v>2.5000000000000001E-2</v>
      </c>
      <c r="C3313" t="s">
        <v>121</v>
      </c>
      <c r="D3313" t="s">
        <v>3471</v>
      </c>
      <c r="E3313" s="69">
        <v>45674</v>
      </c>
      <c r="F3313">
        <v>1</v>
      </c>
      <c r="G3313">
        <v>1</v>
      </c>
      <c r="H3313">
        <v>1</v>
      </c>
      <c r="I3313" s="70">
        <f t="shared" si="131"/>
        <v>2.5000000000000001E-2</v>
      </c>
    </row>
    <row r="3314" spans="1:9" x14ac:dyDescent="0.25">
      <c r="A3314" t="s">
        <v>2987</v>
      </c>
      <c r="B3314" s="70">
        <f t="shared" si="132"/>
        <v>2.5000000000000001E-2</v>
      </c>
      <c r="C3314" t="s">
        <v>121</v>
      </c>
      <c r="D3314" t="s">
        <v>3472</v>
      </c>
      <c r="E3314" s="69">
        <v>45674</v>
      </c>
      <c r="F3314">
        <v>1</v>
      </c>
      <c r="G3314">
        <v>1</v>
      </c>
      <c r="H3314">
        <v>1</v>
      </c>
      <c r="I3314" s="70">
        <f t="shared" si="131"/>
        <v>2.5000000000000001E-2</v>
      </c>
    </row>
    <row r="3315" spans="1:9" x14ac:dyDescent="0.25">
      <c r="A3315" t="s">
        <v>2987</v>
      </c>
      <c r="B3315" s="70">
        <f t="shared" si="132"/>
        <v>2.5000000000000001E-2</v>
      </c>
      <c r="C3315" t="s">
        <v>121</v>
      </c>
      <c r="D3315" t="s">
        <v>3473</v>
      </c>
      <c r="E3315" s="69">
        <v>45674</v>
      </c>
      <c r="F3315">
        <v>1</v>
      </c>
      <c r="G3315">
        <v>1</v>
      </c>
      <c r="H3315">
        <v>1</v>
      </c>
      <c r="I3315" s="70">
        <f t="shared" si="131"/>
        <v>2.5000000000000001E-2</v>
      </c>
    </row>
    <row r="3316" spans="1:9" x14ac:dyDescent="0.25">
      <c r="A3316" t="s">
        <v>2987</v>
      </c>
      <c r="B3316" s="70">
        <f t="shared" si="132"/>
        <v>2.5000000000000001E-2</v>
      </c>
      <c r="C3316" t="s">
        <v>121</v>
      </c>
      <c r="D3316" t="s">
        <v>3474</v>
      </c>
      <c r="E3316" s="69">
        <v>45674</v>
      </c>
      <c r="F3316">
        <v>1</v>
      </c>
      <c r="G3316">
        <v>1</v>
      </c>
      <c r="H3316">
        <v>1</v>
      </c>
      <c r="I3316" s="70">
        <f t="shared" si="131"/>
        <v>2.5000000000000001E-2</v>
      </c>
    </row>
    <row r="3317" spans="1:9" x14ac:dyDescent="0.25">
      <c r="A3317" t="s">
        <v>2987</v>
      </c>
      <c r="B3317" s="70">
        <f t="shared" si="132"/>
        <v>2.5000000000000001E-2</v>
      </c>
      <c r="C3317" t="s">
        <v>121</v>
      </c>
      <c r="D3317" t="s">
        <v>3475</v>
      </c>
      <c r="E3317" s="69">
        <v>45674</v>
      </c>
      <c r="F3317">
        <v>1</v>
      </c>
      <c r="G3317">
        <v>1</v>
      </c>
      <c r="H3317">
        <v>1</v>
      </c>
      <c r="I3317" s="70">
        <f t="shared" si="131"/>
        <v>2.5000000000000001E-2</v>
      </c>
    </row>
    <row r="3318" spans="1:9" x14ac:dyDescent="0.25">
      <c r="A3318" t="s">
        <v>2987</v>
      </c>
      <c r="B3318" s="70">
        <f t="shared" si="132"/>
        <v>2.5000000000000001E-2</v>
      </c>
      <c r="C3318" t="s">
        <v>121</v>
      </c>
      <c r="D3318" t="s">
        <v>3476</v>
      </c>
      <c r="E3318" s="69">
        <v>45674</v>
      </c>
      <c r="F3318">
        <v>1</v>
      </c>
      <c r="G3318">
        <v>1</v>
      </c>
      <c r="H3318">
        <v>1</v>
      </c>
      <c r="I3318" s="70">
        <f t="shared" si="131"/>
        <v>2.5000000000000001E-2</v>
      </c>
    </row>
    <row r="3319" spans="1:9" x14ac:dyDescent="0.25">
      <c r="A3319" t="s">
        <v>2987</v>
      </c>
      <c r="B3319" s="70">
        <f t="shared" si="132"/>
        <v>2.5000000000000001E-2</v>
      </c>
      <c r="C3319" t="s">
        <v>121</v>
      </c>
      <c r="D3319" t="s">
        <v>3477</v>
      </c>
      <c r="E3319" s="69">
        <v>45677</v>
      </c>
      <c r="F3319">
        <v>1</v>
      </c>
      <c r="G3319">
        <v>1</v>
      </c>
      <c r="H3319">
        <v>1</v>
      </c>
      <c r="I3319" s="70">
        <f t="shared" si="131"/>
        <v>2.5000000000000001E-2</v>
      </c>
    </row>
    <row r="3320" spans="1:9" x14ac:dyDescent="0.25">
      <c r="A3320" t="s">
        <v>2987</v>
      </c>
      <c r="B3320" s="70">
        <f t="shared" si="132"/>
        <v>2.5000000000000001E-2</v>
      </c>
      <c r="C3320" t="s">
        <v>121</v>
      </c>
      <c r="D3320" t="s">
        <v>3478</v>
      </c>
      <c r="E3320" s="69">
        <v>45677</v>
      </c>
      <c r="F3320">
        <v>1</v>
      </c>
      <c r="G3320">
        <v>1</v>
      </c>
      <c r="H3320">
        <v>1</v>
      </c>
      <c r="I3320" s="70">
        <f t="shared" si="131"/>
        <v>2.5000000000000001E-2</v>
      </c>
    </row>
    <row r="3321" spans="1:9" x14ac:dyDescent="0.25">
      <c r="A3321" t="s">
        <v>2987</v>
      </c>
      <c r="B3321" s="70">
        <f t="shared" si="132"/>
        <v>2.5000000000000001E-2</v>
      </c>
      <c r="C3321" t="s">
        <v>121</v>
      </c>
      <c r="D3321" t="s">
        <v>3479</v>
      </c>
      <c r="E3321" s="69">
        <v>45677</v>
      </c>
      <c r="F3321">
        <v>1</v>
      </c>
      <c r="G3321">
        <v>1</v>
      </c>
      <c r="H3321">
        <v>1</v>
      </c>
      <c r="I3321" s="70">
        <f t="shared" si="131"/>
        <v>2.5000000000000001E-2</v>
      </c>
    </row>
    <row r="3322" spans="1:9" x14ac:dyDescent="0.25">
      <c r="A3322" t="s">
        <v>2987</v>
      </c>
      <c r="B3322" s="70">
        <f t="shared" si="132"/>
        <v>2.5000000000000001E-2</v>
      </c>
      <c r="C3322" t="s">
        <v>121</v>
      </c>
      <c r="D3322" t="s">
        <v>3480</v>
      </c>
      <c r="E3322" s="69">
        <v>45677</v>
      </c>
      <c r="F3322">
        <v>1</v>
      </c>
      <c r="G3322">
        <v>1</v>
      </c>
      <c r="H3322">
        <v>1</v>
      </c>
      <c r="I3322" s="70">
        <f t="shared" si="131"/>
        <v>2.5000000000000001E-2</v>
      </c>
    </row>
    <row r="3323" spans="1:9" x14ac:dyDescent="0.25">
      <c r="A3323" t="s">
        <v>2987</v>
      </c>
      <c r="B3323" s="70">
        <f t="shared" si="132"/>
        <v>2.5000000000000001E-2</v>
      </c>
      <c r="C3323" t="s">
        <v>121</v>
      </c>
      <c r="D3323" t="s">
        <v>3481</v>
      </c>
      <c r="E3323" s="69">
        <v>45677</v>
      </c>
      <c r="F3323">
        <v>1</v>
      </c>
      <c r="G3323">
        <v>1</v>
      </c>
      <c r="H3323">
        <v>1</v>
      </c>
      <c r="I3323" s="70">
        <f t="shared" si="131"/>
        <v>2.5000000000000001E-2</v>
      </c>
    </row>
    <row r="3324" spans="1:9" x14ac:dyDescent="0.25">
      <c r="A3324" t="s">
        <v>2987</v>
      </c>
      <c r="B3324" s="70">
        <f t="shared" si="132"/>
        <v>2.5000000000000001E-2</v>
      </c>
      <c r="C3324" t="s">
        <v>121</v>
      </c>
      <c r="D3324" t="s">
        <v>3482</v>
      </c>
      <c r="E3324" s="69">
        <v>45677</v>
      </c>
      <c r="F3324">
        <v>1</v>
      </c>
      <c r="G3324">
        <v>1</v>
      </c>
      <c r="H3324">
        <v>1</v>
      </c>
      <c r="I3324" s="70">
        <f t="shared" si="131"/>
        <v>2.5000000000000001E-2</v>
      </c>
    </row>
    <row r="3325" spans="1:9" x14ac:dyDescent="0.25">
      <c r="A3325" t="s">
        <v>2987</v>
      </c>
      <c r="B3325" s="70">
        <f t="shared" si="132"/>
        <v>2.5000000000000001E-2</v>
      </c>
      <c r="C3325" t="s">
        <v>121</v>
      </c>
      <c r="D3325" t="s">
        <v>3483</v>
      </c>
      <c r="E3325" s="69">
        <v>45677</v>
      </c>
      <c r="F3325">
        <v>1</v>
      </c>
      <c r="G3325">
        <v>1</v>
      </c>
      <c r="H3325">
        <v>1</v>
      </c>
      <c r="I3325" s="70">
        <f t="shared" si="131"/>
        <v>2.5000000000000001E-2</v>
      </c>
    </row>
    <row r="3326" spans="1:9" x14ac:dyDescent="0.25">
      <c r="A3326" t="s">
        <v>2987</v>
      </c>
      <c r="B3326" s="70">
        <f t="shared" si="132"/>
        <v>2.5000000000000001E-2</v>
      </c>
      <c r="C3326" t="s">
        <v>121</v>
      </c>
      <c r="D3326" t="s">
        <v>3484</v>
      </c>
      <c r="E3326" s="69">
        <v>45677</v>
      </c>
      <c r="F3326">
        <v>1</v>
      </c>
      <c r="G3326">
        <v>1</v>
      </c>
      <c r="H3326">
        <v>1</v>
      </c>
      <c r="I3326" s="70">
        <f t="shared" si="131"/>
        <v>2.5000000000000001E-2</v>
      </c>
    </row>
    <row r="3327" spans="1:9" x14ac:dyDescent="0.25">
      <c r="A3327" t="s">
        <v>2987</v>
      </c>
      <c r="B3327" s="70">
        <f t="shared" si="132"/>
        <v>2.5000000000000001E-2</v>
      </c>
      <c r="C3327" t="s">
        <v>121</v>
      </c>
      <c r="D3327" t="s">
        <v>3485</v>
      </c>
      <c r="E3327" s="69">
        <v>45677</v>
      </c>
      <c r="F3327">
        <v>1</v>
      </c>
      <c r="G3327">
        <v>1</v>
      </c>
      <c r="H3327">
        <v>1</v>
      </c>
      <c r="I3327" s="70">
        <f t="shared" si="131"/>
        <v>2.5000000000000001E-2</v>
      </c>
    </row>
    <row r="3328" spans="1:9" x14ac:dyDescent="0.25">
      <c r="A3328" t="s">
        <v>2987</v>
      </c>
      <c r="B3328" s="70">
        <f t="shared" si="132"/>
        <v>2.5000000000000001E-2</v>
      </c>
      <c r="C3328" t="s">
        <v>121</v>
      </c>
      <c r="D3328" t="s">
        <v>3486</v>
      </c>
      <c r="E3328" s="69">
        <v>45677</v>
      </c>
      <c r="F3328">
        <v>1</v>
      </c>
      <c r="G3328">
        <v>1</v>
      </c>
      <c r="H3328">
        <v>1</v>
      </c>
      <c r="I3328" s="70">
        <f t="shared" si="131"/>
        <v>2.5000000000000001E-2</v>
      </c>
    </row>
    <row r="3329" spans="1:9" x14ac:dyDescent="0.25">
      <c r="A3329" t="s">
        <v>2987</v>
      </c>
      <c r="B3329" s="70">
        <f t="shared" si="132"/>
        <v>2.5000000000000001E-2</v>
      </c>
      <c r="C3329" t="s">
        <v>121</v>
      </c>
      <c r="D3329" t="s">
        <v>3487</v>
      </c>
      <c r="E3329" s="69">
        <v>45677</v>
      </c>
      <c r="F3329">
        <v>1</v>
      </c>
      <c r="G3329">
        <v>1</v>
      </c>
      <c r="H3329">
        <v>1</v>
      </c>
      <c r="I3329" s="70">
        <f t="shared" si="131"/>
        <v>2.5000000000000001E-2</v>
      </c>
    </row>
    <row r="3330" spans="1:9" x14ac:dyDescent="0.25">
      <c r="A3330" t="s">
        <v>2987</v>
      </c>
      <c r="B3330" s="70">
        <f t="shared" si="132"/>
        <v>2.5000000000000001E-2</v>
      </c>
      <c r="C3330" t="s">
        <v>121</v>
      </c>
      <c r="D3330" t="s">
        <v>3488</v>
      </c>
      <c r="E3330" s="69">
        <v>45681</v>
      </c>
      <c r="F3330">
        <v>1</v>
      </c>
      <c r="G3330">
        <v>1</v>
      </c>
      <c r="H3330">
        <v>1</v>
      </c>
      <c r="I3330" s="70">
        <f t="shared" ref="I3330:I3393" si="133">B3330*H3330</f>
        <v>2.5000000000000001E-2</v>
      </c>
    </row>
    <row r="3331" spans="1:9" x14ac:dyDescent="0.25">
      <c r="A3331" t="s">
        <v>2987</v>
      </c>
      <c r="B3331" s="70">
        <f t="shared" si="132"/>
        <v>2.5000000000000001E-2</v>
      </c>
      <c r="C3331" t="s">
        <v>121</v>
      </c>
      <c r="D3331" t="s">
        <v>3489</v>
      </c>
      <c r="E3331" s="69">
        <v>45681</v>
      </c>
      <c r="F3331">
        <v>1</v>
      </c>
      <c r="G3331">
        <v>1</v>
      </c>
      <c r="H3331">
        <v>1</v>
      </c>
      <c r="I3331" s="70">
        <f t="shared" si="133"/>
        <v>2.5000000000000001E-2</v>
      </c>
    </row>
    <row r="3332" spans="1:9" x14ac:dyDescent="0.25">
      <c r="A3332" t="s">
        <v>2987</v>
      </c>
      <c r="B3332" s="70">
        <f t="shared" si="132"/>
        <v>2.5000000000000001E-2</v>
      </c>
      <c r="C3332" t="s">
        <v>121</v>
      </c>
      <c r="D3332" t="s">
        <v>3490</v>
      </c>
      <c r="E3332" s="69">
        <v>45681</v>
      </c>
      <c r="F3332">
        <v>1</v>
      </c>
      <c r="G3332">
        <v>1</v>
      </c>
      <c r="H3332">
        <v>1</v>
      </c>
      <c r="I3332" s="70">
        <f t="shared" si="133"/>
        <v>2.5000000000000001E-2</v>
      </c>
    </row>
    <row r="3333" spans="1:9" x14ac:dyDescent="0.25">
      <c r="A3333" t="s">
        <v>2987</v>
      </c>
      <c r="B3333" s="70">
        <f t="shared" si="132"/>
        <v>2.5000000000000001E-2</v>
      </c>
      <c r="C3333" t="s">
        <v>121</v>
      </c>
      <c r="D3333" t="s">
        <v>3491</v>
      </c>
      <c r="E3333" s="69">
        <v>45681</v>
      </c>
      <c r="F3333">
        <v>1</v>
      </c>
      <c r="G3333">
        <v>1</v>
      </c>
      <c r="H3333">
        <v>1</v>
      </c>
      <c r="I3333" s="70">
        <f t="shared" si="133"/>
        <v>2.5000000000000001E-2</v>
      </c>
    </row>
    <row r="3334" spans="1:9" x14ac:dyDescent="0.25">
      <c r="A3334" t="s">
        <v>2987</v>
      </c>
      <c r="B3334" s="70">
        <f t="shared" si="132"/>
        <v>2.5000000000000001E-2</v>
      </c>
      <c r="C3334" t="s">
        <v>121</v>
      </c>
      <c r="D3334" t="s">
        <v>3492</v>
      </c>
      <c r="E3334" s="69">
        <v>45681</v>
      </c>
      <c r="F3334">
        <v>1</v>
      </c>
      <c r="G3334">
        <v>1</v>
      </c>
      <c r="H3334">
        <v>1</v>
      </c>
      <c r="I3334" s="70">
        <f t="shared" si="133"/>
        <v>2.5000000000000001E-2</v>
      </c>
    </row>
    <row r="3335" spans="1:9" x14ac:dyDescent="0.25">
      <c r="A3335" t="s">
        <v>2987</v>
      </c>
      <c r="B3335" s="70">
        <f t="shared" si="132"/>
        <v>2.5000000000000001E-2</v>
      </c>
      <c r="C3335" t="s">
        <v>121</v>
      </c>
      <c r="D3335" t="s">
        <v>3493</v>
      </c>
      <c r="E3335" s="69">
        <v>45681</v>
      </c>
      <c r="F3335">
        <v>1</v>
      </c>
      <c r="G3335">
        <v>1</v>
      </c>
      <c r="H3335">
        <v>1</v>
      </c>
      <c r="I3335" s="70">
        <f t="shared" si="133"/>
        <v>2.5000000000000001E-2</v>
      </c>
    </row>
    <row r="3336" spans="1:9" x14ac:dyDescent="0.25">
      <c r="A3336" t="s">
        <v>2987</v>
      </c>
      <c r="B3336" s="70">
        <f t="shared" si="132"/>
        <v>2.5000000000000001E-2</v>
      </c>
      <c r="C3336" t="s">
        <v>121</v>
      </c>
      <c r="D3336" t="s">
        <v>3494</v>
      </c>
      <c r="E3336" s="69">
        <v>45685</v>
      </c>
      <c r="F3336">
        <v>1</v>
      </c>
      <c r="G3336">
        <v>1</v>
      </c>
      <c r="H3336">
        <v>1</v>
      </c>
      <c r="I3336" s="70">
        <f t="shared" si="133"/>
        <v>2.5000000000000001E-2</v>
      </c>
    </row>
    <row r="3337" spans="1:9" x14ac:dyDescent="0.25">
      <c r="A3337" t="s">
        <v>2987</v>
      </c>
      <c r="B3337" s="70">
        <f t="shared" si="132"/>
        <v>2.5000000000000001E-2</v>
      </c>
      <c r="C3337" t="s">
        <v>121</v>
      </c>
      <c r="D3337" t="s">
        <v>3495</v>
      </c>
      <c r="E3337" s="69">
        <v>45685</v>
      </c>
      <c r="F3337">
        <v>1</v>
      </c>
      <c r="G3337">
        <v>1</v>
      </c>
      <c r="H3337">
        <v>1</v>
      </c>
      <c r="I3337" s="70">
        <f t="shared" si="133"/>
        <v>2.5000000000000001E-2</v>
      </c>
    </row>
    <row r="3338" spans="1:9" x14ac:dyDescent="0.25">
      <c r="A3338" t="s">
        <v>2987</v>
      </c>
      <c r="B3338" s="70">
        <f t="shared" si="132"/>
        <v>2.5000000000000001E-2</v>
      </c>
      <c r="C3338" t="s">
        <v>121</v>
      </c>
      <c r="D3338" t="s">
        <v>3496</v>
      </c>
      <c r="E3338" s="69">
        <v>45686</v>
      </c>
      <c r="F3338">
        <v>1</v>
      </c>
      <c r="G3338">
        <v>1</v>
      </c>
      <c r="H3338">
        <v>1</v>
      </c>
      <c r="I3338" s="70">
        <f t="shared" si="133"/>
        <v>2.5000000000000001E-2</v>
      </c>
    </row>
    <row r="3339" spans="1:9" x14ac:dyDescent="0.25">
      <c r="A3339" t="s">
        <v>2987</v>
      </c>
      <c r="B3339" s="70">
        <f t="shared" si="132"/>
        <v>2.5000000000000001E-2</v>
      </c>
      <c r="C3339" t="s">
        <v>121</v>
      </c>
      <c r="D3339" t="s">
        <v>3497</v>
      </c>
      <c r="E3339" s="69">
        <v>45686</v>
      </c>
      <c r="F3339">
        <v>1</v>
      </c>
      <c r="G3339">
        <v>1</v>
      </c>
      <c r="H3339">
        <v>1</v>
      </c>
      <c r="I3339" s="70">
        <f t="shared" si="133"/>
        <v>2.5000000000000001E-2</v>
      </c>
    </row>
    <row r="3340" spans="1:9" x14ac:dyDescent="0.25">
      <c r="A3340" t="s">
        <v>2987</v>
      </c>
      <c r="B3340" s="70">
        <f t="shared" si="132"/>
        <v>2.5000000000000001E-2</v>
      </c>
      <c r="C3340" t="s">
        <v>121</v>
      </c>
      <c r="D3340" t="s">
        <v>3498</v>
      </c>
      <c r="E3340" s="69">
        <v>45688</v>
      </c>
      <c r="F3340">
        <v>1</v>
      </c>
      <c r="G3340">
        <v>1</v>
      </c>
      <c r="H3340">
        <v>1</v>
      </c>
      <c r="I3340" s="70">
        <f t="shared" si="133"/>
        <v>2.5000000000000001E-2</v>
      </c>
    </row>
    <row r="3341" spans="1:9" x14ac:dyDescent="0.25">
      <c r="A3341" t="s">
        <v>2987</v>
      </c>
      <c r="B3341" s="70">
        <f t="shared" si="132"/>
        <v>2.5000000000000001E-2</v>
      </c>
      <c r="C3341" t="s">
        <v>121</v>
      </c>
      <c r="D3341" t="s">
        <v>3499</v>
      </c>
      <c r="E3341" s="69">
        <v>45688</v>
      </c>
      <c r="F3341">
        <v>1</v>
      </c>
      <c r="G3341">
        <v>1</v>
      </c>
      <c r="H3341">
        <v>1</v>
      </c>
      <c r="I3341" s="70">
        <f t="shared" si="133"/>
        <v>2.5000000000000001E-2</v>
      </c>
    </row>
    <row r="3342" spans="1:9" x14ac:dyDescent="0.25">
      <c r="A3342" t="s">
        <v>2987</v>
      </c>
      <c r="B3342" s="70">
        <f t="shared" ref="B3342:B3405" si="134">(1/4000)*100</f>
        <v>2.5000000000000001E-2</v>
      </c>
      <c r="C3342" t="s">
        <v>121</v>
      </c>
      <c r="D3342" t="s">
        <v>3500</v>
      </c>
      <c r="E3342" s="69">
        <v>45688</v>
      </c>
      <c r="F3342">
        <v>1</v>
      </c>
      <c r="G3342">
        <v>1</v>
      </c>
      <c r="H3342">
        <v>1</v>
      </c>
      <c r="I3342" s="70">
        <f t="shared" si="133"/>
        <v>2.5000000000000001E-2</v>
      </c>
    </row>
    <row r="3343" spans="1:9" x14ac:dyDescent="0.25">
      <c r="A3343" t="s">
        <v>2987</v>
      </c>
      <c r="B3343" s="70">
        <f t="shared" si="134"/>
        <v>2.5000000000000001E-2</v>
      </c>
      <c r="C3343" t="s">
        <v>121</v>
      </c>
      <c r="D3343" t="s">
        <v>3501</v>
      </c>
      <c r="E3343" s="69">
        <v>45693</v>
      </c>
      <c r="F3343">
        <v>1</v>
      </c>
      <c r="G3343">
        <v>1</v>
      </c>
      <c r="H3343">
        <v>1</v>
      </c>
      <c r="I3343" s="70">
        <f t="shared" si="133"/>
        <v>2.5000000000000001E-2</v>
      </c>
    </row>
    <row r="3344" spans="1:9" x14ac:dyDescent="0.25">
      <c r="A3344" t="s">
        <v>2987</v>
      </c>
      <c r="B3344" s="70">
        <f t="shared" si="134"/>
        <v>2.5000000000000001E-2</v>
      </c>
      <c r="C3344" t="s">
        <v>121</v>
      </c>
      <c r="D3344" t="s">
        <v>3502</v>
      </c>
      <c r="E3344" s="69">
        <v>45693</v>
      </c>
      <c r="F3344">
        <v>1</v>
      </c>
      <c r="G3344">
        <v>1</v>
      </c>
      <c r="H3344">
        <v>1</v>
      </c>
      <c r="I3344" s="70">
        <f t="shared" si="133"/>
        <v>2.5000000000000001E-2</v>
      </c>
    </row>
    <row r="3345" spans="1:9" x14ac:dyDescent="0.25">
      <c r="A3345" t="s">
        <v>2987</v>
      </c>
      <c r="B3345" s="70">
        <f t="shared" si="134"/>
        <v>2.5000000000000001E-2</v>
      </c>
      <c r="C3345" t="s">
        <v>121</v>
      </c>
      <c r="D3345" t="s">
        <v>3503</v>
      </c>
      <c r="E3345" s="69">
        <v>45693</v>
      </c>
      <c r="F3345">
        <v>1</v>
      </c>
      <c r="G3345">
        <v>1</v>
      </c>
      <c r="H3345">
        <v>1</v>
      </c>
      <c r="I3345" s="70">
        <f t="shared" si="133"/>
        <v>2.5000000000000001E-2</v>
      </c>
    </row>
    <row r="3346" spans="1:9" x14ac:dyDescent="0.25">
      <c r="A3346" t="s">
        <v>2987</v>
      </c>
      <c r="B3346" s="70">
        <f t="shared" si="134"/>
        <v>2.5000000000000001E-2</v>
      </c>
      <c r="C3346" t="s">
        <v>121</v>
      </c>
      <c r="D3346" t="s">
        <v>3504</v>
      </c>
      <c r="E3346" s="69">
        <v>45694</v>
      </c>
      <c r="F3346">
        <v>1</v>
      </c>
      <c r="G3346">
        <v>1</v>
      </c>
      <c r="H3346">
        <v>1</v>
      </c>
      <c r="I3346" s="70">
        <f t="shared" si="133"/>
        <v>2.5000000000000001E-2</v>
      </c>
    </row>
    <row r="3347" spans="1:9" x14ac:dyDescent="0.25">
      <c r="A3347" t="s">
        <v>2987</v>
      </c>
      <c r="B3347" s="70">
        <f t="shared" si="134"/>
        <v>2.5000000000000001E-2</v>
      </c>
      <c r="C3347" t="s">
        <v>123</v>
      </c>
      <c r="D3347" t="s">
        <v>3505</v>
      </c>
      <c r="E3347" s="69">
        <v>45667</v>
      </c>
      <c r="F3347">
        <v>1</v>
      </c>
      <c r="G3347">
        <v>1</v>
      </c>
      <c r="H3347">
        <v>1</v>
      </c>
      <c r="I3347" s="70">
        <f t="shared" si="133"/>
        <v>2.5000000000000001E-2</v>
      </c>
    </row>
    <row r="3348" spans="1:9" x14ac:dyDescent="0.25">
      <c r="A3348" t="s">
        <v>2987</v>
      </c>
      <c r="B3348" s="70">
        <f t="shared" si="134"/>
        <v>2.5000000000000001E-2</v>
      </c>
      <c r="C3348" t="s">
        <v>123</v>
      </c>
      <c r="D3348" t="s">
        <v>3506</v>
      </c>
      <c r="E3348" s="69">
        <v>45667</v>
      </c>
      <c r="F3348">
        <v>1</v>
      </c>
      <c r="G3348">
        <v>1</v>
      </c>
      <c r="H3348">
        <v>1</v>
      </c>
      <c r="I3348" s="70">
        <f t="shared" si="133"/>
        <v>2.5000000000000001E-2</v>
      </c>
    </row>
    <row r="3349" spans="1:9" x14ac:dyDescent="0.25">
      <c r="A3349" t="s">
        <v>2987</v>
      </c>
      <c r="B3349" s="70">
        <f t="shared" si="134"/>
        <v>2.5000000000000001E-2</v>
      </c>
      <c r="C3349" t="s">
        <v>123</v>
      </c>
      <c r="D3349" t="s">
        <v>3507</v>
      </c>
      <c r="E3349" s="69">
        <v>45667</v>
      </c>
      <c r="F3349">
        <v>1</v>
      </c>
      <c r="G3349">
        <v>1</v>
      </c>
      <c r="H3349">
        <v>1</v>
      </c>
      <c r="I3349" s="70">
        <f t="shared" si="133"/>
        <v>2.5000000000000001E-2</v>
      </c>
    </row>
    <row r="3350" spans="1:9" x14ac:dyDescent="0.25">
      <c r="A3350" t="s">
        <v>2987</v>
      </c>
      <c r="B3350" s="70">
        <f t="shared" si="134"/>
        <v>2.5000000000000001E-2</v>
      </c>
      <c r="C3350" t="s">
        <v>123</v>
      </c>
      <c r="D3350" t="s">
        <v>3508</v>
      </c>
      <c r="E3350" s="69">
        <v>45667</v>
      </c>
      <c r="F3350">
        <v>1</v>
      </c>
      <c r="G3350">
        <v>1</v>
      </c>
      <c r="H3350">
        <v>1</v>
      </c>
      <c r="I3350" s="70">
        <f t="shared" si="133"/>
        <v>2.5000000000000001E-2</v>
      </c>
    </row>
    <row r="3351" spans="1:9" x14ac:dyDescent="0.25">
      <c r="A3351" t="s">
        <v>2987</v>
      </c>
      <c r="B3351" s="70">
        <f t="shared" si="134"/>
        <v>2.5000000000000001E-2</v>
      </c>
      <c r="C3351" t="s">
        <v>123</v>
      </c>
      <c r="D3351" t="s">
        <v>3509</v>
      </c>
      <c r="E3351" s="69">
        <v>45667</v>
      </c>
      <c r="F3351">
        <v>1</v>
      </c>
      <c r="G3351">
        <v>1</v>
      </c>
      <c r="H3351">
        <v>1</v>
      </c>
      <c r="I3351" s="70">
        <f t="shared" si="133"/>
        <v>2.5000000000000001E-2</v>
      </c>
    </row>
    <row r="3352" spans="1:9" x14ac:dyDescent="0.25">
      <c r="A3352" t="s">
        <v>2987</v>
      </c>
      <c r="B3352" s="70">
        <f t="shared" si="134"/>
        <v>2.5000000000000001E-2</v>
      </c>
      <c r="C3352" t="s">
        <v>123</v>
      </c>
      <c r="D3352" t="s">
        <v>3510</v>
      </c>
      <c r="E3352" s="69">
        <v>45667</v>
      </c>
      <c r="F3352">
        <v>1</v>
      </c>
      <c r="G3352">
        <v>1</v>
      </c>
      <c r="H3352">
        <v>1</v>
      </c>
      <c r="I3352" s="70">
        <f t="shared" si="133"/>
        <v>2.5000000000000001E-2</v>
      </c>
    </row>
    <row r="3353" spans="1:9" x14ac:dyDescent="0.25">
      <c r="A3353" t="s">
        <v>2987</v>
      </c>
      <c r="B3353" s="70">
        <f t="shared" si="134"/>
        <v>2.5000000000000001E-2</v>
      </c>
      <c r="C3353" t="s">
        <v>123</v>
      </c>
      <c r="D3353" t="s">
        <v>3511</v>
      </c>
      <c r="E3353" s="69">
        <v>45667</v>
      </c>
      <c r="F3353">
        <v>1</v>
      </c>
      <c r="G3353">
        <v>1</v>
      </c>
      <c r="H3353">
        <v>1</v>
      </c>
      <c r="I3353" s="70">
        <f t="shared" si="133"/>
        <v>2.5000000000000001E-2</v>
      </c>
    </row>
    <row r="3354" spans="1:9" x14ac:dyDescent="0.25">
      <c r="A3354" t="s">
        <v>2987</v>
      </c>
      <c r="B3354" s="70">
        <f t="shared" si="134"/>
        <v>2.5000000000000001E-2</v>
      </c>
      <c r="C3354" t="s">
        <v>123</v>
      </c>
      <c r="D3354" t="s">
        <v>3512</v>
      </c>
      <c r="E3354" s="69">
        <v>45667</v>
      </c>
      <c r="F3354">
        <v>1</v>
      </c>
      <c r="G3354">
        <v>1</v>
      </c>
      <c r="H3354">
        <v>1</v>
      </c>
      <c r="I3354" s="70">
        <f t="shared" si="133"/>
        <v>2.5000000000000001E-2</v>
      </c>
    </row>
    <row r="3355" spans="1:9" x14ac:dyDescent="0.25">
      <c r="A3355" t="s">
        <v>2987</v>
      </c>
      <c r="B3355" s="70">
        <f t="shared" si="134"/>
        <v>2.5000000000000001E-2</v>
      </c>
      <c r="C3355" t="s">
        <v>123</v>
      </c>
      <c r="D3355" t="s">
        <v>3513</v>
      </c>
      <c r="E3355" s="69">
        <v>45667</v>
      </c>
      <c r="F3355">
        <v>1</v>
      </c>
      <c r="G3355">
        <v>1</v>
      </c>
      <c r="H3355">
        <v>1</v>
      </c>
      <c r="I3355" s="70">
        <f t="shared" si="133"/>
        <v>2.5000000000000001E-2</v>
      </c>
    </row>
    <row r="3356" spans="1:9" x14ac:dyDescent="0.25">
      <c r="A3356" t="s">
        <v>2987</v>
      </c>
      <c r="B3356" s="70">
        <f t="shared" si="134"/>
        <v>2.5000000000000001E-2</v>
      </c>
      <c r="C3356" t="s">
        <v>123</v>
      </c>
      <c r="D3356" t="s">
        <v>3514</v>
      </c>
      <c r="E3356" s="69">
        <v>45667</v>
      </c>
      <c r="F3356">
        <v>1</v>
      </c>
      <c r="G3356">
        <v>1</v>
      </c>
      <c r="H3356">
        <v>1</v>
      </c>
      <c r="I3356" s="70">
        <f t="shared" si="133"/>
        <v>2.5000000000000001E-2</v>
      </c>
    </row>
    <row r="3357" spans="1:9" x14ac:dyDescent="0.25">
      <c r="A3357" t="s">
        <v>2987</v>
      </c>
      <c r="B3357" s="70">
        <f t="shared" si="134"/>
        <v>2.5000000000000001E-2</v>
      </c>
      <c r="C3357" t="s">
        <v>123</v>
      </c>
      <c r="D3357" t="s">
        <v>3515</v>
      </c>
      <c r="E3357" s="69">
        <v>45667</v>
      </c>
      <c r="F3357">
        <v>1</v>
      </c>
      <c r="G3357">
        <v>1</v>
      </c>
      <c r="H3357">
        <v>1</v>
      </c>
      <c r="I3357" s="70">
        <f t="shared" si="133"/>
        <v>2.5000000000000001E-2</v>
      </c>
    </row>
    <row r="3358" spans="1:9" x14ac:dyDescent="0.25">
      <c r="A3358" t="s">
        <v>2987</v>
      </c>
      <c r="B3358" s="70">
        <f t="shared" si="134"/>
        <v>2.5000000000000001E-2</v>
      </c>
      <c r="C3358" t="s">
        <v>123</v>
      </c>
      <c r="D3358" t="s">
        <v>3516</v>
      </c>
      <c r="E3358" s="69">
        <v>45667</v>
      </c>
      <c r="F3358">
        <v>1</v>
      </c>
      <c r="G3358">
        <v>1</v>
      </c>
      <c r="H3358">
        <v>1</v>
      </c>
      <c r="I3358" s="70">
        <f t="shared" si="133"/>
        <v>2.5000000000000001E-2</v>
      </c>
    </row>
    <row r="3359" spans="1:9" x14ac:dyDescent="0.25">
      <c r="A3359" t="s">
        <v>2987</v>
      </c>
      <c r="B3359" s="70">
        <f t="shared" si="134"/>
        <v>2.5000000000000001E-2</v>
      </c>
      <c r="C3359" t="s">
        <v>123</v>
      </c>
      <c r="D3359" t="s">
        <v>3517</v>
      </c>
      <c r="E3359" s="69">
        <v>45667</v>
      </c>
      <c r="F3359">
        <v>1</v>
      </c>
      <c r="G3359">
        <v>1</v>
      </c>
      <c r="H3359">
        <v>1</v>
      </c>
      <c r="I3359" s="70">
        <f t="shared" si="133"/>
        <v>2.5000000000000001E-2</v>
      </c>
    </row>
    <row r="3360" spans="1:9" x14ac:dyDescent="0.25">
      <c r="A3360" t="s">
        <v>2987</v>
      </c>
      <c r="B3360" s="70">
        <f t="shared" si="134"/>
        <v>2.5000000000000001E-2</v>
      </c>
      <c r="C3360" t="s">
        <v>123</v>
      </c>
      <c r="D3360" t="s">
        <v>3518</v>
      </c>
      <c r="E3360" s="69">
        <v>45667</v>
      </c>
      <c r="F3360">
        <v>1</v>
      </c>
      <c r="G3360">
        <v>1</v>
      </c>
      <c r="H3360">
        <v>1</v>
      </c>
      <c r="I3360" s="70">
        <f t="shared" si="133"/>
        <v>2.5000000000000001E-2</v>
      </c>
    </row>
    <row r="3361" spans="1:9" x14ac:dyDescent="0.25">
      <c r="A3361" t="s">
        <v>2987</v>
      </c>
      <c r="B3361" s="70">
        <f t="shared" si="134"/>
        <v>2.5000000000000001E-2</v>
      </c>
      <c r="C3361" t="s">
        <v>123</v>
      </c>
      <c r="D3361" t="s">
        <v>3519</v>
      </c>
      <c r="E3361" s="69">
        <v>45706</v>
      </c>
      <c r="F3361">
        <v>1</v>
      </c>
      <c r="G3361">
        <v>1</v>
      </c>
      <c r="H3361">
        <v>1</v>
      </c>
      <c r="I3361" s="70">
        <f t="shared" si="133"/>
        <v>2.5000000000000001E-2</v>
      </c>
    </row>
    <row r="3362" spans="1:9" x14ac:dyDescent="0.25">
      <c r="A3362" t="s">
        <v>2987</v>
      </c>
      <c r="B3362" s="70">
        <f t="shared" si="134"/>
        <v>2.5000000000000001E-2</v>
      </c>
      <c r="C3362" t="s">
        <v>123</v>
      </c>
      <c r="D3362" t="s">
        <v>3520</v>
      </c>
      <c r="E3362" s="69">
        <v>45706</v>
      </c>
      <c r="F3362">
        <v>1</v>
      </c>
      <c r="G3362">
        <v>1</v>
      </c>
      <c r="H3362">
        <v>1</v>
      </c>
      <c r="I3362" s="70">
        <f t="shared" si="133"/>
        <v>2.5000000000000001E-2</v>
      </c>
    </row>
    <row r="3363" spans="1:9" x14ac:dyDescent="0.25">
      <c r="A3363" t="s">
        <v>2987</v>
      </c>
      <c r="B3363" s="70">
        <f t="shared" si="134"/>
        <v>2.5000000000000001E-2</v>
      </c>
      <c r="C3363" t="s">
        <v>123</v>
      </c>
      <c r="D3363" t="s">
        <v>3521</v>
      </c>
      <c r="E3363" s="69">
        <v>45706</v>
      </c>
      <c r="F3363">
        <v>1</v>
      </c>
      <c r="G3363">
        <v>1</v>
      </c>
      <c r="H3363">
        <v>1</v>
      </c>
      <c r="I3363" s="70">
        <f t="shared" si="133"/>
        <v>2.5000000000000001E-2</v>
      </c>
    </row>
    <row r="3364" spans="1:9" x14ac:dyDescent="0.25">
      <c r="A3364" t="s">
        <v>2987</v>
      </c>
      <c r="B3364" s="70">
        <f t="shared" si="134"/>
        <v>2.5000000000000001E-2</v>
      </c>
      <c r="C3364" t="s">
        <v>123</v>
      </c>
      <c r="D3364" t="s">
        <v>3522</v>
      </c>
      <c r="E3364" s="69">
        <v>45706</v>
      </c>
      <c r="F3364">
        <v>1</v>
      </c>
      <c r="G3364">
        <v>1</v>
      </c>
      <c r="H3364">
        <v>1</v>
      </c>
      <c r="I3364" s="70">
        <f t="shared" si="133"/>
        <v>2.5000000000000001E-2</v>
      </c>
    </row>
    <row r="3365" spans="1:9" x14ac:dyDescent="0.25">
      <c r="A3365" t="s">
        <v>2987</v>
      </c>
      <c r="B3365" s="70">
        <f t="shared" si="134"/>
        <v>2.5000000000000001E-2</v>
      </c>
      <c r="C3365" t="s">
        <v>123</v>
      </c>
      <c r="D3365" t="s">
        <v>3523</v>
      </c>
      <c r="E3365" s="69">
        <v>45706</v>
      </c>
      <c r="F3365">
        <v>1</v>
      </c>
      <c r="G3365">
        <v>1</v>
      </c>
      <c r="H3365">
        <v>1</v>
      </c>
      <c r="I3365" s="70">
        <f t="shared" si="133"/>
        <v>2.5000000000000001E-2</v>
      </c>
    </row>
    <row r="3366" spans="1:9" x14ac:dyDescent="0.25">
      <c r="A3366" t="s">
        <v>2987</v>
      </c>
      <c r="B3366" s="70">
        <f t="shared" si="134"/>
        <v>2.5000000000000001E-2</v>
      </c>
      <c r="C3366" t="s">
        <v>123</v>
      </c>
      <c r="D3366" t="s">
        <v>3524</v>
      </c>
      <c r="E3366" s="69">
        <v>45706</v>
      </c>
      <c r="F3366">
        <v>1</v>
      </c>
      <c r="G3366">
        <v>1</v>
      </c>
      <c r="H3366">
        <v>1</v>
      </c>
      <c r="I3366" s="70">
        <f t="shared" si="133"/>
        <v>2.5000000000000001E-2</v>
      </c>
    </row>
    <row r="3367" spans="1:9" x14ac:dyDescent="0.25">
      <c r="A3367" t="s">
        <v>2987</v>
      </c>
      <c r="B3367" s="70">
        <f t="shared" si="134"/>
        <v>2.5000000000000001E-2</v>
      </c>
      <c r="C3367" t="s">
        <v>123</v>
      </c>
      <c r="D3367" t="s">
        <v>3525</v>
      </c>
      <c r="E3367" s="69">
        <v>45706</v>
      </c>
      <c r="F3367">
        <v>1</v>
      </c>
      <c r="G3367">
        <v>1</v>
      </c>
      <c r="H3367">
        <v>1</v>
      </c>
      <c r="I3367" s="70">
        <f t="shared" si="133"/>
        <v>2.5000000000000001E-2</v>
      </c>
    </row>
    <row r="3368" spans="1:9" x14ac:dyDescent="0.25">
      <c r="A3368" t="s">
        <v>2987</v>
      </c>
      <c r="B3368" s="70">
        <f t="shared" si="134"/>
        <v>2.5000000000000001E-2</v>
      </c>
      <c r="C3368" t="s">
        <v>123</v>
      </c>
      <c r="D3368" t="s">
        <v>3526</v>
      </c>
      <c r="E3368" s="69">
        <v>45706</v>
      </c>
      <c r="F3368">
        <v>1</v>
      </c>
      <c r="G3368">
        <v>1</v>
      </c>
      <c r="H3368">
        <v>1</v>
      </c>
      <c r="I3368" s="70">
        <f t="shared" si="133"/>
        <v>2.5000000000000001E-2</v>
      </c>
    </row>
    <row r="3369" spans="1:9" x14ac:dyDescent="0.25">
      <c r="A3369" t="s">
        <v>2987</v>
      </c>
      <c r="B3369" s="70">
        <f t="shared" si="134"/>
        <v>2.5000000000000001E-2</v>
      </c>
      <c r="C3369" t="s">
        <v>123</v>
      </c>
      <c r="D3369" t="s">
        <v>3527</v>
      </c>
      <c r="E3369" s="69">
        <v>45706</v>
      </c>
      <c r="F3369">
        <v>1</v>
      </c>
      <c r="G3369">
        <v>1</v>
      </c>
      <c r="H3369">
        <v>1</v>
      </c>
      <c r="I3369" s="70">
        <f t="shared" si="133"/>
        <v>2.5000000000000001E-2</v>
      </c>
    </row>
    <row r="3370" spans="1:9" x14ac:dyDescent="0.25">
      <c r="A3370" t="s">
        <v>2987</v>
      </c>
      <c r="B3370" s="70">
        <f t="shared" si="134"/>
        <v>2.5000000000000001E-2</v>
      </c>
      <c r="C3370" t="s">
        <v>123</v>
      </c>
      <c r="D3370" t="s">
        <v>3528</v>
      </c>
      <c r="E3370" s="69">
        <v>45706</v>
      </c>
      <c r="F3370">
        <v>1</v>
      </c>
      <c r="G3370">
        <v>1</v>
      </c>
      <c r="H3370">
        <v>1</v>
      </c>
      <c r="I3370" s="70">
        <f t="shared" si="133"/>
        <v>2.5000000000000001E-2</v>
      </c>
    </row>
    <row r="3371" spans="1:9" x14ac:dyDescent="0.25">
      <c r="A3371" t="s">
        <v>2987</v>
      </c>
      <c r="B3371" s="70">
        <f t="shared" si="134"/>
        <v>2.5000000000000001E-2</v>
      </c>
      <c r="C3371" t="s">
        <v>123</v>
      </c>
      <c r="D3371" t="s">
        <v>3529</v>
      </c>
      <c r="E3371" s="69">
        <v>45706</v>
      </c>
      <c r="F3371">
        <v>1</v>
      </c>
      <c r="G3371">
        <v>1</v>
      </c>
      <c r="H3371">
        <v>1</v>
      </c>
      <c r="I3371" s="70">
        <f t="shared" si="133"/>
        <v>2.5000000000000001E-2</v>
      </c>
    </row>
    <row r="3372" spans="1:9" x14ac:dyDescent="0.25">
      <c r="A3372" t="s">
        <v>2987</v>
      </c>
      <c r="B3372" s="70">
        <f t="shared" si="134"/>
        <v>2.5000000000000001E-2</v>
      </c>
      <c r="C3372" t="s">
        <v>123</v>
      </c>
      <c r="D3372" t="s">
        <v>3530</v>
      </c>
      <c r="E3372" s="69">
        <v>45706</v>
      </c>
      <c r="F3372">
        <v>1</v>
      </c>
      <c r="G3372">
        <v>1</v>
      </c>
      <c r="H3372">
        <v>1</v>
      </c>
      <c r="I3372" s="70">
        <f t="shared" si="133"/>
        <v>2.5000000000000001E-2</v>
      </c>
    </row>
    <row r="3373" spans="1:9" x14ac:dyDescent="0.25">
      <c r="A3373" t="s">
        <v>2987</v>
      </c>
      <c r="B3373" s="70">
        <f t="shared" si="134"/>
        <v>2.5000000000000001E-2</v>
      </c>
      <c r="C3373" t="s">
        <v>123</v>
      </c>
      <c r="D3373" t="s">
        <v>3531</v>
      </c>
      <c r="E3373" s="69">
        <v>45706</v>
      </c>
      <c r="F3373">
        <v>1</v>
      </c>
      <c r="G3373">
        <v>1</v>
      </c>
      <c r="H3373">
        <v>1</v>
      </c>
      <c r="I3373" s="70">
        <f t="shared" si="133"/>
        <v>2.5000000000000001E-2</v>
      </c>
    </row>
    <row r="3374" spans="1:9" x14ac:dyDescent="0.25">
      <c r="A3374" t="s">
        <v>2987</v>
      </c>
      <c r="B3374" s="70">
        <f t="shared" si="134"/>
        <v>2.5000000000000001E-2</v>
      </c>
      <c r="C3374" t="s">
        <v>123</v>
      </c>
      <c r="D3374" t="s">
        <v>3532</v>
      </c>
      <c r="E3374" s="69">
        <v>45670</v>
      </c>
      <c r="F3374">
        <v>1</v>
      </c>
      <c r="G3374">
        <v>1</v>
      </c>
      <c r="H3374">
        <v>1</v>
      </c>
      <c r="I3374" s="70">
        <f t="shared" si="133"/>
        <v>2.5000000000000001E-2</v>
      </c>
    </row>
    <row r="3375" spans="1:9" x14ac:dyDescent="0.25">
      <c r="A3375" t="s">
        <v>2987</v>
      </c>
      <c r="B3375" s="70">
        <f t="shared" si="134"/>
        <v>2.5000000000000001E-2</v>
      </c>
      <c r="C3375" t="s">
        <v>123</v>
      </c>
      <c r="D3375" t="s">
        <v>3533</v>
      </c>
      <c r="E3375" s="69">
        <v>45673</v>
      </c>
      <c r="F3375">
        <v>1</v>
      </c>
      <c r="G3375">
        <v>1</v>
      </c>
      <c r="H3375">
        <v>1</v>
      </c>
      <c r="I3375" s="70">
        <f t="shared" si="133"/>
        <v>2.5000000000000001E-2</v>
      </c>
    </row>
    <row r="3376" spans="1:9" x14ac:dyDescent="0.25">
      <c r="A3376" t="s">
        <v>2987</v>
      </c>
      <c r="B3376" s="70">
        <f t="shared" si="134"/>
        <v>2.5000000000000001E-2</v>
      </c>
      <c r="C3376" t="s">
        <v>123</v>
      </c>
      <c r="D3376" t="s">
        <v>3534</v>
      </c>
      <c r="E3376" s="69">
        <v>45681</v>
      </c>
      <c r="F3376">
        <v>1</v>
      </c>
      <c r="G3376">
        <v>1</v>
      </c>
      <c r="H3376">
        <v>1</v>
      </c>
      <c r="I3376" s="70">
        <f t="shared" si="133"/>
        <v>2.5000000000000001E-2</v>
      </c>
    </row>
    <row r="3377" spans="1:9" x14ac:dyDescent="0.25">
      <c r="A3377" t="s">
        <v>2987</v>
      </c>
      <c r="B3377" s="70">
        <f t="shared" si="134"/>
        <v>2.5000000000000001E-2</v>
      </c>
      <c r="C3377" t="s">
        <v>123</v>
      </c>
      <c r="D3377" t="s">
        <v>3535</v>
      </c>
      <c r="E3377" s="69">
        <v>45681</v>
      </c>
      <c r="F3377">
        <v>1</v>
      </c>
      <c r="G3377">
        <v>1</v>
      </c>
      <c r="H3377">
        <v>1</v>
      </c>
      <c r="I3377" s="70">
        <f t="shared" si="133"/>
        <v>2.5000000000000001E-2</v>
      </c>
    </row>
    <row r="3378" spans="1:9" x14ac:dyDescent="0.25">
      <c r="A3378" t="s">
        <v>2987</v>
      </c>
      <c r="B3378" s="70">
        <f t="shared" si="134"/>
        <v>2.5000000000000001E-2</v>
      </c>
      <c r="C3378" t="s">
        <v>123</v>
      </c>
      <c r="D3378" t="s">
        <v>3536</v>
      </c>
      <c r="E3378" s="69">
        <v>45698</v>
      </c>
      <c r="F3378">
        <v>1</v>
      </c>
      <c r="G3378">
        <v>1</v>
      </c>
      <c r="H3378">
        <v>1</v>
      </c>
      <c r="I3378" s="70">
        <f t="shared" si="133"/>
        <v>2.5000000000000001E-2</v>
      </c>
    </row>
    <row r="3379" spans="1:9" x14ac:dyDescent="0.25">
      <c r="A3379" t="s">
        <v>2987</v>
      </c>
      <c r="B3379" s="70">
        <f t="shared" si="134"/>
        <v>2.5000000000000001E-2</v>
      </c>
      <c r="C3379" t="s">
        <v>123</v>
      </c>
      <c r="D3379" t="s">
        <v>3537</v>
      </c>
      <c r="E3379" s="69">
        <v>45664</v>
      </c>
      <c r="F3379">
        <v>1</v>
      </c>
      <c r="G3379">
        <v>1</v>
      </c>
      <c r="H3379">
        <v>1</v>
      </c>
      <c r="I3379" s="70">
        <f t="shared" si="133"/>
        <v>2.5000000000000001E-2</v>
      </c>
    </row>
    <row r="3380" spans="1:9" x14ac:dyDescent="0.25">
      <c r="A3380" t="s">
        <v>2987</v>
      </c>
      <c r="B3380" s="70">
        <f t="shared" si="134"/>
        <v>2.5000000000000001E-2</v>
      </c>
      <c r="C3380" t="s">
        <v>123</v>
      </c>
      <c r="D3380" t="s">
        <v>3538</v>
      </c>
      <c r="E3380" s="69">
        <v>45665</v>
      </c>
      <c r="F3380">
        <v>1</v>
      </c>
      <c r="G3380">
        <v>1</v>
      </c>
      <c r="H3380">
        <v>1</v>
      </c>
      <c r="I3380" s="70">
        <f t="shared" si="133"/>
        <v>2.5000000000000001E-2</v>
      </c>
    </row>
    <row r="3381" spans="1:9" x14ac:dyDescent="0.25">
      <c r="A3381" t="s">
        <v>2987</v>
      </c>
      <c r="B3381" s="70">
        <f t="shared" si="134"/>
        <v>2.5000000000000001E-2</v>
      </c>
      <c r="C3381" t="s">
        <v>123</v>
      </c>
      <c r="D3381" t="s">
        <v>3539</v>
      </c>
      <c r="E3381" s="69">
        <v>45665</v>
      </c>
      <c r="F3381">
        <v>1</v>
      </c>
      <c r="G3381">
        <v>1</v>
      </c>
      <c r="H3381">
        <v>1</v>
      </c>
      <c r="I3381" s="70">
        <f t="shared" si="133"/>
        <v>2.5000000000000001E-2</v>
      </c>
    </row>
    <row r="3382" spans="1:9" x14ac:dyDescent="0.25">
      <c r="A3382" t="s">
        <v>2987</v>
      </c>
      <c r="B3382" s="70">
        <f t="shared" si="134"/>
        <v>2.5000000000000001E-2</v>
      </c>
      <c r="C3382" t="s">
        <v>123</v>
      </c>
      <c r="D3382" t="s">
        <v>3540</v>
      </c>
      <c r="E3382" s="69">
        <v>45665</v>
      </c>
      <c r="F3382">
        <v>1</v>
      </c>
      <c r="G3382">
        <v>1</v>
      </c>
      <c r="H3382">
        <v>1</v>
      </c>
      <c r="I3382" s="70">
        <f t="shared" si="133"/>
        <v>2.5000000000000001E-2</v>
      </c>
    </row>
    <row r="3383" spans="1:9" x14ac:dyDescent="0.25">
      <c r="A3383" t="s">
        <v>2987</v>
      </c>
      <c r="B3383" s="70">
        <f t="shared" si="134"/>
        <v>2.5000000000000001E-2</v>
      </c>
      <c r="C3383" t="s">
        <v>123</v>
      </c>
      <c r="D3383" t="s">
        <v>3541</v>
      </c>
      <c r="E3383" s="69">
        <v>45665</v>
      </c>
      <c r="F3383">
        <v>1</v>
      </c>
      <c r="G3383">
        <v>1</v>
      </c>
      <c r="H3383">
        <v>1</v>
      </c>
      <c r="I3383" s="70">
        <f t="shared" si="133"/>
        <v>2.5000000000000001E-2</v>
      </c>
    </row>
    <row r="3384" spans="1:9" x14ac:dyDescent="0.25">
      <c r="A3384" t="s">
        <v>2987</v>
      </c>
      <c r="B3384" s="70">
        <f t="shared" si="134"/>
        <v>2.5000000000000001E-2</v>
      </c>
      <c r="C3384" t="s">
        <v>123</v>
      </c>
      <c r="D3384" t="s">
        <v>3542</v>
      </c>
      <c r="E3384" s="69">
        <v>45665</v>
      </c>
      <c r="F3384">
        <v>1</v>
      </c>
      <c r="G3384">
        <v>1</v>
      </c>
      <c r="H3384">
        <v>1</v>
      </c>
      <c r="I3384" s="70">
        <f t="shared" si="133"/>
        <v>2.5000000000000001E-2</v>
      </c>
    </row>
    <row r="3385" spans="1:9" x14ac:dyDescent="0.25">
      <c r="A3385" t="s">
        <v>2987</v>
      </c>
      <c r="B3385" s="70">
        <f t="shared" si="134"/>
        <v>2.5000000000000001E-2</v>
      </c>
      <c r="C3385" t="s">
        <v>123</v>
      </c>
      <c r="D3385" t="s">
        <v>3543</v>
      </c>
      <c r="E3385" s="69">
        <v>45665</v>
      </c>
      <c r="F3385">
        <v>1</v>
      </c>
      <c r="G3385">
        <v>1</v>
      </c>
      <c r="H3385">
        <v>1</v>
      </c>
      <c r="I3385" s="70">
        <f t="shared" si="133"/>
        <v>2.5000000000000001E-2</v>
      </c>
    </row>
    <row r="3386" spans="1:9" x14ac:dyDescent="0.25">
      <c r="A3386" t="s">
        <v>2987</v>
      </c>
      <c r="B3386" s="70">
        <f t="shared" si="134"/>
        <v>2.5000000000000001E-2</v>
      </c>
      <c r="C3386" t="s">
        <v>123</v>
      </c>
      <c r="D3386" t="s">
        <v>3544</v>
      </c>
      <c r="E3386" s="69">
        <v>45665</v>
      </c>
      <c r="F3386">
        <v>1</v>
      </c>
      <c r="G3386">
        <v>1</v>
      </c>
      <c r="H3386">
        <v>1</v>
      </c>
      <c r="I3386" s="70">
        <f t="shared" si="133"/>
        <v>2.5000000000000001E-2</v>
      </c>
    </row>
    <row r="3387" spans="1:9" x14ac:dyDescent="0.25">
      <c r="A3387" t="s">
        <v>2987</v>
      </c>
      <c r="B3387" s="70">
        <f t="shared" si="134"/>
        <v>2.5000000000000001E-2</v>
      </c>
      <c r="C3387" t="s">
        <v>123</v>
      </c>
      <c r="D3387" t="s">
        <v>3545</v>
      </c>
      <c r="E3387" s="69">
        <v>45665</v>
      </c>
      <c r="F3387">
        <v>1</v>
      </c>
      <c r="G3387">
        <v>1</v>
      </c>
      <c r="H3387">
        <v>1</v>
      </c>
      <c r="I3387" s="70">
        <f t="shared" si="133"/>
        <v>2.5000000000000001E-2</v>
      </c>
    </row>
    <row r="3388" spans="1:9" x14ac:dyDescent="0.25">
      <c r="A3388" t="s">
        <v>2987</v>
      </c>
      <c r="B3388" s="70">
        <f t="shared" si="134"/>
        <v>2.5000000000000001E-2</v>
      </c>
      <c r="C3388" t="s">
        <v>123</v>
      </c>
      <c r="D3388" t="s">
        <v>3546</v>
      </c>
      <c r="E3388" s="69">
        <v>45665</v>
      </c>
      <c r="F3388">
        <v>1</v>
      </c>
      <c r="G3388">
        <v>1</v>
      </c>
      <c r="H3388">
        <v>1</v>
      </c>
      <c r="I3388" s="70">
        <f t="shared" si="133"/>
        <v>2.5000000000000001E-2</v>
      </c>
    </row>
    <row r="3389" spans="1:9" x14ac:dyDescent="0.25">
      <c r="A3389" t="s">
        <v>2987</v>
      </c>
      <c r="B3389" s="70">
        <f t="shared" si="134"/>
        <v>2.5000000000000001E-2</v>
      </c>
      <c r="C3389" t="s">
        <v>123</v>
      </c>
      <c r="D3389" t="s">
        <v>3547</v>
      </c>
      <c r="E3389" s="69">
        <v>45665</v>
      </c>
      <c r="F3389">
        <v>1</v>
      </c>
      <c r="G3389">
        <v>1</v>
      </c>
      <c r="H3389">
        <v>1</v>
      </c>
      <c r="I3389" s="70">
        <f t="shared" si="133"/>
        <v>2.5000000000000001E-2</v>
      </c>
    </row>
    <row r="3390" spans="1:9" x14ac:dyDescent="0.25">
      <c r="A3390" t="s">
        <v>2987</v>
      </c>
      <c r="B3390" s="70">
        <f t="shared" si="134"/>
        <v>2.5000000000000001E-2</v>
      </c>
      <c r="C3390" t="s">
        <v>123</v>
      </c>
      <c r="D3390" t="s">
        <v>3548</v>
      </c>
      <c r="E3390" s="69">
        <v>45665</v>
      </c>
      <c r="F3390">
        <v>1</v>
      </c>
      <c r="G3390">
        <v>1</v>
      </c>
      <c r="H3390">
        <v>1</v>
      </c>
      <c r="I3390" s="70">
        <f t="shared" si="133"/>
        <v>2.5000000000000001E-2</v>
      </c>
    </row>
    <row r="3391" spans="1:9" x14ac:dyDescent="0.25">
      <c r="A3391" t="s">
        <v>2987</v>
      </c>
      <c r="B3391" s="70">
        <f t="shared" si="134"/>
        <v>2.5000000000000001E-2</v>
      </c>
      <c r="C3391" t="s">
        <v>123</v>
      </c>
      <c r="D3391" t="s">
        <v>3549</v>
      </c>
      <c r="E3391" s="69">
        <v>45665</v>
      </c>
      <c r="F3391">
        <v>1</v>
      </c>
      <c r="G3391">
        <v>1</v>
      </c>
      <c r="H3391">
        <v>1</v>
      </c>
      <c r="I3391" s="70">
        <f t="shared" si="133"/>
        <v>2.5000000000000001E-2</v>
      </c>
    </row>
    <row r="3392" spans="1:9" x14ac:dyDescent="0.25">
      <c r="A3392" t="s">
        <v>2987</v>
      </c>
      <c r="B3392" s="70">
        <f t="shared" si="134"/>
        <v>2.5000000000000001E-2</v>
      </c>
      <c r="C3392" t="s">
        <v>123</v>
      </c>
      <c r="D3392" t="s">
        <v>3550</v>
      </c>
      <c r="E3392" s="69">
        <v>45665</v>
      </c>
      <c r="F3392">
        <v>1</v>
      </c>
      <c r="G3392">
        <v>1</v>
      </c>
      <c r="H3392">
        <v>1</v>
      </c>
      <c r="I3392" s="70">
        <f t="shared" si="133"/>
        <v>2.5000000000000001E-2</v>
      </c>
    </row>
    <row r="3393" spans="1:9" x14ac:dyDescent="0.25">
      <c r="A3393" t="s">
        <v>2987</v>
      </c>
      <c r="B3393" s="70">
        <f t="shared" si="134"/>
        <v>2.5000000000000001E-2</v>
      </c>
      <c r="C3393" t="s">
        <v>123</v>
      </c>
      <c r="D3393" t="s">
        <v>3551</v>
      </c>
      <c r="E3393" s="69">
        <v>45665</v>
      </c>
      <c r="F3393">
        <v>1</v>
      </c>
      <c r="G3393">
        <v>1</v>
      </c>
      <c r="H3393">
        <v>1</v>
      </c>
      <c r="I3393" s="70">
        <f t="shared" si="133"/>
        <v>2.5000000000000001E-2</v>
      </c>
    </row>
    <row r="3394" spans="1:9" x14ac:dyDescent="0.25">
      <c r="A3394" t="s">
        <v>2987</v>
      </c>
      <c r="B3394" s="70">
        <f t="shared" si="134"/>
        <v>2.5000000000000001E-2</v>
      </c>
      <c r="C3394" t="s">
        <v>123</v>
      </c>
      <c r="D3394" t="s">
        <v>3552</v>
      </c>
      <c r="E3394" s="69">
        <v>45665</v>
      </c>
      <c r="F3394">
        <v>1</v>
      </c>
      <c r="G3394">
        <v>1</v>
      </c>
      <c r="H3394">
        <v>1</v>
      </c>
      <c r="I3394" s="70">
        <f t="shared" ref="I3394:I3457" si="135">B3394*H3394</f>
        <v>2.5000000000000001E-2</v>
      </c>
    </row>
    <row r="3395" spans="1:9" x14ac:dyDescent="0.25">
      <c r="A3395" t="s">
        <v>2987</v>
      </c>
      <c r="B3395" s="70">
        <f t="shared" si="134"/>
        <v>2.5000000000000001E-2</v>
      </c>
      <c r="C3395" t="s">
        <v>123</v>
      </c>
      <c r="D3395" t="s">
        <v>3553</v>
      </c>
      <c r="E3395" s="69">
        <v>45665</v>
      </c>
      <c r="F3395">
        <v>1</v>
      </c>
      <c r="G3395">
        <v>1</v>
      </c>
      <c r="H3395">
        <v>1</v>
      </c>
      <c r="I3395" s="70">
        <f t="shared" si="135"/>
        <v>2.5000000000000001E-2</v>
      </c>
    </row>
    <row r="3396" spans="1:9" x14ac:dyDescent="0.25">
      <c r="A3396" t="s">
        <v>2987</v>
      </c>
      <c r="B3396" s="70">
        <f t="shared" si="134"/>
        <v>2.5000000000000001E-2</v>
      </c>
      <c r="C3396" t="s">
        <v>123</v>
      </c>
      <c r="D3396" t="s">
        <v>3554</v>
      </c>
      <c r="E3396" s="69">
        <v>45665</v>
      </c>
      <c r="F3396">
        <v>1</v>
      </c>
      <c r="G3396">
        <v>1</v>
      </c>
      <c r="H3396">
        <v>1</v>
      </c>
      <c r="I3396" s="70">
        <f t="shared" si="135"/>
        <v>2.5000000000000001E-2</v>
      </c>
    </row>
    <row r="3397" spans="1:9" x14ac:dyDescent="0.25">
      <c r="A3397" t="s">
        <v>2987</v>
      </c>
      <c r="B3397" s="70">
        <f t="shared" si="134"/>
        <v>2.5000000000000001E-2</v>
      </c>
      <c r="C3397" t="s">
        <v>123</v>
      </c>
      <c r="D3397" t="s">
        <v>3555</v>
      </c>
      <c r="E3397" s="69">
        <v>45665</v>
      </c>
      <c r="F3397">
        <v>1</v>
      </c>
      <c r="G3397">
        <v>1</v>
      </c>
      <c r="H3397">
        <v>1</v>
      </c>
      <c r="I3397" s="70">
        <f t="shared" si="135"/>
        <v>2.5000000000000001E-2</v>
      </c>
    </row>
    <row r="3398" spans="1:9" x14ac:dyDescent="0.25">
      <c r="A3398" t="s">
        <v>2987</v>
      </c>
      <c r="B3398" s="70">
        <f t="shared" si="134"/>
        <v>2.5000000000000001E-2</v>
      </c>
      <c r="C3398" t="s">
        <v>123</v>
      </c>
      <c r="D3398" t="s">
        <v>3556</v>
      </c>
      <c r="E3398" s="69">
        <v>45666</v>
      </c>
      <c r="F3398">
        <v>1</v>
      </c>
      <c r="G3398">
        <v>1</v>
      </c>
      <c r="H3398">
        <v>1</v>
      </c>
      <c r="I3398" s="70">
        <f t="shared" si="135"/>
        <v>2.5000000000000001E-2</v>
      </c>
    </row>
    <row r="3399" spans="1:9" x14ac:dyDescent="0.25">
      <c r="A3399" t="s">
        <v>2987</v>
      </c>
      <c r="B3399" s="70">
        <f t="shared" si="134"/>
        <v>2.5000000000000001E-2</v>
      </c>
      <c r="C3399" t="s">
        <v>123</v>
      </c>
      <c r="D3399" t="s">
        <v>3557</v>
      </c>
      <c r="E3399" s="69">
        <v>45666</v>
      </c>
      <c r="F3399">
        <v>1</v>
      </c>
      <c r="G3399">
        <v>1</v>
      </c>
      <c r="H3399">
        <v>1</v>
      </c>
      <c r="I3399" s="70">
        <f t="shared" si="135"/>
        <v>2.5000000000000001E-2</v>
      </c>
    </row>
    <row r="3400" spans="1:9" x14ac:dyDescent="0.25">
      <c r="A3400" t="s">
        <v>2987</v>
      </c>
      <c r="B3400" s="70">
        <f t="shared" si="134"/>
        <v>2.5000000000000001E-2</v>
      </c>
      <c r="C3400" t="s">
        <v>123</v>
      </c>
      <c r="D3400" t="s">
        <v>3558</v>
      </c>
      <c r="E3400" s="69">
        <v>45666</v>
      </c>
      <c r="F3400">
        <v>1</v>
      </c>
      <c r="G3400">
        <v>1</v>
      </c>
      <c r="H3400">
        <v>1</v>
      </c>
      <c r="I3400" s="70">
        <f t="shared" si="135"/>
        <v>2.5000000000000001E-2</v>
      </c>
    </row>
    <row r="3401" spans="1:9" x14ac:dyDescent="0.25">
      <c r="A3401" t="s">
        <v>2987</v>
      </c>
      <c r="B3401" s="70">
        <f t="shared" si="134"/>
        <v>2.5000000000000001E-2</v>
      </c>
      <c r="C3401" t="s">
        <v>123</v>
      </c>
      <c r="D3401" t="s">
        <v>3559</v>
      </c>
      <c r="E3401" s="69">
        <v>45666</v>
      </c>
      <c r="F3401">
        <v>1</v>
      </c>
      <c r="G3401">
        <v>1</v>
      </c>
      <c r="H3401">
        <v>1</v>
      </c>
      <c r="I3401" s="70">
        <f t="shared" si="135"/>
        <v>2.5000000000000001E-2</v>
      </c>
    </row>
    <row r="3402" spans="1:9" x14ac:dyDescent="0.25">
      <c r="A3402" t="s">
        <v>2987</v>
      </c>
      <c r="B3402" s="70">
        <f t="shared" si="134"/>
        <v>2.5000000000000001E-2</v>
      </c>
      <c r="C3402" t="s">
        <v>123</v>
      </c>
      <c r="D3402" t="s">
        <v>3560</v>
      </c>
      <c r="E3402" s="69">
        <v>45667</v>
      </c>
      <c r="F3402">
        <v>1</v>
      </c>
      <c r="G3402">
        <v>1</v>
      </c>
      <c r="H3402">
        <v>1</v>
      </c>
      <c r="I3402" s="70">
        <f t="shared" si="135"/>
        <v>2.5000000000000001E-2</v>
      </c>
    </row>
    <row r="3403" spans="1:9" x14ac:dyDescent="0.25">
      <c r="A3403" t="s">
        <v>2987</v>
      </c>
      <c r="B3403" s="70">
        <f t="shared" si="134"/>
        <v>2.5000000000000001E-2</v>
      </c>
      <c r="C3403" t="s">
        <v>123</v>
      </c>
      <c r="D3403" t="s">
        <v>3561</v>
      </c>
      <c r="E3403" s="69">
        <v>45667</v>
      </c>
      <c r="F3403">
        <v>1</v>
      </c>
      <c r="G3403">
        <v>1</v>
      </c>
      <c r="H3403">
        <v>1</v>
      </c>
      <c r="I3403" s="70">
        <f t="shared" si="135"/>
        <v>2.5000000000000001E-2</v>
      </c>
    </row>
    <row r="3404" spans="1:9" x14ac:dyDescent="0.25">
      <c r="A3404" t="s">
        <v>2987</v>
      </c>
      <c r="B3404" s="70">
        <f t="shared" si="134"/>
        <v>2.5000000000000001E-2</v>
      </c>
      <c r="C3404" t="s">
        <v>123</v>
      </c>
      <c r="D3404" t="s">
        <v>3562</v>
      </c>
      <c r="E3404" s="69">
        <v>45667</v>
      </c>
      <c r="F3404">
        <v>1</v>
      </c>
      <c r="G3404">
        <v>1</v>
      </c>
      <c r="H3404">
        <v>1</v>
      </c>
      <c r="I3404" s="70">
        <f t="shared" si="135"/>
        <v>2.5000000000000001E-2</v>
      </c>
    </row>
    <row r="3405" spans="1:9" x14ac:dyDescent="0.25">
      <c r="A3405" t="s">
        <v>2987</v>
      </c>
      <c r="B3405" s="70">
        <f t="shared" si="134"/>
        <v>2.5000000000000001E-2</v>
      </c>
      <c r="C3405" t="s">
        <v>123</v>
      </c>
      <c r="D3405" t="s">
        <v>3563</v>
      </c>
      <c r="E3405" s="69">
        <v>45667</v>
      </c>
      <c r="F3405">
        <v>1</v>
      </c>
      <c r="G3405">
        <v>1</v>
      </c>
      <c r="H3405">
        <v>1</v>
      </c>
      <c r="I3405" s="70">
        <f t="shared" si="135"/>
        <v>2.5000000000000001E-2</v>
      </c>
    </row>
    <row r="3406" spans="1:9" x14ac:dyDescent="0.25">
      <c r="A3406" t="s">
        <v>2987</v>
      </c>
      <c r="B3406" s="70">
        <f t="shared" ref="B3406:B3469" si="136">(1/4000)*100</f>
        <v>2.5000000000000001E-2</v>
      </c>
      <c r="C3406" t="s">
        <v>123</v>
      </c>
      <c r="D3406" t="s">
        <v>3564</v>
      </c>
      <c r="E3406" s="69">
        <v>45667</v>
      </c>
      <c r="F3406">
        <v>1</v>
      </c>
      <c r="G3406">
        <v>1</v>
      </c>
      <c r="H3406">
        <v>1</v>
      </c>
      <c r="I3406" s="70">
        <f t="shared" si="135"/>
        <v>2.5000000000000001E-2</v>
      </c>
    </row>
    <row r="3407" spans="1:9" x14ac:dyDescent="0.25">
      <c r="A3407" t="s">
        <v>2987</v>
      </c>
      <c r="B3407" s="70">
        <f t="shared" si="136"/>
        <v>2.5000000000000001E-2</v>
      </c>
      <c r="C3407" t="s">
        <v>123</v>
      </c>
      <c r="D3407" t="s">
        <v>3565</v>
      </c>
      <c r="E3407" s="69">
        <v>45667</v>
      </c>
      <c r="F3407">
        <v>1</v>
      </c>
      <c r="G3407">
        <v>1</v>
      </c>
      <c r="H3407">
        <v>1</v>
      </c>
      <c r="I3407" s="70">
        <f t="shared" si="135"/>
        <v>2.5000000000000001E-2</v>
      </c>
    </row>
    <row r="3408" spans="1:9" x14ac:dyDescent="0.25">
      <c r="A3408" t="s">
        <v>2987</v>
      </c>
      <c r="B3408" s="70">
        <f t="shared" si="136"/>
        <v>2.5000000000000001E-2</v>
      </c>
      <c r="C3408" t="s">
        <v>123</v>
      </c>
      <c r="D3408" t="s">
        <v>3566</v>
      </c>
      <c r="E3408" s="69">
        <v>45667</v>
      </c>
      <c r="F3408">
        <v>1</v>
      </c>
      <c r="G3408">
        <v>1</v>
      </c>
      <c r="H3408">
        <v>1</v>
      </c>
      <c r="I3408" s="70">
        <f t="shared" si="135"/>
        <v>2.5000000000000001E-2</v>
      </c>
    </row>
    <row r="3409" spans="1:9" x14ac:dyDescent="0.25">
      <c r="A3409" t="s">
        <v>2987</v>
      </c>
      <c r="B3409" s="70">
        <f t="shared" si="136"/>
        <v>2.5000000000000001E-2</v>
      </c>
      <c r="C3409" t="s">
        <v>123</v>
      </c>
      <c r="D3409" t="s">
        <v>3567</v>
      </c>
      <c r="E3409" s="69">
        <v>45667</v>
      </c>
      <c r="F3409">
        <v>1</v>
      </c>
      <c r="G3409">
        <v>1</v>
      </c>
      <c r="H3409">
        <v>1</v>
      </c>
      <c r="I3409" s="70">
        <f t="shared" si="135"/>
        <v>2.5000000000000001E-2</v>
      </c>
    </row>
    <row r="3410" spans="1:9" x14ac:dyDescent="0.25">
      <c r="A3410" t="s">
        <v>2987</v>
      </c>
      <c r="B3410" s="70">
        <f t="shared" si="136"/>
        <v>2.5000000000000001E-2</v>
      </c>
      <c r="C3410" t="s">
        <v>123</v>
      </c>
      <c r="D3410" t="s">
        <v>3568</v>
      </c>
      <c r="E3410" s="69">
        <v>45667</v>
      </c>
      <c r="F3410">
        <v>1</v>
      </c>
      <c r="G3410">
        <v>1</v>
      </c>
      <c r="H3410">
        <v>1</v>
      </c>
      <c r="I3410" s="70">
        <f t="shared" si="135"/>
        <v>2.5000000000000001E-2</v>
      </c>
    </row>
    <row r="3411" spans="1:9" x14ac:dyDescent="0.25">
      <c r="A3411" t="s">
        <v>2987</v>
      </c>
      <c r="B3411" s="70">
        <f t="shared" si="136"/>
        <v>2.5000000000000001E-2</v>
      </c>
      <c r="C3411" t="s">
        <v>123</v>
      </c>
      <c r="D3411" t="s">
        <v>3569</v>
      </c>
      <c r="E3411" s="69">
        <v>45667</v>
      </c>
      <c r="F3411">
        <v>1</v>
      </c>
      <c r="G3411">
        <v>1</v>
      </c>
      <c r="H3411">
        <v>1</v>
      </c>
      <c r="I3411" s="70">
        <f t="shared" si="135"/>
        <v>2.5000000000000001E-2</v>
      </c>
    </row>
    <row r="3412" spans="1:9" x14ac:dyDescent="0.25">
      <c r="A3412" t="s">
        <v>2987</v>
      </c>
      <c r="B3412" s="70">
        <f t="shared" si="136"/>
        <v>2.5000000000000001E-2</v>
      </c>
      <c r="C3412" t="s">
        <v>123</v>
      </c>
      <c r="D3412" t="s">
        <v>3570</v>
      </c>
      <c r="E3412" s="69">
        <v>45667</v>
      </c>
      <c r="F3412">
        <v>1</v>
      </c>
      <c r="G3412">
        <v>1</v>
      </c>
      <c r="H3412">
        <v>1</v>
      </c>
      <c r="I3412" s="70">
        <f t="shared" si="135"/>
        <v>2.5000000000000001E-2</v>
      </c>
    </row>
    <row r="3413" spans="1:9" x14ac:dyDescent="0.25">
      <c r="A3413" t="s">
        <v>2987</v>
      </c>
      <c r="B3413" s="70">
        <f t="shared" si="136"/>
        <v>2.5000000000000001E-2</v>
      </c>
      <c r="C3413" t="s">
        <v>123</v>
      </c>
      <c r="D3413" t="s">
        <v>3571</v>
      </c>
      <c r="E3413" s="69">
        <v>45667</v>
      </c>
      <c r="F3413">
        <v>1</v>
      </c>
      <c r="G3413">
        <v>1</v>
      </c>
      <c r="H3413">
        <v>1</v>
      </c>
      <c r="I3413" s="70">
        <f t="shared" si="135"/>
        <v>2.5000000000000001E-2</v>
      </c>
    </row>
    <row r="3414" spans="1:9" x14ac:dyDescent="0.25">
      <c r="A3414" t="s">
        <v>2987</v>
      </c>
      <c r="B3414" s="70">
        <f t="shared" si="136"/>
        <v>2.5000000000000001E-2</v>
      </c>
      <c r="C3414" t="s">
        <v>123</v>
      </c>
      <c r="D3414" t="s">
        <v>3572</v>
      </c>
      <c r="E3414" s="69">
        <v>45667</v>
      </c>
      <c r="F3414">
        <v>1</v>
      </c>
      <c r="G3414">
        <v>1</v>
      </c>
      <c r="H3414">
        <v>1</v>
      </c>
      <c r="I3414" s="70">
        <f t="shared" si="135"/>
        <v>2.5000000000000001E-2</v>
      </c>
    </row>
    <row r="3415" spans="1:9" x14ac:dyDescent="0.25">
      <c r="A3415" t="s">
        <v>2987</v>
      </c>
      <c r="B3415" s="70">
        <f t="shared" si="136"/>
        <v>2.5000000000000001E-2</v>
      </c>
      <c r="C3415" t="s">
        <v>123</v>
      </c>
      <c r="D3415" t="s">
        <v>3573</v>
      </c>
      <c r="E3415" s="69">
        <v>45667</v>
      </c>
      <c r="F3415">
        <v>1</v>
      </c>
      <c r="G3415">
        <v>1</v>
      </c>
      <c r="H3415">
        <v>1</v>
      </c>
      <c r="I3415" s="70">
        <f t="shared" si="135"/>
        <v>2.5000000000000001E-2</v>
      </c>
    </row>
    <row r="3416" spans="1:9" x14ac:dyDescent="0.25">
      <c r="A3416" t="s">
        <v>2987</v>
      </c>
      <c r="B3416" s="70">
        <f t="shared" si="136"/>
        <v>2.5000000000000001E-2</v>
      </c>
      <c r="C3416" t="s">
        <v>123</v>
      </c>
      <c r="D3416" t="s">
        <v>3574</v>
      </c>
      <c r="E3416" s="69">
        <v>45667</v>
      </c>
      <c r="F3416">
        <v>1</v>
      </c>
      <c r="G3416">
        <v>1</v>
      </c>
      <c r="H3416">
        <v>1</v>
      </c>
      <c r="I3416" s="70">
        <f t="shared" si="135"/>
        <v>2.5000000000000001E-2</v>
      </c>
    </row>
    <row r="3417" spans="1:9" x14ac:dyDescent="0.25">
      <c r="A3417" t="s">
        <v>2987</v>
      </c>
      <c r="B3417" s="70">
        <f t="shared" si="136"/>
        <v>2.5000000000000001E-2</v>
      </c>
      <c r="C3417" t="s">
        <v>123</v>
      </c>
      <c r="D3417" t="s">
        <v>3575</v>
      </c>
      <c r="E3417" s="69">
        <v>45667</v>
      </c>
      <c r="F3417">
        <v>1</v>
      </c>
      <c r="G3417">
        <v>1</v>
      </c>
      <c r="H3417">
        <v>1</v>
      </c>
      <c r="I3417" s="70">
        <f t="shared" si="135"/>
        <v>2.5000000000000001E-2</v>
      </c>
    </row>
    <row r="3418" spans="1:9" x14ac:dyDescent="0.25">
      <c r="A3418" t="s">
        <v>2987</v>
      </c>
      <c r="B3418" s="70">
        <f t="shared" si="136"/>
        <v>2.5000000000000001E-2</v>
      </c>
      <c r="C3418" t="s">
        <v>123</v>
      </c>
      <c r="D3418" t="s">
        <v>3576</v>
      </c>
      <c r="E3418" s="69">
        <v>45667</v>
      </c>
      <c r="F3418">
        <v>1</v>
      </c>
      <c r="G3418">
        <v>1</v>
      </c>
      <c r="H3418">
        <v>1</v>
      </c>
      <c r="I3418" s="70">
        <f t="shared" si="135"/>
        <v>2.5000000000000001E-2</v>
      </c>
    </row>
    <row r="3419" spans="1:9" x14ac:dyDescent="0.25">
      <c r="A3419" t="s">
        <v>2987</v>
      </c>
      <c r="B3419" s="70">
        <f t="shared" si="136"/>
        <v>2.5000000000000001E-2</v>
      </c>
      <c r="C3419" t="s">
        <v>123</v>
      </c>
      <c r="D3419" t="s">
        <v>3577</v>
      </c>
      <c r="E3419" s="69">
        <v>45667</v>
      </c>
      <c r="F3419">
        <v>1</v>
      </c>
      <c r="G3419">
        <v>1</v>
      </c>
      <c r="H3419">
        <v>1</v>
      </c>
      <c r="I3419" s="70">
        <f t="shared" si="135"/>
        <v>2.5000000000000001E-2</v>
      </c>
    </row>
    <row r="3420" spans="1:9" x14ac:dyDescent="0.25">
      <c r="A3420" t="s">
        <v>2987</v>
      </c>
      <c r="B3420" s="70">
        <f t="shared" si="136"/>
        <v>2.5000000000000001E-2</v>
      </c>
      <c r="C3420" t="s">
        <v>123</v>
      </c>
      <c r="D3420" t="s">
        <v>3578</v>
      </c>
      <c r="E3420" s="69">
        <v>45667</v>
      </c>
      <c r="F3420">
        <v>1</v>
      </c>
      <c r="G3420">
        <v>1</v>
      </c>
      <c r="H3420">
        <v>1</v>
      </c>
      <c r="I3420" s="70">
        <f t="shared" si="135"/>
        <v>2.5000000000000001E-2</v>
      </c>
    </row>
    <row r="3421" spans="1:9" x14ac:dyDescent="0.25">
      <c r="A3421" t="s">
        <v>2987</v>
      </c>
      <c r="B3421" s="70">
        <f t="shared" si="136"/>
        <v>2.5000000000000001E-2</v>
      </c>
      <c r="C3421" t="s">
        <v>123</v>
      </c>
      <c r="D3421" t="s">
        <v>3579</v>
      </c>
      <c r="E3421" s="69">
        <v>45667</v>
      </c>
      <c r="F3421">
        <v>1</v>
      </c>
      <c r="G3421">
        <v>1</v>
      </c>
      <c r="H3421">
        <v>1</v>
      </c>
      <c r="I3421" s="70">
        <f t="shared" si="135"/>
        <v>2.5000000000000001E-2</v>
      </c>
    </row>
    <row r="3422" spans="1:9" x14ac:dyDescent="0.25">
      <c r="A3422" t="s">
        <v>2987</v>
      </c>
      <c r="B3422" s="70">
        <f t="shared" si="136"/>
        <v>2.5000000000000001E-2</v>
      </c>
      <c r="C3422" t="s">
        <v>123</v>
      </c>
      <c r="D3422" t="s">
        <v>3580</v>
      </c>
      <c r="E3422" s="69">
        <v>45667</v>
      </c>
      <c r="F3422">
        <v>1</v>
      </c>
      <c r="G3422">
        <v>1</v>
      </c>
      <c r="H3422">
        <v>1</v>
      </c>
      <c r="I3422" s="70">
        <f t="shared" si="135"/>
        <v>2.5000000000000001E-2</v>
      </c>
    </row>
    <row r="3423" spans="1:9" x14ac:dyDescent="0.25">
      <c r="A3423" t="s">
        <v>2987</v>
      </c>
      <c r="B3423" s="70">
        <f t="shared" si="136"/>
        <v>2.5000000000000001E-2</v>
      </c>
      <c r="C3423" t="s">
        <v>123</v>
      </c>
      <c r="D3423" t="s">
        <v>3581</v>
      </c>
      <c r="E3423" s="69">
        <v>45667</v>
      </c>
      <c r="F3423">
        <v>1</v>
      </c>
      <c r="G3423">
        <v>1</v>
      </c>
      <c r="H3423">
        <v>1</v>
      </c>
      <c r="I3423" s="70">
        <f t="shared" si="135"/>
        <v>2.5000000000000001E-2</v>
      </c>
    </row>
    <row r="3424" spans="1:9" x14ac:dyDescent="0.25">
      <c r="A3424" t="s">
        <v>2987</v>
      </c>
      <c r="B3424" s="70">
        <f t="shared" si="136"/>
        <v>2.5000000000000001E-2</v>
      </c>
      <c r="C3424" t="s">
        <v>123</v>
      </c>
      <c r="D3424" t="s">
        <v>3582</v>
      </c>
      <c r="E3424" s="69">
        <v>45667</v>
      </c>
      <c r="F3424">
        <v>1</v>
      </c>
      <c r="G3424">
        <v>1</v>
      </c>
      <c r="H3424">
        <v>1</v>
      </c>
      <c r="I3424" s="70">
        <f t="shared" si="135"/>
        <v>2.5000000000000001E-2</v>
      </c>
    </row>
    <row r="3425" spans="1:9" x14ac:dyDescent="0.25">
      <c r="A3425" t="s">
        <v>2987</v>
      </c>
      <c r="B3425" s="70">
        <f t="shared" si="136"/>
        <v>2.5000000000000001E-2</v>
      </c>
      <c r="C3425" t="s">
        <v>123</v>
      </c>
      <c r="D3425" t="s">
        <v>3583</v>
      </c>
      <c r="E3425" s="69">
        <v>45761</v>
      </c>
      <c r="F3425">
        <v>1</v>
      </c>
      <c r="G3425">
        <v>1</v>
      </c>
      <c r="H3425">
        <v>1</v>
      </c>
      <c r="I3425" s="70">
        <f t="shared" si="135"/>
        <v>2.5000000000000001E-2</v>
      </c>
    </row>
    <row r="3426" spans="1:9" x14ac:dyDescent="0.25">
      <c r="A3426" t="s">
        <v>2987</v>
      </c>
      <c r="B3426" s="70">
        <f t="shared" si="136"/>
        <v>2.5000000000000001E-2</v>
      </c>
      <c r="C3426" t="s">
        <v>123</v>
      </c>
      <c r="D3426" t="s">
        <v>3584</v>
      </c>
      <c r="E3426" s="69">
        <v>45736</v>
      </c>
      <c r="F3426">
        <v>1</v>
      </c>
      <c r="G3426">
        <v>1</v>
      </c>
      <c r="H3426">
        <v>1</v>
      </c>
      <c r="I3426" s="70">
        <f t="shared" si="135"/>
        <v>2.5000000000000001E-2</v>
      </c>
    </row>
    <row r="3427" spans="1:9" x14ac:dyDescent="0.25">
      <c r="A3427" t="s">
        <v>2987</v>
      </c>
      <c r="B3427" s="70">
        <f t="shared" si="136"/>
        <v>2.5000000000000001E-2</v>
      </c>
      <c r="C3427" t="s">
        <v>123</v>
      </c>
      <c r="D3427" t="s">
        <v>3585</v>
      </c>
      <c r="E3427" s="69">
        <v>45740</v>
      </c>
      <c r="F3427">
        <v>1</v>
      </c>
      <c r="G3427">
        <v>1</v>
      </c>
      <c r="H3427">
        <v>1</v>
      </c>
      <c r="I3427" s="70">
        <f t="shared" si="135"/>
        <v>2.5000000000000001E-2</v>
      </c>
    </row>
    <row r="3428" spans="1:9" x14ac:dyDescent="0.25">
      <c r="A3428" t="s">
        <v>2987</v>
      </c>
      <c r="B3428" s="70">
        <f t="shared" si="136"/>
        <v>2.5000000000000001E-2</v>
      </c>
      <c r="C3428" t="s">
        <v>123</v>
      </c>
      <c r="D3428" t="s">
        <v>3586</v>
      </c>
      <c r="E3428" s="69">
        <v>45708</v>
      </c>
      <c r="F3428">
        <v>1</v>
      </c>
      <c r="G3428">
        <v>1</v>
      </c>
      <c r="H3428">
        <v>1</v>
      </c>
      <c r="I3428" s="70">
        <f t="shared" si="135"/>
        <v>2.5000000000000001E-2</v>
      </c>
    </row>
    <row r="3429" spans="1:9" x14ac:dyDescent="0.25">
      <c r="A3429" t="s">
        <v>2987</v>
      </c>
      <c r="B3429" s="70">
        <f t="shared" si="136"/>
        <v>2.5000000000000001E-2</v>
      </c>
      <c r="C3429" t="s">
        <v>123</v>
      </c>
      <c r="D3429" t="s">
        <v>3587</v>
      </c>
      <c r="E3429" s="69">
        <v>45708</v>
      </c>
      <c r="F3429">
        <v>1</v>
      </c>
      <c r="G3429">
        <v>1</v>
      </c>
      <c r="H3429">
        <v>1</v>
      </c>
      <c r="I3429" s="70">
        <f t="shared" si="135"/>
        <v>2.5000000000000001E-2</v>
      </c>
    </row>
    <row r="3430" spans="1:9" x14ac:dyDescent="0.25">
      <c r="A3430" t="s">
        <v>2987</v>
      </c>
      <c r="B3430" s="70">
        <f t="shared" si="136"/>
        <v>2.5000000000000001E-2</v>
      </c>
      <c r="C3430" t="s">
        <v>123</v>
      </c>
      <c r="D3430" t="s">
        <v>3588</v>
      </c>
      <c r="E3430" s="69">
        <v>45708</v>
      </c>
      <c r="F3430">
        <v>1</v>
      </c>
      <c r="G3430">
        <v>1</v>
      </c>
      <c r="H3430">
        <v>1</v>
      </c>
      <c r="I3430" s="70">
        <f t="shared" si="135"/>
        <v>2.5000000000000001E-2</v>
      </c>
    </row>
    <row r="3431" spans="1:9" x14ac:dyDescent="0.25">
      <c r="A3431" t="s">
        <v>2987</v>
      </c>
      <c r="B3431" s="70">
        <f t="shared" si="136"/>
        <v>2.5000000000000001E-2</v>
      </c>
      <c r="C3431" t="s">
        <v>123</v>
      </c>
      <c r="D3431" t="s">
        <v>3589</v>
      </c>
      <c r="E3431" s="69">
        <v>45708</v>
      </c>
      <c r="F3431">
        <v>1</v>
      </c>
      <c r="G3431">
        <v>1</v>
      </c>
      <c r="H3431">
        <v>1</v>
      </c>
      <c r="I3431" s="70">
        <f t="shared" si="135"/>
        <v>2.5000000000000001E-2</v>
      </c>
    </row>
    <row r="3432" spans="1:9" x14ac:dyDescent="0.25">
      <c r="A3432" t="s">
        <v>2987</v>
      </c>
      <c r="B3432" s="70">
        <f t="shared" si="136"/>
        <v>2.5000000000000001E-2</v>
      </c>
      <c r="C3432" t="s">
        <v>123</v>
      </c>
      <c r="D3432" t="s">
        <v>3590</v>
      </c>
      <c r="E3432" s="69">
        <v>45708</v>
      </c>
      <c r="F3432">
        <v>1</v>
      </c>
      <c r="G3432">
        <v>1</v>
      </c>
      <c r="H3432">
        <v>1</v>
      </c>
      <c r="I3432" s="70">
        <f t="shared" si="135"/>
        <v>2.5000000000000001E-2</v>
      </c>
    </row>
    <row r="3433" spans="1:9" x14ac:dyDescent="0.25">
      <c r="A3433" t="s">
        <v>2987</v>
      </c>
      <c r="B3433" s="70">
        <f t="shared" si="136"/>
        <v>2.5000000000000001E-2</v>
      </c>
      <c r="C3433" t="s">
        <v>123</v>
      </c>
      <c r="D3433" t="s">
        <v>3591</v>
      </c>
      <c r="E3433" s="69">
        <v>45708</v>
      </c>
      <c r="F3433">
        <v>1</v>
      </c>
      <c r="G3433">
        <v>1</v>
      </c>
      <c r="H3433">
        <v>1</v>
      </c>
      <c r="I3433" s="70">
        <f t="shared" si="135"/>
        <v>2.5000000000000001E-2</v>
      </c>
    </row>
    <row r="3434" spans="1:9" x14ac:dyDescent="0.25">
      <c r="A3434" t="s">
        <v>2987</v>
      </c>
      <c r="B3434" s="70">
        <f t="shared" si="136"/>
        <v>2.5000000000000001E-2</v>
      </c>
      <c r="C3434" t="s">
        <v>123</v>
      </c>
      <c r="D3434" t="s">
        <v>3592</v>
      </c>
      <c r="E3434" s="69">
        <v>45708</v>
      </c>
      <c r="F3434">
        <v>1</v>
      </c>
      <c r="G3434">
        <v>1</v>
      </c>
      <c r="H3434">
        <v>1</v>
      </c>
      <c r="I3434" s="70">
        <f t="shared" si="135"/>
        <v>2.5000000000000001E-2</v>
      </c>
    </row>
    <row r="3435" spans="1:9" x14ac:dyDescent="0.25">
      <c r="A3435" t="s">
        <v>2987</v>
      </c>
      <c r="B3435" s="70">
        <f t="shared" si="136"/>
        <v>2.5000000000000001E-2</v>
      </c>
      <c r="C3435" t="s">
        <v>123</v>
      </c>
      <c r="D3435" t="s">
        <v>3593</v>
      </c>
      <c r="E3435" s="69">
        <v>45708</v>
      </c>
      <c r="F3435">
        <v>1</v>
      </c>
      <c r="G3435">
        <v>1</v>
      </c>
      <c r="H3435">
        <v>1</v>
      </c>
      <c r="I3435" s="70">
        <f t="shared" si="135"/>
        <v>2.5000000000000001E-2</v>
      </c>
    </row>
    <row r="3436" spans="1:9" x14ac:dyDescent="0.25">
      <c r="A3436" t="s">
        <v>2987</v>
      </c>
      <c r="B3436" s="70">
        <f t="shared" si="136"/>
        <v>2.5000000000000001E-2</v>
      </c>
      <c r="C3436" t="s">
        <v>123</v>
      </c>
      <c r="D3436" t="s">
        <v>3594</v>
      </c>
      <c r="E3436" s="69">
        <v>45709</v>
      </c>
      <c r="F3436">
        <v>1</v>
      </c>
      <c r="G3436">
        <v>1</v>
      </c>
      <c r="H3436">
        <v>1</v>
      </c>
      <c r="I3436" s="70">
        <f t="shared" si="135"/>
        <v>2.5000000000000001E-2</v>
      </c>
    </row>
    <row r="3437" spans="1:9" x14ac:dyDescent="0.25">
      <c r="A3437" t="s">
        <v>2987</v>
      </c>
      <c r="B3437" s="70">
        <f t="shared" si="136"/>
        <v>2.5000000000000001E-2</v>
      </c>
      <c r="C3437" t="s">
        <v>123</v>
      </c>
      <c r="D3437" t="s">
        <v>3595</v>
      </c>
      <c r="E3437" s="69">
        <v>45709</v>
      </c>
      <c r="F3437">
        <v>1</v>
      </c>
      <c r="G3437">
        <v>1</v>
      </c>
      <c r="H3437">
        <v>1</v>
      </c>
      <c r="I3437" s="70">
        <f t="shared" si="135"/>
        <v>2.5000000000000001E-2</v>
      </c>
    </row>
    <row r="3438" spans="1:9" x14ac:dyDescent="0.25">
      <c r="A3438" t="s">
        <v>2987</v>
      </c>
      <c r="B3438" s="70">
        <f t="shared" si="136"/>
        <v>2.5000000000000001E-2</v>
      </c>
      <c r="C3438" t="s">
        <v>123</v>
      </c>
      <c r="D3438" t="s">
        <v>3596</v>
      </c>
      <c r="E3438" s="69">
        <v>45709</v>
      </c>
      <c r="F3438">
        <v>1</v>
      </c>
      <c r="G3438">
        <v>1</v>
      </c>
      <c r="H3438">
        <v>1</v>
      </c>
      <c r="I3438" s="70">
        <f t="shared" si="135"/>
        <v>2.5000000000000001E-2</v>
      </c>
    </row>
    <row r="3439" spans="1:9" x14ac:dyDescent="0.25">
      <c r="A3439" t="s">
        <v>2987</v>
      </c>
      <c r="B3439" s="70">
        <f t="shared" si="136"/>
        <v>2.5000000000000001E-2</v>
      </c>
      <c r="C3439" t="s">
        <v>123</v>
      </c>
      <c r="D3439" t="s">
        <v>3597</v>
      </c>
      <c r="E3439" s="69">
        <v>45709</v>
      </c>
      <c r="F3439">
        <v>1</v>
      </c>
      <c r="G3439">
        <v>1</v>
      </c>
      <c r="H3439">
        <v>1</v>
      </c>
      <c r="I3439" s="70">
        <f t="shared" si="135"/>
        <v>2.5000000000000001E-2</v>
      </c>
    </row>
    <row r="3440" spans="1:9" x14ac:dyDescent="0.25">
      <c r="A3440" t="s">
        <v>2987</v>
      </c>
      <c r="B3440" s="70">
        <f t="shared" si="136"/>
        <v>2.5000000000000001E-2</v>
      </c>
      <c r="C3440" t="s">
        <v>123</v>
      </c>
      <c r="D3440" t="s">
        <v>3598</v>
      </c>
      <c r="E3440" s="69">
        <v>45709</v>
      </c>
      <c r="F3440">
        <v>1</v>
      </c>
      <c r="G3440">
        <v>1</v>
      </c>
      <c r="H3440">
        <v>1</v>
      </c>
      <c r="I3440" s="70">
        <f t="shared" si="135"/>
        <v>2.5000000000000001E-2</v>
      </c>
    </row>
    <row r="3441" spans="1:9" x14ac:dyDescent="0.25">
      <c r="A3441" t="s">
        <v>2987</v>
      </c>
      <c r="B3441" s="70">
        <f t="shared" si="136"/>
        <v>2.5000000000000001E-2</v>
      </c>
      <c r="C3441" t="s">
        <v>123</v>
      </c>
      <c r="D3441" t="s">
        <v>3599</v>
      </c>
      <c r="E3441" s="69">
        <v>45709</v>
      </c>
      <c r="F3441">
        <v>1</v>
      </c>
      <c r="G3441">
        <v>1</v>
      </c>
      <c r="H3441">
        <v>1</v>
      </c>
      <c r="I3441" s="70">
        <f t="shared" si="135"/>
        <v>2.5000000000000001E-2</v>
      </c>
    </row>
    <row r="3442" spans="1:9" x14ac:dyDescent="0.25">
      <c r="A3442" t="s">
        <v>2987</v>
      </c>
      <c r="B3442" s="70">
        <f t="shared" si="136"/>
        <v>2.5000000000000001E-2</v>
      </c>
      <c r="C3442" t="s">
        <v>123</v>
      </c>
      <c r="D3442" t="s">
        <v>3600</v>
      </c>
      <c r="E3442" s="69">
        <v>45709</v>
      </c>
      <c r="F3442">
        <v>1</v>
      </c>
      <c r="G3442">
        <v>1</v>
      </c>
      <c r="H3442">
        <v>1</v>
      </c>
      <c r="I3442" s="70">
        <f t="shared" si="135"/>
        <v>2.5000000000000001E-2</v>
      </c>
    </row>
    <row r="3443" spans="1:9" x14ac:dyDescent="0.25">
      <c r="A3443" t="s">
        <v>2987</v>
      </c>
      <c r="B3443" s="70">
        <f t="shared" si="136"/>
        <v>2.5000000000000001E-2</v>
      </c>
      <c r="C3443" t="s">
        <v>123</v>
      </c>
      <c r="D3443" t="s">
        <v>3601</v>
      </c>
      <c r="E3443" s="69">
        <v>45714</v>
      </c>
      <c r="F3443">
        <v>1</v>
      </c>
      <c r="G3443">
        <v>1</v>
      </c>
      <c r="H3443">
        <v>1</v>
      </c>
      <c r="I3443" s="70">
        <f t="shared" si="135"/>
        <v>2.5000000000000001E-2</v>
      </c>
    </row>
    <row r="3444" spans="1:9" x14ac:dyDescent="0.25">
      <c r="A3444" t="s">
        <v>2987</v>
      </c>
      <c r="B3444" s="70">
        <f t="shared" si="136"/>
        <v>2.5000000000000001E-2</v>
      </c>
      <c r="C3444" t="s">
        <v>123</v>
      </c>
      <c r="D3444" t="s">
        <v>3602</v>
      </c>
      <c r="E3444" s="69">
        <v>45714</v>
      </c>
      <c r="F3444">
        <v>1</v>
      </c>
      <c r="G3444">
        <v>1</v>
      </c>
      <c r="H3444">
        <v>1</v>
      </c>
      <c r="I3444" s="70">
        <f t="shared" si="135"/>
        <v>2.5000000000000001E-2</v>
      </c>
    </row>
    <row r="3445" spans="1:9" x14ac:dyDescent="0.25">
      <c r="A3445" t="s">
        <v>2987</v>
      </c>
      <c r="B3445" s="70">
        <f t="shared" si="136"/>
        <v>2.5000000000000001E-2</v>
      </c>
      <c r="C3445" t="s">
        <v>123</v>
      </c>
      <c r="D3445" t="s">
        <v>3603</v>
      </c>
      <c r="E3445" s="69">
        <v>45714</v>
      </c>
      <c r="F3445">
        <v>1</v>
      </c>
      <c r="G3445">
        <v>1</v>
      </c>
      <c r="H3445">
        <v>1</v>
      </c>
      <c r="I3445" s="70">
        <f t="shared" si="135"/>
        <v>2.5000000000000001E-2</v>
      </c>
    </row>
    <row r="3446" spans="1:9" x14ac:dyDescent="0.25">
      <c r="A3446" t="s">
        <v>2987</v>
      </c>
      <c r="B3446" s="70">
        <f t="shared" si="136"/>
        <v>2.5000000000000001E-2</v>
      </c>
      <c r="C3446" t="s">
        <v>123</v>
      </c>
      <c r="D3446" t="s">
        <v>3604</v>
      </c>
      <c r="E3446" s="69">
        <v>45714</v>
      </c>
      <c r="F3446">
        <v>1</v>
      </c>
      <c r="G3446">
        <v>1</v>
      </c>
      <c r="H3446">
        <v>1</v>
      </c>
      <c r="I3446" s="70">
        <f t="shared" si="135"/>
        <v>2.5000000000000001E-2</v>
      </c>
    </row>
    <row r="3447" spans="1:9" x14ac:dyDescent="0.25">
      <c r="A3447" t="s">
        <v>2987</v>
      </c>
      <c r="B3447" s="70">
        <f t="shared" si="136"/>
        <v>2.5000000000000001E-2</v>
      </c>
      <c r="C3447" t="s">
        <v>123</v>
      </c>
      <c r="D3447" t="s">
        <v>3605</v>
      </c>
      <c r="E3447" s="69">
        <v>45714</v>
      </c>
      <c r="F3447">
        <v>1</v>
      </c>
      <c r="G3447">
        <v>1</v>
      </c>
      <c r="H3447">
        <v>1</v>
      </c>
      <c r="I3447" s="70">
        <f t="shared" si="135"/>
        <v>2.5000000000000001E-2</v>
      </c>
    </row>
    <row r="3448" spans="1:9" x14ac:dyDescent="0.25">
      <c r="A3448" t="s">
        <v>2987</v>
      </c>
      <c r="B3448" s="70">
        <f t="shared" si="136"/>
        <v>2.5000000000000001E-2</v>
      </c>
      <c r="C3448" t="s">
        <v>123</v>
      </c>
      <c r="D3448" t="s">
        <v>3606</v>
      </c>
      <c r="E3448" s="69">
        <v>45715</v>
      </c>
      <c r="F3448">
        <v>1</v>
      </c>
      <c r="G3448">
        <v>1</v>
      </c>
      <c r="H3448">
        <v>1</v>
      </c>
      <c r="I3448" s="70">
        <f t="shared" si="135"/>
        <v>2.5000000000000001E-2</v>
      </c>
    </row>
    <row r="3449" spans="1:9" x14ac:dyDescent="0.25">
      <c r="A3449" t="s">
        <v>2987</v>
      </c>
      <c r="B3449" s="70">
        <f t="shared" si="136"/>
        <v>2.5000000000000001E-2</v>
      </c>
      <c r="C3449" t="s">
        <v>123</v>
      </c>
      <c r="D3449" t="s">
        <v>3607</v>
      </c>
      <c r="E3449" s="69">
        <v>45715</v>
      </c>
      <c r="F3449">
        <v>1</v>
      </c>
      <c r="G3449">
        <v>1</v>
      </c>
      <c r="H3449">
        <v>1</v>
      </c>
      <c r="I3449" s="70">
        <f t="shared" si="135"/>
        <v>2.5000000000000001E-2</v>
      </c>
    </row>
    <row r="3450" spans="1:9" x14ac:dyDescent="0.25">
      <c r="A3450" t="s">
        <v>2987</v>
      </c>
      <c r="B3450" s="70">
        <f t="shared" si="136"/>
        <v>2.5000000000000001E-2</v>
      </c>
      <c r="C3450" t="s">
        <v>123</v>
      </c>
      <c r="D3450" t="s">
        <v>3608</v>
      </c>
      <c r="E3450" s="69">
        <v>45715</v>
      </c>
      <c r="F3450">
        <v>1</v>
      </c>
      <c r="G3450">
        <v>1</v>
      </c>
      <c r="H3450">
        <v>1</v>
      </c>
      <c r="I3450" s="70">
        <f t="shared" si="135"/>
        <v>2.5000000000000001E-2</v>
      </c>
    </row>
    <row r="3451" spans="1:9" x14ac:dyDescent="0.25">
      <c r="A3451" t="s">
        <v>2987</v>
      </c>
      <c r="B3451" s="70">
        <f t="shared" si="136"/>
        <v>2.5000000000000001E-2</v>
      </c>
      <c r="C3451" t="s">
        <v>123</v>
      </c>
      <c r="D3451" t="s">
        <v>3609</v>
      </c>
      <c r="E3451" s="69">
        <v>45715</v>
      </c>
      <c r="F3451">
        <v>1</v>
      </c>
      <c r="G3451">
        <v>1</v>
      </c>
      <c r="H3451">
        <v>1</v>
      </c>
      <c r="I3451" s="70">
        <f t="shared" si="135"/>
        <v>2.5000000000000001E-2</v>
      </c>
    </row>
    <row r="3452" spans="1:9" x14ac:dyDescent="0.25">
      <c r="A3452" t="s">
        <v>2987</v>
      </c>
      <c r="B3452" s="70">
        <f t="shared" si="136"/>
        <v>2.5000000000000001E-2</v>
      </c>
      <c r="C3452" t="s">
        <v>123</v>
      </c>
      <c r="D3452" t="s">
        <v>3610</v>
      </c>
      <c r="E3452" s="69">
        <v>45715</v>
      </c>
      <c r="F3452">
        <v>1</v>
      </c>
      <c r="G3452">
        <v>1</v>
      </c>
      <c r="H3452">
        <v>1</v>
      </c>
      <c r="I3452" s="70">
        <f t="shared" si="135"/>
        <v>2.5000000000000001E-2</v>
      </c>
    </row>
    <row r="3453" spans="1:9" x14ac:dyDescent="0.25">
      <c r="A3453" t="s">
        <v>2987</v>
      </c>
      <c r="B3453" s="70">
        <f t="shared" si="136"/>
        <v>2.5000000000000001E-2</v>
      </c>
      <c r="C3453" t="s">
        <v>123</v>
      </c>
      <c r="D3453" t="s">
        <v>3611</v>
      </c>
      <c r="E3453" s="69">
        <v>45715</v>
      </c>
      <c r="F3453">
        <v>1</v>
      </c>
      <c r="G3453">
        <v>1</v>
      </c>
      <c r="H3453">
        <v>1</v>
      </c>
      <c r="I3453" s="70">
        <f t="shared" si="135"/>
        <v>2.5000000000000001E-2</v>
      </c>
    </row>
    <row r="3454" spans="1:9" x14ac:dyDescent="0.25">
      <c r="A3454" t="s">
        <v>2987</v>
      </c>
      <c r="B3454" s="70">
        <f t="shared" si="136"/>
        <v>2.5000000000000001E-2</v>
      </c>
      <c r="C3454" t="s">
        <v>123</v>
      </c>
      <c r="D3454" t="s">
        <v>3612</v>
      </c>
      <c r="E3454" s="69">
        <v>45715</v>
      </c>
      <c r="F3454">
        <v>1</v>
      </c>
      <c r="G3454">
        <v>1</v>
      </c>
      <c r="H3454">
        <v>1</v>
      </c>
      <c r="I3454" s="70">
        <f t="shared" si="135"/>
        <v>2.5000000000000001E-2</v>
      </c>
    </row>
    <row r="3455" spans="1:9" x14ac:dyDescent="0.25">
      <c r="A3455" t="s">
        <v>2987</v>
      </c>
      <c r="B3455" s="70">
        <f t="shared" si="136"/>
        <v>2.5000000000000001E-2</v>
      </c>
      <c r="C3455" t="s">
        <v>123</v>
      </c>
      <c r="D3455" t="s">
        <v>3613</v>
      </c>
      <c r="E3455" s="69">
        <v>45698</v>
      </c>
      <c r="F3455">
        <v>1</v>
      </c>
      <c r="G3455">
        <v>1</v>
      </c>
      <c r="H3455">
        <v>1</v>
      </c>
      <c r="I3455" s="70">
        <f t="shared" si="135"/>
        <v>2.5000000000000001E-2</v>
      </c>
    </row>
    <row r="3456" spans="1:9" x14ac:dyDescent="0.25">
      <c r="A3456" t="s">
        <v>2987</v>
      </c>
      <c r="B3456" s="70">
        <f t="shared" si="136"/>
        <v>2.5000000000000001E-2</v>
      </c>
      <c r="C3456" t="s">
        <v>123</v>
      </c>
      <c r="D3456" t="s">
        <v>3614</v>
      </c>
      <c r="E3456" s="69">
        <v>45698</v>
      </c>
      <c r="F3456">
        <v>1</v>
      </c>
      <c r="G3456">
        <v>1</v>
      </c>
      <c r="H3456">
        <v>1</v>
      </c>
      <c r="I3456" s="70">
        <f t="shared" si="135"/>
        <v>2.5000000000000001E-2</v>
      </c>
    </row>
    <row r="3457" spans="1:9" x14ac:dyDescent="0.25">
      <c r="A3457" t="s">
        <v>2987</v>
      </c>
      <c r="B3457" s="70">
        <f t="shared" si="136"/>
        <v>2.5000000000000001E-2</v>
      </c>
      <c r="C3457" t="s">
        <v>123</v>
      </c>
      <c r="D3457" t="s">
        <v>3615</v>
      </c>
      <c r="E3457" s="69">
        <v>45698</v>
      </c>
      <c r="F3457">
        <v>1</v>
      </c>
      <c r="G3457">
        <v>1</v>
      </c>
      <c r="H3457">
        <v>1</v>
      </c>
      <c r="I3457" s="70">
        <f t="shared" si="135"/>
        <v>2.5000000000000001E-2</v>
      </c>
    </row>
    <row r="3458" spans="1:9" x14ac:dyDescent="0.25">
      <c r="A3458" t="s">
        <v>2987</v>
      </c>
      <c r="B3458" s="70">
        <f t="shared" si="136"/>
        <v>2.5000000000000001E-2</v>
      </c>
      <c r="C3458" t="s">
        <v>123</v>
      </c>
      <c r="D3458" t="s">
        <v>3616</v>
      </c>
      <c r="E3458" s="69">
        <v>45701</v>
      </c>
      <c r="F3458">
        <v>1</v>
      </c>
      <c r="G3458">
        <v>1</v>
      </c>
      <c r="H3458">
        <v>1</v>
      </c>
      <c r="I3458" s="70">
        <f t="shared" ref="I3458:I3521" si="137">B3458*H3458</f>
        <v>2.5000000000000001E-2</v>
      </c>
    </row>
    <row r="3459" spans="1:9" x14ac:dyDescent="0.25">
      <c r="A3459" t="s">
        <v>2987</v>
      </c>
      <c r="B3459" s="70">
        <f t="shared" si="136"/>
        <v>2.5000000000000001E-2</v>
      </c>
      <c r="C3459" t="s">
        <v>123</v>
      </c>
      <c r="D3459" t="s">
        <v>3617</v>
      </c>
      <c r="E3459" s="69">
        <v>45701</v>
      </c>
      <c r="F3459">
        <v>1</v>
      </c>
      <c r="G3459">
        <v>1</v>
      </c>
      <c r="H3459">
        <v>1</v>
      </c>
      <c r="I3459" s="70">
        <f t="shared" si="137"/>
        <v>2.5000000000000001E-2</v>
      </c>
    </row>
    <row r="3460" spans="1:9" x14ac:dyDescent="0.25">
      <c r="A3460" t="s">
        <v>2987</v>
      </c>
      <c r="B3460" s="70">
        <f t="shared" si="136"/>
        <v>2.5000000000000001E-2</v>
      </c>
      <c r="C3460" t="s">
        <v>123</v>
      </c>
      <c r="D3460" t="s">
        <v>3618</v>
      </c>
      <c r="E3460" s="69">
        <v>45701</v>
      </c>
      <c r="F3460">
        <v>1</v>
      </c>
      <c r="G3460">
        <v>1</v>
      </c>
      <c r="H3460">
        <v>1</v>
      </c>
      <c r="I3460" s="70">
        <f t="shared" si="137"/>
        <v>2.5000000000000001E-2</v>
      </c>
    </row>
    <row r="3461" spans="1:9" x14ac:dyDescent="0.25">
      <c r="A3461" t="s">
        <v>2987</v>
      </c>
      <c r="B3461" s="70">
        <f t="shared" si="136"/>
        <v>2.5000000000000001E-2</v>
      </c>
      <c r="C3461" t="s">
        <v>123</v>
      </c>
      <c r="D3461" t="s">
        <v>3619</v>
      </c>
      <c r="E3461" s="69">
        <v>45701</v>
      </c>
      <c r="F3461">
        <v>1</v>
      </c>
      <c r="G3461">
        <v>1</v>
      </c>
      <c r="H3461">
        <v>1</v>
      </c>
      <c r="I3461" s="70">
        <f t="shared" si="137"/>
        <v>2.5000000000000001E-2</v>
      </c>
    </row>
    <row r="3462" spans="1:9" x14ac:dyDescent="0.25">
      <c r="A3462" t="s">
        <v>2987</v>
      </c>
      <c r="B3462" s="70">
        <f t="shared" si="136"/>
        <v>2.5000000000000001E-2</v>
      </c>
      <c r="C3462" t="s">
        <v>123</v>
      </c>
      <c r="D3462" t="s">
        <v>3620</v>
      </c>
      <c r="E3462" s="69">
        <v>45701</v>
      </c>
      <c r="F3462">
        <v>1</v>
      </c>
      <c r="G3462">
        <v>1</v>
      </c>
      <c r="H3462">
        <v>1</v>
      </c>
      <c r="I3462" s="70">
        <f t="shared" si="137"/>
        <v>2.5000000000000001E-2</v>
      </c>
    </row>
    <row r="3463" spans="1:9" x14ac:dyDescent="0.25">
      <c r="A3463" t="s">
        <v>2987</v>
      </c>
      <c r="B3463" s="70">
        <f t="shared" si="136"/>
        <v>2.5000000000000001E-2</v>
      </c>
      <c r="C3463" t="s">
        <v>123</v>
      </c>
      <c r="D3463" t="s">
        <v>3621</v>
      </c>
      <c r="E3463" s="69">
        <v>45702</v>
      </c>
      <c r="F3463">
        <v>1</v>
      </c>
      <c r="G3463">
        <v>1</v>
      </c>
      <c r="H3463">
        <v>1</v>
      </c>
      <c r="I3463" s="70">
        <f t="shared" si="137"/>
        <v>2.5000000000000001E-2</v>
      </c>
    </row>
    <row r="3464" spans="1:9" x14ac:dyDescent="0.25">
      <c r="A3464" t="s">
        <v>2987</v>
      </c>
      <c r="B3464" s="70">
        <f t="shared" si="136"/>
        <v>2.5000000000000001E-2</v>
      </c>
      <c r="C3464" t="s">
        <v>123</v>
      </c>
      <c r="D3464" t="s">
        <v>3622</v>
      </c>
      <c r="E3464" s="69">
        <v>45702</v>
      </c>
      <c r="F3464">
        <v>1</v>
      </c>
      <c r="G3464">
        <v>1</v>
      </c>
      <c r="H3464">
        <v>1</v>
      </c>
      <c r="I3464" s="70">
        <f t="shared" si="137"/>
        <v>2.5000000000000001E-2</v>
      </c>
    </row>
    <row r="3465" spans="1:9" x14ac:dyDescent="0.25">
      <c r="A3465" t="s">
        <v>2987</v>
      </c>
      <c r="B3465" s="70">
        <f t="shared" si="136"/>
        <v>2.5000000000000001E-2</v>
      </c>
      <c r="C3465" t="s">
        <v>123</v>
      </c>
      <c r="D3465" t="s">
        <v>3623</v>
      </c>
      <c r="E3465" s="69">
        <v>45702</v>
      </c>
      <c r="F3465">
        <v>1</v>
      </c>
      <c r="G3465">
        <v>1</v>
      </c>
      <c r="H3465">
        <v>1</v>
      </c>
      <c r="I3465" s="70">
        <f t="shared" si="137"/>
        <v>2.5000000000000001E-2</v>
      </c>
    </row>
    <row r="3466" spans="1:9" x14ac:dyDescent="0.25">
      <c r="A3466" t="s">
        <v>2987</v>
      </c>
      <c r="B3466" s="70">
        <f t="shared" si="136"/>
        <v>2.5000000000000001E-2</v>
      </c>
      <c r="C3466" t="s">
        <v>123</v>
      </c>
      <c r="D3466" t="s">
        <v>3624</v>
      </c>
      <c r="E3466" s="69">
        <v>45705</v>
      </c>
      <c r="F3466">
        <v>1</v>
      </c>
      <c r="G3466">
        <v>1</v>
      </c>
      <c r="H3466">
        <v>1</v>
      </c>
      <c r="I3466" s="70">
        <f t="shared" si="137"/>
        <v>2.5000000000000001E-2</v>
      </c>
    </row>
    <row r="3467" spans="1:9" x14ac:dyDescent="0.25">
      <c r="A3467" t="s">
        <v>2987</v>
      </c>
      <c r="B3467" s="70">
        <f t="shared" si="136"/>
        <v>2.5000000000000001E-2</v>
      </c>
      <c r="C3467" t="s">
        <v>123</v>
      </c>
      <c r="D3467" t="s">
        <v>3625</v>
      </c>
      <c r="E3467" s="69">
        <v>45705</v>
      </c>
      <c r="F3467">
        <v>1</v>
      </c>
      <c r="G3467">
        <v>1</v>
      </c>
      <c r="H3467">
        <v>1</v>
      </c>
      <c r="I3467" s="70">
        <f t="shared" si="137"/>
        <v>2.5000000000000001E-2</v>
      </c>
    </row>
    <row r="3468" spans="1:9" x14ac:dyDescent="0.25">
      <c r="A3468" t="s">
        <v>2987</v>
      </c>
      <c r="B3468" s="70">
        <f t="shared" si="136"/>
        <v>2.5000000000000001E-2</v>
      </c>
      <c r="C3468" t="s">
        <v>123</v>
      </c>
      <c r="D3468" t="s">
        <v>3626</v>
      </c>
      <c r="E3468" s="69">
        <v>45705</v>
      </c>
      <c r="F3468">
        <v>1</v>
      </c>
      <c r="G3468">
        <v>1</v>
      </c>
      <c r="H3468">
        <v>1</v>
      </c>
      <c r="I3468" s="70">
        <f t="shared" si="137"/>
        <v>2.5000000000000001E-2</v>
      </c>
    </row>
    <row r="3469" spans="1:9" x14ac:dyDescent="0.25">
      <c r="A3469" t="s">
        <v>2987</v>
      </c>
      <c r="B3469" s="70">
        <f t="shared" si="136"/>
        <v>2.5000000000000001E-2</v>
      </c>
      <c r="C3469" t="s">
        <v>123</v>
      </c>
      <c r="D3469" t="s">
        <v>3627</v>
      </c>
      <c r="E3469" s="69">
        <v>45705</v>
      </c>
      <c r="F3469">
        <v>1</v>
      </c>
      <c r="G3469">
        <v>1</v>
      </c>
      <c r="H3469">
        <v>1</v>
      </c>
      <c r="I3469" s="70">
        <f t="shared" si="137"/>
        <v>2.5000000000000001E-2</v>
      </c>
    </row>
    <row r="3470" spans="1:9" x14ac:dyDescent="0.25">
      <c r="A3470" t="s">
        <v>2987</v>
      </c>
      <c r="B3470" s="70">
        <f t="shared" ref="B3470:B3488" si="138">(1/4000)*100</f>
        <v>2.5000000000000001E-2</v>
      </c>
      <c r="C3470" t="s">
        <v>123</v>
      </c>
      <c r="D3470" t="s">
        <v>3628</v>
      </c>
      <c r="E3470" s="69">
        <v>45705</v>
      </c>
      <c r="F3470">
        <v>1</v>
      </c>
      <c r="G3470">
        <v>1</v>
      </c>
      <c r="H3470">
        <v>1</v>
      </c>
      <c r="I3470" s="70">
        <f t="shared" si="137"/>
        <v>2.5000000000000001E-2</v>
      </c>
    </row>
    <row r="3471" spans="1:9" x14ac:dyDescent="0.25">
      <c r="A3471" t="s">
        <v>2987</v>
      </c>
      <c r="B3471" s="70">
        <f t="shared" si="138"/>
        <v>2.5000000000000001E-2</v>
      </c>
      <c r="C3471" t="s">
        <v>123</v>
      </c>
      <c r="D3471" t="s">
        <v>3629</v>
      </c>
      <c r="E3471" s="69">
        <v>45705</v>
      </c>
      <c r="F3471">
        <v>1</v>
      </c>
      <c r="G3471">
        <v>1</v>
      </c>
      <c r="H3471">
        <v>1</v>
      </c>
      <c r="I3471" s="70">
        <f t="shared" si="137"/>
        <v>2.5000000000000001E-2</v>
      </c>
    </row>
    <row r="3472" spans="1:9" x14ac:dyDescent="0.25">
      <c r="A3472" t="s">
        <v>2987</v>
      </c>
      <c r="B3472" s="70">
        <f t="shared" si="138"/>
        <v>2.5000000000000001E-2</v>
      </c>
      <c r="C3472" t="s">
        <v>123</v>
      </c>
      <c r="D3472" t="s">
        <v>3630</v>
      </c>
      <c r="E3472" s="69">
        <v>45705</v>
      </c>
      <c r="F3472">
        <v>1</v>
      </c>
      <c r="G3472">
        <v>1</v>
      </c>
      <c r="H3472">
        <v>1</v>
      </c>
      <c r="I3472" s="70">
        <f t="shared" si="137"/>
        <v>2.5000000000000001E-2</v>
      </c>
    </row>
    <row r="3473" spans="1:9" x14ac:dyDescent="0.25">
      <c r="A3473" t="s">
        <v>2987</v>
      </c>
      <c r="B3473" s="70">
        <f t="shared" si="138"/>
        <v>2.5000000000000001E-2</v>
      </c>
      <c r="C3473" t="s">
        <v>123</v>
      </c>
      <c r="D3473" t="s">
        <v>3631</v>
      </c>
      <c r="E3473" s="69">
        <v>45705</v>
      </c>
      <c r="F3473">
        <v>1</v>
      </c>
      <c r="G3473">
        <v>1</v>
      </c>
      <c r="H3473">
        <v>1</v>
      </c>
      <c r="I3473" s="70">
        <f t="shared" si="137"/>
        <v>2.5000000000000001E-2</v>
      </c>
    </row>
    <row r="3474" spans="1:9" x14ac:dyDescent="0.25">
      <c r="A3474" t="s">
        <v>2987</v>
      </c>
      <c r="B3474" s="70">
        <f t="shared" si="138"/>
        <v>2.5000000000000001E-2</v>
      </c>
      <c r="C3474" t="s">
        <v>123</v>
      </c>
      <c r="D3474" t="s">
        <v>3632</v>
      </c>
      <c r="E3474" s="69">
        <v>45705</v>
      </c>
      <c r="F3474">
        <v>1</v>
      </c>
      <c r="G3474">
        <v>1</v>
      </c>
      <c r="H3474">
        <v>1</v>
      </c>
      <c r="I3474" s="70">
        <f t="shared" si="137"/>
        <v>2.5000000000000001E-2</v>
      </c>
    </row>
    <row r="3475" spans="1:9" x14ac:dyDescent="0.25">
      <c r="A3475" t="s">
        <v>2987</v>
      </c>
      <c r="B3475" s="70">
        <f t="shared" si="138"/>
        <v>2.5000000000000001E-2</v>
      </c>
      <c r="C3475" t="s">
        <v>123</v>
      </c>
      <c r="D3475" t="s">
        <v>3633</v>
      </c>
      <c r="E3475" s="69">
        <v>45705</v>
      </c>
      <c r="F3475">
        <v>1</v>
      </c>
      <c r="G3475">
        <v>1</v>
      </c>
      <c r="H3475">
        <v>1</v>
      </c>
      <c r="I3475" s="70">
        <f t="shared" si="137"/>
        <v>2.5000000000000001E-2</v>
      </c>
    </row>
    <row r="3476" spans="1:9" x14ac:dyDescent="0.25">
      <c r="A3476" t="s">
        <v>2987</v>
      </c>
      <c r="B3476" s="70">
        <f t="shared" si="138"/>
        <v>2.5000000000000001E-2</v>
      </c>
      <c r="C3476" t="s">
        <v>123</v>
      </c>
      <c r="D3476" t="s">
        <v>3634</v>
      </c>
      <c r="E3476" s="69">
        <v>45705</v>
      </c>
      <c r="F3476">
        <v>1</v>
      </c>
      <c r="G3476">
        <v>1</v>
      </c>
      <c r="H3476">
        <v>1</v>
      </c>
      <c r="I3476" s="70">
        <f t="shared" si="137"/>
        <v>2.5000000000000001E-2</v>
      </c>
    </row>
    <row r="3477" spans="1:9" x14ac:dyDescent="0.25">
      <c r="A3477" t="s">
        <v>2987</v>
      </c>
      <c r="B3477" s="70">
        <f t="shared" si="138"/>
        <v>2.5000000000000001E-2</v>
      </c>
      <c r="C3477" t="s">
        <v>123</v>
      </c>
      <c r="D3477" t="s">
        <v>3635</v>
      </c>
      <c r="E3477" s="69">
        <v>45705</v>
      </c>
      <c r="F3477">
        <v>1</v>
      </c>
      <c r="G3477">
        <v>1</v>
      </c>
      <c r="H3477">
        <v>1</v>
      </c>
      <c r="I3477" s="70">
        <f t="shared" si="137"/>
        <v>2.5000000000000001E-2</v>
      </c>
    </row>
    <row r="3478" spans="1:9" x14ac:dyDescent="0.25">
      <c r="A3478" t="s">
        <v>2987</v>
      </c>
      <c r="B3478" s="70">
        <f t="shared" si="138"/>
        <v>2.5000000000000001E-2</v>
      </c>
      <c r="C3478" t="s">
        <v>123</v>
      </c>
      <c r="D3478" t="s">
        <v>3636</v>
      </c>
      <c r="E3478" s="69">
        <v>45705</v>
      </c>
      <c r="F3478">
        <v>1</v>
      </c>
      <c r="G3478">
        <v>1</v>
      </c>
      <c r="H3478">
        <v>1</v>
      </c>
      <c r="I3478" s="70">
        <f t="shared" si="137"/>
        <v>2.5000000000000001E-2</v>
      </c>
    </row>
    <row r="3479" spans="1:9" x14ac:dyDescent="0.25">
      <c r="A3479" t="s">
        <v>2987</v>
      </c>
      <c r="B3479" s="70">
        <f t="shared" si="138"/>
        <v>2.5000000000000001E-2</v>
      </c>
      <c r="C3479" t="s">
        <v>123</v>
      </c>
      <c r="D3479" t="s">
        <v>3637</v>
      </c>
      <c r="E3479" s="69">
        <v>45705</v>
      </c>
      <c r="F3479">
        <v>1</v>
      </c>
      <c r="G3479">
        <v>1</v>
      </c>
      <c r="H3479">
        <v>1</v>
      </c>
      <c r="I3479" s="70">
        <f t="shared" si="137"/>
        <v>2.5000000000000001E-2</v>
      </c>
    </row>
    <row r="3480" spans="1:9" x14ac:dyDescent="0.25">
      <c r="A3480" t="s">
        <v>2987</v>
      </c>
      <c r="B3480" s="70">
        <f t="shared" si="138"/>
        <v>2.5000000000000001E-2</v>
      </c>
      <c r="C3480" t="s">
        <v>123</v>
      </c>
      <c r="D3480" t="s">
        <v>3638</v>
      </c>
      <c r="E3480" s="69">
        <v>45705</v>
      </c>
      <c r="F3480">
        <v>1</v>
      </c>
      <c r="G3480">
        <v>1</v>
      </c>
      <c r="H3480">
        <v>1</v>
      </c>
      <c r="I3480" s="70">
        <f t="shared" si="137"/>
        <v>2.5000000000000001E-2</v>
      </c>
    </row>
    <row r="3481" spans="1:9" x14ac:dyDescent="0.25">
      <c r="A3481" t="s">
        <v>2987</v>
      </c>
      <c r="B3481" s="70">
        <f t="shared" si="138"/>
        <v>2.5000000000000001E-2</v>
      </c>
      <c r="C3481" t="s">
        <v>123</v>
      </c>
      <c r="D3481" t="s">
        <v>3639</v>
      </c>
      <c r="E3481" s="69">
        <v>45705</v>
      </c>
      <c r="F3481">
        <v>1</v>
      </c>
      <c r="G3481">
        <v>1</v>
      </c>
      <c r="H3481">
        <v>1</v>
      </c>
      <c r="I3481" s="70">
        <f t="shared" si="137"/>
        <v>2.5000000000000001E-2</v>
      </c>
    </row>
    <row r="3482" spans="1:9" x14ac:dyDescent="0.25">
      <c r="A3482" t="s">
        <v>2987</v>
      </c>
      <c r="B3482" s="70">
        <f t="shared" si="138"/>
        <v>2.5000000000000001E-2</v>
      </c>
      <c r="C3482" t="s">
        <v>123</v>
      </c>
      <c r="D3482" t="s">
        <v>3640</v>
      </c>
      <c r="E3482" s="69">
        <v>45705</v>
      </c>
      <c r="F3482">
        <v>1</v>
      </c>
      <c r="G3482">
        <v>1</v>
      </c>
      <c r="H3482">
        <v>1</v>
      </c>
      <c r="I3482" s="70">
        <f t="shared" si="137"/>
        <v>2.5000000000000001E-2</v>
      </c>
    </row>
    <row r="3483" spans="1:9" x14ac:dyDescent="0.25">
      <c r="A3483" t="s">
        <v>2987</v>
      </c>
      <c r="B3483" s="70">
        <f t="shared" si="138"/>
        <v>2.5000000000000001E-2</v>
      </c>
      <c r="C3483" t="s">
        <v>123</v>
      </c>
      <c r="D3483" t="s">
        <v>3641</v>
      </c>
      <c r="E3483" s="69">
        <v>45705</v>
      </c>
      <c r="F3483">
        <v>1</v>
      </c>
      <c r="G3483">
        <v>1</v>
      </c>
      <c r="H3483">
        <v>1</v>
      </c>
      <c r="I3483" s="70">
        <f t="shared" si="137"/>
        <v>2.5000000000000001E-2</v>
      </c>
    </row>
    <row r="3484" spans="1:9" x14ac:dyDescent="0.25">
      <c r="A3484" t="s">
        <v>2987</v>
      </c>
      <c r="B3484" s="70">
        <f t="shared" si="138"/>
        <v>2.5000000000000001E-2</v>
      </c>
      <c r="C3484" t="s">
        <v>123</v>
      </c>
      <c r="D3484" t="s">
        <v>3642</v>
      </c>
      <c r="E3484" s="69">
        <v>45705</v>
      </c>
      <c r="F3484">
        <v>1</v>
      </c>
      <c r="G3484">
        <v>1</v>
      </c>
      <c r="H3484">
        <v>1</v>
      </c>
      <c r="I3484" s="70">
        <f t="shared" si="137"/>
        <v>2.5000000000000001E-2</v>
      </c>
    </row>
    <row r="3485" spans="1:9" x14ac:dyDescent="0.25">
      <c r="A3485" t="s">
        <v>2987</v>
      </c>
      <c r="B3485" s="70">
        <f t="shared" si="138"/>
        <v>2.5000000000000001E-2</v>
      </c>
      <c r="C3485" t="s">
        <v>123</v>
      </c>
      <c r="D3485" t="s">
        <v>3643</v>
      </c>
      <c r="E3485" s="69">
        <v>45705</v>
      </c>
      <c r="F3485">
        <v>1</v>
      </c>
      <c r="G3485">
        <v>1</v>
      </c>
      <c r="H3485">
        <v>1</v>
      </c>
      <c r="I3485" s="70">
        <f t="shared" si="137"/>
        <v>2.5000000000000001E-2</v>
      </c>
    </row>
    <row r="3486" spans="1:9" x14ac:dyDescent="0.25">
      <c r="A3486" t="s">
        <v>2987</v>
      </c>
      <c r="B3486" s="70">
        <f t="shared" si="138"/>
        <v>2.5000000000000001E-2</v>
      </c>
      <c r="C3486" t="s">
        <v>123</v>
      </c>
      <c r="D3486" t="s">
        <v>3644</v>
      </c>
      <c r="E3486" s="69">
        <v>45705</v>
      </c>
      <c r="F3486">
        <v>1</v>
      </c>
      <c r="G3486">
        <v>1</v>
      </c>
      <c r="H3486">
        <v>1</v>
      </c>
      <c r="I3486" s="70">
        <f t="shared" si="137"/>
        <v>2.5000000000000001E-2</v>
      </c>
    </row>
    <row r="3487" spans="1:9" x14ac:dyDescent="0.25">
      <c r="A3487" t="s">
        <v>2987</v>
      </c>
      <c r="B3487" s="70">
        <f t="shared" si="138"/>
        <v>2.5000000000000001E-2</v>
      </c>
      <c r="C3487" t="s">
        <v>123</v>
      </c>
      <c r="D3487" t="s">
        <v>3645</v>
      </c>
      <c r="E3487" s="69">
        <v>45706</v>
      </c>
      <c r="F3487">
        <v>1</v>
      </c>
      <c r="G3487">
        <v>1</v>
      </c>
      <c r="H3487">
        <v>1</v>
      </c>
      <c r="I3487" s="70">
        <f t="shared" si="137"/>
        <v>2.5000000000000001E-2</v>
      </c>
    </row>
    <row r="3488" spans="1:9" x14ac:dyDescent="0.25">
      <c r="A3488" t="s">
        <v>2987</v>
      </c>
      <c r="B3488" s="70">
        <f t="shared" si="138"/>
        <v>2.5000000000000001E-2</v>
      </c>
      <c r="C3488" t="s">
        <v>123</v>
      </c>
      <c r="D3488" t="s">
        <v>3646</v>
      </c>
      <c r="E3488" s="69">
        <v>45706</v>
      </c>
      <c r="F3488">
        <v>1</v>
      </c>
      <c r="G3488">
        <v>1</v>
      </c>
      <c r="H3488">
        <v>1</v>
      </c>
      <c r="I3488" s="70">
        <f t="shared" si="137"/>
        <v>2.5000000000000001E-2</v>
      </c>
    </row>
    <row r="3489" spans="1:9" x14ac:dyDescent="0.25">
      <c r="A3489" t="s">
        <v>3647</v>
      </c>
      <c r="B3489" s="70">
        <f t="shared" ref="B3489:B3498" si="139">(1/1000)*100</f>
        <v>0.1</v>
      </c>
      <c r="C3489" t="s">
        <v>105</v>
      </c>
      <c r="D3489" t="s">
        <v>3648</v>
      </c>
      <c r="E3489" s="69">
        <v>45792</v>
      </c>
      <c r="F3489">
        <v>1</v>
      </c>
      <c r="G3489">
        <v>1</v>
      </c>
      <c r="H3489">
        <v>1</v>
      </c>
      <c r="I3489" s="70">
        <f t="shared" si="137"/>
        <v>0.1</v>
      </c>
    </row>
    <row r="3490" spans="1:9" x14ac:dyDescent="0.25">
      <c r="A3490" t="s">
        <v>3647</v>
      </c>
      <c r="B3490" s="70">
        <f t="shared" si="139"/>
        <v>0.1</v>
      </c>
      <c r="C3490" t="s">
        <v>106</v>
      </c>
      <c r="D3490" t="s">
        <v>3649</v>
      </c>
      <c r="E3490" s="69">
        <v>45751</v>
      </c>
      <c r="F3490">
        <v>1</v>
      </c>
      <c r="G3490">
        <v>1</v>
      </c>
      <c r="H3490">
        <v>1</v>
      </c>
      <c r="I3490" s="70">
        <f t="shared" si="137"/>
        <v>0.1</v>
      </c>
    </row>
    <row r="3491" spans="1:9" x14ac:dyDescent="0.25">
      <c r="A3491" t="s">
        <v>3647</v>
      </c>
      <c r="B3491" s="70">
        <f t="shared" si="139"/>
        <v>0.1</v>
      </c>
      <c r="C3491" t="s">
        <v>106</v>
      </c>
      <c r="D3491" t="s">
        <v>3650</v>
      </c>
      <c r="E3491" s="69">
        <v>45751</v>
      </c>
      <c r="F3491">
        <v>1</v>
      </c>
      <c r="G3491">
        <v>1</v>
      </c>
      <c r="H3491">
        <v>1</v>
      </c>
      <c r="I3491" s="70">
        <f t="shared" si="137"/>
        <v>0.1</v>
      </c>
    </row>
    <row r="3492" spans="1:9" x14ac:dyDescent="0.25">
      <c r="A3492" t="s">
        <v>3647</v>
      </c>
      <c r="B3492" s="70">
        <f t="shared" si="139"/>
        <v>0.1</v>
      </c>
      <c r="C3492" t="s">
        <v>113</v>
      </c>
      <c r="D3492" t="s">
        <v>3651</v>
      </c>
      <c r="E3492" s="69">
        <v>45797</v>
      </c>
      <c r="F3492">
        <v>1</v>
      </c>
      <c r="G3492">
        <v>1</v>
      </c>
      <c r="H3492">
        <v>1</v>
      </c>
      <c r="I3492" s="70">
        <f t="shared" si="137"/>
        <v>0.1</v>
      </c>
    </row>
    <row r="3493" spans="1:9" x14ac:dyDescent="0.25">
      <c r="A3493" t="s">
        <v>3647</v>
      </c>
      <c r="B3493" s="70">
        <f t="shared" si="139"/>
        <v>0.1</v>
      </c>
      <c r="C3493" t="s">
        <v>113</v>
      </c>
      <c r="D3493" t="s">
        <v>3652</v>
      </c>
      <c r="E3493" s="69">
        <v>45692</v>
      </c>
      <c r="F3493">
        <v>1</v>
      </c>
      <c r="G3493">
        <v>1</v>
      </c>
      <c r="H3493">
        <v>1</v>
      </c>
      <c r="I3493" s="70">
        <f t="shared" si="137"/>
        <v>0.1</v>
      </c>
    </row>
    <row r="3494" spans="1:9" x14ac:dyDescent="0.25">
      <c r="A3494" t="s">
        <v>3647</v>
      </c>
      <c r="B3494" s="70">
        <f t="shared" si="139"/>
        <v>0.1</v>
      </c>
      <c r="C3494" t="s">
        <v>114</v>
      </c>
      <c r="D3494" t="s">
        <v>3653</v>
      </c>
      <c r="E3494" s="69">
        <v>45714</v>
      </c>
      <c r="F3494">
        <v>1</v>
      </c>
      <c r="G3494">
        <v>1</v>
      </c>
      <c r="H3494">
        <v>1</v>
      </c>
      <c r="I3494" s="70">
        <f t="shared" si="137"/>
        <v>0.1</v>
      </c>
    </row>
    <row r="3495" spans="1:9" x14ac:dyDescent="0.25">
      <c r="A3495" t="s">
        <v>3647</v>
      </c>
      <c r="B3495" s="70">
        <f t="shared" si="139"/>
        <v>0.1</v>
      </c>
      <c r="C3495" t="s">
        <v>117</v>
      </c>
      <c r="D3495" t="s">
        <v>3654</v>
      </c>
      <c r="E3495" s="69">
        <v>45770</v>
      </c>
      <c r="F3495">
        <v>1</v>
      </c>
      <c r="G3495">
        <v>1</v>
      </c>
      <c r="H3495">
        <v>1</v>
      </c>
      <c r="I3495" s="70">
        <f t="shared" si="137"/>
        <v>0.1</v>
      </c>
    </row>
    <row r="3496" spans="1:9" x14ac:dyDescent="0.25">
      <c r="A3496" t="s">
        <v>3647</v>
      </c>
      <c r="B3496" s="70">
        <f t="shared" si="139"/>
        <v>0.1</v>
      </c>
      <c r="C3496" t="s">
        <v>117</v>
      </c>
      <c r="D3496" t="s">
        <v>3655</v>
      </c>
      <c r="E3496" s="69">
        <v>45757</v>
      </c>
      <c r="F3496">
        <v>1</v>
      </c>
      <c r="G3496">
        <v>1</v>
      </c>
      <c r="H3496">
        <v>1</v>
      </c>
      <c r="I3496" s="70">
        <f t="shared" si="137"/>
        <v>0.1</v>
      </c>
    </row>
    <row r="3497" spans="1:9" x14ac:dyDescent="0.25">
      <c r="A3497" t="s">
        <v>3647</v>
      </c>
      <c r="B3497" s="70">
        <f t="shared" si="139"/>
        <v>0.1</v>
      </c>
      <c r="C3497" t="s">
        <v>121</v>
      </c>
      <c r="D3497" t="s">
        <v>3656</v>
      </c>
      <c r="E3497" s="69">
        <v>45734</v>
      </c>
      <c r="F3497">
        <v>1</v>
      </c>
      <c r="G3497">
        <v>1</v>
      </c>
      <c r="H3497">
        <v>1</v>
      </c>
      <c r="I3497" s="70">
        <f t="shared" si="137"/>
        <v>0.1</v>
      </c>
    </row>
    <row r="3498" spans="1:9" x14ac:dyDescent="0.25">
      <c r="A3498" t="s">
        <v>3647</v>
      </c>
      <c r="B3498" s="70">
        <f t="shared" si="139"/>
        <v>0.1</v>
      </c>
      <c r="C3498" t="s">
        <v>123</v>
      </c>
      <c r="D3498" t="s">
        <v>3657</v>
      </c>
      <c r="E3498" s="69">
        <v>45673</v>
      </c>
      <c r="F3498">
        <v>1</v>
      </c>
      <c r="G3498">
        <v>1</v>
      </c>
      <c r="H3498">
        <v>1</v>
      </c>
      <c r="I3498" s="70">
        <f t="shared" si="137"/>
        <v>0.1</v>
      </c>
    </row>
    <row r="3499" spans="1:9" x14ac:dyDescent="0.25">
      <c r="A3499" t="s">
        <v>2606</v>
      </c>
      <c r="B3499" s="70">
        <f t="shared" ref="B3499:B3508" si="140">(1/1500)*100</f>
        <v>6.6666666666666666E-2</v>
      </c>
      <c r="C3499" t="s">
        <v>112</v>
      </c>
      <c r="D3499" t="s">
        <v>3658</v>
      </c>
      <c r="E3499" s="69">
        <v>45737</v>
      </c>
      <c r="F3499">
        <v>1</v>
      </c>
      <c r="G3499">
        <v>1</v>
      </c>
      <c r="H3499">
        <v>1</v>
      </c>
      <c r="I3499" s="70">
        <f t="shared" si="137"/>
        <v>6.6666666666666666E-2</v>
      </c>
    </row>
    <row r="3500" spans="1:9" x14ac:dyDescent="0.25">
      <c r="A3500" t="s">
        <v>2606</v>
      </c>
      <c r="B3500" s="70">
        <f t="shared" si="140"/>
        <v>6.6666666666666666E-2</v>
      </c>
      <c r="C3500" t="s">
        <v>113</v>
      </c>
      <c r="D3500" t="s">
        <v>3659</v>
      </c>
      <c r="E3500" s="69">
        <v>45723</v>
      </c>
      <c r="F3500">
        <v>1</v>
      </c>
      <c r="G3500">
        <v>1</v>
      </c>
      <c r="H3500">
        <v>1</v>
      </c>
      <c r="I3500" s="70">
        <f t="shared" si="137"/>
        <v>6.6666666666666666E-2</v>
      </c>
    </row>
    <row r="3501" spans="1:9" x14ac:dyDescent="0.25">
      <c r="A3501" t="s">
        <v>2606</v>
      </c>
      <c r="B3501" s="70">
        <f t="shared" si="140"/>
        <v>6.6666666666666666E-2</v>
      </c>
      <c r="C3501" t="s">
        <v>113</v>
      </c>
      <c r="D3501" t="s">
        <v>3660</v>
      </c>
      <c r="E3501" s="69">
        <v>45756</v>
      </c>
      <c r="F3501">
        <v>1</v>
      </c>
      <c r="G3501">
        <v>1</v>
      </c>
      <c r="H3501">
        <v>1</v>
      </c>
      <c r="I3501" s="70">
        <f t="shared" si="137"/>
        <v>6.6666666666666666E-2</v>
      </c>
    </row>
    <row r="3502" spans="1:9" x14ac:dyDescent="0.25">
      <c r="A3502" t="s">
        <v>2606</v>
      </c>
      <c r="B3502" s="70">
        <f t="shared" si="140"/>
        <v>6.6666666666666666E-2</v>
      </c>
      <c r="C3502" t="s">
        <v>117</v>
      </c>
      <c r="D3502" t="s">
        <v>3661</v>
      </c>
      <c r="E3502" s="69">
        <v>45740</v>
      </c>
      <c r="F3502">
        <v>1</v>
      </c>
      <c r="G3502">
        <v>1</v>
      </c>
      <c r="H3502">
        <v>1</v>
      </c>
      <c r="I3502" s="70">
        <f t="shared" si="137"/>
        <v>6.6666666666666666E-2</v>
      </c>
    </row>
    <row r="3503" spans="1:9" x14ac:dyDescent="0.25">
      <c r="A3503" t="s">
        <v>2606</v>
      </c>
      <c r="B3503" s="70">
        <f t="shared" si="140"/>
        <v>6.6666666666666666E-2</v>
      </c>
      <c r="C3503" t="s">
        <v>117</v>
      </c>
      <c r="D3503" t="s">
        <v>3662</v>
      </c>
      <c r="E3503" s="69">
        <v>45785</v>
      </c>
      <c r="F3503">
        <v>1</v>
      </c>
      <c r="G3503">
        <v>1</v>
      </c>
      <c r="H3503">
        <v>1</v>
      </c>
      <c r="I3503" s="70">
        <f t="shared" si="137"/>
        <v>6.6666666666666666E-2</v>
      </c>
    </row>
    <row r="3504" spans="1:9" x14ac:dyDescent="0.25">
      <c r="A3504" t="s">
        <v>2606</v>
      </c>
      <c r="B3504" s="70">
        <f t="shared" si="140"/>
        <v>6.6666666666666666E-2</v>
      </c>
      <c r="C3504" t="s">
        <v>121</v>
      </c>
      <c r="D3504" t="s">
        <v>3663</v>
      </c>
      <c r="E3504" s="69">
        <v>45728</v>
      </c>
      <c r="F3504">
        <v>1</v>
      </c>
      <c r="G3504">
        <v>1</v>
      </c>
      <c r="H3504">
        <v>1</v>
      </c>
      <c r="I3504" s="70">
        <f t="shared" si="137"/>
        <v>6.6666666666666666E-2</v>
      </c>
    </row>
    <row r="3505" spans="1:9" x14ac:dyDescent="0.25">
      <c r="A3505" t="s">
        <v>2606</v>
      </c>
      <c r="B3505" s="70">
        <f t="shared" si="140"/>
        <v>6.6666666666666666E-2</v>
      </c>
      <c r="C3505" t="s">
        <v>123</v>
      </c>
      <c r="D3505" t="s">
        <v>3664</v>
      </c>
      <c r="E3505" s="69">
        <v>45709</v>
      </c>
      <c r="F3505">
        <v>1</v>
      </c>
      <c r="G3505">
        <v>1</v>
      </c>
      <c r="H3505">
        <v>1</v>
      </c>
      <c r="I3505" s="70">
        <f t="shared" si="137"/>
        <v>6.6666666666666666E-2</v>
      </c>
    </row>
    <row r="3506" spans="1:9" x14ac:dyDescent="0.25">
      <c r="A3506" t="s">
        <v>2606</v>
      </c>
      <c r="B3506" s="70">
        <f t="shared" si="140"/>
        <v>6.6666666666666666E-2</v>
      </c>
      <c r="C3506" t="s">
        <v>123</v>
      </c>
      <c r="D3506" t="s">
        <v>3665</v>
      </c>
      <c r="E3506" s="69">
        <v>45733</v>
      </c>
      <c r="F3506">
        <v>1</v>
      </c>
      <c r="G3506">
        <v>1</v>
      </c>
      <c r="H3506">
        <v>1</v>
      </c>
      <c r="I3506" s="70">
        <f t="shared" si="137"/>
        <v>6.6666666666666666E-2</v>
      </c>
    </row>
    <row r="3507" spans="1:9" x14ac:dyDescent="0.25">
      <c r="A3507" t="s">
        <v>2606</v>
      </c>
      <c r="B3507" s="70">
        <f t="shared" si="140"/>
        <v>6.6666666666666666E-2</v>
      </c>
      <c r="C3507" t="s">
        <v>123</v>
      </c>
      <c r="D3507" t="s">
        <v>3666</v>
      </c>
      <c r="E3507" s="69">
        <v>45702</v>
      </c>
      <c r="F3507">
        <v>1</v>
      </c>
      <c r="G3507">
        <v>1</v>
      </c>
      <c r="H3507">
        <v>1</v>
      </c>
      <c r="I3507" s="70">
        <f t="shared" si="137"/>
        <v>6.6666666666666666E-2</v>
      </c>
    </row>
    <row r="3508" spans="1:9" x14ac:dyDescent="0.25">
      <c r="A3508" t="s">
        <v>2606</v>
      </c>
      <c r="B3508" s="70">
        <f t="shared" si="140"/>
        <v>6.6666666666666666E-2</v>
      </c>
      <c r="C3508" t="s">
        <v>123</v>
      </c>
      <c r="D3508" t="s">
        <v>3667</v>
      </c>
      <c r="E3508" s="69">
        <v>45733</v>
      </c>
      <c r="F3508">
        <v>1</v>
      </c>
      <c r="G3508">
        <v>1</v>
      </c>
      <c r="H3508">
        <v>1</v>
      </c>
      <c r="I3508" s="70">
        <f t="shared" si="137"/>
        <v>6.6666666666666666E-2</v>
      </c>
    </row>
    <row r="3509" spans="1:9" x14ac:dyDescent="0.25">
      <c r="A3509" t="s">
        <v>3668</v>
      </c>
      <c r="B3509" s="70">
        <f t="shared" ref="B3509:B3572" si="141">(1/700)*100</f>
        <v>0.14285714285714285</v>
      </c>
      <c r="C3509" t="s">
        <v>94</v>
      </c>
      <c r="D3509" t="s">
        <v>3669</v>
      </c>
      <c r="E3509" s="69">
        <v>45775</v>
      </c>
      <c r="F3509">
        <v>1</v>
      </c>
      <c r="G3509">
        <v>1</v>
      </c>
      <c r="H3509">
        <v>1</v>
      </c>
      <c r="I3509" s="70">
        <f t="shared" si="137"/>
        <v>0.14285714285714285</v>
      </c>
    </row>
    <row r="3510" spans="1:9" x14ac:dyDescent="0.25">
      <c r="A3510" t="s">
        <v>3668</v>
      </c>
      <c r="B3510" s="70">
        <f t="shared" si="141"/>
        <v>0.14285714285714285</v>
      </c>
      <c r="C3510" t="s">
        <v>94</v>
      </c>
      <c r="D3510" t="s">
        <v>3670</v>
      </c>
      <c r="E3510" s="69">
        <v>45775</v>
      </c>
      <c r="F3510">
        <v>1</v>
      </c>
      <c r="G3510">
        <v>1</v>
      </c>
      <c r="H3510">
        <v>1</v>
      </c>
      <c r="I3510" s="70">
        <f t="shared" si="137"/>
        <v>0.14285714285714285</v>
      </c>
    </row>
    <row r="3511" spans="1:9" x14ac:dyDescent="0.25">
      <c r="A3511" t="s">
        <v>3668</v>
      </c>
      <c r="B3511" s="70">
        <f t="shared" si="141"/>
        <v>0.14285714285714285</v>
      </c>
      <c r="C3511" t="s">
        <v>94</v>
      </c>
      <c r="D3511" t="s">
        <v>3671</v>
      </c>
      <c r="E3511" s="69">
        <v>45775</v>
      </c>
      <c r="F3511">
        <v>1</v>
      </c>
      <c r="G3511">
        <v>1</v>
      </c>
      <c r="H3511">
        <v>1</v>
      </c>
      <c r="I3511" s="70">
        <f t="shared" si="137"/>
        <v>0.14285714285714285</v>
      </c>
    </row>
    <row r="3512" spans="1:9" x14ac:dyDescent="0.25">
      <c r="A3512" t="s">
        <v>3668</v>
      </c>
      <c r="B3512" s="70">
        <f t="shared" si="141"/>
        <v>0.14285714285714285</v>
      </c>
      <c r="C3512" t="s">
        <v>94</v>
      </c>
      <c r="D3512" t="s">
        <v>3672</v>
      </c>
      <c r="E3512" s="69">
        <v>45769</v>
      </c>
      <c r="F3512">
        <v>1</v>
      </c>
      <c r="G3512">
        <v>1</v>
      </c>
      <c r="H3512">
        <v>1</v>
      </c>
      <c r="I3512" s="70">
        <f t="shared" si="137"/>
        <v>0.14285714285714285</v>
      </c>
    </row>
    <row r="3513" spans="1:9" x14ac:dyDescent="0.25">
      <c r="A3513" t="s">
        <v>3668</v>
      </c>
      <c r="B3513" s="70">
        <f t="shared" si="141"/>
        <v>0.14285714285714285</v>
      </c>
      <c r="C3513" t="s">
        <v>94</v>
      </c>
      <c r="D3513" t="s">
        <v>3673</v>
      </c>
      <c r="E3513" s="69">
        <v>45769</v>
      </c>
      <c r="F3513">
        <v>1</v>
      </c>
      <c r="G3513">
        <v>1</v>
      </c>
      <c r="H3513">
        <v>1</v>
      </c>
      <c r="I3513" s="70">
        <f t="shared" si="137"/>
        <v>0.14285714285714285</v>
      </c>
    </row>
    <row r="3514" spans="1:9" x14ac:dyDescent="0.25">
      <c r="A3514" t="s">
        <v>3668</v>
      </c>
      <c r="B3514" s="70">
        <f t="shared" si="141"/>
        <v>0.14285714285714285</v>
      </c>
      <c r="C3514" t="s">
        <v>94</v>
      </c>
      <c r="D3514" t="s">
        <v>3674</v>
      </c>
      <c r="E3514" s="69">
        <v>45770</v>
      </c>
      <c r="F3514">
        <v>1</v>
      </c>
      <c r="G3514">
        <v>1</v>
      </c>
      <c r="H3514">
        <v>1</v>
      </c>
      <c r="I3514" s="70">
        <f t="shared" si="137"/>
        <v>0.14285714285714285</v>
      </c>
    </row>
    <row r="3515" spans="1:9" x14ac:dyDescent="0.25">
      <c r="A3515" t="s">
        <v>3668</v>
      </c>
      <c r="B3515" s="70">
        <f t="shared" si="141"/>
        <v>0.14285714285714285</v>
      </c>
      <c r="C3515" t="s">
        <v>94</v>
      </c>
      <c r="D3515" t="s">
        <v>3675</v>
      </c>
      <c r="E3515" s="69">
        <v>45782</v>
      </c>
      <c r="F3515">
        <v>1</v>
      </c>
      <c r="G3515">
        <v>1</v>
      </c>
      <c r="H3515">
        <v>1</v>
      </c>
      <c r="I3515" s="70">
        <f t="shared" si="137"/>
        <v>0.14285714285714285</v>
      </c>
    </row>
    <row r="3516" spans="1:9" x14ac:dyDescent="0.25">
      <c r="A3516" t="s">
        <v>3668</v>
      </c>
      <c r="B3516" s="70">
        <f t="shared" si="141"/>
        <v>0.14285714285714285</v>
      </c>
      <c r="C3516" t="s">
        <v>94</v>
      </c>
      <c r="D3516" t="s">
        <v>3676</v>
      </c>
      <c r="E3516" s="69">
        <v>45783</v>
      </c>
      <c r="F3516">
        <v>1</v>
      </c>
      <c r="G3516">
        <v>1</v>
      </c>
      <c r="H3516">
        <v>1</v>
      </c>
      <c r="I3516" s="70">
        <f t="shared" si="137"/>
        <v>0.14285714285714285</v>
      </c>
    </row>
    <row r="3517" spans="1:9" x14ac:dyDescent="0.25">
      <c r="A3517" t="s">
        <v>3668</v>
      </c>
      <c r="B3517" s="70">
        <f t="shared" si="141"/>
        <v>0.14285714285714285</v>
      </c>
      <c r="C3517" t="s">
        <v>94</v>
      </c>
      <c r="D3517" t="s">
        <v>3677</v>
      </c>
      <c r="E3517" s="69">
        <v>45803</v>
      </c>
      <c r="F3517">
        <v>1</v>
      </c>
      <c r="G3517">
        <v>1</v>
      </c>
      <c r="H3517">
        <v>1</v>
      </c>
      <c r="I3517" s="70">
        <f t="shared" si="137"/>
        <v>0.14285714285714285</v>
      </c>
    </row>
    <row r="3518" spans="1:9" x14ac:dyDescent="0.25">
      <c r="A3518" t="s">
        <v>3668</v>
      </c>
      <c r="B3518" s="70">
        <f t="shared" si="141"/>
        <v>0.14285714285714285</v>
      </c>
      <c r="C3518" t="s">
        <v>94</v>
      </c>
      <c r="D3518" t="s">
        <v>3678</v>
      </c>
      <c r="E3518" s="69">
        <v>45804</v>
      </c>
      <c r="F3518">
        <v>1</v>
      </c>
      <c r="G3518">
        <v>1</v>
      </c>
      <c r="H3518">
        <v>1</v>
      </c>
      <c r="I3518" s="70">
        <f t="shared" si="137"/>
        <v>0.14285714285714285</v>
      </c>
    </row>
    <row r="3519" spans="1:9" x14ac:dyDescent="0.25">
      <c r="A3519" t="s">
        <v>3668</v>
      </c>
      <c r="B3519" s="70">
        <f t="shared" si="141"/>
        <v>0.14285714285714285</v>
      </c>
      <c r="C3519" t="s">
        <v>94</v>
      </c>
      <c r="D3519" t="s">
        <v>3679</v>
      </c>
      <c r="E3519" s="69">
        <v>45804</v>
      </c>
      <c r="F3519">
        <v>1</v>
      </c>
      <c r="G3519">
        <v>1</v>
      </c>
      <c r="H3519">
        <v>1</v>
      </c>
      <c r="I3519" s="70">
        <f t="shared" si="137"/>
        <v>0.14285714285714285</v>
      </c>
    </row>
    <row r="3520" spans="1:9" x14ac:dyDescent="0.25">
      <c r="A3520" t="s">
        <v>3668</v>
      </c>
      <c r="B3520" s="70">
        <f t="shared" si="141"/>
        <v>0.14285714285714285</v>
      </c>
      <c r="C3520" t="s">
        <v>94</v>
      </c>
      <c r="D3520" t="s">
        <v>3680</v>
      </c>
      <c r="E3520" s="69">
        <v>45804</v>
      </c>
      <c r="F3520">
        <v>1</v>
      </c>
      <c r="G3520">
        <v>1</v>
      </c>
      <c r="H3520">
        <v>1</v>
      </c>
      <c r="I3520" s="70">
        <f t="shared" si="137"/>
        <v>0.14285714285714285</v>
      </c>
    </row>
    <row r="3521" spans="1:9" x14ac:dyDescent="0.25">
      <c r="A3521" t="s">
        <v>3668</v>
      </c>
      <c r="B3521" s="70">
        <f t="shared" si="141"/>
        <v>0.14285714285714285</v>
      </c>
      <c r="C3521" t="s">
        <v>94</v>
      </c>
      <c r="D3521" t="s">
        <v>3681</v>
      </c>
      <c r="E3521" s="69">
        <v>45806</v>
      </c>
      <c r="F3521">
        <v>1</v>
      </c>
      <c r="G3521">
        <v>1</v>
      </c>
      <c r="H3521">
        <v>1</v>
      </c>
      <c r="I3521" s="70">
        <f t="shared" si="137"/>
        <v>0.14285714285714285</v>
      </c>
    </row>
    <row r="3522" spans="1:9" x14ac:dyDescent="0.25">
      <c r="A3522" t="s">
        <v>3668</v>
      </c>
      <c r="B3522" s="70">
        <f t="shared" si="141"/>
        <v>0.14285714285714285</v>
      </c>
      <c r="C3522" t="s">
        <v>94</v>
      </c>
      <c r="D3522" t="s">
        <v>3682</v>
      </c>
      <c r="E3522" s="69">
        <v>45796</v>
      </c>
      <c r="F3522">
        <v>1</v>
      </c>
      <c r="G3522">
        <v>1</v>
      </c>
      <c r="H3522">
        <v>1</v>
      </c>
      <c r="I3522" s="70">
        <f t="shared" ref="I3522:I3585" si="142">B3522*H3522</f>
        <v>0.14285714285714285</v>
      </c>
    </row>
    <row r="3523" spans="1:9" x14ac:dyDescent="0.25">
      <c r="A3523" t="s">
        <v>3668</v>
      </c>
      <c r="B3523" s="70">
        <f t="shared" si="141"/>
        <v>0.14285714285714285</v>
      </c>
      <c r="C3523" t="s">
        <v>94</v>
      </c>
      <c r="D3523" t="s">
        <v>3683</v>
      </c>
      <c r="E3523" s="69">
        <v>45797</v>
      </c>
      <c r="F3523">
        <v>1</v>
      </c>
      <c r="G3523">
        <v>1</v>
      </c>
      <c r="H3523">
        <v>1</v>
      </c>
      <c r="I3523" s="70">
        <f t="shared" si="142"/>
        <v>0.14285714285714285</v>
      </c>
    </row>
    <row r="3524" spans="1:9" x14ac:dyDescent="0.25">
      <c r="A3524" t="s">
        <v>3668</v>
      </c>
      <c r="B3524" s="70">
        <f t="shared" si="141"/>
        <v>0.14285714285714285</v>
      </c>
      <c r="C3524" t="s">
        <v>94</v>
      </c>
      <c r="D3524" t="s">
        <v>3684</v>
      </c>
      <c r="E3524" s="69">
        <v>45799</v>
      </c>
      <c r="F3524">
        <v>1</v>
      </c>
      <c r="G3524">
        <v>1</v>
      </c>
      <c r="H3524">
        <v>1</v>
      </c>
      <c r="I3524" s="70">
        <f t="shared" si="142"/>
        <v>0.14285714285714285</v>
      </c>
    </row>
    <row r="3525" spans="1:9" x14ac:dyDescent="0.25">
      <c r="A3525" t="s">
        <v>3668</v>
      </c>
      <c r="B3525" s="70">
        <f t="shared" si="141"/>
        <v>0.14285714285714285</v>
      </c>
      <c r="C3525" t="s">
        <v>94</v>
      </c>
      <c r="D3525" t="s">
        <v>3685</v>
      </c>
      <c r="E3525" s="69">
        <v>45793</v>
      </c>
      <c r="F3525">
        <v>1</v>
      </c>
      <c r="G3525">
        <v>1</v>
      </c>
      <c r="H3525">
        <v>1</v>
      </c>
      <c r="I3525" s="70">
        <f t="shared" si="142"/>
        <v>0.14285714285714285</v>
      </c>
    </row>
    <row r="3526" spans="1:9" x14ac:dyDescent="0.25">
      <c r="A3526" t="s">
        <v>3668</v>
      </c>
      <c r="B3526" s="70">
        <f t="shared" si="141"/>
        <v>0.14285714285714285</v>
      </c>
      <c r="C3526" t="s">
        <v>94</v>
      </c>
      <c r="D3526" t="s">
        <v>3686</v>
      </c>
      <c r="E3526" s="69">
        <v>45677</v>
      </c>
      <c r="F3526">
        <v>1</v>
      </c>
      <c r="G3526">
        <v>1</v>
      </c>
      <c r="H3526">
        <v>1</v>
      </c>
      <c r="I3526" s="70">
        <f t="shared" si="142"/>
        <v>0.14285714285714285</v>
      </c>
    </row>
    <row r="3527" spans="1:9" x14ac:dyDescent="0.25">
      <c r="A3527" t="s">
        <v>3668</v>
      </c>
      <c r="B3527" s="70">
        <f t="shared" si="141"/>
        <v>0.14285714285714285</v>
      </c>
      <c r="C3527" t="s">
        <v>94</v>
      </c>
      <c r="D3527" t="s">
        <v>3687</v>
      </c>
      <c r="E3527" s="69">
        <v>45678</v>
      </c>
      <c r="F3527">
        <v>1</v>
      </c>
      <c r="G3527">
        <v>1</v>
      </c>
      <c r="H3527">
        <v>1</v>
      </c>
      <c r="I3527" s="70">
        <f t="shared" si="142"/>
        <v>0.14285714285714285</v>
      </c>
    </row>
    <row r="3528" spans="1:9" x14ac:dyDescent="0.25">
      <c r="A3528" t="s">
        <v>3668</v>
      </c>
      <c r="B3528" s="70">
        <f t="shared" si="141"/>
        <v>0.14285714285714285</v>
      </c>
      <c r="C3528" t="s">
        <v>94</v>
      </c>
      <c r="D3528" t="s">
        <v>3688</v>
      </c>
      <c r="E3528" s="69">
        <v>45678</v>
      </c>
      <c r="F3528">
        <v>1</v>
      </c>
      <c r="G3528">
        <v>1</v>
      </c>
      <c r="H3528">
        <v>1</v>
      </c>
      <c r="I3528" s="70">
        <f t="shared" si="142"/>
        <v>0.14285714285714285</v>
      </c>
    </row>
    <row r="3529" spans="1:9" x14ac:dyDescent="0.25">
      <c r="A3529" t="s">
        <v>3668</v>
      </c>
      <c r="B3529" s="70">
        <f t="shared" si="141"/>
        <v>0.14285714285714285</v>
      </c>
      <c r="C3529" t="s">
        <v>94</v>
      </c>
      <c r="D3529" t="s">
        <v>3689</v>
      </c>
      <c r="E3529" s="69">
        <v>45678</v>
      </c>
      <c r="F3529">
        <v>1</v>
      </c>
      <c r="G3529">
        <v>1</v>
      </c>
      <c r="H3529">
        <v>1</v>
      </c>
      <c r="I3529" s="70">
        <f t="shared" si="142"/>
        <v>0.14285714285714285</v>
      </c>
    </row>
    <row r="3530" spans="1:9" x14ac:dyDescent="0.25">
      <c r="A3530" t="s">
        <v>3668</v>
      </c>
      <c r="B3530" s="70">
        <f t="shared" si="141"/>
        <v>0.14285714285714285</v>
      </c>
      <c r="C3530" t="s">
        <v>94</v>
      </c>
      <c r="D3530" t="s">
        <v>3690</v>
      </c>
      <c r="E3530" s="69">
        <v>45678</v>
      </c>
      <c r="F3530">
        <v>1</v>
      </c>
      <c r="G3530">
        <v>1</v>
      </c>
      <c r="H3530">
        <v>1</v>
      </c>
      <c r="I3530" s="70">
        <f t="shared" si="142"/>
        <v>0.14285714285714285</v>
      </c>
    </row>
    <row r="3531" spans="1:9" x14ac:dyDescent="0.25">
      <c r="A3531" t="s">
        <v>3668</v>
      </c>
      <c r="B3531" s="70">
        <f t="shared" si="141"/>
        <v>0.14285714285714285</v>
      </c>
      <c r="C3531" t="s">
        <v>94</v>
      </c>
      <c r="D3531" t="s">
        <v>3691</v>
      </c>
      <c r="E3531" s="69">
        <v>45666</v>
      </c>
      <c r="F3531">
        <v>1</v>
      </c>
      <c r="G3531">
        <v>1</v>
      </c>
      <c r="H3531">
        <v>1</v>
      </c>
      <c r="I3531" s="70">
        <f t="shared" si="142"/>
        <v>0.14285714285714285</v>
      </c>
    </row>
    <row r="3532" spans="1:9" x14ac:dyDescent="0.25">
      <c r="A3532" t="s">
        <v>3668</v>
      </c>
      <c r="B3532" s="70">
        <f t="shared" si="141"/>
        <v>0.14285714285714285</v>
      </c>
      <c r="C3532" t="s">
        <v>94</v>
      </c>
      <c r="D3532" t="s">
        <v>3692</v>
      </c>
      <c r="E3532" s="69">
        <v>45678</v>
      </c>
      <c r="F3532">
        <v>1</v>
      </c>
      <c r="G3532">
        <v>1</v>
      </c>
      <c r="H3532">
        <v>1</v>
      </c>
      <c r="I3532" s="70">
        <f t="shared" si="142"/>
        <v>0.14285714285714285</v>
      </c>
    </row>
    <row r="3533" spans="1:9" x14ac:dyDescent="0.25">
      <c r="A3533" t="s">
        <v>3668</v>
      </c>
      <c r="B3533" s="70">
        <f t="shared" si="141"/>
        <v>0.14285714285714285</v>
      </c>
      <c r="C3533" t="s">
        <v>94</v>
      </c>
      <c r="D3533" t="s">
        <v>3693</v>
      </c>
      <c r="E3533" s="69">
        <v>45679</v>
      </c>
      <c r="F3533">
        <v>1</v>
      </c>
      <c r="G3533">
        <v>1</v>
      </c>
      <c r="H3533">
        <v>1</v>
      </c>
      <c r="I3533" s="70">
        <f t="shared" si="142"/>
        <v>0.14285714285714285</v>
      </c>
    </row>
    <row r="3534" spans="1:9" x14ac:dyDescent="0.25">
      <c r="A3534" t="s">
        <v>3668</v>
      </c>
      <c r="B3534" s="70">
        <f t="shared" si="141"/>
        <v>0.14285714285714285</v>
      </c>
      <c r="C3534" t="s">
        <v>94</v>
      </c>
      <c r="D3534" t="s">
        <v>3694</v>
      </c>
      <c r="E3534" s="69">
        <v>45681</v>
      </c>
      <c r="F3534">
        <v>1</v>
      </c>
      <c r="G3534">
        <v>1</v>
      </c>
      <c r="H3534">
        <v>1</v>
      </c>
      <c r="I3534" s="70">
        <f t="shared" si="142"/>
        <v>0.14285714285714285</v>
      </c>
    </row>
    <row r="3535" spans="1:9" x14ac:dyDescent="0.25">
      <c r="A3535" t="s">
        <v>3668</v>
      </c>
      <c r="B3535" s="70">
        <f t="shared" si="141"/>
        <v>0.14285714285714285</v>
      </c>
      <c r="C3535" t="s">
        <v>94</v>
      </c>
      <c r="D3535" t="s">
        <v>3695</v>
      </c>
      <c r="E3535" s="69">
        <v>45673</v>
      </c>
      <c r="F3535">
        <v>1</v>
      </c>
      <c r="G3535">
        <v>1</v>
      </c>
      <c r="H3535">
        <v>1</v>
      </c>
      <c r="I3535" s="70">
        <f t="shared" si="142"/>
        <v>0.14285714285714285</v>
      </c>
    </row>
    <row r="3536" spans="1:9" x14ac:dyDescent="0.25">
      <c r="A3536" t="s">
        <v>3668</v>
      </c>
      <c r="B3536" s="70">
        <f t="shared" si="141"/>
        <v>0.14285714285714285</v>
      </c>
      <c r="C3536" t="s">
        <v>94</v>
      </c>
      <c r="D3536" t="s">
        <v>3696</v>
      </c>
      <c r="E3536" s="69">
        <v>45673</v>
      </c>
      <c r="F3536">
        <v>1</v>
      </c>
      <c r="G3536">
        <v>1</v>
      </c>
      <c r="H3536">
        <v>1</v>
      </c>
      <c r="I3536" s="70">
        <f t="shared" si="142"/>
        <v>0.14285714285714285</v>
      </c>
    </row>
    <row r="3537" spans="1:9" x14ac:dyDescent="0.25">
      <c r="A3537" t="s">
        <v>3668</v>
      </c>
      <c r="B3537" s="70">
        <f t="shared" si="141"/>
        <v>0.14285714285714285</v>
      </c>
      <c r="C3537" t="s">
        <v>94</v>
      </c>
      <c r="D3537" t="s">
        <v>3697</v>
      </c>
      <c r="E3537" s="69">
        <v>45674</v>
      </c>
      <c r="F3537">
        <v>1</v>
      </c>
      <c r="G3537">
        <v>1</v>
      </c>
      <c r="H3537">
        <v>1</v>
      </c>
      <c r="I3537" s="70">
        <f t="shared" si="142"/>
        <v>0.14285714285714285</v>
      </c>
    </row>
    <row r="3538" spans="1:9" x14ac:dyDescent="0.25">
      <c r="A3538" t="s">
        <v>3668</v>
      </c>
      <c r="B3538" s="70">
        <f t="shared" si="141"/>
        <v>0.14285714285714285</v>
      </c>
      <c r="C3538" t="s">
        <v>94</v>
      </c>
      <c r="D3538" t="s">
        <v>3698</v>
      </c>
      <c r="E3538" s="69">
        <v>45709</v>
      </c>
      <c r="F3538">
        <v>1</v>
      </c>
      <c r="G3538">
        <v>1</v>
      </c>
      <c r="H3538">
        <v>1</v>
      </c>
      <c r="I3538" s="70">
        <f t="shared" si="142"/>
        <v>0.14285714285714285</v>
      </c>
    </row>
    <row r="3539" spans="1:9" x14ac:dyDescent="0.25">
      <c r="A3539" t="s">
        <v>3668</v>
      </c>
      <c r="B3539" s="70">
        <f t="shared" si="141"/>
        <v>0.14285714285714285</v>
      </c>
      <c r="C3539" t="s">
        <v>94</v>
      </c>
      <c r="D3539" t="s">
        <v>3699</v>
      </c>
      <c r="E3539" s="69">
        <v>45709</v>
      </c>
      <c r="F3539">
        <v>1</v>
      </c>
      <c r="G3539">
        <v>1</v>
      </c>
      <c r="H3539">
        <v>1</v>
      </c>
      <c r="I3539" s="70">
        <f t="shared" si="142"/>
        <v>0.14285714285714285</v>
      </c>
    </row>
    <row r="3540" spans="1:9" x14ac:dyDescent="0.25">
      <c r="A3540" t="s">
        <v>3668</v>
      </c>
      <c r="B3540" s="70">
        <f t="shared" si="141"/>
        <v>0.14285714285714285</v>
      </c>
      <c r="C3540" t="s">
        <v>94</v>
      </c>
      <c r="D3540" t="s">
        <v>3700</v>
      </c>
      <c r="E3540" s="69">
        <v>45712</v>
      </c>
      <c r="F3540">
        <v>1</v>
      </c>
      <c r="G3540">
        <v>1</v>
      </c>
      <c r="H3540">
        <v>1</v>
      </c>
      <c r="I3540" s="70">
        <f t="shared" si="142"/>
        <v>0.14285714285714285</v>
      </c>
    </row>
    <row r="3541" spans="1:9" x14ac:dyDescent="0.25">
      <c r="A3541" t="s">
        <v>3668</v>
      </c>
      <c r="B3541" s="70">
        <f t="shared" si="141"/>
        <v>0.14285714285714285</v>
      </c>
      <c r="C3541" t="s">
        <v>94</v>
      </c>
      <c r="D3541" t="s">
        <v>3701</v>
      </c>
      <c r="E3541" s="69">
        <v>45705</v>
      </c>
      <c r="F3541">
        <v>1</v>
      </c>
      <c r="G3541">
        <v>1</v>
      </c>
      <c r="H3541">
        <v>1</v>
      </c>
      <c r="I3541" s="70">
        <f t="shared" si="142"/>
        <v>0.14285714285714285</v>
      </c>
    </row>
    <row r="3542" spans="1:9" x14ac:dyDescent="0.25">
      <c r="A3542" t="s">
        <v>3668</v>
      </c>
      <c r="B3542" s="70">
        <f t="shared" si="141"/>
        <v>0.14285714285714285</v>
      </c>
      <c r="C3542" t="s">
        <v>94</v>
      </c>
      <c r="D3542" t="s">
        <v>3702</v>
      </c>
      <c r="E3542" s="69">
        <v>45705</v>
      </c>
      <c r="F3542">
        <v>1</v>
      </c>
      <c r="G3542">
        <v>1</v>
      </c>
      <c r="H3542">
        <v>1</v>
      </c>
      <c r="I3542" s="70">
        <f t="shared" si="142"/>
        <v>0.14285714285714285</v>
      </c>
    </row>
    <row r="3543" spans="1:9" x14ac:dyDescent="0.25">
      <c r="A3543" t="s">
        <v>3668</v>
      </c>
      <c r="B3543" s="70">
        <f t="shared" si="141"/>
        <v>0.14285714285714285</v>
      </c>
      <c r="C3543" t="s">
        <v>94</v>
      </c>
      <c r="D3543" t="s">
        <v>3703</v>
      </c>
      <c r="E3543" s="69">
        <v>45706</v>
      </c>
      <c r="F3543">
        <v>1</v>
      </c>
      <c r="G3543">
        <v>1</v>
      </c>
      <c r="H3543">
        <v>1</v>
      </c>
      <c r="I3543" s="70">
        <f t="shared" si="142"/>
        <v>0.14285714285714285</v>
      </c>
    </row>
    <row r="3544" spans="1:9" x14ac:dyDescent="0.25">
      <c r="A3544" t="s">
        <v>3668</v>
      </c>
      <c r="B3544" s="70">
        <f t="shared" si="141"/>
        <v>0.14285714285714285</v>
      </c>
      <c r="C3544" t="s">
        <v>94</v>
      </c>
      <c r="D3544" t="s">
        <v>3704</v>
      </c>
      <c r="E3544" s="69">
        <v>45712</v>
      </c>
      <c r="F3544">
        <v>1</v>
      </c>
      <c r="G3544">
        <v>1</v>
      </c>
      <c r="H3544">
        <v>1</v>
      </c>
      <c r="I3544" s="70">
        <f t="shared" si="142"/>
        <v>0.14285714285714285</v>
      </c>
    </row>
    <row r="3545" spans="1:9" x14ac:dyDescent="0.25">
      <c r="A3545" t="s">
        <v>3668</v>
      </c>
      <c r="B3545" s="70">
        <f t="shared" si="141"/>
        <v>0.14285714285714285</v>
      </c>
      <c r="C3545" t="s">
        <v>94</v>
      </c>
      <c r="D3545" t="s">
        <v>3705</v>
      </c>
      <c r="E3545" s="69">
        <v>45713</v>
      </c>
      <c r="F3545">
        <v>1</v>
      </c>
      <c r="G3545">
        <v>1</v>
      </c>
      <c r="H3545">
        <v>1</v>
      </c>
      <c r="I3545" s="70">
        <f t="shared" si="142"/>
        <v>0.14285714285714285</v>
      </c>
    </row>
    <row r="3546" spans="1:9" x14ac:dyDescent="0.25">
      <c r="A3546" t="s">
        <v>3668</v>
      </c>
      <c r="B3546" s="70">
        <f t="shared" si="141"/>
        <v>0.14285714285714285</v>
      </c>
      <c r="C3546" t="s">
        <v>94</v>
      </c>
      <c r="D3546" t="s">
        <v>3706</v>
      </c>
      <c r="E3546" s="69">
        <v>45713</v>
      </c>
      <c r="F3546">
        <v>1</v>
      </c>
      <c r="G3546">
        <v>1</v>
      </c>
      <c r="H3546">
        <v>1</v>
      </c>
      <c r="I3546" s="70">
        <f t="shared" si="142"/>
        <v>0.14285714285714285</v>
      </c>
    </row>
    <row r="3547" spans="1:9" x14ac:dyDescent="0.25">
      <c r="A3547" t="s">
        <v>3668</v>
      </c>
      <c r="B3547" s="70">
        <f t="shared" si="141"/>
        <v>0.14285714285714285</v>
      </c>
      <c r="C3547" t="s">
        <v>94</v>
      </c>
      <c r="D3547" t="s">
        <v>3707</v>
      </c>
      <c r="E3547" s="69">
        <v>45713</v>
      </c>
      <c r="F3547">
        <v>1</v>
      </c>
      <c r="G3547">
        <v>1</v>
      </c>
      <c r="H3547">
        <v>1</v>
      </c>
      <c r="I3547" s="70">
        <f t="shared" si="142"/>
        <v>0.14285714285714285</v>
      </c>
    </row>
    <row r="3548" spans="1:9" x14ac:dyDescent="0.25">
      <c r="A3548" t="s">
        <v>3668</v>
      </c>
      <c r="B3548" s="70">
        <f t="shared" si="141"/>
        <v>0.14285714285714285</v>
      </c>
      <c r="C3548" t="s">
        <v>94</v>
      </c>
      <c r="D3548" t="s">
        <v>3708</v>
      </c>
      <c r="E3548" s="69">
        <v>45713</v>
      </c>
      <c r="F3548">
        <v>1</v>
      </c>
      <c r="G3548">
        <v>1</v>
      </c>
      <c r="H3548">
        <v>1</v>
      </c>
      <c r="I3548" s="70">
        <f t="shared" si="142"/>
        <v>0.14285714285714285</v>
      </c>
    </row>
    <row r="3549" spans="1:9" x14ac:dyDescent="0.25">
      <c r="A3549" t="s">
        <v>3668</v>
      </c>
      <c r="B3549" s="70">
        <f t="shared" si="141"/>
        <v>0.14285714285714285</v>
      </c>
      <c r="C3549" t="s">
        <v>94</v>
      </c>
      <c r="D3549" t="s">
        <v>3709</v>
      </c>
      <c r="E3549" s="69">
        <v>45714</v>
      </c>
      <c r="F3549">
        <v>1</v>
      </c>
      <c r="G3549">
        <v>1</v>
      </c>
      <c r="H3549">
        <v>1</v>
      </c>
      <c r="I3549" s="70">
        <f t="shared" si="142"/>
        <v>0.14285714285714285</v>
      </c>
    </row>
    <row r="3550" spans="1:9" x14ac:dyDescent="0.25">
      <c r="A3550" t="s">
        <v>3668</v>
      </c>
      <c r="B3550" s="70">
        <f t="shared" si="141"/>
        <v>0.14285714285714285</v>
      </c>
      <c r="C3550" t="s">
        <v>94</v>
      </c>
      <c r="D3550" t="s">
        <v>3710</v>
      </c>
      <c r="E3550" s="69">
        <v>45714</v>
      </c>
      <c r="F3550">
        <v>1</v>
      </c>
      <c r="G3550">
        <v>1</v>
      </c>
      <c r="H3550">
        <v>1</v>
      </c>
      <c r="I3550" s="70">
        <f t="shared" si="142"/>
        <v>0.14285714285714285</v>
      </c>
    </row>
    <row r="3551" spans="1:9" x14ac:dyDescent="0.25">
      <c r="A3551" t="s">
        <v>3668</v>
      </c>
      <c r="B3551" s="70">
        <f t="shared" si="141"/>
        <v>0.14285714285714285</v>
      </c>
      <c r="C3551" t="s">
        <v>94</v>
      </c>
      <c r="D3551" t="s">
        <v>3711</v>
      </c>
      <c r="E3551" s="69">
        <v>45715</v>
      </c>
      <c r="F3551">
        <v>1</v>
      </c>
      <c r="G3551">
        <v>1</v>
      </c>
      <c r="H3551">
        <v>1</v>
      </c>
      <c r="I3551" s="70">
        <f t="shared" si="142"/>
        <v>0.14285714285714285</v>
      </c>
    </row>
    <row r="3552" spans="1:9" x14ac:dyDescent="0.25">
      <c r="A3552" t="s">
        <v>3668</v>
      </c>
      <c r="B3552" s="70">
        <f t="shared" si="141"/>
        <v>0.14285714285714285</v>
      </c>
      <c r="C3552" t="s">
        <v>94</v>
      </c>
      <c r="D3552" t="s">
        <v>3712</v>
      </c>
      <c r="E3552" s="69">
        <v>45715</v>
      </c>
      <c r="F3552">
        <v>1</v>
      </c>
      <c r="G3552">
        <v>1</v>
      </c>
      <c r="H3552">
        <v>1</v>
      </c>
      <c r="I3552" s="70">
        <f t="shared" si="142"/>
        <v>0.14285714285714285</v>
      </c>
    </row>
    <row r="3553" spans="1:9" x14ac:dyDescent="0.25">
      <c r="A3553" t="s">
        <v>3668</v>
      </c>
      <c r="B3553" s="70">
        <f t="shared" si="141"/>
        <v>0.14285714285714285</v>
      </c>
      <c r="C3553" t="s">
        <v>94</v>
      </c>
      <c r="D3553" t="s">
        <v>3713</v>
      </c>
      <c r="E3553" s="69">
        <v>45706</v>
      </c>
      <c r="F3553">
        <v>1</v>
      </c>
      <c r="G3553">
        <v>1</v>
      </c>
      <c r="H3553">
        <v>1</v>
      </c>
      <c r="I3553" s="70">
        <f t="shared" si="142"/>
        <v>0.14285714285714285</v>
      </c>
    </row>
    <row r="3554" spans="1:9" x14ac:dyDescent="0.25">
      <c r="A3554" t="s">
        <v>3668</v>
      </c>
      <c r="B3554" s="70">
        <f t="shared" si="141"/>
        <v>0.14285714285714285</v>
      </c>
      <c r="C3554" t="s">
        <v>94</v>
      </c>
      <c r="D3554" t="s">
        <v>3714</v>
      </c>
      <c r="E3554" s="69">
        <v>45706</v>
      </c>
      <c r="F3554">
        <v>1</v>
      </c>
      <c r="G3554">
        <v>1</v>
      </c>
      <c r="H3554">
        <v>1</v>
      </c>
      <c r="I3554" s="70">
        <f t="shared" si="142"/>
        <v>0.14285714285714285</v>
      </c>
    </row>
    <row r="3555" spans="1:9" x14ac:dyDescent="0.25">
      <c r="A3555" t="s">
        <v>3668</v>
      </c>
      <c r="B3555" s="70">
        <f t="shared" si="141"/>
        <v>0.14285714285714285</v>
      </c>
      <c r="C3555" t="s">
        <v>94</v>
      </c>
      <c r="D3555" t="s">
        <v>3715</v>
      </c>
      <c r="E3555" s="69">
        <v>45706</v>
      </c>
      <c r="F3555">
        <v>1</v>
      </c>
      <c r="G3555">
        <v>1</v>
      </c>
      <c r="H3555">
        <v>1</v>
      </c>
      <c r="I3555" s="70">
        <f t="shared" si="142"/>
        <v>0.14285714285714285</v>
      </c>
    </row>
    <row r="3556" spans="1:9" x14ac:dyDescent="0.25">
      <c r="A3556" t="s">
        <v>3668</v>
      </c>
      <c r="B3556" s="70">
        <f t="shared" si="141"/>
        <v>0.14285714285714285</v>
      </c>
      <c r="C3556" t="s">
        <v>94</v>
      </c>
      <c r="D3556" t="s">
        <v>3716</v>
      </c>
      <c r="E3556" s="69">
        <v>45708</v>
      </c>
      <c r="F3556">
        <v>1</v>
      </c>
      <c r="G3556">
        <v>1</v>
      </c>
      <c r="H3556">
        <v>1</v>
      </c>
      <c r="I3556" s="70">
        <f t="shared" si="142"/>
        <v>0.14285714285714285</v>
      </c>
    </row>
    <row r="3557" spans="1:9" x14ac:dyDescent="0.25">
      <c r="A3557" t="s">
        <v>3668</v>
      </c>
      <c r="B3557" s="70">
        <f t="shared" si="141"/>
        <v>0.14285714285714285</v>
      </c>
      <c r="C3557" t="s">
        <v>94</v>
      </c>
      <c r="D3557" t="s">
        <v>3717</v>
      </c>
      <c r="E3557" s="69">
        <v>45728</v>
      </c>
      <c r="F3557">
        <v>1</v>
      </c>
      <c r="G3557">
        <v>1</v>
      </c>
      <c r="H3557">
        <v>1</v>
      </c>
      <c r="I3557" s="70">
        <f t="shared" si="142"/>
        <v>0.14285714285714285</v>
      </c>
    </row>
    <row r="3558" spans="1:9" x14ac:dyDescent="0.25">
      <c r="A3558" t="s">
        <v>3668</v>
      </c>
      <c r="B3558" s="70">
        <f t="shared" si="141"/>
        <v>0.14285714285714285</v>
      </c>
      <c r="C3558" t="s">
        <v>94</v>
      </c>
      <c r="D3558" t="s">
        <v>3718</v>
      </c>
      <c r="E3558" s="69">
        <v>45728</v>
      </c>
      <c r="F3558">
        <v>1</v>
      </c>
      <c r="G3558">
        <v>1</v>
      </c>
      <c r="H3558">
        <v>1</v>
      </c>
      <c r="I3558" s="70">
        <f t="shared" si="142"/>
        <v>0.14285714285714285</v>
      </c>
    </row>
    <row r="3559" spans="1:9" x14ac:dyDescent="0.25">
      <c r="A3559" t="s">
        <v>3668</v>
      </c>
      <c r="B3559" s="70">
        <f t="shared" si="141"/>
        <v>0.14285714285714285</v>
      </c>
      <c r="C3559" t="s">
        <v>94</v>
      </c>
      <c r="D3559" t="s">
        <v>3719</v>
      </c>
      <c r="E3559" s="69">
        <v>45728</v>
      </c>
      <c r="F3559">
        <v>1</v>
      </c>
      <c r="G3559">
        <v>1</v>
      </c>
      <c r="H3559">
        <v>1</v>
      </c>
      <c r="I3559" s="70">
        <f t="shared" si="142"/>
        <v>0.14285714285714285</v>
      </c>
    </row>
    <row r="3560" spans="1:9" x14ac:dyDescent="0.25">
      <c r="A3560" t="s">
        <v>3668</v>
      </c>
      <c r="B3560" s="70">
        <f t="shared" si="141"/>
        <v>0.14285714285714285</v>
      </c>
      <c r="C3560" t="s">
        <v>94</v>
      </c>
      <c r="D3560" t="s">
        <v>3720</v>
      </c>
      <c r="E3560" s="69">
        <v>45719</v>
      </c>
      <c r="F3560">
        <v>1</v>
      </c>
      <c r="G3560">
        <v>1</v>
      </c>
      <c r="H3560">
        <v>1</v>
      </c>
      <c r="I3560" s="70">
        <f t="shared" si="142"/>
        <v>0.14285714285714285</v>
      </c>
    </row>
    <row r="3561" spans="1:9" x14ac:dyDescent="0.25">
      <c r="A3561" t="s">
        <v>3668</v>
      </c>
      <c r="B3561" s="70">
        <f t="shared" si="141"/>
        <v>0.14285714285714285</v>
      </c>
      <c r="C3561" t="s">
        <v>94</v>
      </c>
      <c r="D3561" t="s">
        <v>3721</v>
      </c>
      <c r="E3561" s="69">
        <v>45719</v>
      </c>
      <c r="F3561">
        <v>1</v>
      </c>
      <c r="G3561">
        <v>1</v>
      </c>
      <c r="H3561">
        <v>1</v>
      </c>
      <c r="I3561" s="70">
        <f t="shared" si="142"/>
        <v>0.14285714285714285</v>
      </c>
    </row>
    <row r="3562" spans="1:9" x14ac:dyDescent="0.25">
      <c r="A3562" t="s">
        <v>3668</v>
      </c>
      <c r="B3562" s="70">
        <f t="shared" si="141"/>
        <v>0.14285714285714285</v>
      </c>
      <c r="C3562" t="s">
        <v>94</v>
      </c>
      <c r="D3562" t="s">
        <v>3722</v>
      </c>
      <c r="E3562" s="69">
        <v>45737</v>
      </c>
      <c r="F3562">
        <v>1</v>
      </c>
      <c r="G3562">
        <v>1</v>
      </c>
      <c r="H3562">
        <v>1</v>
      </c>
      <c r="I3562" s="70">
        <f t="shared" si="142"/>
        <v>0.14285714285714285</v>
      </c>
    </row>
    <row r="3563" spans="1:9" x14ac:dyDescent="0.25">
      <c r="A3563" t="s">
        <v>3668</v>
      </c>
      <c r="B3563" s="70">
        <f t="shared" si="141"/>
        <v>0.14285714285714285</v>
      </c>
      <c r="C3563" t="s">
        <v>94</v>
      </c>
      <c r="D3563" t="s">
        <v>3723</v>
      </c>
      <c r="E3563" s="69">
        <v>45737</v>
      </c>
      <c r="F3563">
        <v>1</v>
      </c>
      <c r="G3563">
        <v>1</v>
      </c>
      <c r="H3563">
        <v>1</v>
      </c>
      <c r="I3563" s="70">
        <f t="shared" si="142"/>
        <v>0.14285714285714285</v>
      </c>
    </row>
    <row r="3564" spans="1:9" x14ac:dyDescent="0.25">
      <c r="A3564" t="s">
        <v>3668</v>
      </c>
      <c r="B3564" s="70">
        <f t="shared" si="141"/>
        <v>0.14285714285714285</v>
      </c>
      <c r="C3564" t="s">
        <v>94</v>
      </c>
      <c r="D3564" t="s">
        <v>3724</v>
      </c>
      <c r="E3564" s="69">
        <v>45741</v>
      </c>
      <c r="F3564">
        <v>1</v>
      </c>
      <c r="G3564">
        <v>1</v>
      </c>
      <c r="H3564">
        <v>1</v>
      </c>
      <c r="I3564" s="70">
        <f t="shared" si="142"/>
        <v>0.14285714285714285</v>
      </c>
    </row>
    <row r="3565" spans="1:9" x14ac:dyDescent="0.25">
      <c r="A3565" t="s">
        <v>3668</v>
      </c>
      <c r="B3565" s="70">
        <f t="shared" si="141"/>
        <v>0.14285714285714285</v>
      </c>
      <c r="C3565" t="s">
        <v>94</v>
      </c>
      <c r="D3565" t="s">
        <v>3725</v>
      </c>
      <c r="E3565" s="69">
        <v>45741</v>
      </c>
      <c r="F3565">
        <v>1</v>
      </c>
      <c r="G3565">
        <v>1</v>
      </c>
      <c r="H3565">
        <v>1</v>
      </c>
      <c r="I3565" s="70">
        <f t="shared" si="142"/>
        <v>0.14285714285714285</v>
      </c>
    </row>
    <row r="3566" spans="1:9" x14ac:dyDescent="0.25">
      <c r="A3566" t="s">
        <v>3668</v>
      </c>
      <c r="B3566" s="70">
        <f t="shared" si="141"/>
        <v>0.14285714285714285</v>
      </c>
      <c r="C3566" t="s">
        <v>94</v>
      </c>
      <c r="D3566" t="s">
        <v>3726</v>
      </c>
      <c r="E3566" s="69">
        <v>45729</v>
      </c>
      <c r="F3566">
        <v>1</v>
      </c>
      <c r="G3566">
        <v>1</v>
      </c>
      <c r="H3566">
        <v>1</v>
      </c>
      <c r="I3566" s="70">
        <f t="shared" si="142"/>
        <v>0.14285714285714285</v>
      </c>
    </row>
    <row r="3567" spans="1:9" x14ac:dyDescent="0.25">
      <c r="A3567" t="s">
        <v>3668</v>
      </c>
      <c r="B3567" s="70">
        <f t="shared" si="141"/>
        <v>0.14285714285714285</v>
      </c>
      <c r="C3567" t="s">
        <v>94</v>
      </c>
      <c r="D3567" t="s">
        <v>3727</v>
      </c>
      <c r="E3567" s="69">
        <v>45730</v>
      </c>
      <c r="F3567">
        <v>1</v>
      </c>
      <c r="G3567">
        <v>1</v>
      </c>
      <c r="H3567">
        <v>1</v>
      </c>
      <c r="I3567" s="70">
        <f t="shared" si="142"/>
        <v>0.14285714285714285</v>
      </c>
    </row>
    <row r="3568" spans="1:9" x14ac:dyDescent="0.25">
      <c r="A3568" t="s">
        <v>3668</v>
      </c>
      <c r="B3568" s="70">
        <f t="shared" si="141"/>
        <v>0.14285714285714285</v>
      </c>
      <c r="C3568" t="s">
        <v>94</v>
      </c>
      <c r="D3568" t="s">
        <v>3728</v>
      </c>
      <c r="E3568" s="69">
        <v>45730</v>
      </c>
      <c r="F3568">
        <v>1</v>
      </c>
      <c r="G3568">
        <v>1</v>
      </c>
      <c r="H3568">
        <v>1</v>
      </c>
      <c r="I3568" s="70">
        <f t="shared" si="142"/>
        <v>0.14285714285714285</v>
      </c>
    </row>
    <row r="3569" spans="1:9" x14ac:dyDescent="0.25">
      <c r="A3569" t="s">
        <v>3668</v>
      </c>
      <c r="B3569" s="70">
        <f t="shared" si="141"/>
        <v>0.14285714285714285</v>
      </c>
      <c r="C3569" t="s">
        <v>94</v>
      </c>
      <c r="D3569" t="s">
        <v>3729</v>
      </c>
      <c r="E3569" s="69">
        <v>45730</v>
      </c>
      <c r="F3569">
        <v>1</v>
      </c>
      <c r="G3569">
        <v>1</v>
      </c>
      <c r="H3569">
        <v>1</v>
      </c>
      <c r="I3569" s="70">
        <f t="shared" si="142"/>
        <v>0.14285714285714285</v>
      </c>
    </row>
    <row r="3570" spans="1:9" x14ac:dyDescent="0.25">
      <c r="A3570" t="s">
        <v>3668</v>
      </c>
      <c r="B3570" s="70">
        <f t="shared" si="141"/>
        <v>0.14285714285714285</v>
      </c>
      <c r="C3570" t="s">
        <v>94</v>
      </c>
      <c r="D3570" t="s">
        <v>3730</v>
      </c>
      <c r="E3570" s="69">
        <v>45734</v>
      </c>
      <c r="F3570">
        <v>1</v>
      </c>
      <c r="G3570">
        <v>1</v>
      </c>
      <c r="H3570">
        <v>1</v>
      </c>
      <c r="I3570" s="70">
        <f t="shared" si="142"/>
        <v>0.14285714285714285</v>
      </c>
    </row>
    <row r="3571" spans="1:9" x14ac:dyDescent="0.25">
      <c r="A3571" t="s">
        <v>3668</v>
      </c>
      <c r="B3571" s="70">
        <f t="shared" si="141"/>
        <v>0.14285714285714285</v>
      </c>
      <c r="C3571" t="s">
        <v>94</v>
      </c>
      <c r="D3571" t="s">
        <v>3731</v>
      </c>
      <c r="E3571" s="69">
        <v>45734</v>
      </c>
      <c r="F3571">
        <v>1</v>
      </c>
      <c r="G3571">
        <v>1</v>
      </c>
      <c r="H3571">
        <v>1</v>
      </c>
      <c r="I3571" s="70">
        <f t="shared" si="142"/>
        <v>0.14285714285714285</v>
      </c>
    </row>
    <row r="3572" spans="1:9" x14ac:dyDescent="0.25">
      <c r="A3572" t="s">
        <v>3668</v>
      </c>
      <c r="B3572" s="70">
        <f t="shared" si="141"/>
        <v>0.14285714285714285</v>
      </c>
      <c r="C3572" t="s">
        <v>94</v>
      </c>
      <c r="D3572" t="s">
        <v>3732</v>
      </c>
      <c r="E3572" s="69">
        <v>45751</v>
      </c>
      <c r="F3572">
        <v>1</v>
      </c>
      <c r="G3572">
        <v>1</v>
      </c>
      <c r="H3572">
        <v>1</v>
      </c>
      <c r="I3572" s="70">
        <f t="shared" si="142"/>
        <v>0.14285714285714285</v>
      </c>
    </row>
    <row r="3573" spans="1:9" x14ac:dyDescent="0.25">
      <c r="A3573" t="s">
        <v>3668</v>
      </c>
      <c r="B3573" s="70">
        <f t="shared" ref="B3573:B3636" si="143">(1/700)*100</f>
        <v>0.14285714285714285</v>
      </c>
      <c r="C3573" t="s">
        <v>94</v>
      </c>
      <c r="D3573" t="s">
        <v>3733</v>
      </c>
      <c r="E3573" s="69">
        <v>45751</v>
      </c>
      <c r="F3573">
        <v>1</v>
      </c>
      <c r="G3573">
        <v>1</v>
      </c>
      <c r="H3573">
        <v>1</v>
      </c>
      <c r="I3573" s="70">
        <f t="shared" si="142"/>
        <v>0.14285714285714285</v>
      </c>
    </row>
    <row r="3574" spans="1:9" x14ac:dyDescent="0.25">
      <c r="A3574" t="s">
        <v>3668</v>
      </c>
      <c r="B3574" s="70">
        <f t="shared" si="143"/>
        <v>0.14285714285714285</v>
      </c>
      <c r="C3574" t="s">
        <v>94</v>
      </c>
      <c r="D3574" t="s">
        <v>3734</v>
      </c>
      <c r="E3574" s="69">
        <v>45743</v>
      </c>
      <c r="F3574">
        <v>1</v>
      </c>
      <c r="G3574">
        <v>1</v>
      </c>
      <c r="H3574">
        <v>1</v>
      </c>
      <c r="I3574" s="70">
        <f t="shared" si="142"/>
        <v>0.14285714285714285</v>
      </c>
    </row>
    <row r="3575" spans="1:9" x14ac:dyDescent="0.25">
      <c r="A3575" t="s">
        <v>3668</v>
      </c>
      <c r="B3575" s="70">
        <f t="shared" si="143"/>
        <v>0.14285714285714285</v>
      </c>
      <c r="C3575" t="s">
        <v>94</v>
      </c>
      <c r="D3575" t="s">
        <v>3735</v>
      </c>
      <c r="E3575" s="69">
        <v>45744</v>
      </c>
      <c r="F3575">
        <v>1</v>
      </c>
      <c r="G3575">
        <v>1</v>
      </c>
      <c r="H3575">
        <v>1</v>
      </c>
      <c r="I3575" s="70">
        <f t="shared" si="142"/>
        <v>0.14285714285714285</v>
      </c>
    </row>
    <row r="3576" spans="1:9" x14ac:dyDescent="0.25">
      <c r="A3576" t="s">
        <v>3668</v>
      </c>
      <c r="B3576" s="70">
        <f t="shared" si="143"/>
        <v>0.14285714285714285</v>
      </c>
      <c r="C3576" t="s">
        <v>94</v>
      </c>
      <c r="D3576" t="s">
        <v>3736</v>
      </c>
      <c r="E3576" s="69">
        <v>45744</v>
      </c>
      <c r="F3576">
        <v>1</v>
      </c>
      <c r="G3576">
        <v>1</v>
      </c>
      <c r="H3576">
        <v>1</v>
      </c>
      <c r="I3576" s="70">
        <f t="shared" si="142"/>
        <v>0.14285714285714285</v>
      </c>
    </row>
    <row r="3577" spans="1:9" x14ac:dyDescent="0.25">
      <c r="A3577" t="s">
        <v>3668</v>
      </c>
      <c r="B3577" s="70">
        <f t="shared" si="143"/>
        <v>0.14285714285714285</v>
      </c>
      <c r="C3577" t="s">
        <v>94</v>
      </c>
      <c r="D3577" t="s">
        <v>3737</v>
      </c>
      <c r="E3577" s="69">
        <v>45744</v>
      </c>
      <c r="F3577">
        <v>1</v>
      </c>
      <c r="G3577">
        <v>1</v>
      </c>
      <c r="H3577">
        <v>1</v>
      </c>
      <c r="I3577" s="70">
        <f t="shared" si="142"/>
        <v>0.14285714285714285</v>
      </c>
    </row>
    <row r="3578" spans="1:9" x14ac:dyDescent="0.25">
      <c r="A3578" t="s">
        <v>3668</v>
      </c>
      <c r="B3578" s="70">
        <f t="shared" si="143"/>
        <v>0.14285714285714285</v>
      </c>
      <c r="C3578" t="s">
        <v>94</v>
      </c>
      <c r="D3578" t="s">
        <v>3738</v>
      </c>
      <c r="E3578" s="69">
        <v>45744</v>
      </c>
      <c r="F3578">
        <v>1</v>
      </c>
      <c r="G3578">
        <v>1</v>
      </c>
      <c r="H3578">
        <v>1</v>
      </c>
      <c r="I3578" s="70">
        <f t="shared" si="142"/>
        <v>0.14285714285714285</v>
      </c>
    </row>
    <row r="3579" spans="1:9" x14ac:dyDescent="0.25">
      <c r="A3579" t="s">
        <v>3668</v>
      </c>
      <c r="B3579" s="70">
        <f t="shared" si="143"/>
        <v>0.14285714285714285</v>
      </c>
      <c r="C3579" t="s">
        <v>94</v>
      </c>
      <c r="D3579" t="s">
        <v>3739</v>
      </c>
      <c r="E3579" s="69">
        <v>45747</v>
      </c>
      <c r="F3579">
        <v>1</v>
      </c>
      <c r="G3579">
        <v>1</v>
      </c>
      <c r="H3579">
        <v>1</v>
      </c>
      <c r="I3579" s="70">
        <f t="shared" si="142"/>
        <v>0.14285714285714285</v>
      </c>
    </row>
    <row r="3580" spans="1:9" x14ac:dyDescent="0.25">
      <c r="A3580" t="s">
        <v>3668</v>
      </c>
      <c r="B3580" s="70">
        <f t="shared" si="143"/>
        <v>0.14285714285714285</v>
      </c>
      <c r="C3580" t="s">
        <v>94</v>
      </c>
      <c r="D3580" t="s">
        <v>3740</v>
      </c>
      <c r="E3580" s="69">
        <v>45736</v>
      </c>
      <c r="F3580">
        <v>1</v>
      </c>
      <c r="G3580">
        <v>1</v>
      </c>
      <c r="H3580">
        <v>1</v>
      </c>
      <c r="I3580" s="70">
        <f t="shared" si="142"/>
        <v>0.14285714285714285</v>
      </c>
    </row>
    <row r="3581" spans="1:9" x14ac:dyDescent="0.25">
      <c r="A3581" t="s">
        <v>3668</v>
      </c>
      <c r="B3581" s="70">
        <f t="shared" si="143"/>
        <v>0.14285714285714285</v>
      </c>
      <c r="C3581" t="s">
        <v>94</v>
      </c>
      <c r="D3581" t="s">
        <v>3741</v>
      </c>
      <c r="E3581" s="69">
        <v>45736</v>
      </c>
      <c r="F3581">
        <v>1</v>
      </c>
      <c r="G3581">
        <v>1</v>
      </c>
      <c r="H3581">
        <v>1</v>
      </c>
      <c r="I3581" s="70">
        <f t="shared" si="142"/>
        <v>0.14285714285714285</v>
      </c>
    </row>
    <row r="3582" spans="1:9" x14ac:dyDescent="0.25">
      <c r="A3582" t="s">
        <v>3668</v>
      </c>
      <c r="B3582" s="70">
        <f t="shared" si="143"/>
        <v>0.14285714285714285</v>
      </c>
      <c r="C3582" t="s">
        <v>94</v>
      </c>
      <c r="D3582" t="s">
        <v>3742</v>
      </c>
      <c r="E3582" s="69">
        <v>45758</v>
      </c>
      <c r="F3582">
        <v>1</v>
      </c>
      <c r="G3582">
        <v>1</v>
      </c>
      <c r="H3582">
        <v>1</v>
      </c>
      <c r="I3582" s="70">
        <f t="shared" si="142"/>
        <v>0.14285714285714285</v>
      </c>
    </row>
    <row r="3583" spans="1:9" x14ac:dyDescent="0.25">
      <c r="A3583" t="s">
        <v>3668</v>
      </c>
      <c r="B3583" s="70">
        <f t="shared" si="143"/>
        <v>0.14285714285714285</v>
      </c>
      <c r="C3583" t="s">
        <v>94</v>
      </c>
      <c r="D3583" t="s">
        <v>3743</v>
      </c>
      <c r="E3583" s="69">
        <v>45761</v>
      </c>
      <c r="F3583">
        <v>1</v>
      </c>
      <c r="G3583">
        <v>1</v>
      </c>
      <c r="H3583">
        <v>1</v>
      </c>
      <c r="I3583" s="70">
        <f t="shared" si="142"/>
        <v>0.14285714285714285</v>
      </c>
    </row>
    <row r="3584" spans="1:9" x14ac:dyDescent="0.25">
      <c r="A3584" t="s">
        <v>3668</v>
      </c>
      <c r="B3584" s="70">
        <f t="shared" si="143"/>
        <v>0.14285714285714285</v>
      </c>
      <c r="C3584" t="s">
        <v>94</v>
      </c>
      <c r="D3584" t="s">
        <v>3744</v>
      </c>
      <c r="E3584" s="69">
        <v>45748</v>
      </c>
      <c r="F3584">
        <v>1</v>
      </c>
      <c r="G3584">
        <v>1</v>
      </c>
      <c r="H3584">
        <v>1</v>
      </c>
      <c r="I3584" s="70">
        <f t="shared" si="142"/>
        <v>0.14285714285714285</v>
      </c>
    </row>
    <row r="3585" spans="1:9" x14ac:dyDescent="0.25">
      <c r="A3585" t="s">
        <v>3668</v>
      </c>
      <c r="B3585" s="70">
        <f t="shared" si="143"/>
        <v>0.14285714285714285</v>
      </c>
      <c r="C3585" t="s">
        <v>94</v>
      </c>
      <c r="D3585" t="s">
        <v>3745</v>
      </c>
      <c r="E3585" s="69">
        <v>45748</v>
      </c>
      <c r="F3585">
        <v>1</v>
      </c>
      <c r="G3585">
        <v>1</v>
      </c>
      <c r="H3585">
        <v>1</v>
      </c>
      <c r="I3585" s="70">
        <f t="shared" si="142"/>
        <v>0.14285714285714285</v>
      </c>
    </row>
    <row r="3586" spans="1:9" x14ac:dyDescent="0.25">
      <c r="A3586" t="s">
        <v>3668</v>
      </c>
      <c r="B3586" s="70">
        <f t="shared" si="143"/>
        <v>0.14285714285714285</v>
      </c>
      <c r="C3586" t="s">
        <v>94</v>
      </c>
      <c r="D3586" t="s">
        <v>3746</v>
      </c>
      <c r="E3586" s="69">
        <v>45749</v>
      </c>
      <c r="F3586">
        <v>1</v>
      </c>
      <c r="G3586">
        <v>1</v>
      </c>
      <c r="H3586">
        <v>1</v>
      </c>
      <c r="I3586" s="70">
        <f t="shared" ref="I3586:I3649" si="144">B3586*H3586</f>
        <v>0.14285714285714285</v>
      </c>
    </row>
    <row r="3587" spans="1:9" x14ac:dyDescent="0.25">
      <c r="A3587" t="s">
        <v>3668</v>
      </c>
      <c r="B3587" s="70">
        <f t="shared" si="143"/>
        <v>0.14285714285714285</v>
      </c>
      <c r="C3587" t="s">
        <v>94</v>
      </c>
      <c r="D3587" t="s">
        <v>3747</v>
      </c>
      <c r="E3587" s="69">
        <v>45750</v>
      </c>
      <c r="F3587">
        <v>1</v>
      </c>
      <c r="G3587">
        <v>1</v>
      </c>
      <c r="H3587">
        <v>1</v>
      </c>
      <c r="I3587" s="70">
        <f t="shared" si="144"/>
        <v>0.14285714285714285</v>
      </c>
    </row>
    <row r="3588" spans="1:9" x14ac:dyDescent="0.25">
      <c r="A3588" t="s">
        <v>3668</v>
      </c>
      <c r="B3588" s="70">
        <f t="shared" si="143"/>
        <v>0.14285714285714285</v>
      </c>
      <c r="C3588" t="s">
        <v>94</v>
      </c>
      <c r="D3588" t="s">
        <v>3748</v>
      </c>
      <c r="E3588" s="69">
        <v>45751</v>
      </c>
      <c r="F3588">
        <v>1</v>
      </c>
      <c r="G3588">
        <v>1</v>
      </c>
      <c r="H3588">
        <v>1</v>
      </c>
      <c r="I3588" s="70">
        <f t="shared" si="144"/>
        <v>0.14285714285714285</v>
      </c>
    </row>
    <row r="3589" spans="1:9" x14ac:dyDescent="0.25">
      <c r="A3589" t="s">
        <v>3668</v>
      </c>
      <c r="B3589" s="70">
        <f t="shared" si="143"/>
        <v>0.14285714285714285</v>
      </c>
      <c r="C3589" t="s">
        <v>94</v>
      </c>
      <c r="D3589" t="s">
        <v>3749</v>
      </c>
      <c r="E3589" s="69">
        <v>45772</v>
      </c>
      <c r="F3589">
        <v>1</v>
      </c>
      <c r="G3589">
        <v>1</v>
      </c>
      <c r="H3589">
        <v>1</v>
      </c>
      <c r="I3589" s="70">
        <f t="shared" si="144"/>
        <v>0.14285714285714285</v>
      </c>
    </row>
    <row r="3590" spans="1:9" x14ac:dyDescent="0.25">
      <c r="A3590" t="s">
        <v>3668</v>
      </c>
      <c r="B3590" s="70">
        <f t="shared" si="143"/>
        <v>0.14285714285714285</v>
      </c>
      <c r="C3590" t="s">
        <v>97</v>
      </c>
      <c r="D3590" t="s">
        <v>3750</v>
      </c>
      <c r="E3590" s="69">
        <v>45770</v>
      </c>
      <c r="F3590">
        <v>1</v>
      </c>
      <c r="G3590">
        <v>1</v>
      </c>
      <c r="H3590">
        <v>1</v>
      </c>
      <c r="I3590" s="70">
        <f t="shared" si="144"/>
        <v>0.14285714285714285</v>
      </c>
    </row>
    <row r="3591" spans="1:9" x14ac:dyDescent="0.25">
      <c r="A3591" t="s">
        <v>3668</v>
      </c>
      <c r="B3591" s="70">
        <f t="shared" si="143"/>
        <v>0.14285714285714285</v>
      </c>
      <c r="C3591" t="s">
        <v>97</v>
      </c>
      <c r="D3591" t="s">
        <v>3751</v>
      </c>
      <c r="E3591" s="69">
        <v>45772</v>
      </c>
      <c r="F3591">
        <v>1</v>
      </c>
      <c r="G3591">
        <v>1</v>
      </c>
      <c r="H3591">
        <v>1</v>
      </c>
      <c r="I3591" s="70">
        <f t="shared" si="144"/>
        <v>0.14285714285714285</v>
      </c>
    </row>
    <row r="3592" spans="1:9" x14ac:dyDescent="0.25">
      <c r="A3592" t="s">
        <v>3668</v>
      </c>
      <c r="B3592" s="70">
        <f t="shared" si="143"/>
        <v>0.14285714285714285</v>
      </c>
      <c r="C3592" t="s">
        <v>97</v>
      </c>
      <c r="D3592" t="s">
        <v>3752</v>
      </c>
      <c r="E3592" s="69">
        <v>45772</v>
      </c>
      <c r="F3592">
        <v>1</v>
      </c>
      <c r="G3592">
        <v>1</v>
      </c>
      <c r="H3592">
        <v>1</v>
      </c>
      <c r="I3592" s="70">
        <f t="shared" si="144"/>
        <v>0.14285714285714285</v>
      </c>
    </row>
    <row r="3593" spans="1:9" x14ac:dyDescent="0.25">
      <c r="A3593" t="s">
        <v>3668</v>
      </c>
      <c r="B3593" s="70">
        <f t="shared" si="143"/>
        <v>0.14285714285714285</v>
      </c>
      <c r="C3593" t="s">
        <v>97</v>
      </c>
      <c r="D3593" t="s">
        <v>3753</v>
      </c>
      <c r="E3593" s="69">
        <v>45772</v>
      </c>
      <c r="F3593">
        <v>1</v>
      </c>
      <c r="G3593">
        <v>1</v>
      </c>
      <c r="H3593">
        <v>1</v>
      </c>
      <c r="I3593" s="70">
        <f t="shared" si="144"/>
        <v>0.14285714285714285</v>
      </c>
    </row>
    <row r="3594" spans="1:9" x14ac:dyDescent="0.25">
      <c r="A3594" t="s">
        <v>3668</v>
      </c>
      <c r="B3594" s="70">
        <f t="shared" si="143"/>
        <v>0.14285714285714285</v>
      </c>
      <c r="C3594" t="s">
        <v>97</v>
      </c>
      <c r="D3594" t="s">
        <v>3754</v>
      </c>
      <c r="E3594" s="69">
        <v>45776</v>
      </c>
      <c r="F3594">
        <v>1</v>
      </c>
      <c r="G3594">
        <v>1</v>
      </c>
      <c r="H3594">
        <v>1</v>
      </c>
      <c r="I3594" s="70">
        <f t="shared" si="144"/>
        <v>0.14285714285714285</v>
      </c>
    </row>
    <row r="3595" spans="1:9" x14ac:dyDescent="0.25">
      <c r="A3595" t="s">
        <v>3668</v>
      </c>
      <c r="B3595" s="70">
        <f t="shared" si="143"/>
        <v>0.14285714285714285</v>
      </c>
      <c r="C3595" t="s">
        <v>97</v>
      </c>
      <c r="D3595" t="s">
        <v>3755</v>
      </c>
      <c r="E3595" s="69">
        <v>45782</v>
      </c>
      <c r="F3595">
        <v>1</v>
      </c>
      <c r="G3595">
        <v>1</v>
      </c>
      <c r="H3595">
        <v>1</v>
      </c>
      <c r="I3595" s="70">
        <f t="shared" si="144"/>
        <v>0.14285714285714285</v>
      </c>
    </row>
    <row r="3596" spans="1:9" x14ac:dyDescent="0.25">
      <c r="A3596" t="s">
        <v>3668</v>
      </c>
      <c r="B3596" s="70">
        <f t="shared" si="143"/>
        <v>0.14285714285714285</v>
      </c>
      <c r="C3596" t="s">
        <v>97</v>
      </c>
      <c r="D3596" t="s">
        <v>3756</v>
      </c>
      <c r="E3596" s="69">
        <v>45782</v>
      </c>
      <c r="F3596">
        <v>1</v>
      </c>
      <c r="G3596">
        <v>1</v>
      </c>
      <c r="H3596">
        <v>1</v>
      </c>
      <c r="I3596" s="70">
        <f t="shared" si="144"/>
        <v>0.14285714285714285</v>
      </c>
    </row>
    <row r="3597" spans="1:9" x14ac:dyDescent="0.25">
      <c r="A3597" t="s">
        <v>3668</v>
      </c>
      <c r="B3597" s="70">
        <f t="shared" si="143"/>
        <v>0.14285714285714285</v>
      </c>
      <c r="C3597" t="s">
        <v>97</v>
      </c>
      <c r="D3597" t="s">
        <v>3757</v>
      </c>
      <c r="E3597" s="69">
        <v>45782</v>
      </c>
      <c r="F3597">
        <v>1</v>
      </c>
      <c r="G3597">
        <v>1</v>
      </c>
      <c r="H3597">
        <v>1</v>
      </c>
      <c r="I3597" s="70">
        <f t="shared" si="144"/>
        <v>0.14285714285714285</v>
      </c>
    </row>
    <row r="3598" spans="1:9" x14ac:dyDescent="0.25">
      <c r="A3598" t="s">
        <v>3668</v>
      </c>
      <c r="B3598" s="70">
        <f t="shared" si="143"/>
        <v>0.14285714285714285</v>
      </c>
      <c r="C3598" t="s">
        <v>97</v>
      </c>
      <c r="D3598" t="s">
        <v>3758</v>
      </c>
      <c r="E3598" s="69">
        <v>45761</v>
      </c>
      <c r="F3598">
        <v>1</v>
      </c>
      <c r="G3598">
        <v>1</v>
      </c>
      <c r="H3598">
        <v>1</v>
      </c>
      <c r="I3598" s="70">
        <f t="shared" si="144"/>
        <v>0.14285714285714285</v>
      </c>
    </row>
    <row r="3599" spans="1:9" x14ac:dyDescent="0.25">
      <c r="A3599" t="s">
        <v>3668</v>
      </c>
      <c r="B3599" s="70">
        <f t="shared" si="143"/>
        <v>0.14285714285714285</v>
      </c>
      <c r="C3599" t="s">
        <v>97</v>
      </c>
      <c r="D3599" t="s">
        <v>3759</v>
      </c>
      <c r="E3599" s="69">
        <v>45761</v>
      </c>
      <c r="F3599">
        <v>1</v>
      </c>
      <c r="G3599">
        <v>1</v>
      </c>
      <c r="H3599">
        <v>1</v>
      </c>
      <c r="I3599" s="70">
        <f t="shared" si="144"/>
        <v>0.14285714285714285</v>
      </c>
    </row>
    <row r="3600" spans="1:9" x14ac:dyDescent="0.25">
      <c r="A3600" t="s">
        <v>3668</v>
      </c>
      <c r="B3600" s="70">
        <f t="shared" si="143"/>
        <v>0.14285714285714285</v>
      </c>
      <c r="C3600" t="s">
        <v>97</v>
      </c>
      <c r="D3600" t="s">
        <v>3760</v>
      </c>
      <c r="E3600" s="69">
        <v>45761</v>
      </c>
      <c r="F3600">
        <v>1</v>
      </c>
      <c r="G3600">
        <v>1</v>
      </c>
      <c r="H3600">
        <v>1</v>
      </c>
      <c r="I3600" s="70">
        <f t="shared" si="144"/>
        <v>0.14285714285714285</v>
      </c>
    </row>
    <row r="3601" spans="1:9" x14ac:dyDescent="0.25">
      <c r="A3601" t="s">
        <v>3668</v>
      </c>
      <c r="B3601" s="70">
        <f t="shared" si="143"/>
        <v>0.14285714285714285</v>
      </c>
      <c r="C3601" t="s">
        <v>97</v>
      </c>
      <c r="D3601" t="s">
        <v>3761</v>
      </c>
      <c r="E3601" s="69">
        <v>45761</v>
      </c>
      <c r="F3601">
        <v>1</v>
      </c>
      <c r="G3601">
        <v>1</v>
      </c>
      <c r="H3601">
        <v>1</v>
      </c>
      <c r="I3601" s="70">
        <f t="shared" si="144"/>
        <v>0.14285714285714285</v>
      </c>
    </row>
    <row r="3602" spans="1:9" x14ac:dyDescent="0.25">
      <c r="A3602" t="s">
        <v>3668</v>
      </c>
      <c r="B3602" s="70">
        <f t="shared" si="143"/>
        <v>0.14285714285714285</v>
      </c>
      <c r="C3602" t="s">
        <v>97</v>
      </c>
      <c r="D3602" t="s">
        <v>3762</v>
      </c>
      <c r="E3602" s="69">
        <v>45762</v>
      </c>
      <c r="F3602">
        <v>1</v>
      </c>
      <c r="G3602">
        <v>1</v>
      </c>
      <c r="H3602">
        <v>1</v>
      </c>
      <c r="I3602" s="70">
        <f t="shared" si="144"/>
        <v>0.14285714285714285</v>
      </c>
    </row>
    <row r="3603" spans="1:9" x14ac:dyDescent="0.25">
      <c r="A3603" t="s">
        <v>3668</v>
      </c>
      <c r="B3603" s="70">
        <f t="shared" si="143"/>
        <v>0.14285714285714285</v>
      </c>
      <c r="C3603" t="s">
        <v>97</v>
      </c>
      <c r="D3603" t="s">
        <v>3763</v>
      </c>
      <c r="E3603" s="69">
        <v>45765</v>
      </c>
      <c r="F3603">
        <v>1</v>
      </c>
      <c r="G3603">
        <v>1</v>
      </c>
      <c r="H3603">
        <v>1</v>
      </c>
      <c r="I3603" s="70">
        <f t="shared" si="144"/>
        <v>0.14285714285714285</v>
      </c>
    </row>
    <row r="3604" spans="1:9" x14ac:dyDescent="0.25">
      <c r="A3604" t="s">
        <v>3668</v>
      </c>
      <c r="B3604" s="70">
        <f t="shared" si="143"/>
        <v>0.14285714285714285</v>
      </c>
      <c r="C3604" t="s">
        <v>97</v>
      </c>
      <c r="D3604" t="s">
        <v>3764</v>
      </c>
      <c r="E3604" s="69">
        <v>45765</v>
      </c>
      <c r="F3604">
        <v>1</v>
      </c>
      <c r="G3604">
        <v>1</v>
      </c>
      <c r="H3604">
        <v>1</v>
      </c>
      <c r="I3604" s="70">
        <f t="shared" si="144"/>
        <v>0.14285714285714285</v>
      </c>
    </row>
    <row r="3605" spans="1:9" x14ac:dyDescent="0.25">
      <c r="A3605" t="s">
        <v>3668</v>
      </c>
      <c r="B3605" s="70">
        <f t="shared" si="143"/>
        <v>0.14285714285714285</v>
      </c>
      <c r="C3605" t="s">
        <v>97</v>
      </c>
      <c r="D3605" t="s">
        <v>3765</v>
      </c>
      <c r="E3605" s="69">
        <v>45765</v>
      </c>
      <c r="F3605">
        <v>1</v>
      </c>
      <c r="G3605">
        <v>1</v>
      </c>
      <c r="H3605">
        <v>1</v>
      </c>
      <c r="I3605" s="70">
        <f t="shared" si="144"/>
        <v>0.14285714285714285</v>
      </c>
    </row>
    <row r="3606" spans="1:9" x14ac:dyDescent="0.25">
      <c r="A3606" t="s">
        <v>3668</v>
      </c>
      <c r="B3606" s="70">
        <f t="shared" si="143"/>
        <v>0.14285714285714285</v>
      </c>
      <c r="C3606" t="s">
        <v>97</v>
      </c>
      <c r="D3606" t="s">
        <v>3766</v>
      </c>
      <c r="E3606" s="69">
        <v>45765</v>
      </c>
      <c r="F3606">
        <v>1</v>
      </c>
      <c r="G3606">
        <v>1</v>
      </c>
      <c r="H3606">
        <v>1</v>
      </c>
      <c r="I3606" s="70">
        <f t="shared" si="144"/>
        <v>0.14285714285714285</v>
      </c>
    </row>
    <row r="3607" spans="1:9" x14ac:dyDescent="0.25">
      <c r="A3607" t="s">
        <v>3668</v>
      </c>
      <c r="B3607" s="70">
        <f t="shared" si="143"/>
        <v>0.14285714285714285</v>
      </c>
      <c r="C3607" t="s">
        <v>97</v>
      </c>
      <c r="D3607" t="s">
        <v>3767</v>
      </c>
      <c r="E3607" s="69">
        <v>45768</v>
      </c>
      <c r="F3607">
        <v>1</v>
      </c>
      <c r="G3607">
        <v>1</v>
      </c>
      <c r="H3607">
        <v>1</v>
      </c>
      <c r="I3607" s="70">
        <f t="shared" si="144"/>
        <v>0.14285714285714285</v>
      </c>
    </row>
    <row r="3608" spans="1:9" x14ac:dyDescent="0.25">
      <c r="A3608" t="s">
        <v>3668</v>
      </c>
      <c r="B3608" s="70">
        <f t="shared" si="143"/>
        <v>0.14285714285714285</v>
      </c>
      <c r="C3608" t="s">
        <v>97</v>
      </c>
      <c r="D3608" t="s">
        <v>3768</v>
      </c>
      <c r="E3608" s="69">
        <v>45769</v>
      </c>
      <c r="F3608">
        <v>1</v>
      </c>
      <c r="G3608">
        <v>1</v>
      </c>
      <c r="H3608">
        <v>1</v>
      </c>
      <c r="I3608" s="70">
        <f t="shared" si="144"/>
        <v>0.14285714285714285</v>
      </c>
    </row>
    <row r="3609" spans="1:9" x14ac:dyDescent="0.25">
      <c r="A3609" t="s">
        <v>3668</v>
      </c>
      <c r="B3609" s="70">
        <f t="shared" si="143"/>
        <v>0.14285714285714285</v>
      </c>
      <c r="C3609" t="s">
        <v>97</v>
      </c>
      <c r="D3609" t="s">
        <v>3769</v>
      </c>
      <c r="E3609" s="69">
        <v>45769</v>
      </c>
      <c r="F3609">
        <v>1</v>
      </c>
      <c r="G3609">
        <v>1</v>
      </c>
      <c r="H3609">
        <v>1</v>
      </c>
      <c r="I3609" s="70">
        <f t="shared" si="144"/>
        <v>0.14285714285714285</v>
      </c>
    </row>
    <row r="3610" spans="1:9" x14ac:dyDescent="0.25">
      <c r="A3610" t="s">
        <v>3668</v>
      </c>
      <c r="B3610" s="70">
        <f t="shared" si="143"/>
        <v>0.14285714285714285</v>
      </c>
      <c r="C3610" t="s">
        <v>97</v>
      </c>
      <c r="D3610" t="s">
        <v>3770</v>
      </c>
      <c r="E3610" s="69">
        <v>45770</v>
      </c>
      <c r="F3610">
        <v>1</v>
      </c>
      <c r="G3610">
        <v>1</v>
      </c>
      <c r="H3610">
        <v>1</v>
      </c>
      <c r="I3610" s="70">
        <f t="shared" si="144"/>
        <v>0.14285714285714285</v>
      </c>
    </row>
    <row r="3611" spans="1:9" x14ac:dyDescent="0.25">
      <c r="A3611" t="s">
        <v>3668</v>
      </c>
      <c r="B3611" s="70">
        <f t="shared" si="143"/>
        <v>0.14285714285714285</v>
      </c>
      <c r="C3611" t="s">
        <v>97</v>
      </c>
      <c r="D3611" t="s">
        <v>3771</v>
      </c>
      <c r="E3611" s="69">
        <v>45793</v>
      </c>
      <c r="F3611">
        <v>1</v>
      </c>
      <c r="G3611">
        <v>1</v>
      </c>
      <c r="H3611">
        <v>1</v>
      </c>
      <c r="I3611" s="70">
        <f t="shared" si="144"/>
        <v>0.14285714285714285</v>
      </c>
    </row>
    <row r="3612" spans="1:9" x14ac:dyDescent="0.25">
      <c r="A3612" t="s">
        <v>3668</v>
      </c>
      <c r="B3612" s="70">
        <f t="shared" si="143"/>
        <v>0.14285714285714285</v>
      </c>
      <c r="C3612" t="s">
        <v>97</v>
      </c>
      <c r="D3612" t="s">
        <v>3772</v>
      </c>
      <c r="E3612" s="69">
        <v>45793</v>
      </c>
      <c r="F3612">
        <v>1</v>
      </c>
      <c r="G3612">
        <v>1</v>
      </c>
      <c r="H3612">
        <v>1</v>
      </c>
      <c r="I3612" s="70">
        <f t="shared" si="144"/>
        <v>0.14285714285714285</v>
      </c>
    </row>
    <row r="3613" spans="1:9" x14ac:dyDescent="0.25">
      <c r="A3613" t="s">
        <v>3668</v>
      </c>
      <c r="B3613" s="70">
        <f t="shared" si="143"/>
        <v>0.14285714285714285</v>
      </c>
      <c r="C3613" t="s">
        <v>97</v>
      </c>
      <c r="D3613" t="s">
        <v>3773</v>
      </c>
      <c r="E3613" s="69">
        <v>45782</v>
      </c>
      <c r="F3613">
        <v>1</v>
      </c>
      <c r="G3613">
        <v>1</v>
      </c>
      <c r="H3613">
        <v>1</v>
      </c>
      <c r="I3613" s="70">
        <f t="shared" si="144"/>
        <v>0.14285714285714285</v>
      </c>
    </row>
    <row r="3614" spans="1:9" x14ac:dyDescent="0.25">
      <c r="A3614" t="s">
        <v>3668</v>
      </c>
      <c r="B3614" s="70">
        <f t="shared" si="143"/>
        <v>0.14285714285714285</v>
      </c>
      <c r="C3614" t="s">
        <v>97</v>
      </c>
      <c r="D3614" t="s">
        <v>3774</v>
      </c>
      <c r="E3614" s="69">
        <v>45782</v>
      </c>
      <c r="F3614">
        <v>1</v>
      </c>
      <c r="G3614">
        <v>1</v>
      </c>
      <c r="H3614">
        <v>1</v>
      </c>
      <c r="I3614" s="70">
        <f t="shared" si="144"/>
        <v>0.14285714285714285</v>
      </c>
    </row>
    <row r="3615" spans="1:9" x14ac:dyDescent="0.25">
      <c r="A3615" t="s">
        <v>3668</v>
      </c>
      <c r="B3615" s="70">
        <f t="shared" si="143"/>
        <v>0.14285714285714285</v>
      </c>
      <c r="C3615" t="s">
        <v>97</v>
      </c>
      <c r="D3615" t="s">
        <v>3775</v>
      </c>
      <c r="E3615" s="69">
        <v>45782</v>
      </c>
      <c r="F3615">
        <v>1</v>
      </c>
      <c r="G3615">
        <v>1</v>
      </c>
      <c r="H3615">
        <v>1</v>
      </c>
      <c r="I3615" s="70">
        <f t="shared" si="144"/>
        <v>0.14285714285714285</v>
      </c>
    </row>
    <row r="3616" spans="1:9" x14ac:dyDescent="0.25">
      <c r="A3616" t="s">
        <v>3668</v>
      </c>
      <c r="B3616" s="70">
        <f t="shared" si="143"/>
        <v>0.14285714285714285</v>
      </c>
      <c r="C3616" t="s">
        <v>97</v>
      </c>
      <c r="D3616" t="s">
        <v>3776</v>
      </c>
      <c r="E3616" s="69">
        <v>45783</v>
      </c>
      <c r="F3616">
        <v>1</v>
      </c>
      <c r="G3616">
        <v>1</v>
      </c>
      <c r="H3616">
        <v>1</v>
      </c>
      <c r="I3616" s="70">
        <f t="shared" si="144"/>
        <v>0.14285714285714285</v>
      </c>
    </row>
    <row r="3617" spans="1:9" x14ac:dyDescent="0.25">
      <c r="A3617" t="s">
        <v>3668</v>
      </c>
      <c r="B3617" s="70">
        <f t="shared" si="143"/>
        <v>0.14285714285714285</v>
      </c>
      <c r="C3617" t="s">
        <v>97</v>
      </c>
      <c r="D3617" t="s">
        <v>3777</v>
      </c>
      <c r="E3617" s="69">
        <v>45783</v>
      </c>
      <c r="F3617">
        <v>1</v>
      </c>
      <c r="G3617">
        <v>1</v>
      </c>
      <c r="H3617">
        <v>1</v>
      </c>
      <c r="I3617" s="70">
        <f t="shared" si="144"/>
        <v>0.14285714285714285</v>
      </c>
    </row>
    <row r="3618" spans="1:9" x14ac:dyDescent="0.25">
      <c r="A3618" t="s">
        <v>3668</v>
      </c>
      <c r="B3618" s="70">
        <f t="shared" si="143"/>
        <v>0.14285714285714285</v>
      </c>
      <c r="C3618" t="s">
        <v>97</v>
      </c>
      <c r="D3618" t="s">
        <v>3778</v>
      </c>
      <c r="E3618" s="69">
        <v>45784</v>
      </c>
      <c r="F3618">
        <v>1</v>
      </c>
      <c r="G3618">
        <v>1</v>
      </c>
      <c r="H3618">
        <v>1</v>
      </c>
      <c r="I3618" s="70">
        <f t="shared" si="144"/>
        <v>0.14285714285714285</v>
      </c>
    </row>
    <row r="3619" spans="1:9" x14ac:dyDescent="0.25">
      <c r="A3619" t="s">
        <v>3668</v>
      </c>
      <c r="B3619" s="70">
        <f t="shared" si="143"/>
        <v>0.14285714285714285</v>
      </c>
      <c r="C3619" t="s">
        <v>97</v>
      </c>
      <c r="D3619" t="s">
        <v>3779</v>
      </c>
      <c r="E3619" s="69">
        <v>45784</v>
      </c>
      <c r="F3619">
        <v>1</v>
      </c>
      <c r="G3619">
        <v>1</v>
      </c>
      <c r="H3619">
        <v>1</v>
      </c>
      <c r="I3619" s="70">
        <f t="shared" si="144"/>
        <v>0.14285714285714285</v>
      </c>
    </row>
    <row r="3620" spans="1:9" x14ac:dyDescent="0.25">
      <c r="A3620" t="s">
        <v>3668</v>
      </c>
      <c r="B3620" s="70">
        <f t="shared" si="143"/>
        <v>0.14285714285714285</v>
      </c>
      <c r="C3620" t="s">
        <v>97</v>
      </c>
      <c r="D3620" t="s">
        <v>3780</v>
      </c>
      <c r="E3620" s="69">
        <v>45786</v>
      </c>
      <c r="F3620">
        <v>1</v>
      </c>
      <c r="G3620">
        <v>1</v>
      </c>
      <c r="H3620">
        <v>1</v>
      </c>
      <c r="I3620" s="70">
        <f t="shared" si="144"/>
        <v>0.14285714285714285</v>
      </c>
    </row>
    <row r="3621" spans="1:9" x14ac:dyDescent="0.25">
      <c r="A3621" t="s">
        <v>3668</v>
      </c>
      <c r="B3621" s="70">
        <f t="shared" si="143"/>
        <v>0.14285714285714285</v>
      </c>
      <c r="C3621" t="s">
        <v>97</v>
      </c>
      <c r="D3621" t="s">
        <v>3781</v>
      </c>
      <c r="E3621" s="69">
        <v>45786</v>
      </c>
      <c r="F3621">
        <v>1</v>
      </c>
      <c r="G3621">
        <v>1</v>
      </c>
      <c r="H3621">
        <v>1</v>
      </c>
      <c r="I3621" s="70">
        <f t="shared" si="144"/>
        <v>0.14285714285714285</v>
      </c>
    </row>
    <row r="3622" spans="1:9" x14ac:dyDescent="0.25">
      <c r="A3622" t="s">
        <v>3668</v>
      </c>
      <c r="B3622" s="70">
        <f t="shared" si="143"/>
        <v>0.14285714285714285</v>
      </c>
      <c r="C3622" t="s">
        <v>97</v>
      </c>
      <c r="D3622" t="s">
        <v>3782</v>
      </c>
      <c r="E3622" s="69">
        <v>45786</v>
      </c>
      <c r="F3622">
        <v>1</v>
      </c>
      <c r="G3622">
        <v>1</v>
      </c>
      <c r="H3622">
        <v>1</v>
      </c>
      <c r="I3622" s="70">
        <f t="shared" si="144"/>
        <v>0.14285714285714285</v>
      </c>
    </row>
    <row r="3623" spans="1:9" x14ac:dyDescent="0.25">
      <c r="A3623" t="s">
        <v>3668</v>
      </c>
      <c r="B3623" s="70">
        <f t="shared" si="143"/>
        <v>0.14285714285714285</v>
      </c>
      <c r="C3623" t="s">
        <v>97</v>
      </c>
      <c r="D3623" t="s">
        <v>3783</v>
      </c>
      <c r="E3623" s="69">
        <v>45789</v>
      </c>
      <c r="F3623">
        <v>1</v>
      </c>
      <c r="G3623">
        <v>1</v>
      </c>
      <c r="H3623">
        <v>1</v>
      </c>
      <c r="I3623" s="70">
        <f t="shared" si="144"/>
        <v>0.14285714285714285</v>
      </c>
    </row>
    <row r="3624" spans="1:9" x14ac:dyDescent="0.25">
      <c r="A3624" t="s">
        <v>3668</v>
      </c>
      <c r="B3624" s="70">
        <f t="shared" si="143"/>
        <v>0.14285714285714285</v>
      </c>
      <c r="C3624" t="s">
        <v>97</v>
      </c>
      <c r="D3624" t="s">
        <v>3784</v>
      </c>
      <c r="E3624" s="69">
        <v>45789</v>
      </c>
      <c r="F3624">
        <v>1</v>
      </c>
      <c r="G3624">
        <v>1</v>
      </c>
      <c r="H3624">
        <v>1</v>
      </c>
      <c r="I3624" s="70">
        <f t="shared" si="144"/>
        <v>0.14285714285714285</v>
      </c>
    </row>
    <row r="3625" spans="1:9" x14ac:dyDescent="0.25">
      <c r="A3625" t="s">
        <v>3668</v>
      </c>
      <c r="B3625" s="70">
        <f t="shared" si="143"/>
        <v>0.14285714285714285</v>
      </c>
      <c r="C3625" t="s">
        <v>97</v>
      </c>
      <c r="D3625" t="s">
        <v>3785</v>
      </c>
      <c r="E3625" s="69">
        <v>45789</v>
      </c>
      <c r="F3625">
        <v>1</v>
      </c>
      <c r="G3625">
        <v>1</v>
      </c>
      <c r="H3625">
        <v>1</v>
      </c>
      <c r="I3625" s="70">
        <f t="shared" si="144"/>
        <v>0.14285714285714285</v>
      </c>
    </row>
    <row r="3626" spans="1:9" x14ac:dyDescent="0.25">
      <c r="A3626" t="s">
        <v>3668</v>
      </c>
      <c r="B3626" s="70">
        <f t="shared" si="143"/>
        <v>0.14285714285714285</v>
      </c>
      <c r="C3626" t="s">
        <v>97</v>
      </c>
      <c r="D3626" t="s">
        <v>3786</v>
      </c>
      <c r="E3626" s="69">
        <v>45789</v>
      </c>
      <c r="F3626">
        <v>1</v>
      </c>
      <c r="G3626">
        <v>1</v>
      </c>
      <c r="H3626">
        <v>1</v>
      </c>
      <c r="I3626" s="70">
        <f t="shared" si="144"/>
        <v>0.14285714285714285</v>
      </c>
    </row>
    <row r="3627" spans="1:9" x14ac:dyDescent="0.25">
      <c r="A3627" t="s">
        <v>3668</v>
      </c>
      <c r="B3627" s="70">
        <f t="shared" si="143"/>
        <v>0.14285714285714285</v>
      </c>
      <c r="C3627" t="s">
        <v>97</v>
      </c>
      <c r="D3627" t="s">
        <v>3787</v>
      </c>
      <c r="E3627" s="69">
        <v>45770</v>
      </c>
      <c r="F3627">
        <v>1</v>
      </c>
      <c r="G3627">
        <v>1</v>
      </c>
      <c r="H3627">
        <v>1</v>
      </c>
      <c r="I3627" s="70">
        <f t="shared" si="144"/>
        <v>0.14285714285714285</v>
      </c>
    </row>
    <row r="3628" spans="1:9" x14ac:dyDescent="0.25">
      <c r="A3628" t="s">
        <v>3668</v>
      </c>
      <c r="B3628" s="70">
        <f t="shared" si="143"/>
        <v>0.14285714285714285</v>
      </c>
      <c r="C3628" t="s">
        <v>97</v>
      </c>
      <c r="D3628" t="s">
        <v>3788</v>
      </c>
      <c r="E3628" s="69">
        <v>45770</v>
      </c>
      <c r="F3628">
        <v>1</v>
      </c>
      <c r="G3628">
        <v>1</v>
      </c>
      <c r="H3628">
        <v>1</v>
      </c>
      <c r="I3628" s="70">
        <f t="shared" si="144"/>
        <v>0.14285714285714285</v>
      </c>
    </row>
    <row r="3629" spans="1:9" x14ac:dyDescent="0.25">
      <c r="A3629" t="s">
        <v>3668</v>
      </c>
      <c r="B3629" s="70">
        <f t="shared" si="143"/>
        <v>0.14285714285714285</v>
      </c>
      <c r="C3629" t="s">
        <v>97</v>
      </c>
      <c r="D3629" t="s">
        <v>3789</v>
      </c>
      <c r="E3629" s="69">
        <v>45802</v>
      </c>
      <c r="F3629">
        <v>1</v>
      </c>
      <c r="G3629">
        <v>1</v>
      </c>
      <c r="H3629">
        <v>1</v>
      </c>
      <c r="I3629" s="70">
        <f t="shared" si="144"/>
        <v>0.14285714285714285</v>
      </c>
    </row>
    <row r="3630" spans="1:9" x14ac:dyDescent="0.25">
      <c r="A3630" t="s">
        <v>3668</v>
      </c>
      <c r="B3630" s="70">
        <f t="shared" si="143"/>
        <v>0.14285714285714285</v>
      </c>
      <c r="C3630" t="s">
        <v>97</v>
      </c>
      <c r="D3630" t="s">
        <v>3790</v>
      </c>
      <c r="E3630" s="69">
        <v>45803</v>
      </c>
      <c r="F3630">
        <v>1</v>
      </c>
      <c r="G3630">
        <v>1</v>
      </c>
      <c r="H3630">
        <v>1</v>
      </c>
      <c r="I3630" s="70">
        <f t="shared" si="144"/>
        <v>0.14285714285714285</v>
      </c>
    </row>
    <row r="3631" spans="1:9" x14ac:dyDescent="0.25">
      <c r="A3631" t="s">
        <v>3668</v>
      </c>
      <c r="B3631" s="70">
        <f t="shared" si="143"/>
        <v>0.14285714285714285</v>
      </c>
      <c r="C3631" t="s">
        <v>97</v>
      </c>
      <c r="D3631" t="s">
        <v>3791</v>
      </c>
      <c r="E3631" s="69">
        <v>45804</v>
      </c>
      <c r="F3631">
        <v>1</v>
      </c>
      <c r="G3631">
        <v>1</v>
      </c>
      <c r="H3631">
        <v>1</v>
      </c>
      <c r="I3631" s="70">
        <f t="shared" si="144"/>
        <v>0.14285714285714285</v>
      </c>
    </row>
    <row r="3632" spans="1:9" x14ac:dyDescent="0.25">
      <c r="A3632" t="s">
        <v>3668</v>
      </c>
      <c r="B3632" s="70">
        <f t="shared" si="143"/>
        <v>0.14285714285714285</v>
      </c>
      <c r="C3632" t="s">
        <v>97</v>
      </c>
      <c r="D3632" t="s">
        <v>3792</v>
      </c>
      <c r="E3632" s="69">
        <v>45806</v>
      </c>
      <c r="F3632">
        <v>1</v>
      </c>
      <c r="G3632">
        <v>1</v>
      </c>
      <c r="H3632">
        <v>1</v>
      </c>
      <c r="I3632" s="70">
        <f t="shared" si="144"/>
        <v>0.14285714285714285</v>
      </c>
    </row>
    <row r="3633" spans="1:9" x14ac:dyDescent="0.25">
      <c r="A3633" t="s">
        <v>3668</v>
      </c>
      <c r="B3633" s="70">
        <f t="shared" si="143"/>
        <v>0.14285714285714285</v>
      </c>
      <c r="C3633" t="s">
        <v>97</v>
      </c>
      <c r="D3633" t="s">
        <v>3793</v>
      </c>
      <c r="E3633" s="69">
        <v>45806</v>
      </c>
      <c r="F3633">
        <v>1</v>
      </c>
      <c r="G3633">
        <v>1</v>
      </c>
      <c r="H3633">
        <v>1</v>
      </c>
      <c r="I3633" s="70">
        <f t="shared" si="144"/>
        <v>0.14285714285714285</v>
      </c>
    </row>
    <row r="3634" spans="1:9" x14ac:dyDescent="0.25">
      <c r="A3634" t="s">
        <v>3668</v>
      </c>
      <c r="B3634" s="70">
        <f t="shared" si="143"/>
        <v>0.14285714285714285</v>
      </c>
      <c r="C3634" t="s">
        <v>97</v>
      </c>
      <c r="D3634" t="s">
        <v>3794</v>
      </c>
      <c r="E3634" s="69">
        <v>45796</v>
      </c>
      <c r="F3634">
        <v>1</v>
      </c>
      <c r="G3634">
        <v>1</v>
      </c>
      <c r="H3634">
        <v>1</v>
      </c>
      <c r="I3634" s="70">
        <f t="shared" si="144"/>
        <v>0.14285714285714285</v>
      </c>
    </row>
    <row r="3635" spans="1:9" x14ac:dyDescent="0.25">
      <c r="A3635" t="s">
        <v>3668</v>
      </c>
      <c r="B3635" s="70">
        <f t="shared" si="143"/>
        <v>0.14285714285714285</v>
      </c>
      <c r="C3635" t="s">
        <v>97</v>
      </c>
      <c r="D3635" t="s">
        <v>3795</v>
      </c>
      <c r="E3635" s="69">
        <v>45799</v>
      </c>
      <c r="F3635">
        <v>1</v>
      </c>
      <c r="G3635">
        <v>1</v>
      </c>
      <c r="H3635">
        <v>1</v>
      </c>
      <c r="I3635" s="70">
        <f t="shared" si="144"/>
        <v>0.14285714285714285</v>
      </c>
    </row>
    <row r="3636" spans="1:9" x14ac:dyDescent="0.25">
      <c r="A3636" t="s">
        <v>3668</v>
      </c>
      <c r="B3636" s="70">
        <f t="shared" si="143"/>
        <v>0.14285714285714285</v>
      </c>
      <c r="C3636" t="s">
        <v>97</v>
      </c>
      <c r="D3636" t="s">
        <v>3796</v>
      </c>
      <c r="E3636" s="69">
        <v>45799</v>
      </c>
      <c r="F3636">
        <v>1</v>
      </c>
      <c r="G3636">
        <v>1</v>
      </c>
      <c r="H3636">
        <v>1</v>
      </c>
      <c r="I3636" s="70">
        <f t="shared" si="144"/>
        <v>0.14285714285714285</v>
      </c>
    </row>
    <row r="3637" spans="1:9" x14ac:dyDescent="0.25">
      <c r="A3637" t="s">
        <v>3668</v>
      </c>
      <c r="B3637" s="70">
        <f t="shared" ref="B3637:B3700" si="145">(1/700)*100</f>
        <v>0.14285714285714285</v>
      </c>
      <c r="C3637" t="s">
        <v>97</v>
      </c>
      <c r="D3637" t="s">
        <v>3797</v>
      </c>
      <c r="E3637" s="69">
        <v>45799</v>
      </c>
      <c r="F3637">
        <v>1</v>
      </c>
      <c r="G3637">
        <v>1</v>
      </c>
      <c r="H3637">
        <v>1</v>
      </c>
      <c r="I3637" s="70">
        <f t="shared" si="144"/>
        <v>0.14285714285714285</v>
      </c>
    </row>
    <row r="3638" spans="1:9" x14ac:dyDescent="0.25">
      <c r="A3638" t="s">
        <v>3668</v>
      </c>
      <c r="B3638" s="70">
        <f t="shared" si="145"/>
        <v>0.14285714285714285</v>
      </c>
      <c r="C3638" t="s">
        <v>97</v>
      </c>
      <c r="D3638" t="s">
        <v>3798</v>
      </c>
      <c r="E3638" s="69">
        <v>45800</v>
      </c>
      <c r="F3638">
        <v>1</v>
      </c>
      <c r="G3638">
        <v>1</v>
      </c>
      <c r="H3638">
        <v>1</v>
      </c>
      <c r="I3638" s="70">
        <f t="shared" si="144"/>
        <v>0.14285714285714285</v>
      </c>
    </row>
    <row r="3639" spans="1:9" x14ac:dyDescent="0.25">
      <c r="A3639" t="s">
        <v>3668</v>
      </c>
      <c r="B3639" s="70">
        <f t="shared" si="145"/>
        <v>0.14285714285714285</v>
      </c>
      <c r="C3639" t="s">
        <v>97</v>
      </c>
      <c r="D3639" t="s">
        <v>3799</v>
      </c>
      <c r="E3639" s="69">
        <v>45800</v>
      </c>
      <c r="F3639">
        <v>1</v>
      </c>
      <c r="G3639">
        <v>1</v>
      </c>
      <c r="H3639">
        <v>1</v>
      </c>
      <c r="I3639" s="70">
        <f t="shared" si="144"/>
        <v>0.14285714285714285</v>
      </c>
    </row>
    <row r="3640" spans="1:9" x14ac:dyDescent="0.25">
      <c r="A3640" t="s">
        <v>3668</v>
      </c>
      <c r="B3640" s="70">
        <f t="shared" si="145"/>
        <v>0.14285714285714285</v>
      </c>
      <c r="C3640" t="s">
        <v>97</v>
      </c>
      <c r="D3640" t="s">
        <v>3800</v>
      </c>
      <c r="E3640" s="69">
        <v>45792</v>
      </c>
      <c r="F3640">
        <v>1</v>
      </c>
      <c r="G3640">
        <v>1</v>
      </c>
      <c r="H3640">
        <v>1</v>
      </c>
      <c r="I3640" s="70">
        <f t="shared" si="144"/>
        <v>0.14285714285714285</v>
      </c>
    </row>
    <row r="3641" spans="1:9" x14ac:dyDescent="0.25">
      <c r="A3641" t="s">
        <v>3668</v>
      </c>
      <c r="B3641" s="70">
        <f t="shared" si="145"/>
        <v>0.14285714285714285</v>
      </c>
      <c r="C3641" t="s">
        <v>97</v>
      </c>
      <c r="D3641" t="s">
        <v>3801</v>
      </c>
      <c r="E3641" s="69">
        <v>45792</v>
      </c>
      <c r="F3641">
        <v>1</v>
      </c>
      <c r="G3641">
        <v>1</v>
      </c>
      <c r="H3641">
        <v>1</v>
      </c>
      <c r="I3641" s="70">
        <f t="shared" si="144"/>
        <v>0.14285714285714285</v>
      </c>
    </row>
    <row r="3642" spans="1:9" x14ac:dyDescent="0.25">
      <c r="A3642" t="s">
        <v>3668</v>
      </c>
      <c r="B3642" s="70">
        <f t="shared" si="145"/>
        <v>0.14285714285714285</v>
      </c>
      <c r="C3642" t="s">
        <v>97</v>
      </c>
      <c r="D3642" t="s">
        <v>3802</v>
      </c>
      <c r="E3642" s="69">
        <v>45792</v>
      </c>
      <c r="F3642">
        <v>1</v>
      </c>
      <c r="G3642">
        <v>1</v>
      </c>
      <c r="H3642">
        <v>1</v>
      </c>
      <c r="I3642" s="70">
        <f t="shared" si="144"/>
        <v>0.14285714285714285</v>
      </c>
    </row>
    <row r="3643" spans="1:9" x14ac:dyDescent="0.25">
      <c r="A3643" t="s">
        <v>3668</v>
      </c>
      <c r="B3643" s="70">
        <f t="shared" si="145"/>
        <v>0.14285714285714285</v>
      </c>
      <c r="C3643" t="s">
        <v>97</v>
      </c>
      <c r="D3643" t="s">
        <v>3803</v>
      </c>
      <c r="E3643" s="69">
        <v>45792</v>
      </c>
      <c r="F3643">
        <v>1</v>
      </c>
      <c r="G3643">
        <v>1</v>
      </c>
      <c r="H3643">
        <v>1</v>
      </c>
      <c r="I3643" s="70">
        <f t="shared" si="144"/>
        <v>0.14285714285714285</v>
      </c>
    </row>
    <row r="3644" spans="1:9" x14ac:dyDescent="0.25">
      <c r="A3644" t="s">
        <v>3668</v>
      </c>
      <c r="B3644" s="70">
        <f t="shared" si="145"/>
        <v>0.14285714285714285</v>
      </c>
      <c r="C3644" t="s">
        <v>97</v>
      </c>
      <c r="D3644" t="s">
        <v>3804</v>
      </c>
      <c r="E3644" s="69">
        <v>45792</v>
      </c>
      <c r="F3644">
        <v>1</v>
      </c>
      <c r="G3644">
        <v>1</v>
      </c>
      <c r="H3644">
        <v>1</v>
      </c>
      <c r="I3644" s="70">
        <f t="shared" si="144"/>
        <v>0.14285714285714285</v>
      </c>
    </row>
    <row r="3645" spans="1:9" x14ac:dyDescent="0.25">
      <c r="A3645" t="s">
        <v>3668</v>
      </c>
      <c r="B3645" s="70">
        <f t="shared" si="145"/>
        <v>0.14285714285714285</v>
      </c>
      <c r="C3645" t="s">
        <v>97</v>
      </c>
      <c r="D3645" t="s">
        <v>3805</v>
      </c>
      <c r="E3645" s="69">
        <v>45706</v>
      </c>
      <c r="F3645">
        <v>1</v>
      </c>
      <c r="G3645">
        <v>1</v>
      </c>
      <c r="H3645">
        <v>1</v>
      </c>
      <c r="I3645" s="70">
        <f t="shared" si="144"/>
        <v>0.14285714285714285</v>
      </c>
    </row>
    <row r="3646" spans="1:9" x14ac:dyDescent="0.25">
      <c r="A3646" t="s">
        <v>3668</v>
      </c>
      <c r="B3646" s="70">
        <f t="shared" si="145"/>
        <v>0.14285714285714285</v>
      </c>
      <c r="C3646" t="s">
        <v>97</v>
      </c>
      <c r="D3646" t="s">
        <v>3806</v>
      </c>
      <c r="E3646" s="69">
        <v>45706</v>
      </c>
      <c r="F3646">
        <v>1</v>
      </c>
      <c r="G3646">
        <v>1</v>
      </c>
      <c r="H3646">
        <v>1</v>
      </c>
      <c r="I3646" s="70">
        <f t="shared" si="144"/>
        <v>0.14285714285714285</v>
      </c>
    </row>
    <row r="3647" spans="1:9" x14ac:dyDescent="0.25">
      <c r="A3647" t="s">
        <v>3668</v>
      </c>
      <c r="B3647" s="70">
        <f t="shared" si="145"/>
        <v>0.14285714285714285</v>
      </c>
      <c r="C3647" t="s">
        <v>97</v>
      </c>
      <c r="D3647" t="s">
        <v>3807</v>
      </c>
      <c r="E3647" s="69">
        <v>45706</v>
      </c>
      <c r="F3647">
        <v>1</v>
      </c>
      <c r="G3647">
        <v>1</v>
      </c>
      <c r="H3647">
        <v>1</v>
      </c>
      <c r="I3647" s="70">
        <f t="shared" si="144"/>
        <v>0.14285714285714285</v>
      </c>
    </row>
    <row r="3648" spans="1:9" x14ac:dyDescent="0.25">
      <c r="A3648" t="s">
        <v>3668</v>
      </c>
      <c r="B3648" s="70">
        <f t="shared" si="145"/>
        <v>0.14285714285714285</v>
      </c>
      <c r="C3648" t="s">
        <v>97</v>
      </c>
      <c r="D3648" t="s">
        <v>3808</v>
      </c>
      <c r="E3648" s="69">
        <v>45706</v>
      </c>
      <c r="F3648">
        <v>1</v>
      </c>
      <c r="G3648">
        <v>1</v>
      </c>
      <c r="H3648">
        <v>1</v>
      </c>
      <c r="I3648" s="70">
        <f t="shared" si="144"/>
        <v>0.14285714285714285</v>
      </c>
    </row>
    <row r="3649" spans="1:9" x14ac:dyDescent="0.25">
      <c r="A3649" t="s">
        <v>3668</v>
      </c>
      <c r="B3649" s="70">
        <f t="shared" si="145"/>
        <v>0.14285714285714285</v>
      </c>
      <c r="C3649" t="s">
        <v>97</v>
      </c>
      <c r="D3649" t="s">
        <v>3809</v>
      </c>
      <c r="E3649" s="69">
        <v>45708</v>
      </c>
      <c r="F3649">
        <v>1</v>
      </c>
      <c r="G3649">
        <v>1</v>
      </c>
      <c r="H3649">
        <v>1</v>
      </c>
      <c r="I3649" s="70">
        <f t="shared" si="144"/>
        <v>0.14285714285714285</v>
      </c>
    </row>
    <row r="3650" spans="1:9" x14ac:dyDescent="0.25">
      <c r="A3650" t="s">
        <v>3668</v>
      </c>
      <c r="B3650" s="70">
        <f t="shared" si="145"/>
        <v>0.14285714285714285</v>
      </c>
      <c r="C3650" t="s">
        <v>97</v>
      </c>
      <c r="D3650" t="s">
        <v>3810</v>
      </c>
      <c r="E3650" s="69">
        <v>45708</v>
      </c>
      <c r="F3650">
        <v>1</v>
      </c>
      <c r="G3650">
        <v>1</v>
      </c>
      <c r="H3650">
        <v>1</v>
      </c>
      <c r="I3650" s="70">
        <f t="shared" ref="I3650:I3713" si="146">B3650*H3650</f>
        <v>0.14285714285714285</v>
      </c>
    </row>
    <row r="3651" spans="1:9" x14ac:dyDescent="0.25">
      <c r="A3651" t="s">
        <v>3668</v>
      </c>
      <c r="B3651" s="70">
        <f t="shared" si="145"/>
        <v>0.14285714285714285</v>
      </c>
      <c r="C3651" t="s">
        <v>97</v>
      </c>
      <c r="D3651" t="s">
        <v>3811</v>
      </c>
      <c r="E3651" s="69">
        <v>45723</v>
      </c>
      <c r="F3651">
        <v>1</v>
      </c>
      <c r="G3651">
        <v>1</v>
      </c>
      <c r="H3651">
        <v>1</v>
      </c>
      <c r="I3651" s="70">
        <f t="shared" si="146"/>
        <v>0.14285714285714285</v>
      </c>
    </row>
    <row r="3652" spans="1:9" x14ac:dyDescent="0.25">
      <c r="A3652" t="s">
        <v>3668</v>
      </c>
      <c r="B3652" s="70">
        <f t="shared" si="145"/>
        <v>0.14285714285714285</v>
      </c>
      <c r="C3652" t="s">
        <v>97</v>
      </c>
      <c r="D3652" t="s">
        <v>3812</v>
      </c>
      <c r="E3652" s="69">
        <v>45726</v>
      </c>
      <c r="F3652">
        <v>1</v>
      </c>
      <c r="G3652">
        <v>1</v>
      </c>
      <c r="H3652">
        <v>1</v>
      </c>
      <c r="I3652" s="70">
        <f t="shared" si="146"/>
        <v>0.14285714285714285</v>
      </c>
    </row>
    <row r="3653" spans="1:9" x14ac:dyDescent="0.25">
      <c r="A3653" t="s">
        <v>3668</v>
      </c>
      <c r="B3653" s="70">
        <f t="shared" si="145"/>
        <v>0.14285714285714285</v>
      </c>
      <c r="C3653" t="s">
        <v>97</v>
      </c>
      <c r="D3653" t="s">
        <v>3813</v>
      </c>
      <c r="E3653" s="69">
        <v>45726</v>
      </c>
      <c r="F3653">
        <v>1</v>
      </c>
      <c r="G3653">
        <v>1</v>
      </c>
      <c r="H3653">
        <v>1</v>
      </c>
      <c r="I3653" s="70">
        <f t="shared" si="146"/>
        <v>0.14285714285714285</v>
      </c>
    </row>
    <row r="3654" spans="1:9" x14ac:dyDescent="0.25">
      <c r="A3654" t="s">
        <v>3668</v>
      </c>
      <c r="B3654" s="70">
        <f t="shared" si="145"/>
        <v>0.14285714285714285</v>
      </c>
      <c r="C3654" t="s">
        <v>97</v>
      </c>
      <c r="D3654" t="s">
        <v>3814</v>
      </c>
      <c r="E3654" s="69">
        <v>45726</v>
      </c>
      <c r="F3654">
        <v>1</v>
      </c>
      <c r="G3654">
        <v>1</v>
      </c>
      <c r="H3654">
        <v>1</v>
      </c>
      <c r="I3654" s="70">
        <f t="shared" si="146"/>
        <v>0.14285714285714285</v>
      </c>
    </row>
    <row r="3655" spans="1:9" x14ac:dyDescent="0.25">
      <c r="A3655" t="s">
        <v>3668</v>
      </c>
      <c r="B3655" s="70">
        <f t="shared" si="145"/>
        <v>0.14285714285714285</v>
      </c>
      <c r="C3655" t="s">
        <v>97</v>
      </c>
      <c r="D3655" t="s">
        <v>3815</v>
      </c>
      <c r="E3655" s="69">
        <v>45726</v>
      </c>
      <c r="F3655">
        <v>1</v>
      </c>
      <c r="G3655">
        <v>1</v>
      </c>
      <c r="H3655">
        <v>1</v>
      </c>
      <c r="I3655" s="70">
        <f t="shared" si="146"/>
        <v>0.14285714285714285</v>
      </c>
    </row>
    <row r="3656" spans="1:9" x14ac:dyDescent="0.25">
      <c r="A3656" t="s">
        <v>3668</v>
      </c>
      <c r="B3656" s="70">
        <f t="shared" si="145"/>
        <v>0.14285714285714285</v>
      </c>
      <c r="C3656" t="s">
        <v>97</v>
      </c>
      <c r="D3656" t="s">
        <v>3816</v>
      </c>
      <c r="E3656" s="69">
        <v>45727</v>
      </c>
      <c r="F3656">
        <v>1</v>
      </c>
      <c r="G3656">
        <v>1</v>
      </c>
      <c r="H3656">
        <v>1</v>
      </c>
      <c r="I3656" s="70">
        <f t="shared" si="146"/>
        <v>0.14285714285714285</v>
      </c>
    </row>
    <row r="3657" spans="1:9" x14ac:dyDescent="0.25">
      <c r="A3657" t="s">
        <v>3668</v>
      </c>
      <c r="B3657" s="70">
        <f t="shared" si="145"/>
        <v>0.14285714285714285</v>
      </c>
      <c r="C3657" t="s">
        <v>97</v>
      </c>
      <c r="D3657" t="s">
        <v>3817</v>
      </c>
      <c r="E3657" s="69">
        <v>45727</v>
      </c>
      <c r="F3657">
        <v>1</v>
      </c>
      <c r="G3657">
        <v>1</v>
      </c>
      <c r="H3657">
        <v>1</v>
      </c>
      <c r="I3657" s="70">
        <f t="shared" si="146"/>
        <v>0.14285714285714285</v>
      </c>
    </row>
    <row r="3658" spans="1:9" x14ac:dyDescent="0.25">
      <c r="A3658" t="s">
        <v>3668</v>
      </c>
      <c r="B3658" s="70">
        <f t="shared" si="145"/>
        <v>0.14285714285714285</v>
      </c>
      <c r="C3658" t="s">
        <v>97</v>
      </c>
      <c r="D3658" t="s">
        <v>3818</v>
      </c>
      <c r="E3658" s="69">
        <v>45727</v>
      </c>
      <c r="F3658">
        <v>1</v>
      </c>
      <c r="G3658">
        <v>1</v>
      </c>
      <c r="H3658">
        <v>1</v>
      </c>
      <c r="I3658" s="70">
        <f t="shared" si="146"/>
        <v>0.14285714285714285</v>
      </c>
    </row>
    <row r="3659" spans="1:9" x14ac:dyDescent="0.25">
      <c r="A3659" t="s">
        <v>3668</v>
      </c>
      <c r="B3659" s="70">
        <f t="shared" si="145"/>
        <v>0.14285714285714285</v>
      </c>
      <c r="C3659" t="s">
        <v>97</v>
      </c>
      <c r="D3659" t="s">
        <v>3819</v>
      </c>
      <c r="E3659" s="69">
        <v>45728</v>
      </c>
      <c r="F3659">
        <v>1</v>
      </c>
      <c r="G3659">
        <v>1</v>
      </c>
      <c r="H3659">
        <v>1</v>
      </c>
      <c r="I3659" s="70">
        <f t="shared" si="146"/>
        <v>0.14285714285714285</v>
      </c>
    </row>
    <row r="3660" spans="1:9" x14ac:dyDescent="0.25">
      <c r="A3660" t="s">
        <v>3668</v>
      </c>
      <c r="B3660" s="70">
        <f t="shared" si="145"/>
        <v>0.14285714285714285</v>
      </c>
      <c r="C3660" t="s">
        <v>97</v>
      </c>
      <c r="D3660" t="s">
        <v>3820</v>
      </c>
      <c r="E3660" s="69">
        <v>45728</v>
      </c>
      <c r="F3660">
        <v>1</v>
      </c>
      <c r="G3660">
        <v>1</v>
      </c>
      <c r="H3660">
        <v>1</v>
      </c>
      <c r="I3660" s="70">
        <f t="shared" si="146"/>
        <v>0.14285714285714285</v>
      </c>
    </row>
    <row r="3661" spans="1:9" x14ac:dyDescent="0.25">
      <c r="A3661" t="s">
        <v>3668</v>
      </c>
      <c r="B3661" s="70">
        <f t="shared" si="145"/>
        <v>0.14285714285714285</v>
      </c>
      <c r="C3661" t="s">
        <v>97</v>
      </c>
      <c r="D3661" t="s">
        <v>3821</v>
      </c>
      <c r="E3661" s="69">
        <v>45728</v>
      </c>
      <c r="F3661">
        <v>1</v>
      </c>
      <c r="G3661">
        <v>1</v>
      </c>
      <c r="H3661">
        <v>1</v>
      </c>
      <c r="I3661" s="70">
        <f t="shared" si="146"/>
        <v>0.14285714285714285</v>
      </c>
    </row>
    <row r="3662" spans="1:9" x14ac:dyDescent="0.25">
      <c r="A3662" t="s">
        <v>3668</v>
      </c>
      <c r="B3662" s="70">
        <f t="shared" si="145"/>
        <v>0.14285714285714285</v>
      </c>
      <c r="C3662" t="s">
        <v>97</v>
      </c>
      <c r="D3662" t="s">
        <v>3822</v>
      </c>
      <c r="E3662" s="69">
        <v>45720</v>
      </c>
      <c r="F3662">
        <v>1</v>
      </c>
      <c r="G3662">
        <v>1</v>
      </c>
      <c r="H3662">
        <v>1</v>
      </c>
      <c r="I3662" s="70">
        <f t="shared" si="146"/>
        <v>0.14285714285714285</v>
      </c>
    </row>
    <row r="3663" spans="1:9" x14ac:dyDescent="0.25">
      <c r="A3663" t="s">
        <v>3668</v>
      </c>
      <c r="B3663" s="70">
        <f t="shared" si="145"/>
        <v>0.14285714285714285</v>
      </c>
      <c r="C3663" t="s">
        <v>97</v>
      </c>
      <c r="D3663" t="s">
        <v>3823</v>
      </c>
      <c r="E3663" s="69">
        <v>45720</v>
      </c>
      <c r="F3663">
        <v>1</v>
      </c>
      <c r="G3663">
        <v>1</v>
      </c>
      <c r="H3663">
        <v>1</v>
      </c>
      <c r="I3663" s="70">
        <f t="shared" si="146"/>
        <v>0.14285714285714285</v>
      </c>
    </row>
    <row r="3664" spans="1:9" x14ac:dyDescent="0.25">
      <c r="A3664" t="s">
        <v>3668</v>
      </c>
      <c r="B3664" s="70">
        <f t="shared" si="145"/>
        <v>0.14285714285714285</v>
      </c>
      <c r="C3664" t="s">
        <v>97</v>
      </c>
      <c r="D3664" t="s">
        <v>3824</v>
      </c>
      <c r="E3664" s="69">
        <v>45720</v>
      </c>
      <c r="F3664">
        <v>1</v>
      </c>
      <c r="G3664">
        <v>1</v>
      </c>
      <c r="H3664">
        <v>1</v>
      </c>
      <c r="I3664" s="70">
        <f t="shared" si="146"/>
        <v>0.14285714285714285</v>
      </c>
    </row>
    <row r="3665" spans="1:9" x14ac:dyDescent="0.25">
      <c r="A3665" t="s">
        <v>3668</v>
      </c>
      <c r="B3665" s="70">
        <f t="shared" si="145"/>
        <v>0.14285714285714285</v>
      </c>
      <c r="C3665" t="s">
        <v>97</v>
      </c>
      <c r="D3665" t="s">
        <v>3825</v>
      </c>
      <c r="E3665" s="69">
        <v>45720</v>
      </c>
      <c r="F3665">
        <v>1</v>
      </c>
      <c r="G3665">
        <v>1</v>
      </c>
      <c r="H3665">
        <v>1</v>
      </c>
      <c r="I3665" s="70">
        <f t="shared" si="146"/>
        <v>0.14285714285714285</v>
      </c>
    </row>
    <row r="3666" spans="1:9" x14ac:dyDescent="0.25">
      <c r="A3666" t="s">
        <v>3668</v>
      </c>
      <c r="B3666" s="70">
        <f t="shared" si="145"/>
        <v>0.14285714285714285</v>
      </c>
      <c r="C3666" t="s">
        <v>97</v>
      </c>
      <c r="D3666" t="s">
        <v>3826</v>
      </c>
      <c r="E3666" s="69">
        <v>45722</v>
      </c>
      <c r="F3666">
        <v>1</v>
      </c>
      <c r="G3666">
        <v>1</v>
      </c>
      <c r="H3666">
        <v>1</v>
      </c>
      <c r="I3666" s="70">
        <f t="shared" si="146"/>
        <v>0.14285714285714285</v>
      </c>
    </row>
    <row r="3667" spans="1:9" x14ac:dyDescent="0.25">
      <c r="A3667" t="s">
        <v>3668</v>
      </c>
      <c r="B3667" s="70">
        <f t="shared" si="145"/>
        <v>0.14285714285714285</v>
      </c>
      <c r="C3667" t="s">
        <v>97</v>
      </c>
      <c r="D3667" t="s">
        <v>3827</v>
      </c>
      <c r="E3667" s="69">
        <v>45722</v>
      </c>
      <c r="F3667">
        <v>1</v>
      </c>
      <c r="G3667">
        <v>1</v>
      </c>
      <c r="H3667">
        <v>1</v>
      </c>
      <c r="I3667" s="70">
        <f t="shared" si="146"/>
        <v>0.14285714285714285</v>
      </c>
    </row>
    <row r="3668" spans="1:9" x14ac:dyDescent="0.25">
      <c r="A3668" t="s">
        <v>3668</v>
      </c>
      <c r="B3668" s="70">
        <f t="shared" si="145"/>
        <v>0.14285714285714285</v>
      </c>
      <c r="C3668" t="s">
        <v>97</v>
      </c>
      <c r="D3668" t="s">
        <v>3828</v>
      </c>
      <c r="E3668" s="69">
        <v>45722</v>
      </c>
      <c r="F3668">
        <v>1</v>
      </c>
      <c r="G3668">
        <v>1</v>
      </c>
      <c r="H3668">
        <v>1</v>
      </c>
      <c r="I3668" s="70">
        <f t="shared" si="146"/>
        <v>0.14285714285714285</v>
      </c>
    </row>
    <row r="3669" spans="1:9" x14ac:dyDescent="0.25">
      <c r="A3669" t="s">
        <v>3668</v>
      </c>
      <c r="B3669" s="70">
        <f t="shared" si="145"/>
        <v>0.14285714285714285</v>
      </c>
      <c r="C3669" t="s">
        <v>97</v>
      </c>
      <c r="D3669" t="s">
        <v>3829</v>
      </c>
      <c r="E3669" s="69">
        <v>45722</v>
      </c>
      <c r="F3669">
        <v>1</v>
      </c>
      <c r="G3669">
        <v>1</v>
      </c>
      <c r="H3669">
        <v>1</v>
      </c>
      <c r="I3669" s="70">
        <f t="shared" si="146"/>
        <v>0.14285714285714285</v>
      </c>
    </row>
    <row r="3670" spans="1:9" x14ac:dyDescent="0.25">
      <c r="A3670" t="s">
        <v>3668</v>
      </c>
      <c r="B3670" s="70">
        <f t="shared" si="145"/>
        <v>0.14285714285714285</v>
      </c>
      <c r="C3670" t="s">
        <v>97</v>
      </c>
      <c r="D3670" t="s">
        <v>3830</v>
      </c>
      <c r="E3670" s="69">
        <v>45723</v>
      </c>
      <c r="F3670">
        <v>1</v>
      </c>
      <c r="G3670">
        <v>1</v>
      </c>
      <c r="H3670">
        <v>1</v>
      </c>
      <c r="I3670" s="70">
        <f t="shared" si="146"/>
        <v>0.14285714285714285</v>
      </c>
    </row>
    <row r="3671" spans="1:9" x14ac:dyDescent="0.25">
      <c r="A3671" t="s">
        <v>3668</v>
      </c>
      <c r="B3671" s="70">
        <f t="shared" si="145"/>
        <v>0.14285714285714285</v>
      </c>
      <c r="C3671" t="s">
        <v>97</v>
      </c>
      <c r="D3671" t="s">
        <v>3831</v>
      </c>
      <c r="E3671" s="69">
        <v>45737</v>
      </c>
      <c r="F3671">
        <v>1</v>
      </c>
      <c r="G3671">
        <v>1</v>
      </c>
      <c r="H3671">
        <v>1</v>
      </c>
      <c r="I3671" s="70">
        <f t="shared" si="146"/>
        <v>0.14285714285714285</v>
      </c>
    </row>
    <row r="3672" spans="1:9" x14ac:dyDescent="0.25">
      <c r="A3672" t="s">
        <v>3668</v>
      </c>
      <c r="B3672" s="70">
        <f t="shared" si="145"/>
        <v>0.14285714285714285</v>
      </c>
      <c r="C3672" t="s">
        <v>97</v>
      </c>
      <c r="D3672" t="s">
        <v>3832</v>
      </c>
      <c r="E3672" s="69">
        <v>45737</v>
      </c>
      <c r="F3672">
        <v>1</v>
      </c>
      <c r="G3672">
        <v>1</v>
      </c>
      <c r="H3672">
        <v>1</v>
      </c>
      <c r="I3672" s="70">
        <f t="shared" si="146"/>
        <v>0.14285714285714285</v>
      </c>
    </row>
    <row r="3673" spans="1:9" x14ac:dyDescent="0.25">
      <c r="A3673" t="s">
        <v>3668</v>
      </c>
      <c r="B3673" s="70">
        <f t="shared" si="145"/>
        <v>0.14285714285714285</v>
      </c>
      <c r="C3673" t="s">
        <v>97</v>
      </c>
      <c r="D3673" t="s">
        <v>3833</v>
      </c>
      <c r="E3673" s="69">
        <v>45741</v>
      </c>
      <c r="F3673">
        <v>1</v>
      </c>
      <c r="G3673">
        <v>1</v>
      </c>
      <c r="H3673">
        <v>1</v>
      </c>
      <c r="I3673" s="70">
        <f t="shared" si="146"/>
        <v>0.14285714285714285</v>
      </c>
    </row>
    <row r="3674" spans="1:9" x14ac:dyDescent="0.25">
      <c r="A3674" t="s">
        <v>3668</v>
      </c>
      <c r="B3674" s="70">
        <f t="shared" si="145"/>
        <v>0.14285714285714285</v>
      </c>
      <c r="C3674" t="s">
        <v>97</v>
      </c>
      <c r="D3674" t="s">
        <v>3834</v>
      </c>
      <c r="E3674" s="69">
        <v>45741</v>
      </c>
      <c r="F3674">
        <v>1</v>
      </c>
      <c r="G3674">
        <v>1</v>
      </c>
      <c r="H3674">
        <v>1</v>
      </c>
      <c r="I3674" s="70">
        <f t="shared" si="146"/>
        <v>0.14285714285714285</v>
      </c>
    </row>
    <row r="3675" spans="1:9" x14ac:dyDescent="0.25">
      <c r="A3675" t="s">
        <v>3668</v>
      </c>
      <c r="B3675" s="70">
        <f t="shared" si="145"/>
        <v>0.14285714285714285</v>
      </c>
      <c r="C3675" t="s">
        <v>97</v>
      </c>
      <c r="D3675" t="s">
        <v>3835</v>
      </c>
      <c r="E3675" s="69">
        <v>45730</v>
      </c>
      <c r="F3675">
        <v>1</v>
      </c>
      <c r="G3675">
        <v>1</v>
      </c>
      <c r="H3675">
        <v>1</v>
      </c>
      <c r="I3675" s="70">
        <f t="shared" si="146"/>
        <v>0.14285714285714285</v>
      </c>
    </row>
    <row r="3676" spans="1:9" x14ac:dyDescent="0.25">
      <c r="A3676" t="s">
        <v>3668</v>
      </c>
      <c r="B3676" s="70">
        <f t="shared" si="145"/>
        <v>0.14285714285714285</v>
      </c>
      <c r="C3676" t="s">
        <v>97</v>
      </c>
      <c r="D3676" t="s">
        <v>3836</v>
      </c>
      <c r="E3676" s="69">
        <v>45733</v>
      </c>
      <c r="F3676">
        <v>1</v>
      </c>
      <c r="G3676">
        <v>1</v>
      </c>
      <c r="H3676">
        <v>1</v>
      </c>
      <c r="I3676" s="70">
        <f t="shared" si="146"/>
        <v>0.14285714285714285</v>
      </c>
    </row>
    <row r="3677" spans="1:9" x14ac:dyDescent="0.25">
      <c r="A3677" t="s">
        <v>3668</v>
      </c>
      <c r="B3677" s="70">
        <f t="shared" si="145"/>
        <v>0.14285714285714285</v>
      </c>
      <c r="C3677" t="s">
        <v>97</v>
      </c>
      <c r="D3677" t="s">
        <v>3837</v>
      </c>
      <c r="E3677" s="69">
        <v>45734</v>
      </c>
      <c r="F3677">
        <v>1</v>
      </c>
      <c r="G3677">
        <v>1</v>
      </c>
      <c r="H3677">
        <v>1</v>
      </c>
      <c r="I3677" s="70">
        <f t="shared" si="146"/>
        <v>0.14285714285714285</v>
      </c>
    </row>
    <row r="3678" spans="1:9" x14ac:dyDescent="0.25">
      <c r="A3678" t="s">
        <v>3668</v>
      </c>
      <c r="B3678" s="70">
        <f t="shared" si="145"/>
        <v>0.14285714285714285</v>
      </c>
      <c r="C3678" t="s">
        <v>97</v>
      </c>
      <c r="D3678" t="s">
        <v>3838</v>
      </c>
      <c r="E3678" s="69">
        <v>45734</v>
      </c>
      <c r="F3678">
        <v>1</v>
      </c>
      <c r="G3678">
        <v>1</v>
      </c>
      <c r="H3678">
        <v>1</v>
      </c>
      <c r="I3678" s="70">
        <f t="shared" si="146"/>
        <v>0.14285714285714285</v>
      </c>
    </row>
    <row r="3679" spans="1:9" x14ac:dyDescent="0.25">
      <c r="A3679" t="s">
        <v>3668</v>
      </c>
      <c r="B3679" s="70">
        <f t="shared" si="145"/>
        <v>0.14285714285714285</v>
      </c>
      <c r="C3679" t="s">
        <v>97</v>
      </c>
      <c r="D3679" t="s">
        <v>3839</v>
      </c>
      <c r="E3679" s="69">
        <v>45734</v>
      </c>
      <c r="F3679">
        <v>1</v>
      </c>
      <c r="G3679">
        <v>1</v>
      </c>
      <c r="H3679">
        <v>1</v>
      </c>
      <c r="I3679" s="70">
        <f t="shared" si="146"/>
        <v>0.14285714285714285</v>
      </c>
    </row>
    <row r="3680" spans="1:9" x14ac:dyDescent="0.25">
      <c r="A3680" t="s">
        <v>3668</v>
      </c>
      <c r="B3680" s="70">
        <f t="shared" si="145"/>
        <v>0.14285714285714285</v>
      </c>
      <c r="C3680" t="s">
        <v>97</v>
      </c>
      <c r="D3680" t="s">
        <v>3840</v>
      </c>
      <c r="E3680" s="69">
        <v>45754</v>
      </c>
      <c r="F3680">
        <v>1</v>
      </c>
      <c r="G3680">
        <v>1</v>
      </c>
      <c r="H3680">
        <v>1</v>
      </c>
      <c r="I3680" s="70">
        <f t="shared" si="146"/>
        <v>0.14285714285714285</v>
      </c>
    </row>
    <row r="3681" spans="1:9" x14ac:dyDescent="0.25">
      <c r="A3681" t="s">
        <v>3668</v>
      </c>
      <c r="B3681" s="70">
        <f t="shared" si="145"/>
        <v>0.14285714285714285</v>
      </c>
      <c r="C3681" t="s">
        <v>97</v>
      </c>
      <c r="D3681" t="s">
        <v>3841</v>
      </c>
      <c r="E3681" s="69">
        <v>45755</v>
      </c>
      <c r="F3681">
        <v>1</v>
      </c>
      <c r="G3681">
        <v>1</v>
      </c>
      <c r="H3681">
        <v>1</v>
      </c>
      <c r="I3681" s="70">
        <f t="shared" si="146"/>
        <v>0.14285714285714285</v>
      </c>
    </row>
    <row r="3682" spans="1:9" x14ac:dyDescent="0.25">
      <c r="A3682" t="s">
        <v>3668</v>
      </c>
      <c r="B3682" s="70">
        <f t="shared" si="145"/>
        <v>0.14285714285714285</v>
      </c>
      <c r="C3682" t="s">
        <v>97</v>
      </c>
      <c r="D3682" t="s">
        <v>3842</v>
      </c>
      <c r="E3682" s="69">
        <v>45742</v>
      </c>
      <c r="F3682">
        <v>1</v>
      </c>
      <c r="G3682">
        <v>1</v>
      </c>
      <c r="H3682">
        <v>1</v>
      </c>
      <c r="I3682" s="70">
        <f t="shared" si="146"/>
        <v>0.14285714285714285</v>
      </c>
    </row>
    <row r="3683" spans="1:9" x14ac:dyDescent="0.25">
      <c r="A3683" t="s">
        <v>3668</v>
      </c>
      <c r="B3683" s="70">
        <f t="shared" si="145"/>
        <v>0.14285714285714285</v>
      </c>
      <c r="C3683" t="s">
        <v>97</v>
      </c>
      <c r="D3683" t="s">
        <v>3843</v>
      </c>
      <c r="E3683" s="69">
        <v>45742</v>
      </c>
      <c r="F3683">
        <v>1</v>
      </c>
      <c r="G3683">
        <v>1</v>
      </c>
      <c r="H3683">
        <v>1</v>
      </c>
      <c r="I3683" s="70">
        <f t="shared" si="146"/>
        <v>0.14285714285714285</v>
      </c>
    </row>
    <row r="3684" spans="1:9" x14ac:dyDescent="0.25">
      <c r="A3684" t="s">
        <v>3668</v>
      </c>
      <c r="B3684" s="70">
        <f t="shared" si="145"/>
        <v>0.14285714285714285</v>
      </c>
      <c r="C3684" t="s">
        <v>97</v>
      </c>
      <c r="D3684" t="s">
        <v>3844</v>
      </c>
      <c r="E3684" s="69">
        <v>45742</v>
      </c>
      <c r="F3684">
        <v>1</v>
      </c>
      <c r="G3684">
        <v>1</v>
      </c>
      <c r="H3684">
        <v>1</v>
      </c>
      <c r="I3684" s="70">
        <f t="shared" si="146"/>
        <v>0.14285714285714285</v>
      </c>
    </row>
    <row r="3685" spans="1:9" x14ac:dyDescent="0.25">
      <c r="A3685" t="s">
        <v>3668</v>
      </c>
      <c r="B3685" s="70">
        <f t="shared" si="145"/>
        <v>0.14285714285714285</v>
      </c>
      <c r="C3685" t="s">
        <v>97</v>
      </c>
      <c r="D3685" t="s">
        <v>3845</v>
      </c>
      <c r="E3685" s="69">
        <v>45742</v>
      </c>
      <c r="F3685">
        <v>1</v>
      </c>
      <c r="G3685">
        <v>1</v>
      </c>
      <c r="H3685">
        <v>1</v>
      </c>
      <c r="I3685" s="70">
        <f t="shared" si="146"/>
        <v>0.14285714285714285</v>
      </c>
    </row>
    <row r="3686" spans="1:9" x14ac:dyDescent="0.25">
      <c r="A3686" t="s">
        <v>3668</v>
      </c>
      <c r="B3686" s="70">
        <f t="shared" si="145"/>
        <v>0.14285714285714285</v>
      </c>
      <c r="C3686" t="s">
        <v>97</v>
      </c>
      <c r="D3686" t="s">
        <v>3846</v>
      </c>
      <c r="E3686" s="69">
        <v>45742</v>
      </c>
      <c r="F3686">
        <v>1</v>
      </c>
      <c r="G3686">
        <v>1</v>
      </c>
      <c r="H3686">
        <v>1</v>
      </c>
      <c r="I3686" s="70">
        <f t="shared" si="146"/>
        <v>0.14285714285714285</v>
      </c>
    </row>
    <row r="3687" spans="1:9" x14ac:dyDescent="0.25">
      <c r="A3687" t="s">
        <v>3668</v>
      </c>
      <c r="B3687" s="70">
        <f t="shared" si="145"/>
        <v>0.14285714285714285</v>
      </c>
      <c r="C3687" t="s">
        <v>97</v>
      </c>
      <c r="D3687" t="s">
        <v>3847</v>
      </c>
      <c r="E3687" s="69">
        <v>45743</v>
      </c>
      <c r="F3687">
        <v>1</v>
      </c>
      <c r="G3687">
        <v>1</v>
      </c>
      <c r="H3687">
        <v>1</v>
      </c>
      <c r="I3687" s="70">
        <f t="shared" si="146"/>
        <v>0.14285714285714285</v>
      </c>
    </row>
    <row r="3688" spans="1:9" x14ac:dyDescent="0.25">
      <c r="A3688" t="s">
        <v>3668</v>
      </c>
      <c r="B3688" s="70">
        <f t="shared" si="145"/>
        <v>0.14285714285714285</v>
      </c>
      <c r="C3688" t="s">
        <v>97</v>
      </c>
      <c r="D3688" t="s">
        <v>3848</v>
      </c>
      <c r="E3688" s="69">
        <v>45736</v>
      </c>
      <c r="F3688">
        <v>1</v>
      </c>
      <c r="G3688">
        <v>1</v>
      </c>
      <c r="H3688">
        <v>1</v>
      </c>
      <c r="I3688" s="70">
        <f t="shared" si="146"/>
        <v>0.14285714285714285</v>
      </c>
    </row>
    <row r="3689" spans="1:9" x14ac:dyDescent="0.25">
      <c r="A3689" t="s">
        <v>3668</v>
      </c>
      <c r="B3689" s="70">
        <f t="shared" si="145"/>
        <v>0.14285714285714285</v>
      </c>
      <c r="C3689" t="s">
        <v>97</v>
      </c>
      <c r="D3689" t="s">
        <v>3849</v>
      </c>
      <c r="E3689" s="69">
        <v>45736</v>
      </c>
      <c r="F3689">
        <v>1</v>
      </c>
      <c r="G3689">
        <v>1</v>
      </c>
      <c r="H3689">
        <v>1</v>
      </c>
      <c r="I3689" s="70">
        <f t="shared" si="146"/>
        <v>0.14285714285714285</v>
      </c>
    </row>
    <row r="3690" spans="1:9" x14ac:dyDescent="0.25">
      <c r="A3690" t="s">
        <v>3668</v>
      </c>
      <c r="B3690" s="70">
        <f t="shared" si="145"/>
        <v>0.14285714285714285</v>
      </c>
      <c r="C3690" t="s">
        <v>97</v>
      </c>
      <c r="D3690" t="s">
        <v>3850</v>
      </c>
      <c r="E3690" s="69">
        <v>45736</v>
      </c>
      <c r="F3690">
        <v>1</v>
      </c>
      <c r="G3690">
        <v>1</v>
      </c>
      <c r="H3690">
        <v>1</v>
      </c>
      <c r="I3690" s="70">
        <f t="shared" si="146"/>
        <v>0.14285714285714285</v>
      </c>
    </row>
    <row r="3691" spans="1:9" x14ac:dyDescent="0.25">
      <c r="A3691" t="s">
        <v>3668</v>
      </c>
      <c r="B3691" s="70">
        <f t="shared" si="145"/>
        <v>0.14285714285714285</v>
      </c>
      <c r="C3691" t="s">
        <v>97</v>
      </c>
      <c r="D3691" t="s">
        <v>3851</v>
      </c>
      <c r="E3691" s="69">
        <v>45736</v>
      </c>
      <c r="F3691">
        <v>1</v>
      </c>
      <c r="G3691">
        <v>1</v>
      </c>
      <c r="H3691">
        <v>1</v>
      </c>
      <c r="I3691" s="70">
        <f t="shared" si="146"/>
        <v>0.14285714285714285</v>
      </c>
    </row>
    <row r="3692" spans="1:9" x14ac:dyDescent="0.25">
      <c r="A3692" t="s">
        <v>3668</v>
      </c>
      <c r="B3692" s="70">
        <f t="shared" si="145"/>
        <v>0.14285714285714285</v>
      </c>
      <c r="C3692" t="s">
        <v>97</v>
      </c>
      <c r="D3692" t="s">
        <v>3852</v>
      </c>
      <c r="E3692" s="69">
        <v>45755</v>
      </c>
      <c r="F3692">
        <v>1</v>
      </c>
      <c r="G3692">
        <v>1</v>
      </c>
      <c r="H3692">
        <v>1</v>
      </c>
      <c r="I3692" s="70">
        <f t="shared" si="146"/>
        <v>0.14285714285714285</v>
      </c>
    </row>
    <row r="3693" spans="1:9" x14ac:dyDescent="0.25">
      <c r="A3693" t="s">
        <v>3668</v>
      </c>
      <c r="B3693" s="70">
        <f t="shared" si="145"/>
        <v>0.14285714285714285</v>
      </c>
      <c r="C3693" t="s">
        <v>97</v>
      </c>
      <c r="D3693" t="s">
        <v>3853</v>
      </c>
      <c r="E3693" s="69">
        <v>45755</v>
      </c>
      <c r="F3693">
        <v>1</v>
      </c>
      <c r="G3693">
        <v>1</v>
      </c>
      <c r="H3693">
        <v>1</v>
      </c>
      <c r="I3693" s="70">
        <f t="shared" si="146"/>
        <v>0.14285714285714285</v>
      </c>
    </row>
    <row r="3694" spans="1:9" x14ac:dyDescent="0.25">
      <c r="A3694" t="s">
        <v>3668</v>
      </c>
      <c r="B3694" s="70">
        <f t="shared" si="145"/>
        <v>0.14285714285714285</v>
      </c>
      <c r="C3694" t="s">
        <v>97</v>
      </c>
      <c r="D3694" t="s">
        <v>3854</v>
      </c>
      <c r="E3694" s="69">
        <v>45756</v>
      </c>
      <c r="F3694">
        <v>1</v>
      </c>
      <c r="G3694">
        <v>1</v>
      </c>
      <c r="H3694">
        <v>1</v>
      </c>
      <c r="I3694" s="70">
        <f t="shared" si="146"/>
        <v>0.14285714285714285</v>
      </c>
    </row>
    <row r="3695" spans="1:9" x14ac:dyDescent="0.25">
      <c r="A3695" t="s">
        <v>3668</v>
      </c>
      <c r="B3695" s="70">
        <f t="shared" si="145"/>
        <v>0.14285714285714285</v>
      </c>
      <c r="C3695" t="s">
        <v>97</v>
      </c>
      <c r="D3695" t="s">
        <v>3855</v>
      </c>
      <c r="E3695" s="69">
        <v>45756</v>
      </c>
      <c r="F3695">
        <v>1</v>
      </c>
      <c r="G3695">
        <v>1</v>
      </c>
      <c r="H3695">
        <v>1</v>
      </c>
      <c r="I3695" s="70">
        <f t="shared" si="146"/>
        <v>0.14285714285714285</v>
      </c>
    </row>
    <row r="3696" spans="1:9" x14ac:dyDescent="0.25">
      <c r="A3696" t="s">
        <v>3668</v>
      </c>
      <c r="B3696" s="70">
        <f t="shared" si="145"/>
        <v>0.14285714285714285</v>
      </c>
      <c r="C3696" t="s">
        <v>97</v>
      </c>
      <c r="D3696" t="s">
        <v>3856</v>
      </c>
      <c r="E3696" s="69">
        <v>45758</v>
      </c>
      <c r="F3696">
        <v>1</v>
      </c>
      <c r="G3696">
        <v>1</v>
      </c>
      <c r="H3696">
        <v>1</v>
      </c>
      <c r="I3696" s="70">
        <f t="shared" si="146"/>
        <v>0.14285714285714285</v>
      </c>
    </row>
    <row r="3697" spans="1:9" x14ac:dyDescent="0.25">
      <c r="A3697" t="s">
        <v>3668</v>
      </c>
      <c r="B3697" s="70">
        <f t="shared" si="145"/>
        <v>0.14285714285714285</v>
      </c>
      <c r="C3697" t="s">
        <v>97</v>
      </c>
      <c r="D3697" t="s">
        <v>3857</v>
      </c>
      <c r="E3697" s="69">
        <v>45761</v>
      </c>
      <c r="F3697">
        <v>1</v>
      </c>
      <c r="G3697">
        <v>1</v>
      </c>
      <c r="H3697">
        <v>1</v>
      </c>
      <c r="I3697" s="70">
        <f t="shared" si="146"/>
        <v>0.14285714285714285</v>
      </c>
    </row>
    <row r="3698" spans="1:9" x14ac:dyDescent="0.25">
      <c r="A3698" t="s">
        <v>3668</v>
      </c>
      <c r="B3698" s="70">
        <f t="shared" si="145"/>
        <v>0.14285714285714285</v>
      </c>
      <c r="C3698" t="s">
        <v>97</v>
      </c>
      <c r="D3698" t="s">
        <v>3858</v>
      </c>
      <c r="E3698" s="69">
        <v>45761</v>
      </c>
      <c r="F3698">
        <v>1</v>
      </c>
      <c r="G3698">
        <v>1</v>
      </c>
      <c r="H3698">
        <v>1</v>
      </c>
      <c r="I3698" s="70">
        <f t="shared" si="146"/>
        <v>0.14285714285714285</v>
      </c>
    </row>
    <row r="3699" spans="1:9" x14ac:dyDescent="0.25">
      <c r="A3699" t="s">
        <v>3668</v>
      </c>
      <c r="B3699" s="70">
        <f t="shared" si="145"/>
        <v>0.14285714285714285</v>
      </c>
      <c r="C3699" t="s">
        <v>97</v>
      </c>
      <c r="D3699" t="s">
        <v>3859</v>
      </c>
      <c r="E3699" s="69">
        <v>45761</v>
      </c>
      <c r="F3699">
        <v>1</v>
      </c>
      <c r="G3699">
        <v>1</v>
      </c>
      <c r="H3699">
        <v>1</v>
      </c>
      <c r="I3699" s="70">
        <f t="shared" si="146"/>
        <v>0.14285714285714285</v>
      </c>
    </row>
    <row r="3700" spans="1:9" x14ac:dyDescent="0.25">
      <c r="A3700" t="s">
        <v>3668</v>
      </c>
      <c r="B3700" s="70">
        <f t="shared" si="145"/>
        <v>0.14285714285714285</v>
      </c>
      <c r="C3700" t="s">
        <v>97</v>
      </c>
      <c r="D3700" t="s">
        <v>3860</v>
      </c>
      <c r="E3700" s="69">
        <v>45748</v>
      </c>
      <c r="F3700">
        <v>1</v>
      </c>
      <c r="G3700">
        <v>1</v>
      </c>
      <c r="H3700">
        <v>1</v>
      </c>
      <c r="I3700" s="70">
        <f t="shared" si="146"/>
        <v>0.14285714285714285</v>
      </c>
    </row>
    <row r="3701" spans="1:9" x14ac:dyDescent="0.25">
      <c r="A3701" t="s">
        <v>3668</v>
      </c>
      <c r="B3701" s="70">
        <f t="shared" ref="B3701:B3764" si="147">(1/700)*100</f>
        <v>0.14285714285714285</v>
      </c>
      <c r="C3701" t="s">
        <v>97</v>
      </c>
      <c r="D3701" t="s">
        <v>3861</v>
      </c>
      <c r="E3701" s="69">
        <v>45748</v>
      </c>
      <c r="F3701">
        <v>1</v>
      </c>
      <c r="G3701">
        <v>1</v>
      </c>
      <c r="H3701">
        <v>1</v>
      </c>
      <c r="I3701" s="70">
        <f t="shared" si="146"/>
        <v>0.14285714285714285</v>
      </c>
    </row>
    <row r="3702" spans="1:9" x14ac:dyDescent="0.25">
      <c r="A3702" t="s">
        <v>3668</v>
      </c>
      <c r="B3702" s="70">
        <f t="shared" si="147"/>
        <v>0.14285714285714285</v>
      </c>
      <c r="C3702" t="s">
        <v>97</v>
      </c>
      <c r="D3702" t="s">
        <v>3862</v>
      </c>
      <c r="E3702" s="69">
        <v>45748</v>
      </c>
      <c r="F3702">
        <v>1</v>
      </c>
      <c r="G3702">
        <v>1</v>
      </c>
      <c r="H3702">
        <v>1</v>
      </c>
      <c r="I3702" s="70">
        <f t="shared" si="146"/>
        <v>0.14285714285714285</v>
      </c>
    </row>
    <row r="3703" spans="1:9" x14ac:dyDescent="0.25">
      <c r="A3703" t="s">
        <v>3668</v>
      </c>
      <c r="B3703" s="70">
        <f t="shared" si="147"/>
        <v>0.14285714285714285</v>
      </c>
      <c r="C3703" t="s">
        <v>97</v>
      </c>
      <c r="D3703" t="s">
        <v>3863</v>
      </c>
      <c r="E3703" s="69">
        <v>45748</v>
      </c>
      <c r="F3703">
        <v>1</v>
      </c>
      <c r="G3703">
        <v>1</v>
      </c>
      <c r="H3703">
        <v>1</v>
      </c>
      <c r="I3703" s="70">
        <f t="shared" si="146"/>
        <v>0.14285714285714285</v>
      </c>
    </row>
    <row r="3704" spans="1:9" x14ac:dyDescent="0.25">
      <c r="A3704" t="s">
        <v>3668</v>
      </c>
      <c r="B3704" s="70">
        <f t="shared" si="147"/>
        <v>0.14285714285714285</v>
      </c>
      <c r="C3704" t="s">
        <v>97</v>
      </c>
      <c r="D3704" t="s">
        <v>3864</v>
      </c>
      <c r="E3704" s="69">
        <v>45751</v>
      </c>
      <c r="F3704">
        <v>1</v>
      </c>
      <c r="G3704">
        <v>1</v>
      </c>
      <c r="H3704">
        <v>1</v>
      </c>
      <c r="I3704" s="70">
        <f t="shared" si="146"/>
        <v>0.14285714285714285</v>
      </c>
    </row>
    <row r="3705" spans="1:9" x14ac:dyDescent="0.25">
      <c r="A3705" t="s">
        <v>3668</v>
      </c>
      <c r="B3705" s="70">
        <f t="shared" si="147"/>
        <v>0.14285714285714285</v>
      </c>
      <c r="C3705" t="s">
        <v>97</v>
      </c>
      <c r="D3705" t="s">
        <v>3865</v>
      </c>
      <c r="E3705" s="69">
        <v>45751</v>
      </c>
      <c r="F3705">
        <v>1</v>
      </c>
      <c r="G3705">
        <v>1</v>
      </c>
      <c r="H3705">
        <v>1</v>
      </c>
      <c r="I3705" s="70">
        <f t="shared" si="146"/>
        <v>0.14285714285714285</v>
      </c>
    </row>
    <row r="3706" spans="1:9" x14ac:dyDescent="0.25">
      <c r="A3706" t="s">
        <v>3668</v>
      </c>
      <c r="B3706" s="70">
        <f t="shared" si="147"/>
        <v>0.14285714285714285</v>
      </c>
      <c r="C3706" t="s">
        <v>97</v>
      </c>
      <c r="D3706" t="s">
        <v>3866</v>
      </c>
      <c r="E3706" s="69">
        <v>45751</v>
      </c>
      <c r="F3706">
        <v>1</v>
      </c>
      <c r="G3706">
        <v>1</v>
      </c>
      <c r="H3706">
        <v>1</v>
      </c>
      <c r="I3706" s="70">
        <f t="shared" si="146"/>
        <v>0.14285714285714285</v>
      </c>
    </row>
    <row r="3707" spans="1:9" x14ac:dyDescent="0.25">
      <c r="A3707" t="s">
        <v>3668</v>
      </c>
      <c r="B3707" s="70">
        <f t="shared" si="147"/>
        <v>0.14285714285714285</v>
      </c>
      <c r="C3707" t="s">
        <v>97</v>
      </c>
      <c r="D3707" t="s">
        <v>3867</v>
      </c>
      <c r="E3707" s="69">
        <v>45751</v>
      </c>
      <c r="F3707">
        <v>1</v>
      </c>
      <c r="G3707">
        <v>1</v>
      </c>
      <c r="H3707">
        <v>1</v>
      </c>
      <c r="I3707" s="70">
        <f t="shared" si="146"/>
        <v>0.14285714285714285</v>
      </c>
    </row>
    <row r="3708" spans="1:9" x14ac:dyDescent="0.25">
      <c r="A3708" t="s">
        <v>3668</v>
      </c>
      <c r="B3708" s="70">
        <f t="shared" si="147"/>
        <v>0.14285714285714285</v>
      </c>
      <c r="C3708" t="s">
        <v>97</v>
      </c>
      <c r="D3708" t="s">
        <v>3868</v>
      </c>
      <c r="E3708" s="69">
        <v>45770</v>
      </c>
      <c r="F3708">
        <v>1</v>
      </c>
      <c r="G3708">
        <v>1</v>
      </c>
      <c r="H3708">
        <v>1</v>
      </c>
      <c r="I3708" s="70">
        <f t="shared" si="146"/>
        <v>0.14285714285714285</v>
      </c>
    </row>
    <row r="3709" spans="1:9" x14ac:dyDescent="0.25">
      <c r="A3709" t="s">
        <v>3668</v>
      </c>
      <c r="B3709" s="70">
        <f t="shared" si="147"/>
        <v>0.14285714285714285</v>
      </c>
      <c r="C3709" t="s">
        <v>97</v>
      </c>
      <c r="D3709" t="s">
        <v>3869</v>
      </c>
      <c r="E3709" s="69">
        <v>45677</v>
      </c>
      <c r="F3709">
        <v>1</v>
      </c>
      <c r="G3709">
        <v>1</v>
      </c>
      <c r="H3709">
        <v>1</v>
      </c>
      <c r="I3709" s="70">
        <f t="shared" si="146"/>
        <v>0.14285714285714285</v>
      </c>
    </row>
    <row r="3710" spans="1:9" x14ac:dyDescent="0.25">
      <c r="A3710" t="s">
        <v>3668</v>
      </c>
      <c r="B3710" s="70">
        <f t="shared" si="147"/>
        <v>0.14285714285714285</v>
      </c>
      <c r="C3710" t="s">
        <v>97</v>
      </c>
      <c r="D3710" t="s">
        <v>3870</v>
      </c>
      <c r="E3710" s="69">
        <v>45659</v>
      </c>
      <c r="F3710">
        <v>1</v>
      </c>
      <c r="G3710">
        <v>1</v>
      </c>
      <c r="H3710">
        <v>1</v>
      </c>
      <c r="I3710" s="70">
        <f t="shared" si="146"/>
        <v>0.14285714285714285</v>
      </c>
    </row>
    <row r="3711" spans="1:9" x14ac:dyDescent="0.25">
      <c r="A3711" t="s">
        <v>3668</v>
      </c>
      <c r="B3711" s="70">
        <f t="shared" si="147"/>
        <v>0.14285714285714285</v>
      </c>
      <c r="C3711" t="s">
        <v>97</v>
      </c>
      <c r="D3711" t="s">
        <v>3871</v>
      </c>
      <c r="E3711" s="69">
        <v>45659</v>
      </c>
      <c r="F3711">
        <v>1</v>
      </c>
      <c r="G3711">
        <v>1</v>
      </c>
      <c r="H3711">
        <v>1</v>
      </c>
      <c r="I3711" s="70">
        <f t="shared" si="146"/>
        <v>0.14285714285714285</v>
      </c>
    </row>
    <row r="3712" spans="1:9" x14ac:dyDescent="0.25">
      <c r="A3712" t="s">
        <v>3668</v>
      </c>
      <c r="B3712" s="70">
        <f t="shared" si="147"/>
        <v>0.14285714285714285</v>
      </c>
      <c r="C3712" t="s">
        <v>97</v>
      </c>
      <c r="D3712" t="s">
        <v>3872</v>
      </c>
      <c r="E3712" s="69">
        <v>45659</v>
      </c>
      <c r="F3712">
        <v>1</v>
      </c>
      <c r="G3712">
        <v>1</v>
      </c>
      <c r="H3712">
        <v>1</v>
      </c>
      <c r="I3712" s="70">
        <f t="shared" si="146"/>
        <v>0.14285714285714285</v>
      </c>
    </row>
    <row r="3713" spans="1:9" x14ac:dyDescent="0.25">
      <c r="A3713" t="s">
        <v>3668</v>
      </c>
      <c r="B3713" s="70">
        <f t="shared" si="147"/>
        <v>0.14285714285714285</v>
      </c>
      <c r="C3713" t="s">
        <v>97</v>
      </c>
      <c r="D3713" t="s">
        <v>3873</v>
      </c>
      <c r="E3713" s="69">
        <v>45659</v>
      </c>
      <c r="F3713">
        <v>1</v>
      </c>
      <c r="G3713">
        <v>1</v>
      </c>
      <c r="H3713">
        <v>1</v>
      </c>
      <c r="I3713" s="70">
        <f t="shared" si="146"/>
        <v>0.14285714285714285</v>
      </c>
    </row>
    <row r="3714" spans="1:9" x14ac:dyDescent="0.25">
      <c r="A3714" t="s">
        <v>3668</v>
      </c>
      <c r="B3714" s="70">
        <f t="shared" si="147"/>
        <v>0.14285714285714285</v>
      </c>
      <c r="C3714" t="s">
        <v>97</v>
      </c>
      <c r="D3714" t="s">
        <v>3874</v>
      </c>
      <c r="E3714" s="69">
        <v>45659</v>
      </c>
      <c r="F3714">
        <v>1</v>
      </c>
      <c r="G3714">
        <v>1</v>
      </c>
      <c r="H3714">
        <v>1</v>
      </c>
      <c r="I3714" s="70">
        <f t="shared" ref="I3714:I3777" si="148">B3714*H3714</f>
        <v>0.14285714285714285</v>
      </c>
    </row>
    <row r="3715" spans="1:9" x14ac:dyDescent="0.25">
      <c r="A3715" t="s">
        <v>3668</v>
      </c>
      <c r="B3715" s="70">
        <f t="shared" si="147"/>
        <v>0.14285714285714285</v>
      </c>
      <c r="C3715" t="s">
        <v>97</v>
      </c>
      <c r="D3715" t="s">
        <v>3875</v>
      </c>
      <c r="E3715" s="69">
        <v>45659</v>
      </c>
      <c r="F3715">
        <v>1</v>
      </c>
      <c r="G3715">
        <v>1</v>
      </c>
      <c r="H3715">
        <v>1</v>
      </c>
      <c r="I3715" s="70">
        <f t="shared" si="148"/>
        <v>0.14285714285714285</v>
      </c>
    </row>
    <row r="3716" spans="1:9" x14ac:dyDescent="0.25">
      <c r="A3716" t="s">
        <v>3668</v>
      </c>
      <c r="B3716" s="70">
        <f t="shared" si="147"/>
        <v>0.14285714285714285</v>
      </c>
      <c r="C3716" t="s">
        <v>97</v>
      </c>
      <c r="D3716" t="s">
        <v>3876</v>
      </c>
      <c r="E3716" s="69">
        <v>45659</v>
      </c>
      <c r="F3716">
        <v>1</v>
      </c>
      <c r="G3716">
        <v>1</v>
      </c>
      <c r="H3716">
        <v>1</v>
      </c>
      <c r="I3716" s="70">
        <f t="shared" si="148"/>
        <v>0.14285714285714285</v>
      </c>
    </row>
    <row r="3717" spans="1:9" x14ac:dyDescent="0.25">
      <c r="A3717" t="s">
        <v>3668</v>
      </c>
      <c r="B3717" s="70">
        <f t="shared" si="147"/>
        <v>0.14285714285714285</v>
      </c>
      <c r="C3717" t="s">
        <v>97</v>
      </c>
      <c r="D3717" t="s">
        <v>3877</v>
      </c>
      <c r="E3717" s="69">
        <v>45659</v>
      </c>
      <c r="F3717">
        <v>1</v>
      </c>
      <c r="G3717">
        <v>1</v>
      </c>
      <c r="H3717">
        <v>1</v>
      </c>
      <c r="I3717" s="70">
        <f t="shared" si="148"/>
        <v>0.14285714285714285</v>
      </c>
    </row>
    <row r="3718" spans="1:9" x14ac:dyDescent="0.25">
      <c r="A3718" t="s">
        <v>3668</v>
      </c>
      <c r="B3718" s="70">
        <f t="shared" si="147"/>
        <v>0.14285714285714285</v>
      </c>
      <c r="C3718" t="s">
        <v>97</v>
      </c>
      <c r="D3718" t="s">
        <v>3878</v>
      </c>
      <c r="E3718" s="69">
        <v>45659</v>
      </c>
      <c r="F3718">
        <v>1</v>
      </c>
      <c r="G3718">
        <v>1</v>
      </c>
      <c r="H3718">
        <v>1</v>
      </c>
      <c r="I3718" s="70">
        <f t="shared" si="148"/>
        <v>0.14285714285714285</v>
      </c>
    </row>
    <row r="3719" spans="1:9" x14ac:dyDescent="0.25">
      <c r="A3719" t="s">
        <v>3668</v>
      </c>
      <c r="B3719" s="70">
        <f t="shared" si="147"/>
        <v>0.14285714285714285</v>
      </c>
      <c r="C3719" t="s">
        <v>97</v>
      </c>
      <c r="D3719" t="s">
        <v>3879</v>
      </c>
      <c r="E3719" s="69">
        <v>45659</v>
      </c>
      <c r="F3719">
        <v>1</v>
      </c>
      <c r="G3719">
        <v>1</v>
      </c>
      <c r="H3719">
        <v>1</v>
      </c>
      <c r="I3719" s="70">
        <f t="shared" si="148"/>
        <v>0.14285714285714285</v>
      </c>
    </row>
    <row r="3720" spans="1:9" x14ac:dyDescent="0.25">
      <c r="A3720" t="s">
        <v>3668</v>
      </c>
      <c r="B3720" s="70">
        <f t="shared" si="147"/>
        <v>0.14285714285714285</v>
      </c>
      <c r="C3720" t="s">
        <v>97</v>
      </c>
      <c r="D3720" t="s">
        <v>3880</v>
      </c>
      <c r="E3720" s="69">
        <v>45659</v>
      </c>
      <c r="F3720">
        <v>1</v>
      </c>
      <c r="G3720">
        <v>1</v>
      </c>
      <c r="H3720">
        <v>1</v>
      </c>
      <c r="I3720" s="70">
        <f t="shared" si="148"/>
        <v>0.14285714285714285</v>
      </c>
    </row>
    <row r="3721" spans="1:9" x14ac:dyDescent="0.25">
      <c r="A3721" t="s">
        <v>3668</v>
      </c>
      <c r="B3721" s="70">
        <f t="shared" si="147"/>
        <v>0.14285714285714285</v>
      </c>
      <c r="C3721" t="s">
        <v>97</v>
      </c>
      <c r="D3721" t="s">
        <v>3881</v>
      </c>
      <c r="E3721" s="69">
        <v>45659</v>
      </c>
      <c r="F3721">
        <v>1</v>
      </c>
      <c r="G3721">
        <v>1</v>
      </c>
      <c r="H3721">
        <v>1</v>
      </c>
      <c r="I3721" s="70">
        <f t="shared" si="148"/>
        <v>0.14285714285714285</v>
      </c>
    </row>
    <row r="3722" spans="1:9" x14ac:dyDescent="0.25">
      <c r="A3722" t="s">
        <v>3668</v>
      </c>
      <c r="B3722" s="70">
        <f t="shared" si="147"/>
        <v>0.14285714285714285</v>
      </c>
      <c r="C3722" t="s">
        <v>97</v>
      </c>
      <c r="D3722" t="s">
        <v>3882</v>
      </c>
      <c r="E3722" s="69">
        <v>45659</v>
      </c>
      <c r="F3722">
        <v>1</v>
      </c>
      <c r="G3722">
        <v>1</v>
      </c>
      <c r="H3722">
        <v>1</v>
      </c>
      <c r="I3722" s="70">
        <f t="shared" si="148"/>
        <v>0.14285714285714285</v>
      </c>
    </row>
    <row r="3723" spans="1:9" x14ac:dyDescent="0.25">
      <c r="A3723" t="s">
        <v>3668</v>
      </c>
      <c r="B3723" s="70">
        <f t="shared" si="147"/>
        <v>0.14285714285714285</v>
      </c>
      <c r="C3723" t="s">
        <v>97</v>
      </c>
      <c r="D3723" t="s">
        <v>3883</v>
      </c>
      <c r="E3723" s="69">
        <v>45660</v>
      </c>
      <c r="F3723">
        <v>1</v>
      </c>
      <c r="G3723">
        <v>1</v>
      </c>
      <c r="H3723">
        <v>1</v>
      </c>
      <c r="I3723" s="70">
        <f t="shared" si="148"/>
        <v>0.14285714285714285</v>
      </c>
    </row>
    <row r="3724" spans="1:9" x14ac:dyDescent="0.25">
      <c r="A3724" t="s">
        <v>3668</v>
      </c>
      <c r="B3724" s="70">
        <f t="shared" si="147"/>
        <v>0.14285714285714285</v>
      </c>
      <c r="C3724" t="s">
        <v>97</v>
      </c>
      <c r="D3724" t="s">
        <v>3884</v>
      </c>
      <c r="E3724" s="69">
        <v>45660</v>
      </c>
      <c r="F3724">
        <v>1</v>
      </c>
      <c r="G3724">
        <v>1</v>
      </c>
      <c r="H3724">
        <v>1</v>
      </c>
      <c r="I3724" s="70">
        <f t="shared" si="148"/>
        <v>0.14285714285714285</v>
      </c>
    </row>
    <row r="3725" spans="1:9" x14ac:dyDescent="0.25">
      <c r="A3725" t="s">
        <v>3668</v>
      </c>
      <c r="B3725" s="70">
        <f t="shared" si="147"/>
        <v>0.14285714285714285</v>
      </c>
      <c r="C3725" t="s">
        <v>97</v>
      </c>
      <c r="D3725" t="s">
        <v>3885</v>
      </c>
      <c r="E3725" s="69">
        <v>45660</v>
      </c>
      <c r="F3725">
        <v>1</v>
      </c>
      <c r="G3725">
        <v>1</v>
      </c>
      <c r="H3725">
        <v>1</v>
      </c>
      <c r="I3725" s="70">
        <f t="shared" si="148"/>
        <v>0.14285714285714285</v>
      </c>
    </row>
    <row r="3726" spans="1:9" x14ac:dyDescent="0.25">
      <c r="A3726" t="s">
        <v>3668</v>
      </c>
      <c r="B3726" s="70">
        <f t="shared" si="147"/>
        <v>0.14285714285714285</v>
      </c>
      <c r="C3726" t="s">
        <v>97</v>
      </c>
      <c r="D3726" t="s">
        <v>3886</v>
      </c>
      <c r="E3726" s="69">
        <v>45660</v>
      </c>
      <c r="F3726">
        <v>1</v>
      </c>
      <c r="G3726">
        <v>1</v>
      </c>
      <c r="H3726">
        <v>1</v>
      </c>
      <c r="I3726" s="70">
        <f t="shared" si="148"/>
        <v>0.14285714285714285</v>
      </c>
    </row>
    <row r="3727" spans="1:9" x14ac:dyDescent="0.25">
      <c r="A3727" t="s">
        <v>3668</v>
      </c>
      <c r="B3727" s="70">
        <f t="shared" si="147"/>
        <v>0.14285714285714285</v>
      </c>
      <c r="C3727" t="s">
        <v>97</v>
      </c>
      <c r="D3727" t="s">
        <v>3887</v>
      </c>
      <c r="E3727" s="69">
        <v>45664</v>
      </c>
      <c r="F3727">
        <v>1</v>
      </c>
      <c r="G3727">
        <v>1</v>
      </c>
      <c r="H3727">
        <v>1</v>
      </c>
      <c r="I3727" s="70">
        <f t="shared" si="148"/>
        <v>0.14285714285714285</v>
      </c>
    </row>
    <row r="3728" spans="1:9" x14ac:dyDescent="0.25">
      <c r="A3728" t="s">
        <v>3668</v>
      </c>
      <c r="B3728" s="70">
        <f t="shared" si="147"/>
        <v>0.14285714285714285</v>
      </c>
      <c r="C3728" t="s">
        <v>97</v>
      </c>
      <c r="D3728" t="s">
        <v>3888</v>
      </c>
      <c r="E3728" s="69">
        <v>45666</v>
      </c>
      <c r="F3728">
        <v>1</v>
      </c>
      <c r="G3728">
        <v>1</v>
      </c>
      <c r="H3728">
        <v>1</v>
      </c>
      <c r="I3728" s="70">
        <f t="shared" si="148"/>
        <v>0.14285714285714285</v>
      </c>
    </row>
    <row r="3729" spans="1:9" x14ac:dyDescent="0.25">
      <c r="A3729" t="s">
        <v>3668</v>
      </c>
      <c r="B3729" s="70">
        <f t="shared" si="147"/>
        <v>0.14285714285714285</v>
      </c>
      <c r="C3729" t="s">
        <v>97</v>
      </c>
      <c r="D3729" t="s">
        <v>3889</v>
      </c>
      <c r="E3729" s="69">
        <v>45666</v>
      </c>
      <c r="F3729">
        <v>1</v>
      </c>
      <c r="G3729">
        <v>1</v>
      </c>
      <c r="H3729">
        <v>1</v>
      </c>
      <c r="I3729" s="70">
        <f t="shared" si="148"/>
        <v>0.14285714285714285</v>
      </c>
    </row>
    <row r="3730" spans="1:9" x14ac:dyDescent="0.25">
      <c r="A3730" t="s">
        <v>3668</v>
      </c>
      <c r="B3730" s="70">
        <f t="shared" si="147"/>
        <v>0.14285714285714285</v>
      </c>
      <c r="C3730" t="s">
        <v>97</v>
      </c>
      <c r="D3730" t="s">
        <v>3890</v>
      </c>
      <c r="E3730" s="69">
        <v>45667</v>
      </c>
      <c r="F3730">
        <v>1</v>
      </c>
      <c r="G3730">
        <v>1</v>
      </c>
      <c r="H3730">
        <v>1</v>
      </c>
      <c r="I3730" s="70">
        <f t="shared" si="148"/>
        <v>0.14285714285714285</v>
      </c>
    </row>
    <row r="3731" spans="1:9" x14ac:dyDescent="0.25">
      <c r="A3731" t="s">
        <v>3668</v>
      </c>
      <c r="B3731" s="70">
        <f t="shared" si="147"/>
        <v>0.14285714285714285</v>
      </c>
      <c r="C3731" t="s">
        <v>97</v>
      </c>
      <c r="D3731" t="s">
        <v>3891</v>
      </c>
      <c r="E3731" s="69">
        <v>45667</v>
      </c>
      <c r="F3731">
        <v>1</v>
      </c>
      <c r="G3731">
        <v>1</v>
      </c>
      <c r="H3731">
        <v>1</v>
      </c>
      <c r="I3731" s="70">
        <f t="shared" si="148"/>
        <v>0.14285714285714285</v>
      </c>
    </row>
    <row r="3732" spans="1:9" x14ac:dyDescent="0.25">
      <c r="A3732" t="s">
        <v>3668</v>
      </c>
      <c r="B3732" s="70">
        <f t="shared" si="147"/>
        <v>0.14285714285714285</v>
      </c>
      <c r="C3732" t="s">
        <v>97</v>
      </c>
      <c r="D3732" t="s">
        <v>3892</v>
      </c>
      <c r="E3732" s="69">
        <v>45678</v>
      </c>
      <c r="F3732">
        <v>1</v>
      </c>
      <c r="G3732">
        <v>1</v>
      </c>
      <c r="H3732">
        <v>1</v>
      </c>
      <c r="I3732" s="70">
        <f t="shared" si="148"/>
        <v>0.14285714285714285</v>
      </c>
    </row>
    <row r="3733" spans="1:9" x14ac:dyDescent="0.25">
      <c r="A3733" t="s">
        <v>3668</v>
      </c>
      <c r="B3733" s="70">
        <f t="shared" si="147"/>
        <v>0.14285714285714285</v>
      </c>
      <c r="C3733" t="s">
        <v>97</v>
      </c>
      <c r="D3733" t="s">
        <v>3893</v>
      </c>
      <c r="E3733" s="69">
        <v>45680</v>
      </c>
      <c r="F3733">
        <v>1</v>
      </c>
      <c r="G3733">
        <v>1</v>
      </c>
      <c r="H3733">
        <v>1</v>
      </c>
      <c r="I3733" s="70">
        <f t="shared" si="148"/>
        <v>0.14285714285714285</v>
      </c>
    </row>
    <row r="3734" spans="1:9" x14ac:dyDescent="0.25">
      <c r="A3734" t="s">
        <v>3668</v>
      </c>
      <c r="B3734" s="70">
        <f t="shared" si="147"/>
        <v>0.14285714285714285</v>
      </c>
      <c r="C3734" t="s">
        <v>97</v>
      </c>
      <c r="D3734" t="s">
        <v>3894</v>
      </c>
      <c r="E3734" s="69">
        <v>45680</v>
      </c>
      <c r="F3734">
        <v>1</v>
      </c>
      <c r="G3734">
        <v>1</v>
      </c>
      <c r="H3734">
        <v>1</v>
      </c>
      <c r="I3734" s="70">
        <f t="shared" si="148"/>
        <v>0.14285714285714285</v>
      </c>
    </row>
    <row r="3735" spans="1:9" x14ac:dyDescent="0.25">
      <c r="A3735" t="s">
        <v>3668</v>
      </c>
      <c r="B3735" s="70">
        <f t="shared" si="147"/>
        <v>0.14285714285714285</v>
      </c>
      <c r="C3735" t="s">
        <v>97</v>
      </c>
      <c r="D3735" t="s">
        <v>3895</v>
      </c>
      <c r="E3735" s="69">
        <v>45681</v>
      </c>
      <c r="F3735">
        <v>1</v>
      </c>
      <c r="G3735">
        <v>1</v>
      </c>
      <c r="H3735">
        <v>1</v>
      </c>
      <c r="I3735" s="70">
        <f t="shared" si="148"/>
        <v>0.14285714285714285</v>
      </c>
    </row>
    <row r="3736" spans="1:9" x14ac:dyDescent="0.25">
      <c r="A3736" t="s">
        <v>3668</v>
      </c>
      <c r="B3736" s="70">
        <f t="shared" si="147"/>
        <v>0.14285714285714285</v>
      </c>
      <c r="C3736" t="s">
        <v>97</v>
      </c>
      <c r="D3736" t="s">
        <v>3896</v>
      </c>
      <c r="E3736" s="69">
        <v>45684</v>
      </c>
      <c r="F3736">
        <v>1</v>
      </c>
      <c r="G3736">
        <v>1</v>
      </c>
      <c r="H3736">
        <v>1</v>
      </c>
      <c r="I3736" s="70">
        <f t="shared" si="148"/>
        <v>0.14285714285714285</v>
      </c>
    </row>
    <row r="3737" spans="1:9" x14ac:dyDescent="0.25">
      <c r="A3737" t="s">
        <v>3668</v>
      </c>
      <c r="B3737" s="70">
        <f t="shared" si="147"/>
        <v>0.14285714285714285</v>
      </c>
      <c r="C3737" t="s">
        <v>97</v>
      </c>
      <c r="D3737" t="s">
        <v>3897</v>
      </c>
      <c r="E3737" s="69">
        <v>45684</v>
      </c>
      <c r="F3737">
        <v>1</v>
      </c>
      <c r="G3737">
        <v>1</v>
      </c>
      <c r="H3737">
        <v>1</v>
      </c>
      <c r="I3737" s="70">
        <f t="shared" si="148"/>
        <v>0.14285714285714285</v>
      </c>
    </row>
    <row r="3738" spans="1:9" x14ac:dyDescent="0.25">
      <c r="A3738" t="s">
        <v>3668</v>
      </c>
      <c r="B3738" s="70">
        <f t="shared" si="147"/>
        <v>0.14285714285714285</v>
      </c>
      <c r="C3738" t="s">
        <v>97</v>
      </c>
      <c r="D3738" t="s">
        <v>3898</v>
      </c>
      <c r="E3738" s="69">
        <v>45686</v>
      </c>
      <c r="F3738">
        <v>1</v>
      </c>
      <c r="G3738">
        <v>1</v>
      </c>
      <c r="H3738">
        <v>1</v>
      </c>
      <c r="I3738" s="70">
        <f t="shared" si="148"/>
        <v>0.14285714285714285</v>
      </c>
    </row>
    <row r="3739" spans="1:9" x14ac:dyDescent="0.25">
      <c r="A3739" t="s">
        <v>3668</v>
      </c>
      <c r="B3739" s="70">
        <f t="shared" si="147"/>
        <v>0.14285714285714285</v>
      </c>
      <c r="C3739" t="s">
        <v>97</v>
      </c>
      <c r="D3739" t="s">
        <v>3899</v>
      </c>
      <c r="E3739" s="69">
        <v>45686</v>
      </c>
      <c r="F3739">
        <v>1</v>
      </c>
      <c r="G3739">
        <v>1</v>
      </c>
      <c r="H3739">
        <v>1</v>
      </c>
      <c r="I3739" s="70">
        <f t="shared" si="148"/>
        <v>0.14285714285714285</v>
      </c>
    </row>
    <row r="3740" spans="1:9" x14ac:dyDescent="0.25">
      <c r="A3740" t="s">
        <v>3668</v>
      </c>
      <c r="B3740" s="70">
        <f t="shared" si="147"/>
        <v>0.14285714285714285</v>
      </c>
      <c r="C3740" t="s">
        <v>97</v>
      </c>
      <c r="D3740" t="s">
        <v>3900</v>
      </c>
      <c r="E3740" s="69">
        <v>45687</v>
      </c>
      <c r="F3740">
        <v>1</v>
      </c>
      <c r="G3740">
        <v>1</v>
      </c>
      <c r="H3740">
        <v>1</v>
      </c>
      <c r="I3740" s="70">
        <f t="shared" si="148"/>
        <v>0.14285714285714285</v>
      </c>
    </row>
    <row r="3741" spans="1:9" x14ac:dyDescent="0.25">
      <c r="A3741" t="s">
        <v>3668</v>
      </c>
      <c r="B3741" s="70">
        <f t="shared" si="147"/>
        <v>0.14285714285714285</v>
      </c>
      <c r="C3741" t="s">
        <v>97</v>
      </c>
      <c r="D3741" t="s">
        <v>3901</v>
      </c>
      <c r="E3741" s="69">
        <v>45687</v>
      </c>
      <c r="F3741">
        <v>1</v>
      </c>
      <c r="G3741">
        <v>1</v>
      </c>
      <c r="H3741">
        <v>1</v>
      </c>
      <c r="I3741" s="70">
        <f t="shared" si="148"/>
        <v>0.14285714285714285</v>
      </c>
    </row>
    <row r="3742" spans="1:9" x14ac:dyDescent="0.25">
      <c r="A3742" t="s">
        <v>3668</v>
      </c>
      <c r="B3742" s="70">
        <f t="shared" si="147"/>
        <v>0.14285714285714285</v>
      </c>
      <c r="C3742" t="s">
        <v>97</v>
      </c>
      <c r="D3742" t="s">
        <v>3902</v>
      </c>
      <c r="E3742" s="69">
        <v>45670</v>
      </c>
      <c r="F3742">
        <v>1</v>
      </c>
      <c r="G3742">
        <v>1</v>
      </c>
      <c r="H3742">
        <v>1</v>
      </c>
      <c r="I3742" s="70">
        <f t="shared" si="148"/>
        <v>0.14285714285714285</v>
      </c>
    </row>
    <row r="3743" spans="1:9" x14ac:dyDescent="0.25">
      <c r="A3743" t="s">
        <v>3668</v>
      </c>
      <c r="B3743" s="70">
        <f t="shared" si="147"/>
        <v>0.14285714285714285</v>
      </c>
      <c r="C3743" t="s">
        <v>97</v>
      </c>
      <c r="D3743" t="s">
        <v>3903</v>
      </c>
      <c r="E3743" s="69">
        <v>45670</v>
      </c>
      <c r="F3743">
        <v>1</v>
      </c>
      <c r="G3743">
        <v>1</v>
      </c>
      <c r="H3743">
        <v>1</v>
      </c>
      <c r="I3743" s="70">
        <f t="shared" si="148"/>
        <v>0.14285714285714285</v>
      </c>
    </row>
    <row r="3744" spans="1:9" x14ac:dyDescent="0.25">
      <c r="A3744" t="s">
        <v>3668</v>
      </c>
      <c r="B3744" s="70">
        <f t="shared" si="147"/>
        <v>0.14285714285714285</v>
      </c>
      <c r="C3744" t="s">
        <v>97</v>
      </c>
      <c r="D3744" t="s">
        <v>3904</v>
      </c>
      <c r="E3744" s="69">
        <v>45671</v>
      </c>
      <c r="F3744">
        <v>1</v>
      </c>
      <c r="G3744">
        <v>1</v>
      </c>
      <c r="H3744">
        <v>1</v>
      </c>
      <c r="I3744" s="70">
        <f t="shared" si="148"/>
        <v>0.14285714285714285</v>
      </c>
    </row>
    <row r="3745" spans="1:9" x14ac:dyDescent="0.25">
      <c r="A3745" t="s">
        <v>3668</v>
      </c>
      <c r="B3745" s="70">
        <f t="shared" si="147"/>
        <v>0.14285714285714285</v>
      </c>
      <c r="C3745" t="s">
        <v>97</v>
      </c>
      <c r="D3745" t="s">
        <v>3905</v>
      </c>
      <c r="E3745" s="69">
        <v>45673</v>
      </c>
      <c r="F3745">
        <v>1</v>
      </c>
      <c r="G3745">
        <v>1</v>
      </c>
      <c r="H3745">
        <v>1</v>
      </c>
      <c r="I3745" s="70">
        <f t="shared" si="148"/>
        <v>0.14285714285714285</v>
      </c>
    </row>
    <row r="3746" spans="1:9" x14ac:dyDescent="0.25">
      <c r="A3746" t="s">
        <v>3668</v>
      </c>
      <c r="B3746" s="70">
        <f t="shared" si="147"/>
        <v>0.14285714285714285</v>
      </c>
      <c r="C3746" t="s">
        <v>97</v>
      </c>
      <c r="D3746" t="s">
        <v>3906</v>
      </c>
      <c r="E3746" s="69">
        <v>45673</v>
      </c>
      <c r="F3746">
        <v>1</v>
      </c>
      <c r="G3746">
        <v>1</v>
      </c>
      <c r="H3746">
        <v>1</v>
      </c>
      <c r="I3746" s="70">
        <f t="shared" si="148"/>
        <v>0.14285714285714285</v>
      </c>
    </row>
    <row r="3747" spans="1:9" x14ac:dyDescent="0.25">
      <c r="A3747" t="s">
        <v>3668</v>
      </c>
      <c r="B3747" s="70">
        <f t="shared" si="147"/>
        <v>0.14285714285714285</v>
      </c>
      <c r="C3747" t="s">
        <v>97</v>
      </c>
      <c r="D3747" t="s">
        <v>3907</v>
      </c>
      <c r="E3747" s="69">
        <v>45673</v>
      </c>
      <c r="F3747">
        <v>1</v>
      </c>
      <c r="G3747">
        <v>1</v>
      </c>
      <c r="H3747">
        <v>1</v>
      </c>
      <c r="I3747" s="70">
        <f t="shared" si="148"/>
        <v>0.14285714285714285</v>
      </c>
    </row>
    <row r="3748" spans="1:9" x14ac:dyDescent="0.25">
      <c r="A3748" t="s">
        <v>3668</v>
      </c>
      <c r="B3748" s="70">
        <f t="shared" si="147"/>
        <v>0.14285714285714285</v>
      </c>
      <c r="C3748" t="s">
        <v>97</v>
      </c>
      <c r="D3748" t="s">
        <v>3908</v>
      </c>
      <c r="E3748" s="69">
        <v>45709</v>
      </c>
      <c r="F3748">
        <v>1</v>
      </c>
      <c r="G3748">
        <v>1</v>
      </c>
      <c r="H3748">
        <v>1</v>
      </c>
      <c r="I3748" s="70">
        <f t="shared" si="148"/>
        <v>0.14285714285714285</v>
      </c>
    </row>
    <row r="3749" spans="1:9" x14ac:dyDescent="0.25">
      <c r="A3749" t="s">
        <v>3668</v>
      </c>
      <c r="B3749" s="70">
        <f t="shared" si="147"/>
        <v>0.14285714285714285</v>
      </c>
      <c r="C3749" t="s">
        <v>97</v>
      </c>
      <c r="D3749" t="s">
        <v>3909</v>
      </c>
      <c r="E3749" s="69">
        <v>45709</v>
      </c>
      <c r="F3749">
        <v>1</v>
      </c>
      <c r="G3749">
        <v>1</v>
      </c>
      <c r="H3749">
        <v>1</v>
      </c>
      <c r="I3749" s="70">
        <f t="shared" si="148"/>
        <v>0.14285714285714285</v>
      </c>
    </row>
    <row r="3750" spans="1:9" x14ac:dyDescent="0.25">
      <c r="A3750" t="s">
        <v>3668</v>
      </c>
      <c r="B3750" s="70">
        <f t="shared" si="147"/>
        <v>0.14285714285714285</v>
      </c>
      <c r="C3750" t="s">
        <v>97</v>
      </c>
      <c r="D3750" t="s">
        <v>3910</v>
      </c>
      <c r="E3750" s="69">
        <v>45709</v>
      </c>
      <c r="F3750">
        <v>1</v>
      </c>
      <c r="G3750">
        <v>1</v>
      </c>
      <c r="H3750">
        <v>1</v>
      </c>
      <c r="I3750" s="70">
        <f t="shared" si="148"/>
        <v>0.14285714285714285</v>
      </c>
    </row>
    <row r="3751" spans="1:9" x14ac:dyDescent="0.25">
      <c r="A3751" t="s">
        <v>3668</v>
      </c>
      <c r="B3751" s="70">
        <f t="shared" si="147"/>
        <v>0.14285714285714285</v>
      </c>
      <c r="C3751" t="s">
        <v>97</v>
      </c>
      <c r="D3751" t="s">
        <v>3911</v>
      </c>
      <c r="E3751" s="69">
        <v>45709</v>
      </c>
      <c r="F3751">
        <v>1</v>
      </c>
      <c r="G3751">
        <v>1</v>
      </c>
      <c r="H3751">
        <v>1</v>
      </c>
      <c r="I3751" s="70">
        <f t="shared" si="148"/>
        <v>0.14285714285714285</v>
      </c>
    </row>
    <row r="3752" spans="1:9" x14ac:dyDescent="0.25">
      <c r="A3752" t="s">
        <v>3668</v>
      </c>
      <c r="B3752" s="70">
        <f t="shared" si="147"/>
        <v>0.14285714285714285</v>
      </c>
      <c r="C3752" t="s">
        <v>97</v>
      </c>
      <c r="D3752" t="s">
        <v>3912</v>
      </c>
      <c r="E3752" s="69">
        <v>45709</v>
      </c>
      <c r="F3752">
        <v>1</v>
      </c>
      <c r="G3752">
        <v>1</v>
      </c>
      <c r="H3752">
        <v>1</v>
      </c>
      <c r="I3752" s="70">
        <f t="shared" si="148"/>
        <v>0.14285714285714285</v>
      </c>
    </row>
    <row r="3753" spans="1:9" x14ac:dyDescent="0.25">
      <c r="A3753" t="s">
        <v>3668</v>
      </c>
      <c r="B3753" s="70">
        <f t="shared" si="147"/>
        <v>0.14285714285714285</v>
      </c>
      <c r="C3753" t="s">
        <v>97</v>
      </c>
      <c r="D3753" t="s">
        <v>3913</v>
      </c>
      <c r="E3753" s="69">
        <v>45709</v>
      </c>
      <c r="F3753">
        <v>1</v>
      </c>
      <c r="G3753">
        <v>1</v>
      </c>
      <c r="H3753">
        <v>1</v>
      </c>
      <c r="I3753" s="70">
        <f t="shared" si="148"/>
        <v>0.14285714285714285</v>
      </c>
    </row>
    <row r="3754" spans="1:9" x14ac:dyDescent="0.25">
      <c r="A3754" t="s">
        <v>3668</v>
      </c>
      <c r="B3754" s="70">
        <f t="shared" si="147"/>
        <v>0.14285714285714285</v>
      </c>
      <c r="C3754" t="s">
        <v>97</v>
      </c>
      <c r="D3754" t="s">
        <v>3914</v>
      </c>
      <c r="E3754" s="69">
        <v>45712</v>
      </c>
      <c r="F3754">
        <v>1</v>
      </c>
      <c r="G3754">
        <v>1</v>
      </c>
      <c r="H3754">
        <v>1</v>
      </c>
      <c r="I3754" s="70">
        <f t="shared" si="148"/>
        <v>0.14285714285714285</v>
      </c>
    </row>
    <row r="3755" spans="1:9" x14ac:dyDescent="0.25">
      <c r="A3755" t="s">
        <v>3668</v>
      </c>
      <c r="B3755" s="70">
        <f t="shared" si="147"/>
        <v>0.14285714285714285</v>
      </c>
      <c r="C3755" t="s">
        <v>97</v>
      </c>
      <c r="D3755" t="s">
        <v>3915</v>
      </c>
      <c r="E3755" s="69">
        <v>45705</v>
      </c>
      <c r="F3755">
        <v>1</v>
      </c>
      <c r="G3755">
        <v>1</v>
      </c>
      <c r="H3755">
        <v>1</v>
      </c>
      <c r="I3755" s="70">
        <f t="shared" si="148"/>
        <v>0.14285714285714285</v>
      </c>
    </row>
    <row r="3756" spans="1:9" x14ac:dyDescent="0.25">
      <c r="A3756" t="s">
        <v>3668</v>
      </c>
      <c r="B3756" s="70">
        <f t="shared" si="147"/>
        <v>0.14285714285714285</v>
      </c>
      <c r="C3756" t="s">
        <v>97</v>
      </c>
      <c r="D3756" t="s">
        <v>3916</v>
      </c>
      <c r="E3756" s="69">
        <v>45706</v>
      </c>
      <c r="F3756">
        <v>1</v>
      </c>
      <c r="G3756">
        <v>1</v>
      </c>
      <c r="H3756">
        <v>1</v>
      </c>
      <c r="I3756" s="70">
        <f t="shared" si="148"/>
        <v>0.14285714285714285</v>
      </c>
    </row>
    <row r="3757" spans="1:9" x14ac:dyDescent="0.25">
      <c r="A3757" t="s">
        <v>3668</v>
      </c>
      <c r="B3757" s="70">
        <f t="shared" si="147"/>
        <v>0.14285714285714285</v>
      </c>
      <c r="C3757" t="s">
        <v>97</v>
      </c>
      <c r="D3757" t="s">
        <v>3917</v>
      </c>
      <c r="E3757" s="69">
        <v>45706</v>
      </c>
      <c r="F3757">
        <v>1</v>
      </c>
      <c r="G3757">
        <v>1</v>
      </c>
      <c r="H3757">
        <v>1</v>
      </c>
      <c r="I3757" s="70">
        <f t="shared" si="148"/>
        <v>0.14285714285714285</v>
      </c>
    </row>
    <row r="3758" spans="1:9" x14ac:dyDescent="0.25">
      <c r="A3758" t="s">
        <v>3668</v>
      </c>
      <c r="B3758" s="70">
        <f t="shared" si="147"/>
        <v>0.14285714285714285</v>
      </c>
      <c r="C3758" t="s">
        <v>97</v>
      </c>
      <c r="D3758" t="s">
        <v>3918</v>
      </c>
      <c r="E3758" s="69">
        <v>45692</v>
      </c>
      <c r="F3758">
        <v>1</v>
      </c>
      <c r="G3758">
        <v>1</v>
      </c>
      <c r="H3758">
        <v>1</v>
      </c>
      <c r="I3758" s="70">
        <f t="shared" si="148"/>
        <v>0.14285714285714285</v>
      </c>
    </row>
    <row r="3759" spans="1:9" x14ac:dyDescent="0.25">
      <c r="A3759" t="s">
        <v>3668</v>
      </c>
      <c r="B3759" s="70">
        <f t="shared" si="147"/>
        <v>0.14285714285714285</v>
      </c>
      <c r="C3759" t="s">
        <v>97</v>
      </c>
      <c r="D3759" t="s">
        <v>3919</v>
      </c>
      <c r="E3759" s="69">
        <v>45723</v>
      </c>
      <c r="F3759">
        <v>1</v>
      </c>
      <c r="G3759">
        <v>1</v>
      </c>
      <c r="H3759">
        <v>1</v>
      </c>
      <c r="I3759" s="70">
        <f t="shared" si="148"/>
        <v>0.14285714285714285</v>
      </c>
    </row>
    <row r="3760" spans="1:9" x14ac:dyDescent="0.25">
      <c r="A3760" t="s">
        <v>3668</v>
      </c>
      <c r="B3760" s="70">
        <f t="shared" si="147"/>
        <v>0.14285714285714285</v>
      </c>
      <c r="C3760" t="s">
        <v>97</v>
      </c>
      <c r="D3760" t="s">
        <v>3920</v>
      </c>
      <c r="E3760" s="69">
        <v>45723</v>
      </c>
      <c r="F3760">
        <v>1</v>
      </c>
      <c r="G3760">
        <v>1</v>
      </c>
      <c r="H3760">
        <v>1</v>
      </c>
      <c r="I3760" s="70">
        <f t="shared" si="148"/>
        <v>0.14285714285714285</v>
      </c>
    </row>
    <row r="3761" spans="1:9" x14ac:dyDescent="0.25">
      <c r="A3761" t="s">
        <v>3668</v>
      </c>
      <c r="B3761" s="70">
        <f t="shared" si="147"/>
        <v>0.14285714285714285</v>
      </c>
      <c r="C3761" t="s">
        <v>97</v>
      </c>
      <c r="D3761" t="s">
        <v>3921</v>
      </c>
      <c r="E3761" s="69">
        <v>45723</v>
      </c>
      <c r="F3761">
        <v>1</v>
      </c>
      <c r="G3761">
        <v>1</v>
      </c>
      <c r="H3761">
        <v>1</v>
      </c>
      <c r="I3761" s="70">
        <f t="shared" si="148"/>
        <v>0.14285714285714285</v>
      </c>
    </row>
    <row r="3762" spans="1:9" x14ac:dyDescent="0.25">
      <c r="A3762" t="s">
        <v>3668</v>
      </c>
      <c r="B3762" s="70">
        <f t="shared" si="147"/>
        <v>0.14285714285714285</v>
      </c>
      <c r="C3762" t="s">
        <v>97</v>
      </c>
      <c r="D3762" t="s">
        <v>3922</v>
      </c>
      <c r="E3762" s="69">
        <v>45713</v>
      </c>
      <c r="F3762">
        <v>1</v>
      </c>
      <c r="G3762">
        <v>1</v>
      </c>
      <c r="H3762">
        <v>1</v>
      </c>
      <c r="I3762" s="70">
        <f t="shared" si="148"/>
        <v>0.14285714285714285</v>
      </c>
    </row>
    <row r="3763" spans="1:9" x14ac:dyDescent="0.25">
      <c r="A3763" t="s">
        <v>3668</v>
      </c>
      <c r="B3763" s="70">
        <f t="shared" si="147"/>
        <v>0.14285714285714285</v>
      </c>
      <c r="C3763" t="s">
        <v>97</v>
      </c>
      <c r="D3763" t="s">
        <v>3923</v>
      </c>
      <c r="E3763" s="69">
        <v>45713</v>
      </c>
      <c r="F3763">
        <v>1</v>
      </c>
      <c r="G3763">
        <v>1</v>
      </c>
      <c r="H3763">
        <v>1</v>
      </c>
      <c r="I3763" s="70">
        <f t="shared" si="148"/>
        <v>0.14285714285714285</v>
      </c>
    </row>
    <row r="3764" spans="1:9" x14ac:dyDescent="0.25">
      <c r="A3764" t="s">
        <v>3668</v>
      </c>
      <c r="B3764" s="70">
        <f t="shared" si="147"/>
        <v>0.14285714285714285</v>
      </c>
      <c r="C3764" t="s">
        <v>97</v>
      </c>
      <c r="D3764" t="s">
        <v>3924</v>
      </c>
      <c r="E3764" s="69">
        <v>45715</v>
      </c>
      <c r="F3764">
        <v>1</v>
      </c>
      <c r="G3764">
        <v>1</v>
      </c>
      <c r="H3764">
        <v>1</v>
      </c>
      <c r="I3764" s="70">
        <f t="shared" si="148"/>
        <v>0.14285714285714285</v>
      </c>
    </row>
    <row r="3765" spans="1:9" x14ac:dyDescent="0.25">
      <c r="A3765" t="s">
        <v>3668</v>
      </c>
      <c r="B3765" s="70">
        <f t="shared" ref="B3765:B3828" si="149">(1/700)*100</f>
        <v>0.14285714285714285</v>
      </c>
      <c r="C3765" t="s">
        <v>97</v>
      </c>
      <c r="D3765" t="s">
        <v>3925</v>
      </c>
      <c r="E3765" s="69">
        <v>45715</v>
      </c>
      <c r="F3765">
        <v>1</v>
      </c>
      <c r="G3765">
        <v>1</v>
      </c>
      <c r="H3765">
        <v>1</v>
      </c>
      <c r="I3765" s="70">
        <f t="shared" si="148"/>
        <v>0.14285714285714285</v>
      </c>
    </row>
    <row r="3766" spans="1:9" x14ac:dyDescent="0.25">
      <c r="A3766" t="s">
        <v>3668</v>
      </c>
      <c r="B3766" s="70">
        <f t="shared" si="149"/>
        <v>0.14285714285714285</v>
      </c>
      <c r="C3766" t="s">
        <v>97</v>
      </c>
      <c r="D3766" t="s">
        <v>3926</v>
      </c>
      <c r="E3766" s="69">
        <v>45716</v>
      </c>
      <c r="F3766">
        <v>1</v>
      </c>
      <c r="G3766">
        <v>1</v>
      </c>
      <c r="H3766">
        <v>1</v>
      </c>
      <c r="I3766" s="70">
        <f t="shared" si="148"/>
        <v>0.14285714285714285</v>
      </c>
    </row>
    <row r="3767" spans="1:9" x14ac:dyDescent="0.25">
      <c r="A3767" t="s">
        <v>3668</v>
      </c>
      <c r="B3767" s="70">
        <f t="shared" si="149"/>
        <v>0.14285714285714285</v>
      </c>
      <c r="C3767" t="s">
        <v>97</v>
      </c>
      <c r="D3767" t="s">
        <v>3927</v>
      </c>
      <c r="E3767" s="69">
        <v>45716</v>
      </c>
      <c r="F3767">
        <v>1</v>
      </c>
      <c r="G3767">
        <v>1</v>
      </c>
      <c r="H3767">
        <v>1</v>
      </c>
      <c r="I3767" s="70">
        <f t="shared" si="148"/>
        <v>0.14285714285714285</v>
      </c>
    </row>
    <row r="3768" spans="1:9" x14ac:dyDescent="0.25">
      <c r="A3768" t="s">
        <v>3668</v>
      </c>
      <c r="B3768" s="70">
        <f t="shared" si="149"/>
        <v>0.14285714285714285</v>
      </c>
      <c r="C3768" t="s">
        <v>97</v>
      </c>
      <c r="D3768" t="s">
        <v>3928</v>
      </c>
      <c r="E3768" s="69">
        <v>45716</v>
      </c>
      <c r="F3768">
        <v>1</v>
      </c>
      <c r="G3768">
        <v>1</v>
      </c>
      <c r="H3768">
        <v>1</v>
      </c>
      <c r="I3768" s="70">
        <f t="shared" si="148"/>
        <v>0.14285714285714285</v>
      </c>
    </row>
    <row r="3769" spans="1:9" x14ac:dyDescent="0.25">
      <c r="A3769" t="s">
        <v>3668</v>
      </c>
      <c r="B3769" s="70">
        <f t="shared" si="149"/>
        <v>0.14285714285714285</v>
      </c>
      <c r="C3769" t="s">
        <v>97</v>
      </c>
      <c r="D3769" t="s">
        <v>3929</v>
      </c>
      <c r="E3769" s="69">
        <v>45719</v>
      </c>
      <c r="F3769">
        <v>1</v>
      </c>
      <c r="G3769">
        <v>1</v>
      </c>
      <c r="H3769">
        <v>1</v>
      </c>
      <c r="I3769" s="70">
        <f t="shared" si="148"/>
        <v>0.14285714285714285</v>
      </c>
    </row>
    <row r="3770" spans="1:9" x14ac:dyDescent="0.25">
      <c r="A3770" t="s">
        <v>3668</v>
      </c>
      <c r="B3770" s="70">
        <f t="shared" si="149"/>
        <v>0.14285714285714285</v>
      </c>
      <c r="C3770" t="s">
        <v>97</v>
      </c>
      <c r="D3770" t="s">
        <v>3930</v>
      </c>
      <c r="E3770" s="69">
        <v>45719</v>
      </c>
      <c r="F3770">
        <v>1</v>
      </c>
      <c r="G3770">
        <v>1</v>
      </c>
      <c r="H3770">
        <v>1</v>
      </c>
      <c r="I3770" s="70">
        <f t="shared" si="148"/>
        <v>0.14285714285714285</v>
      </c>
    </row>
    <row r="3771" spans="1:9" x14ac:dyDescent="0.25">
      <c r="A3771" t="s">
        <v>3668</v>
      </c>
      <c r="B3771" s="70">
        <f t="shared" si="149"/>
        <v>0.14285714285714285</v>
      </c>
      <c r="C3771" t="s">
        <v>97</v>
      </c>
      <c r="D3771" t="s">
        <v>3931</v>
      </c>
      <c r="E3771" s="69">
        <v>45719</v>
      </c>
      <c r="F3771">
        <v>1</v>
      </c>
      <c r="G3771">
        <v>1</v>
      </c>
      <c r="H3771">
        <v>1</v>
      </c>
      <c r="I3771" s="70">
        <f t="shared" si="148"/>
        <v>0.14285714285714285</v>
      </c>
    </row>
    <row r="3772" spans="1:9" x14ac:dyDescent="0.25">
      <c r="A3772" t="s">
        <v>3668</v>
      </c>
      <c r="B3772" s="70">
        <f t="shared" si="149"/>
        <v>0.14285714285714285</v>
      </c>
      <c r="C3772" t="s">
        <v>97</v>
      </c>
      <c r="D3772" t="s">
        <v>3932</v>
      </c>
      <c r="E3772" s="69">
        <v>45706</v>
      </c>
      <c r="F3772">
        <v>1</v>
      </c>
      <c r="G3772">
        <v>1</v>
      </c>
      <c r="H3772">
        <v>1</v>
      </c>
      <c r="I3772" s="70">
        <f t="shared" si="148"/>
        <v>0.14285714285714285</v>
      </c>
    </row>
    <row r="3773" spans="1:9" x14ac:dyDescent="0.25">
      <c r="A3773" t="s">
        <v>3668</v>
      </c>
      <c r="B3773" s="70">
        <f t="shared" si="149"/>
        <v>0.14285714285714285</v>
      </c>
      <c r="C3773" t="s">
        <v>98</v>
      </c>
      <c r="D3773" t="s">
        <v>3933</v>
      </c>
      <c r="E3773" s="69">
        <v>45677</v>
      </c>
      <c r="F3773">
        <v>1</v>
      </c>
      <c r="G3773">
        <v>1</v>
      </c>
      <c r="H3773">
        <v>1</v>
      </c>
      <c r="I3773" s="70">
        <f t="shared" si="148"/>
        <v>0.14285714285714285</v>
      </c>
    </row>
    <row r="3774" spans="1:9" x14ac:dyDescent="0.25">
      <c r="A3774" t="s">
        <v>3668</v>
      </c>
      <c r="B3774" s="70">
        <f t="shared" si="149"/>
        <v>0.14285714285714285</v>
      </c>
      <c r="C3774" t="s">
        <v>98</v>
      </c>
      <c r="D3774" t="s">
        <v>3934</v>
      </c>
      <c r="E3774" s="69">
        <v>45677</v>
      </c>
      <c r="F3774">
        <v>1</v>
      </c>
      <c r="G3774">
        <v>1</v>
      </c>
      <c r="H3774">
        <v>1</v>
      </c>
      <c r="I3774" s="70">
        <f t="shared" si="148"/>
        <v>0.14285714285714285</v>
      </c>
    </row>
    <row r="3775" spans="1:9" x14ac:dyDescent="0.25">
      <c r="A3775" t="s">
        <v>3668</v>
      </c>
      <c r="B3775" s="70">
        <f t="shared" si="149"/>
        <v>0.14285714285714285</v>
      </c>
      <c r="C3775" t="s">
        <v>98</v>
      </c>
      <c r="D3775" t="s">
        <v>3935</v>
      </c>
      <c r="E3775" s="69">
        <v>45678</v>
      </c>
      <c r="F3775">
        <v>1</v>
      </c>
      <c r="G3775">
        <v>1</v>
      </c>
      <c r="H3775">
        <v>1</v>
      </c>
      <c r="I3775" s="70">
        <f t="shared" si="148"/>
        <v>0.14285714285714285</v>
      </c>
    </row>
    <row r="3776" spans="1:9" x14ac:dyDescent="0.25">
      <c r="A3776" t="s">
        <v>3668</v>
      </c>
      <c r="B3776" s="70">
        <f t="shared" si="149"/>
        <v>0.14285714285714285</v>
      </c>
      <c r="C3776" t="s">
        <v>98</v>
      </c>
      <c r="D3776" t="s">
        <v>3936</v>
      </c>
      <c r="E3776" s="69">
        <v>45664</v>
      </c>
      <c r="F3776">
        <v>1</v>
      </c>
      <c r="G3776">
        <v>1</v>
      </c>
      <c r="H3776">
        <v>1</v>
      </c>
      <c r="I3776" s="70">
        <f t="shared" si="148"/>
        <v>0.14285714285714285</v>
      </c>
    </row>
    <row r="3777" spans="1:9" x14ac:dyDescent="0.25">
      <c r="A3777" t="s">
        <v>3668</v>
      </c>
      <c r="B3777" s="70">
        <f t="shared" si="149"/>
        <v>0.14285714285714285</v>
      </c>
      <c r="C3777" t="s">
        <v>98</v>
      </c>
      <c r="D3777" t="s">
        <v>3937</v>
      </c>
      <c r="E3777" s="69">
        <v>45664</v>
      </c>
      <c r="F3777">
        <v>1</v>
      </c>
      <c r="G3777">
        <v>1</v>
      </c>
      <c r="H3777">
        <v>1</v>
      </c>
      <c r="I3777" s="70">
        <f t="shared" si="148"/>
        <v>0.14285714285714285</v>
      </c>
    </row>
    <row r="3778" spans="1:9" x14ac:dyDescent="0.25">
      <c r="A3778" t="s">
        <v>3668</v>
      </c>
      <c r="B3778" s="70">
        <f t="shared" si="149"/>
        <v>0.14285714285714285</v>
      </c>
      <c r="C3778" t="s">
        <v>98</v>
      </c>
      <c r="D3778" t="s">
        <v>3938</v>
      </c>
      <c r="E3778" s="69">
        <v>45665</v>
      </c>
      <c r="F3778">
        <v>1</v>
      </c>
      <c r="G3778">
        <v>1</v>
      </c>
      <c r="H3778">
        <v>1</v>
      </c>
      <c r="I3778" s="70">
        <f t="shared" ref="I3778:I3841" si="150">B3778*H3778</f>
        <v>0.14285714285714285</v>
      </c>
    </row>
    <row r="3779" spans="1:9" x14ac:dyDescent="0.25">
      <c r="A3779" t="s">
        <v>3668</v>
      </c>
      <c r="B3779" s="70">
        <f t="shared" si="149"/>
        <v>0.14285714285714285</v>
      </c>
      <c r="C3779" t="s">
        <v>98</v>
      </c>
      <c r="D3779" t="s">
        <v>3939</v>
      </c>
      <c r="E3779" s="69">
        <v>45665</v>
      </c>
      <c r="F3779">
        <v>1</v>
      </c>
      <c r="G3779">
        <v>1</v>
      </c>
      <c r="H3779">
        <v>1</v>
      </c>
      <c r="I3779" s="70">
        <f t="shared" si="150"/>
        <v>0.14285714285714285</v>
      </c>
    </row>
    <row r="3780" spans="1:9" x14ac:dyDescent="0.25">
      <c r="A3780" t="s">
        <v>3668</v>
      </c>
      <c r="B3780" s="70">
        <f t="shared" si="149"/>
        <v>0.14285714285714285</v>
      </c>
      <c r="C3780" t="s">
        <v>98</v>
      </c>
      <c r="D3780" t="s">
        <v>3940</v>
      </c>
      <c r="E3780" s="69">
        <v>45665</v>
      </c>
      <c r="F3780">
        <v>1</v>
      </c>
      <c r="G3780">
        <v>1</v>
      </c>
      <c r="H3780">
        <v>1</v>
      </c>
      <c r="I3780" s="70">
        <f t="shared" si="150"/>
        <v>0.14285714285714285</v>
      </c>
    </row>
    <row r="3781" spans="1:9" x14ac:dyDescent="0.25">
      <c r="A3781" t="s">
        <v>3668</v>
      </c>
      <c r="B3781" s="70">
        <f t="shared" si="149"/>
        <v>0.14285714285714285</v>
      </c>
      <c r="C3781" t="s">
        <v>98</v>
      </c>
      <c r="D3781" t="s">
        <v>3941</v>
      </c>
      <c r="E3781" s="69">
        <v>45665</v>
      </c>
      <c r="F3781">
        <v>1</v>
      </c>
      <c r="G3781">
        <v>1</v>
      </c>
      <c r="H3781">
        <v>1</v>
      </c>
      <c r="I3781" s="70">
        <f t="shared" si="150"/>
        <v>0.14285714285714285</v>
      </c>
    </row>
    <row r="3782" spans="1:9" x14ac:dyDescent="0.25">
      <c r="A3782" t="s">
        <v>3668</v>
      </c>
      <c r="B3782" s="70">
        <f t="shared" si="149"/>
        <v>0.14285714285714285</v>
      </c>
      <c r="C3782" t="s">
        <v>98</v>
      </c>
      <c r="D3782" t="s">
        <v>3942</v>
      </c>
      <c r="E3782" s="69">
        <v>45665</v>
      </c>
      <c r="F3782">
        <v>1</v>
      </c>
      <c r="G3782">
        <v>1</v>
      </c>
      <c r="H3782">
        <v>1</v>
      </c>
      <c r="I3782" s="70">
        <f t="shared" si="150"/>
        <v>0.14285714285714285</v>
      </c>
    </row>
    <row r="3783" spans="1:9" x14ac:dyDescent="0.25">
      <c r="A3783" t="s">
        <v>3668</v>
      </c>
      <c r="B3783" s="70">
        <f t="shared" si="149"/>
        <v>0.14285714285714285</v>
      </c>
      <c r="C3783" t="s">
        <v>98</v>
      </c>
      <c r="D3783" t="s">
        <v>3943</v>
      </c>
      <c r="E3783" s="69">
        <v>45666</v>
      </c>
      <c r="F3783">
        <v>1</v>
      </c>
      <c r="G3783">
        <v>1</v>
      </c>
      <c r="H3783">
        <v>1</v>
      </c>
      <c r="I3783" s="70">
        <f t="shared" si="150"/>
        <v>0.14285714285714285</v>
      </c>
    </row>
    <row r="3784" spans="1:9" x14ac:dyDescent="0.25">
      <c r="A3784" t="s">
        <v>3668</v>
      </c>
      <c r="B3784" s="70">
        <f t="shared" si="149"/>
        <v>0.14285714285714285</v>
      </c>
      <c r="C3784" t="s">
        <v>98</v>
      </c>
      <c r="D3784" t="s">
        <v>3944</v>
      </c>
      <c r="E3784" s="69">
        <v>45666</v>
      </c>
      <c r="F3784">
        <v>1</v>
      </c>
      <c r="G3784">
        <v>1</v>
      </c>
      <c r="H3784">
        <v>1</v>
      </c>
      <c r="I3784" s="70">
        <f t="shared" si="150"/>
        <v>0.14285714285714285</v>
      </c>
    </row>
    <row r="3785" spans="1:9" x14ac:dyDescent="0.25">
      <c r="A3785" t="s">
        <v>3668</v>
      </c>
      <c r="B3785" s="70">
        <f t="shared" si="149"/>
        <v>0.14285714285714285</v>
      </c>
      <c r="C3785" t="s">
        <v>98</v>
      </c>
      <c r="D3785" t="s">
        <v>3945</v>
      </c>
      <c r="E3785" s="69">
        <v>45666</v>
      </c>
      <c r="F3785">
        <v>1</v>
      </c>
      <c r="G3785">
        <v>1</v>
      </c>
      <c r="H3785">
        <v>1</v>
      </c>
      <c r="I3785" s="70">
        <f t="shared" si="150"/>
        <v>0.14285714285714285</v>
      </c>
    </row>
    <row r="3786" spans="1:9" x14ac:dyDescent="0.25">
      <c r="A3786" t="s">
        <v>3668</v>
      </c>
      <c r="B3786" s="70">
        <f t="shared" si="149"/>
        <v>0.14285714285714285</v>
      </c>
      <c r="C3786" t="s">
        <v>98</v>
      </c>
      <c r="D3786" t="s">
        <v>3946</v>
      </c>
      <c r="E3786" s="69">
        <v>45666</v>
      </c>
      <c r="F3786">
        <v>1</v>
      </c>
      <c r="G3786">
        <v>1</v>
      </c>
      <c r="H3786">
        <v>1</v>
      </c>
      <c r="I3786" s="70">
        <f t="shared" si="150"/>
        <v>0.14285714285714285</v>
      </c>
    </row>
    <row r="3787" spans="1:9" x14ac:dyDescent="0.25">
      <c r="A3787" t="s">
        <v>3668</v>
      </c>
      <c r="B3787" s="70">
        <f t="shared" si="149"/>
        <v>0.14285714285714285</v>
      </c>
      <c r="C3787" t="s">
        <v>98</v>
      </c>
      <c r="D3787" t="s">
        <v>3947</v>
      </c>
      <c r="E3787" s="69">
        <v>45666</v>
      </c>
      <c r="F3787">
        <v>1</v>
      </c>
      <c r="G3787">
        <v>1</v>
      </c>
      <c r="H3787">
        <v>1</v>
      </c>
      <c r="I3787" s="70">
        <f t="shared" si="150"/>
        <v>0.14285714285714285</v>
      </c>
    </row>
    <row r="3788" spans="1:9" x14ac:dyDescent="0.25">
      <c r="A3788" t="s">
        <v>3668</v>
      </c>
      <c r="B3788" s="70">
        <f t="shared" si="149"/>
        <v>0.14285714285714285</v>
      </c>
      <c r="C3788" t="s">
        <v>98</v>
      </c>
      <c r="D3788" t="s">
        <v>3948</v>
      </c>
      <c r="E3788" s="69">
        <v>45667</v>
      </c>
      <c r="F3788">
        <v>1</v>
      </c>
      <c r="G3788">
        <v>1</v>
      </c>
      <c r="H3788">
        <v>1</v>
      </c>
      <c r="I3788" s="70">
        <f t="shared" si="150"/>
        <v>0.14285714285714285</v>
      </c>
    </row>
    <row r="3789" spans="1:9" x14ac:dyDescent="0.25">
      <c r="A3789" t="s">
        <v>3668</v>
      </c>
      <c r="B3789" s="70">
        <f t="shared" si="149"/>
        <v>0.14285714285714285</v>
      </c>
      <c r="C3789" t="s">
        <v>98</v>
      </c>
      <c r="D3789" t="s">
        <v>3949</v>
      </c>
      <c r="E3789" s="69">
        <v>45667</v>
      </c>
      <c r="F3789">
        <v>1</v>
      </c>
      <c r="G3789">
        <v>1</v>
      </c>
      <c r="H3789">
        <v>1</v>
      </c>
      <c r="I3789" s="70">
        <f t="shared" si="150"/>
        <v>0.14285714285714285</v>
      </c>
    </row>
    <row r="3790" spans="1:9" x14ac:dyDescent="0.25">
      <c r="A3790" t="s">
        <v>3668</v>
      </c>
      <c r="B3790" s="70">
        <f t="shared" si="149"/>
        <v>0.14285714285714285</v>
      </c>
      <c r="C3790" t="s">
        <v>98</v>
      </c>
      <c r="D3790" t="s">
        <v>3950</v>
      </c>
      <c r="E3790" s="69">
        <v>45698</v>
      </c>
      <c r="F3790">
        <v>1</v>
      </c>
      <c r="G3790">
        <v>1</v>
      </c>
      <c r="H3790">
        <v>1</v>
      </c>
      <c r="I3790" s="70">
        <f t="shared" si="150"/>
        <v>0.14285714285714285</v>
      </c>
    </row>
    <row r="3791" spans="1:9" x14ac:dyDescent="0.25">
      <c r="A3791" t="s">
        <v>3668</v>
      </c>
      <c r="B3791" s="70">
        <f t="shared" si="149"/>
        <v>0.14285714285714285</v>
      </c>
      <c r="C3791" t="s">
        <v>98</v>
      </c>
      <c r="D3791" t="s">
        <v>3951</v>
      </c>
      <c r="E3791" s="69">
        <v>45698</v>
      </c>
      <c r="F3791">
        <v>1</v>
      </c>
      <c r="G3791">
        <v>1</v>
      </c>
      <c r="H3791">
        <v>1</v>
      </c>
      <c r="I3791" s="70">
        <f t="shared" si="150"/>
        <v>0.14285714285714285</v>
      </c>
    </row>
    <row r="3792" spans="1:9" x14ac:dyDescent="0.25">
      <c r="A3792" t="s">
        <v>3668</v>
      </c>
      <c r="B3792" s="70">
        <f t="shared" si="149"/>
        <v>0.14285714285714285</v>
      </c>
      <c r="C3792" t="s">
        <v>98</v>
      </c>
      <c r="D3792" t="s">
        <v>3952</v>
      </c>
      <c r="E3792" s="69">
        <v>45699</v>
      </c>
      <c r="F3792">
        <v>1</v>
      </c>
      <c r="G3792">
        <v>1</v>
      </c>
      <c r="H3792">
        <v>1</v>
      </c>
      <c r="I3792" s="70">
        <f t="shared" si="150"/>
        <v>0.14285714285714285</v>
      </c>
    </row>
    <row r="3793" spans="1:9" x14ac:dyDescent="0.25">
      <c r="A3793" t="s">
        <v>3668</v>
      </c>
      <c r="B3793" s="70">
        <f t="shared" si="149"/>
        <v>0.14285714285714285</v>
      </c>
      <c r="C3793" t="s">
        <v>98</v>
      </c>
      <c r="D3793" t="s">
        <v>3953</v>
      </c>
      <c r="E3793" s="69">
        <v>45699</v>
      </c>
      <c r="F3793">
        <v>1</v>
      </c>
      <c r="G3793">
        <v>1</v>
      </c>
      <c r="H3793">
        <v>1</v>
      </c>
      <c r="I3793" s="70">
        <f t="shared" si="150"/>
        <v>0.14285714285714285</v>
      </c>
    </row>
    <row r="3794" spans="1:9" x14ac:dyDescent="0.25">
      <c r="A3794" t="s">
        <v>3668</v>
      </c>
      <c r="B3794" s="70">
        <f t="shared" si="149"/>
        <v>0.14285714285714285</v>
      </c>
      <c r="C3794" t="s">
        <v>98</v>
      </c>
      <c r="D3794" t="s">
        <v>3954</v>
      </c>
      <c r="E3794" s="69">
        <v>45679</v>
      </c>
      <c r="F3794">
        <v>1</v>
      </c>
      <c r="G3794">
        <v>1</v>
      </c>
      <c r="H3794">
        <v>1</v>
      </c>
      <c r="I3794" s="70">
        <f t="shared" si="150"/>
        <v>0.14285714285714285</v>
      </c>
    </row>
    <row r="3795" spans="1:9" x14ac:dyDescent="0.25">
      <c r="A3795" t="s">
        <v>3668</v>
      </c>
      <c r="B3795" s="70">
        <f t="shared" si="149"/>
        <v>0.14285714285714285</v>
      </c>
      <c r="C3795" t="s">
        <v>98</v>
      </c>
      <c r="D3795" t="s">
        <v>3955</v>
      </c>
      <c r="E3795" s="69">
        <v>45680</v>
      </c>
      <c r="F3795">
        <v>1</v>
      </c>
      <c r="G3795">
        <v>1</v>
      </c>
      <c r="H3795">
        <v>1</v>
      </c>
      <c r="I3795" s="70">
        <f t="shared" si="150"/>
        <v>0.14285714285714285</v>
      </c>
    </row>
    <row r="3796" spans="1:9" x14ac:dyDescent="0.25">
      <c r="A3796" t="s">
        <v>3668</v>
      </c>
      <c r="B3796" s="70">
        <f t="shared" si="149"/>
        <v>0.14285714285714285</v>
      </c>
      <c r="C3796" t="s">
        <v>98</v>
      </c>
      <c r="D3796" t="s">
        <v>3956</v>
      </c>
      <c r="E3796" s="69">
        <v>45685</v>
      </c>
      <c r="F3796">
        <v>1</v>
      </c>
      <c r="G3796">
        <v>1</v>
      </c>
      <c r="H3796">
        <v>1</v>
      </c>
      <c r="I3796" s="70">
        <f t="shared" si="150"/>
        <v>0.14285714285714285</v>
      </c>
    </row>
    <row r="3797" spans="1:9" x14ac:dyDescent="0.25">
      <c r="A3797" t="s">
        <v>3668</v>
      </c>
      <c r="B3797" s="70">
        <f t="shared" si="149"/>
        <v>0.14285714285714285</v>
      </c>
      <c r="C3797" t="s">
        <v>98</v>
      </c>
      <c r="D3797" t="s">
        <v>3957</v>
      </c>
      <c r="E3797" s="69">
        <v>45686</v>
      </c>
      <c r="F3797">
        <v>1</v>
      </c>
      <c r="G3797">
        <v>1</v>
      </c>
      <c r="H3797">
        <v>1</v>
      </c>
      <c r="I3797" s="70">
        <f t="shared" si="150"/>
        <v>0.14285714285714285</v>
      </c>
    </row>
    <row r="3798" spans="1:9" x14ac:dyDescent="0.25">
      <c r="A3798" t="s">
        <v>3668</v>
      </c>
      <c r="B3798" s="70">
        <f t="shared" si="149"/>
        <v>0.14285714285714285</v>
      </c>
      <c r="C3798" t="s">
        <v>98</v>
      </c>
      <c r="D3798" t="s">
        <v>3958</v>
      </c>
      <c r="E3798" s="69">
        <v>45668</v>
      </c>
      <c r="F3798">
        <v>1</v>
      </c>
      <c r="G3798">
        <v>1</v>
      </c>
      <c r="H3798">
        <v>1</v>
      </c>
      <c r="I3798" s="70">
        <f t="shared" si="150"/>
        <v>0.14285714285714285</v>
      </c>
    </row>
    <row r="3799" spans="1:9" x14ac:dyDescent="0.25">
      <c r="A3799" t="s">
        <v>3668</v>
      </c>
      <c r="B3799" s="70">
        <f t="shared" si="149"/>
        <v>0.14285714285714285</v>
      </c>
      <c r="C3799" t="s">
        <v>98</v>
      </c>
      <c r="D3799" t="s">
        <v>3959</v>
      </c>
      <c r="E3799" s="69">
        <v>45674</v>
      </c>
      <c r="F3799">
        <v>1</v>
      </c>
      <c r="G3799">
        <v>1</v>
      </c>
      <c r="H3799">
        <v>1</v>
      </c>
      <c r="I3799" s="70">
        <f t="shared" si="150"/>
        <v>0.14285714285714285</v>
      </c>
    </row>
    <row r="3800" spans="1:9" x14ac:dyDescent="0.25">
      <c r="A3800" t="s">
        <v>3668</v>
      </c>
      <c r="B3800" s="70">
        <f t="shared" si="149"/>
        <v>0.14285714285714285</v>
      </c>
      <c r="C3800" t="s">
        <v>98</v>
      </c>
      <c r="D3800" t="s">
        <v>3960</v>
      </c>
      <c r="E3800" s="69">
        <v>45709</v>
      </c>
      <c r="F3800">
        <v>1</v>
      </c>
      <c r="G3800">
        <v>1</v>
      </c>
      <c r="H3800">
        <v>1</v>
      </c>
      <c r="I3800" s="70">
        <f t="shared" si="150"/>
        <v>0.14285714285714285</v>
      </c>
    </row>
    <row r="3801" spans="1:9" x14ac:dyDescent="0.25">
      <c r="A3801" t="s">
        <v>3668</v>
      </c>
      <c r="B3801" s="70">
        <f t="shared" si="149"/>
        <v>0.14285714285714285</v>
      </c>
      <c r="C3801" t="s">
        <v>98</v>
      </c>
      <c r="D3801" t="s">
        <v>3961</v>
      </c>
      <c r="E3801" s="69">
        <v>45709</v>
      </c>
      <c r="F3801">
        <v>1</v>
      </c>
      <c r="G3801">
        <v>1</v>
      </c>
      <c r="H3801">
        <v>1</v>
      </c>
      <c r="I3801" s="70">
        <f t="shared" si="150"/>
        <v>0.14285714285714285</v>
      </c>
    </row>
    <row r="3802" spans="1:9" x14ac:dyDescent="0.25">
      <c r="A3802" t="s">
        <v>3668</v>
      </c>
      <c r="B3802" s="70">
        <f t="shared" si="149"/>
        <v>0.14285714285714285</v>
      </c>
      <c r="C3802" t="s">
        <v>98</v>
      </c>
      <c r="D3802" t="s">
        <v>3962</v>
      </c>
      <c r="E3802" s="69">
        <v>45712</v>
      </c>
      <c r="F3802">
        <v>1</v>
      </c>
      <c r="G3802">
        <v>1</v>
      </c>
      <c r="H3802">
        <v>1</v>
      </c>
      <c r="I3802" s="70">
        <f t="shared" si="150"/>
        <v>0.14285714285714285</v>
      </c>
    </row>
    <row r="3803" spans="1:9" x14ac:dyDescent="0.25">
      <c r="A3803" t="s">
        <v>3668</v>
      </c>
      <c r="B3803" s="70">
        <f t="shared" si="149"/>
        <v>0.14285714285714285</v>
      </c>
      <c r="C3803" t="s">
        <v>98</v>
      </c>
      <c r="D3803" t="s">
        <v>3963</v>
      </c>
      <c r="E3803" s="69">
        <v>45712</v>
      </c>
      <c r="F3803">
        <v>1</v>
      </c>
      <c r="G3803">
        <v>1</v>
      </c>
      <c r="H3803">
        <v>1</v>
      </c>
      <c r="I3803" s="70">
        <f t="shared" si="150"/>
        <v>0.14285714285714285</v>
      </c>
    </row>
    <row r="3804" spans="1:9" x14ac:dyDescent="0.25">
      <c r="A3804" t="s">
        <v>3668</v>
      </c>
      <c r="B3804" s="70">
        <f t="shared" si="149"/>
        <v>0.14285714285714285</v>
      </c>
      <c r="C3804" t="s">
        <v>98</v>
      </c>
      <c r="D3804" t="s">
        <v>3964</v>
      </c>
      <c r="E3804" s="69">
        <v>45700</v>
      </c>
      <c r="F3804">
        <v>1</v>
      </c>
      <c r="G3804">
        <v>1</v>
      </c>
      <c r="H3804">
        <v>1</v>
      </c>
      <c r="I3804" s="70">
        <f t="shared" si="150"/>
        <v>0.14285714285714285</v>
      </c>
    </row>
    <row r="3805" spans="1:9" x14ac:dyDescent="0.25">
      <c r="A3805" t="s">
        <v>3668</v>
      </c>
      <c r="B3805" s="70">
        <f t="shared" si="149"/>
        <v>0.14285714285714285</v>
      </c>
      <c r="C3805" t="s">
        <v>98</v>
      </c>
      <c r="D3805" t="s">
        <v>3965</v>
      </c>
      <c r="E3805" s="69">
        <v>45700</v>
      </c>
      <c r="F3805">
        <v>1</v>
      </c>
      <c r="G3805">
        <v>1</v>
      </c>
      <c r="H3805">
        <v>1</v>
      </c>
      <c r="I3805" s="70">
        <f t="shared" si="150"/>
        <v>0.14285714285714285</v>
      </c>
    </row>
    <row r="3806" spans="1:9" x14ac:dyDescent="0.25">
      <c r="A3806" t="s">
        <v>3668</v>
      </c>
      <c r="B3806" s="70">
        <f t="shared" si="149"/>
        <v>0.14285714285714285</v>
      </c>
      <c r="C3806" t="s">
        <v>98</v>
      </c>
      <c r="D3806" t="s">
        <v>3966</v>
      </c>
      <c r="E3806" s="69">
        <v>45701</v>
      </c>
      <c r="F3806">
        <v>1</v>
      </c>
      <c r="G3806">
        <v>1</v>
      </c>
      <c r="H3806">
        <v>1</v>
      </c>
      <c r="I3806" s="70">
        <f t="shared" si="150"/>
        <v>0.14285714285714285</v>
      </c>
    </row>
    <row r="3807" spans="1:9" x14ac:dyDescent="0.25">
      <c r="A3807" t="s">
        <v>3668</v>
      </c>
      <c r="B3807" s="70">
        <f t="shared" si="149"/>
        <v>0.14285714285714285</v>
      </c>
      <c r="C3807" t="s">
        <v>98</v>
      </c>
      <c r="D3807" t="s">
        <v>3967</v>
      </c>
      <c r="E3807" s="69">
        <v>45702</v>
      </c>
      <c r="F3807">
        <v>1</v>
      </c>
      <c r="G3807">
        <v>1</v>
      </c>
      <c r="H3807">
        <v>1</v>
      </c>
      <c r="I3807" s="70">
        <f t="shared" si="150"/>
        <v>0.14285714285714285</v>
      </c>
    </row>
    <row r="3808" spans="1:9" x14ac:dyDescent="0.25">
      <c r="A3808" t="s">
        <v>3668</v>
      </c>
      <c r="B3808" s="70">
        <f t="shared" si="149"/>
        <v>0.14285714285714285</v>
      </c>
      <c r="C3808" t="s">
        <v>98</v>
      </c>
      <c r="D3808" t="s">
        <v>3968</v>
      </c>
      <c r="E3808" s="69">
        <v>45702</v>
      </c>
      <c r="F3808">
        <v>1</v>
      </c>
      <c r="G3808">
        <v>1</v>
      </c>
      <c r="H3808">
        <v>1</v>
      </c>
      <c r="I3808" s="70">
        <f t="shared" si="150"/>
        <v>0.14285714285714285</v>
      </c>
    </row>
    <row r="3809" spans="1:9" x14ac:dyDescent="0.25">
      <c r="A3809" t="s">
        <v>3668</v>
      </c>
      <c r="B3809" s="70">
        <f t="shared" si="149"/>
        <v>0.14285714285714285</v>
      </c>
      <c r="C3809" t="s">
        <v>98</v>
      </c>
      <c r="D3809" t="s">
        <v>3969</v>
      </c>
      <c r="E3809" s="69">
        <v>45702</v>
      </c>
      <c r="F3809">
        <v>1</v>
      </c>
      <c r="G3809">
        <v>1</v>
      </c>
      <c r="H3809">
        <v>1</v>
      </c>
      <c r="I3809" s="70">
        <f t="shared" si="150"/>
        <v>0.14285714285714285</v>
      </c>
    </row>
    <row r="3810" spans="1:9" x14ac:dyDescent="0.25">
      <c r="A3810" t="s">
        <v>3668</v>
      </c>
      <c r="B3810" s="70">
        <f t="shared" si="149"/>
        <v>0.14285714285714285</v>
      </c>
      <c r="C3810" t="s">
        <v>98</v>
      </c>
      <c r="D3810" t="s">
        <v>3970</v>
      </c>
      <c r="E3810" s="69">
        <v>45702</v>
      </c>
      <c r="F3810">
        <v>1</v>
      </c>
      <c r="G3810">
        <v>1</v>
      </c>
      <c r="H3810">
        <v>1</v>
      </c>
      <c r="I3810" s="70">
        <f t="shared" si="150"/>
        <v>0.14285714285714285</v>
      </c>
    </row>
    <row r="3811" spans="1:9" x14ac:dyDescent="0.25">
      <c r="A3811" t="s">
        <v>3668</v>
      </c>
      <c r="B3811" s="70">
        <f t="shared" si="149"/>
        <v>0.14285714285714285</v>
      </c>
      <c r="C3811" t="s">
        <v>98</v>
      </c>
      <c r="D3811" t="s">
        <v>3971</v>
      </c>
      <c r="E3811" s="69">
        <v>45702</v>
      </c>
      <c r="F3811">
        <v>1</v>
      </c>
      <c r="G3811">
        <v>1</v>
      </c>
      <c r="H3811">
        <v>1</v>
      </c>
      <c r="I3811" s="70">
        <f t="shared" si="150"/>
        <v>0.14285714285714285</v>
      </c>
    </row>
    <row r="3812" spans="1:9" x14ac:dyDescent="0.25">
      <c r="A3812" t="s">
        <v>3668</v>
      </c>
      <c r="B3812" s="70">
        <f t="shared" si="149"/>
        <v>0.14285714285714285</v>
      </c>
      <c r="C3812" t="s">
        <v>98</v>
      </c>
      <c r="D3812" t="s">
        <v>3972</v>
      </c>
      <c r="E3812" s="69">
        <v>45705</v>
      </c>
      <c r="F3812">
        <v>1</v>
      </c>
      <c r="G3812">
        <v>1</v>
      </c>
      <c r="H3812">
        <v>1</v>
      </c>
      <c r="I3812" s="70">
        <f t="shared" si="150"/>
        <v>0.14285714285714285</v>
      </c>
    </row>
    <row r="3813" spans="1:9" x14ac:dyDescent="0.25">
      <c r="A3813" t="s">
        <v>3668</v>
      </c>
      <c r="B3813" s="70">
        <f t="shared" si="149"/>
        <v>0.14285714285714285</v>
      </c>
      <c r="C3813" t="s">
        <v>98</v>
      </c>
      <c r="D3813" t="s">
        <v>3973</v>
      </c>
      <c r="E3813" s="69">
        <v>45705</v>
      </c>
      <c r="F3813">
        <v>1</v>
      </c>
      <c r="G3813">
        <v>1</v>
      </c>
      <c r="H3813">
        <v>1</v>
      </c>
      <c r="I3813" s="70">
        <f t="shared" si="150"/>
        <v>0.14285714285714285</v>
      </c>
    </row>
    <row r="3814" spans="1:9" x14ac:dyDescent="0.25">
      <c r="A3814" t="s">
        <v>3668</v>
      </c>
      <c r="B3814" s="70">
        <f t="shared" si="149"/>
        <v>0.14285714285714285</v>
      </c>
      <c r="C3814" t="s">
        <v>98</v>
      </c>
      <c r="D3814" t="s">
        <v>3974</v>
      </c>
      <c r="E3814" s="69">
        <v>45706</v>
      </c>
      <c r="F3814">
        <v>1</v>
      </c>
      <c r="G3814">
        <v>1</v>
      </c>
      <c r="H3814">
        <v>1</v>
      </c>
      <c r="I3814" s="70">
        <f t="shared" si="150"/>
        <v>0.14285714285714285</v>
      </c>
    </row>
    <row r="3815" spans="1:9" x14ac:dyDescent="0.25">
      <c r="A3815" t="s">
        <v>3668</v>
      </c>
      <c r="B3815" s="70">
        <f t="shared" si="149"/>
        <v>0.14285714285714285</v>
      </c>
      <c r="C3815" t="s">
        <v>98</v>
      </c>
      <c r="D3815" t="s">
        <v>3975</v>
      </c>
      <c r="E3815" s="69">
        <v>45706</v>
      </c>
      <c r="F3815">
        <v>1</v>
      </c>
      <c r="G3815">
        <v>1</v>
      </c>
      <c r="H3815">
        <v>1</v>
      </c>
      <c r="I3815" s="70">
        <f t="shared" si="150"/>
        <v>0.14285714285714285</v>
      </c>
    </row>
    <row r="3816" spans="1:9" x14ac:dyDescent="0.25">
      <c r="A3816" t="s">
        <v>3668</v>
      </c>
      <c r="B3816" s="70">
        <f t="shared" si="149"/>
        <v>0.14285714285714285</v>
      </c>
      <c r="C3816" t="s">
        <v>98</v>
      </c>
      <c r="D3816" t="s">
        <v>3976</v>
      </c>
      <c r="E3816" s="69">
        <v>45706</v>
      </c>
      <c r="F3816">
        <v>1</v>
      </c>
      <c r="G3816">
        <v>1</v>
      </c>
      <c r="H3816">
        <v>1</v>
      </c>
      <c r="I3816" s="70">
        <f t="shared" si="150"/>
        <v>0.14285714285714285</v>
      </c>
    </row>
    <row r="3817" spans="1:9" x14ac:dyDescent="0.25">
      <c r="A3817" t="s">
        <v>3668</v>
      </c>
      <c r="B3817" s="70">
        <f t="shared" si="149"/>
        <v>0.14285714285714285</v>
      </c>
      <c r="C3817" t="s">
        <v>98</v>
      </c>
      <c r="D3817" t="s">
        <v>3977</v>
      </c>
      <c r="E3817" s="69">
        <v>45688</v>
      </c>
      <c r="F3817">
        <v>1</v>
      </c>
      <c r="G3817">
        <v>1</v>
      </c>
      <c r="H3817">
        <v>1</v>
      </c>
      <c r="I3817" s="70">
        <f t="shared" si="150"/>
        <v>0.14285714285714285</v>
      </c>
    </row>
    <row r="3818" spans="1:9" x14ac:dyDescent="0.25">
      <c r="A3818" t="s">
        <v>3668</v>
      </c>
      <c r="B3818" s="70">
        <f t="shared" si="149"/>
        <v>0.14285714285714285</v>
      </c>
      <c r="C3818" t="s">
        <v>98</v>
      </c>
      <c r="D3818" t="s">
        <v>3978</v>
      </c>
      <c r="E3818" s="69">
        <v>45688</v>
      </c>
      <c r="F3818">
        <v>1</v>
      </c>
      <c r="G3818">
        <v>1</v>
      </c>
      <c r="H3818">
        <v>1</v>
      </c>
      <c r="I3818" s="70">
        <f t="shared" si="150"/>
        <v>0.14285714285714285</v>
      </c>
    </row>
    <row r="3819" spans="1:9" x14ac:dyDescent="0.25">
      <c r="A3819" t="s">
        <v>3668</v>
      </c>
      <c r="B3819" s="70">
        <f t="shared" si="149"/>
        <v>0.14285714285714285</v>
      </c>
      <c r="C3819" t="s">
        <v>98</v>
      </c>
      <c r="D3819" t="s">
        <v>3979</v>
      </c>
      <c r="E3819" s="69">
        <v>45688</v>
      </c>
      <c r="F3819">
        <v>1</v>
      </c>
      <c r="G3819">
        <v>1</v>
      </c>
      <c r="H3819">
        <v>1</v>
      </c>
      <c r="I3819" s="70">
        <f t="shared" si="150"/>
        <v>0.14285714285714285</v>
      </c>
    </row>
    <row r="3820" spans="1:9" x14ac:dyDescent="0.25">
      <c r="A3820" t="s">
        <v>3668</v>
      </c>
      <c r="B3820" s="70">
        <f t="shared" si="149"/>
        <v>0.14285714285714285</v>
      </c>
      <c r="C3820" t="s">
        <v>98</v>
      </c>
      <c r="D3820" t="s">
        <v>3980</v>
      </c>
      <c r="E3820" s="69">
        <v>45691</v>
      </c>
      <c r="F3820">
        <v>1</v>
      </c>
      <c r="G3820">
        <v>1</v>
      </c>
      <c r="H3820">
        <v>1</v>
      </c>
      <c r="I3820" s="70">
        <f t="shared" si="150"/>
        <v>0.14285714285714285</v>
      </c>
    </row>
    <row r="3821" spans="1:9" x14ac:dyDescent="0.25">
      <c r="A3821" t="s">
        <v>3668</v>
      </c>
      <c r="B3821" s="70">
        <f t="shared" si="149"/>
        <v>0.14285714285714285</v>
      </c>
      <c r="C3821" t="s">
        <v>98</v>
      </c>
      <c r="D3821" t="s">
        <v>3981</v>
      </c>
      <c r="E3821" s="69">
        <v>45692</v>
      </c>
      <c r="F3821">
        <v>1</v>
      </c>
      <c r="G3821">
        <v>1</v>
      </c>
      <c r="H3821">
        <v>1</v>
      </c>
      <c r="I3821" s="70">
        <f t="shared" si="150"/>
        <v>0.14285714285714285</v>
      </c>
    </row>
    <row r="3822" spans="1:9" x14ac:dyDescent="0.25">
      <c r="A3822" t="s">
        <v>3668</v>
      </c>
      <c r="B3822" s="70">
        <f t="shared" si="149"/>
        <v>0.14285714285714285</v>
      </c>
      <c r="C3822" t="s">
        <v>98</v>
      </c>
      <c r="D3822" t="s">
        <v>3982</v>
      </c>
      <c r="E3822" s="69">
        <v>45692</v>
      </c>
      <c r="F3822">
        <v>1</v>
      </c>
      <c r="G3822">
        <v>1</v>
      </c>
      <c r="H3822">
        <v>1</v>
      </c>
      <c r="I3822" s="70">
        <f t="shared" si="150"/>
        <v>0.14285714285714285</v>
      </c>
    </row>
    <row r="3823" spans="1:9" x14ac:dyDescent="0.25">
      <c r="A3823" t="s">
        <v>3668</v>
      </c>
      <c r="B3823" s="70">
        <f t="shared" si="149"/>
        <v>0.14285714285714285</v>
      </c>
      <c r="C3823" t="s">
        <v>98</v>
      </c>
      <c r="D3823" t="s">
        <v>3983</v>
      </c>
      <c r="E3823" s="69">
        <v>45692</v>
      </c>
      <c r="F3823">
        <v>1</v>
      </c>
      <c r="G3823">
        <v>1</v>
      </c>
      <c r="H3823">
        <v>1</v>
      </c>
      <c r="I3823" s="70">
        <f t="shared" si="150"/>
        <v>0.14285714285714285</v>
      </c>
    </row>
    <row r="3824" spans="1:9" x14ac:dyDescent="0.25">
      <c r="A3824" t="s">
        <v>3668</v>
      </c>
      <c r="B3824" s="70">
        <f t="shared" si="149"/>
        <v>0.14285714285714285</v>
      </c>
      <c r="C3824" t="s">
        <v>98</v>
      </c>
      <c r="D3824" t="s">
        <v>3984</v>
      </c>
      <c r="E3824" s="69">
        <v>45693</v>
      </c>
      <c r="F3824">
        <v>1</v>
      </c>
      <c r="G3824">
        <v>1</v>
      </c>
      <c r="H3824">
        <v>1</v>
      </c>
      <c r="I3824" s="70">
        <f t="shared" si="150"/>
        <v>0.14285714285714285</v>
      </c>
    </row>
    <row r="3825" spans="1:9" x14ac:dyDescent="0.25">
      <c r="A3825" t="s">
        <v>3668</v>
      </c>
      <c r="B3825" s="70">
        <f t="shared" si="149"/>
        <v>0.14285714285714285</v>
      </c>
      <c r="C3825" t="s">
        <v>98</v>
      </c>
      <c r="D3825" t="s">
        <v>3985</v>
      </c>
      <c r="E3825" s="69">
        <v>45693</v>
      </c>
      <c r="F3825">
        <v>1</v>
      </c>
      <c r="G3825">
        <v>1</v>
      </c>
      <c r="H3825">
        <v>1</v>
      </c>
      <c r="I3825" s="70">
        <f t="shared" si="150"/>
        <v>0.14285714285714285</v>
      </c>
    </row>
    <row r="3826" spans="1:9" x14ac:dyDescent="0.25">
      <c r="A3826" t="s">
        <v>3668</v>
      </c>
      <c r="B3826" s="70">
        <f t="shared" si="149"/>
        <v>0.14285714285714285</v>
      </c>
      <c r="C3826" t="s">
        <v>98</v>
      </c>
      <c r="D3826" t="s">
        <v>3986</v>
      </c>
      <c r="E3826" s="69">
        <v>45694</v>
      </c>
      <c r="F3826">
        <v>1</v>
      </c>
      <c r="G3826">
        <v>1</v>
      </c>
      <c r="H3826">
        <v>1</v>
      </c>
      <c r="I3826" s="70">
        <f t="shared" si="150"/>
        <v>0.14285714285714285</v>
      </c>
    </row>
    <row r="3827" spans="1:9" x14ac:dyDescent="0.25">
      <c r="A3827" t="s">
        <v>3668</v>
      </c>
      <c r="B3827" s="70">
        <f t="shared" si="149"/>
        <v>0.14285714285714285</v>
      </c>
      <c r="C3827" t="s">
        <v>98</v>
      </c>
      <c r="D3827" t="s">
        <v>3987</v>
      </c>
      <c r="E3827" s="69">
        <v>45698</v>
      </c>
      <c r="F3827">
        <v>1</v>
      </c>
      <c r="G3827">
        <v>1</v>
      </c>
      <c r="H3827">
        <v>1</v>
      </c>
      <c r="I3827" s="70">
        <f t="shared" si="150"/>
        <v>0.14285714285714285</v>
      </c>
    </row>
    <row r="3828" spans="1:9" x14ac:dyDescent="0.25">
      <c r="A3828" t="s">
        <v>3668</v>
      </c>
      <c r="B3828" s="70">
        <f t="shared" si="149"/>
        <v>0.14285714285714285</v>
      </c>
      <c r="C3828" t="s">
        <v>98</v>
      </c>
      <c r="D3828" t="s">
        <v>3988</v>
      </c>
      <c r="E3828" s="69">
        <v>45698</v>
      </c>
      <c r="F3828">
        <v>1</v>
      </c>
      <c r="G3828">
        <v>1</v>
      </c>
      <c r="H3828">
        <v>1</v>
      </c>
      <c r="I3828" s="70">
        <f t="shared" si="150"/>
        <v>0.14285714285714285</v>
      </c>
    </row>
    <row r="3829" spans="1:9" x14ac:dyDescent="0.25">
      <c r="A3829" t="s">
        <v>3668</v>
      </c>
      <c r="B3829" s="70">
        <f t="shared" ref="B3829:B3892" si="151">(1/700)*100</f>
        <v>0.14285714285714285</v>
      </c>
      <c r="C3829" t="s">
        <v>98</v>
      </c>
      <c r="D3829" t="s">
        <v>3989</v>
      </c>
      <c r="E3829" s="69">
        <v>45698</v>
      </c>
      <c r="F3829">
        <v>1</v>
      </c>
      <c r="G3829">
        <v>1</v>
      </c>
      <c r="H3829">
        <v>1</v>
      </c>
      <c r="I3829" s="70">
        <f t="shared" si="150"/>
        <v>0.14285714285714285</v>
      </c>
    </row>
    <row r="3830" spans="1:9" x14ac:dyDescent="0.25">
      <c r="A3830" t="s">
        <v>3668</v>
      </c>
      <c r="B3830" s="70">
        <f t="shared" si="151"/>
        <v>0.14285714285714285</v>
      </c>
      <c r="C3830" t="s">
        <v>98</v>
      </c>
      <c r="D3830" t="s">
        <v>3990</v>
      </c>
      <c r="E3830" s="69">
        <v>45713</v>
      </c>
      <c r="F3830">
        <v>1</v>
      </c>
      <c r="G3830">
        <v>1</v>
      </c>
      <c r="H3830">
        <v>1</v>
      </c>
      <c r="I3830" s="70">
        <f t="shared" si="150"/>
        <v>0.14285714285714285</v>
      </c>
    </row>
    <row r="3831" spans="1:9" x14ac:dyDescent="0.25">
      <c r="A3831" t="s">
        <v>3668</v>
      </c>
      <c r="B3831" s="70">
        <f t="shared" si="151"/>
        <v>0.14285714285714285</v>
      </c>
      <c r="C3831" t="s">
        <v>98</v>
      </c>
      <c r="D3831" t="s">
        <v>3991</v>
      </c>
      <c r="E3831" s="69">
        <v>45713</v>
      </c>
      <c r="F3831">
        <v>1</v>
      </c>
      <c r="G3831">
        <v>1</v>
      </c>
      <c r="H3831">
        <v>1</v>
      </c>
      <c r="I3831" s="70">
        <f t="shared" si="150"/>
        <v>0.14285714285714285</v>
      </c>
    </row>
    <row r="3832" spans="1:9" x14ac:dyDescent="0.25">
      <c r="A3832" t="s">
        <v>3668</v>
      </c>
      <c r="B3832" s="70">
        <f t="shared" si="151"/>
        <v>0.14285714285714285</v>
      </c>
      <c r="C3832" t="s">
        <v>98</v>
      </c>
      <c r="D3832" t="s">
        <v>3992</v>
      </c>
      <c r="E3832" s="69">
        <v>45714</v>
      </c>
      <c r="F3832">
        <v>1</v>
      </c>
      <c r="G3832">
        <v>1</v>
      </c>
      <c r="H3832">
        <v>1</v>
      </c>
      <c r="I3832" s="70">
        <f t="shared" si="150"/>
        <v>0.14285714285714285</v>
      </c>
    </row>
    <row r="3833" spans="1:9" x14ac:dyDescent="0.25">
      <c r="A3833" t="s">
        <v>3668</v>
      </c>
      <c r="B3833" s="70">
        <f t="shared" si="151"/>
        <v>0.14285714285714285</v>
      </c>
      <c r="C3833" t="s">
        <v>98</v>
      </c>
      <c r="D3833" t="s">
        <v>3993</v>
      </c>
      <c r="E3833" s="69">
        <v>45715</v>
      </c>
      <c r="F3833">
        <v>1</v>
      </c>
      <c r="G3833">
        <v>1</v>
      </c>
      <c r="H3833">
        <v>1</v>
      </c>
      <c r="I3833" s="70">
        <f t="shared" si="150"/>
        <v>0.14285714285714285</v>
      </c>
    </row>
    <row r="3834" spans="1:9" x14ac:dyDescent="0.25">
      <c r="A3834" t="s">
        <v>3668</v>
      </c>
      <c r="B3834" s="70">
        <f t="shared" si="151"/>
        <v>0.14285714285714285</v>
      </c>
      <c r="C3834" t="s">
        <v>98</v>
      </c>
      <c r="D3834" t="s">
        <v>3994</v>
      </c>
      <c r="E3834" s="69">
        <v>45716</v>
      </c>
      <c r="F3834">
        <v>1</v>
      </c>
      <c r="G3834">
        <v>1</v>
      </c>
      <c r="H3834">
        <v>1</v>
      </c>
      <c r="I3834" s="70">
        <f t="shared" si="150"/>
        <v>0.14285714285714285</v>
      </c>
    </row>
    <row r="3835" spans="1:9" x14ac:dyDescent="0.25">
      <c r="A3835" t="s">
        <v>3668</v>
      </c>
      <c r="B3835" s="70">
        <f t="shared" si="151"/>
        <v>0.14285714285714285</v>
      </c>
      <c r="C3835" t="s">
        <v>98</v>
      </c>
      <c r="D3835" t="s">
        <v>3995</v>
      </c>
      <c r="E3835" s="69">
        <v>45716</v>
      </c>
      <c r="F3835">
        <v>1</v>
      </c>
      <c r="G3835">
        <v>1</v>
      </c>
      <c r="H3835">
        <v>1</v>
      </c>
      <c r="I3835" s="70">
        <f t="shared" si="150"/>
        <v>0.14285714285714285</v>
      </c>
    </row>
    <row r="3836" spans="1:9" x14ac:dyDescent="0.25">
      <c r="A3836" t="s">
        <v>3668</v>
      </c>
      <c r="B3836" s="70">
        <f t="shared" si="151"/>
        <v>0.14285714285714285</v>
      </c>
      <c r="C3836" t="s">
        <v>98</v>
      </c>
      <c r="D3836" t="s">
        <v>3996</v>
      </c>
      <c r="E3836" s="69">
        <v>45719</v>
      </c>
      <c r="F3836">
        <v>1</v>
      </c>
      <c r="G3836">
        <v>1</v>
      </c>
      <c r="H3836">
        <v>1</v>
      </c>
      <c r="I3836" s="70">
        <f t="shared" si="150"/>
        <v>0.14285714285714285</v>
      </c>
    </row>
    <row r="3837" spans="1:9" x14ac:dyDescent="0.25">
      <c r="A3837" t="s">
        <v>3668</v>
      </c>
      <c r="B3837" s="70">
        <f t="shared" si="151"/>
        <v>0.14285714285714285</v>
      </c>
      <c r="C3837" t="s">
        <v>98</v>
      </c>
      <c r="D3837" t="s">
        <v>3997</v>
      </c>
      <c r="E3837" s="69">
        <v>45706</v>
      </c>
      <c r="F3837">
        <v>1</v>
      </c>
      <c r="G3837">
        <v>1</v>
      </c>
      <c r="H3837">
        <v>1</v>
      </c>
      <c r="I3837" s="70">
        <f t="shared" si="150"/>
        <v>0.14285714285714285</v>
      </c>
    </row>
    <row r="3838" spans="1:9" x14ac:dyDescent="0.25">
      <c r="A3838" t="s">
        <v>3668</v>
      </c>
      <c r="B3838" s="70">
        <f t="shared" si="151"/>
        <v>0.14285714285714285</v>
      </c>
      <c r="C3838" t="s">
        <v>98</v>
      </c>
      <c r="D3838" t="s">
        <v>3998</v>
      </c>
      <c r="E3838" s="69">
        <v>45706</v>
      </c>
      <c r="F3838">
        <v>1</v>
      </c>
      <c r="G3838">
        <v>1</v>
      </c>
      <c r="H3838">
        <v>1</v>
      </c>
      <c r="I3838" s="70">
        <f t="shared" si="150"/>
        <v>0.14285714285714285</v>
      </c>
    </row>
    <row r="3839" spans="1:9" x14ac:dyDescent="0.25">
      <c r="A3839" t="s">
        <v>3668</v>
      </c>
      <c r="B3839" s="70">
        <f t="shared" si="151"/>
        <v>0.14285714285714285</v>
      </c>
      <c r="C3839" t="s">
        <v>98</v>
      </c>
      <c r="D3839" t="s">
        <v>3999</v>
      </c>
      <c r="E3839" s="69">
        <v>45707</v>
      </c>
      <c r="F3839">
        <v>1</v>
      </c>
      <c r="G3839">
        <v>1</v>
      </c>
      <c r="H3839">
        <v>1</v>
      </c>
      <c r="I3839" s="70">
        <f t="shared" si="150"/>
        <v>0.14285714285714285</v>
      </c>
    </row>
    <row r="3840" spans="1:9" x14ac:dyDescent="0.25">
      <c r="A3840" t="s">
        <v>3668</v>
      </c>
      <c r="B3840" s="70">
        <f t="shared" si="151"/>
        <v>0.14285714285714285</v>
      </c>
      <c r="C3840" t="s">
        <v>98</v>
      </c>
      <c r="D3840" t="s">
        <v>4000</v>
      </c>
      <c r="E3840" s="69">
        <v>45708</v>
      </c>
      <c r="F3840">
        <v>1</v>
      </c>
      <c r="G3840">
        <v>1</v>
      </c>
      <c r="H3840">
        <v>1</v>
      </c>
      <c r="I3840" s="70">
        <f t="shared" si="150"/>
        <v>0.14285714285714285</v>
      </c>
    </row>
    <row r="3841" spans="1:9" x14ac:dyDescent="0.25">
      <c r="A3841" t="s">
        <v>3668</v>
      </c>
      <c r="B3841" s="70">
        <f t="shared" si="151"/>
        <v>0.14285714285714285</v>
      </c>
      <c r="C3841" t="s">
        <v>98</v>
      </c>
      <c r="D3841" t="s">
        <v>4001</v>
      </c>
      <c r="E3841" s="69">
        <v>45725</v>
      </c>
      <c r="F3841">
        <v>1</v>
      </c>
      <c r="G3841">
        <v>1</v>
      </c>
      <c r="H3841">
        <v>1</v>
      </c>
      <c r="I3841" s="70">
        <f t="shared" si="150"/>
        <v>0.14285714285714285</v>
      </c>
    </row>
    <row r="3842" spans="1:9" x14ac:dyDescent="0.25">
      <c r="A3842" t="s">
        <v>3668</v>
      </c>
      <c r="B3842" s="70">
        <f t="shared" si="151"/>
        <v>0.14285714285714285</v>
      </c>
      <c r="C3842" t="s">
        <v>98</v>
      </c>
      <c r="D3842" t="s">
        <v>4002</v>
      </c>
      <c r="E3842" s="69">
        <v>45726</v>
      </c>
      <c r="F3842">
        <v>1</v>
      </c>
      <c r="G3842">
        <v>1</v>
      </c>
      <c r="H3842">
        <v>1</v>
      </c>
      <c r="I3842" s="70">
        <f t="shared" ref="I3842:I3905" si="152">B3842*H3842</f>
        <v>0.14285714285714285</v>
      </c>
    </row>
    <row r="3843" spans="1:9" x14ac:dyDescent="0.25">
      <c r="A3843" t="s">
        <v>3668</v>
      </c>
      <c r="B3843" s="70">
        <f t="shared" si="151"/>
        <v>0.14285714285714285</v>
      </c>
      <c r="C3843" t="s">
        <v>98</v>
      </c>
      <c r="D3843" t="s">
        <v>4003</v>
      </c>
      <c r="E3843" s="69">
        <v>45726</v>
      </c>
      <c r="F3843">
        <v>1</v>
      </c>
      <c r="G3843">
        <v>1</v>
      </c>
      <c r="H3843">
        <v>1</v>
      </c>
      <c r="I3843" s="70">
        <f t="shared" si="152"/>
        <v>0.14285714285714285</v>
      </c>
    </row>
    <row r="3844" spans="1:9" x14ac:dyDescent="0.25">
      <c r="A3844" t="s">
        <v>3668</v>
      </c>
      <c r="B3844" s="70">
        <f t="shared" si="151"/>
        <v>0.14285714285714285</v>
      </c>
      <c r="C3844" t="s">
        <v>98</v>
      </c>
      <c r="D3844" t="s">
        <v>4004</v>
      </c>
      <c r="E3844" s="69">
        <v>45727</v>
      </c>
      <c r="F3844">
        <v>1</v>
      </c>
      <c r="G3844">
        <v>1</v>
      </c>
      <c r="H3844">
        <v>1</v>
      </c>
      <c r="I3844" s="70">
        <f t="shared" si="152"/>
        <v>0.14285714285714285</v>
      </c>
    </row>
    <row r="3845" spans="1:9" x14ac:dyDescent="0.25">
      <c r="A3845" t="s">
        <v>3668</v>
      </c>
      <c r="B3845" s="70">
        <f t="shared" si="151"/>
        <v>0.14285714285714285</v>
      </c>
      <c r="C3845" t="s">
        <v>98</v>
      </c>
      <c r="D3845" t="s">
        <v>4005</v>
      </c>
      <c r="E3845" s="69">
        <v>45727</v>
      </c>
      <c r="F3845">
        <v>1</v>
      </c>
      <c r="G3845">
        <v>1</v>
      </c>
      <c r="H3845">
        <v>1</v>
      </c>
      <c r="I3845" s="70">
        <f t="shared" si="152"/>
        <v>0.14285714285714285</v>
      </c>
    </row>
    <row r="3846" spans="1:9" x14ac:dyDescent="0.25">
      <c r="A3846" t="s">
        <v>3668</v>
      </c>
      <c r="B3846" s="70">
        <f t="shared" si="151"/>
        <v>0.14285714285714285</v>
      </c>
      <c r="C3846" t="s">
        <v>98</v>
      </c>
      <c r="D3846" t="s">
        <v>4006</v>
      </c>
      <c r="E3846" s="69">
        <v>45727</v>
      </c>
      <c r="F3846">
        <v>1</v>
      </c>
      <c r="G3846">
        <v>1</v>
      </c>
      <c r="H3846">
        <v>1</v>
      </c>
      <c r="I3846" s="70">
        <f t="shared" si="152"/>
        <v>0.14285714285714285</v>
      </c>
    </row>
    <row r="3847" spans="1:9" x14ac:dyDescent="0.25">
      <c r="A3847" t="s">
        <v>3668</v>
      </c>
      <c r="B3847" s="70">
        <f t="shared" si="151"/>
        <v>0.14285714285714285</v>
      </c>
      <c r="C3847" t="s">
        <v>98</v>
      </c>
      <c r="D3847" t="s">
        <v>4007</v>
      </c>
      <c r="E3847" s="69">
        <v>45728</v>
      </c>
      <c r="F3847">
        <v>1</v>
      </c>
      <c r="G3847">
        <v>1</v>
      </c>
      <c r="H3847">
        <v>1</v>
      </c>
      <c r="I3847" s="70">
        <f t="shared" si="152"/>
        <v>0.14285714285714285</v>
      </c>
    </row>
    <row r="3848" spans="1:9" x14ac:dyDescent="0.25">
      <c r="A3848" t="s">
        <v>3668</v>
      </c>
      <c r="B3848" s="70">
        <f t="shared" si="151"/>
        <v>0.14285714285714285</v>
      </c>
      <c r="C3848" t="s">
        <v>98</v>
      </c>
      <c r="D3848" t="s">
        <v>4008</v>
      </c>
      <c r="E3848" s="69">
        <v>45728</v>
      </c>
      <c r="F3848">
        <v>1</v>
      </c>
      <c r="G3848">
        <v>1</v>
      </c>
      <c r="H3848">
        <v>1</v>
      </c>
      <c r="I3848" s="70">
        <f t="shared" si="152"/>
        <v>0.14285714285714285</v>
      </c>
    </row>
    <row r="3849" spans="1:9" x14ac:dyDescent="0.25">
      <c r="A3849" t="s">
        <v>3668</v>
      </c>
      <c r="B3849" s="70">
        <f t="shared" si="151"/>
        <v>0.14285714285714285</v>
      </c>
      <c r="C3849" t="s">
        <v>98</v>
      </c>
      <c r="D3849" t="s">
        <v>4009</v>
      </c>
      <c r="E3849" s="69">
        <v>45728</v>
      </c>
      <c r="F3849">
        <v>1</v>
      </c>
      <c r="G3849">
        <v>1</v>
      </c>
      <c r="H3849">
        <v>1</v>
      </c>
      <c r="I3849" s="70">
        <f t="shared" si="152"/>
        <v>0.14285714285714285</v>
      </c>
    </row>
    <row r="3850" spans="1:9" x14ac:dyDescent="0.25">
      <c r="A3850" t="s">
        <v>3668</v>
      </c>
      <c r="B3850" s="70">
        <f t="shared" si="151"/>
        <v>0.14285714285714285</v>
      </c>
      <c r="C3850" t="s">
        <v>98</v>
      </c>
      <c r="D3850" t="s">
        <v>4010</v>
      </c>
      <c r="E3850" s="69">
        <v>45728</v>
      </c>
      <c r="F3850">
        <v>1</v>
      </c>
      <c r="G3850">
        <v>1</v>
      </c>
      <c r="H3850">
        <v>1</v>
      </c>
      <c r="I3850" s="70">
        <f t="shared" si="152"/>
        <v>0.14285714285714285</v>
      </c>
    </row>
    <row r="3851" spans="1:9" x14ac:dyDescent="0.25">
      <c r="A3851" t="s">
        <v>3668</v>
      </c>
      <c r="B3851" s="70">
        <f t="shared" si="151"/>
        <v>0.14285714285714285</v>
      </c>
      <c r="C3851" t="s">
        <v>98</v>
      </c>
      <c r="D3851" t="s">
        <v>4011</v>
      </c>
      <c r="E3851" s="69">
        <v>45728</v>
      </c>
      <c r="F3851">
        <v>1</v>
      </c>
      <c r="G3851">
        <v>1</v>
      </c>
      <c r="H3851">
        <v>1</v>
      </c>
      <c r="I3851" s="70">
        <f t="shared" si="152"/>
        <v>0.14285714285714285</v>
      </c>
    </row>
    <row r="3852" spans="1:9" x14ac:dyDescent="0.25">
      <c r="A3852" t="s">
        <v>3668</v>
      </c>
      <c r="B3852" s="70">
        <f t="shared" si="151"/>
        <v>0.14285714285714285</v>
      </c>
      <c r="C3852" t="s">
        <v>98</v>
      </c>
      <c r="D3852" t="s">
        <v>4012</v>
      </c>
      <c r="E3852" s="69">
        <v>45728</v>
      </c>
      <c r="F3852">
        <v>1</v>
      </c>
      <c r="G3852">
        <v>1</v>
      </c>
      <c r="H3852">
        <v>1</v>
      </c>
      <c r="I3852" s="70">
        <f t="shared" si="152"/>
        <v>0.14285714285714285</v>
      </c>
    </row>
    <row r="3853" spans="1:9" x14ac:dyDescent="0.25">
      <c r="A3853" t="s">
        <v>3668</v>
      </c>
      <c r="B3853" s="70">
        <f t="shared" si="151"/>
        <v>0.14285714285714285</v>
      </c>
      <c r="C3853" t="s">
        <v>98</v>
      </c>
      <c r="D3853" t="s">
        <v>4013</v>
      </c>
      <c r="E3853" s="69">
        <v>45728</v>
      </c>
      <c r="F3853">
        <v>1</v>
      </c>
      <c r="G3853">
        <v>1</v>
      </c>
      <c r="H3853">
        <v>1</v>
      </c>
      <c r="I3853" s="70">
        <f t="shared" si="152"/>
        <v>0.14285714285714285</v>
      </c>
    </row>
    <row r="3854" spans="1:9" x14ac:dyDescent="0.25">
      <c r="A3854" t="s">
        <v>3668</v>
      </c>
      <c r="B3854" s="70">
        <f t="shared" si="151"/>
        <v>0.14285714285714285</v>
      </c>
      <c r="C3854" t="s">
        <v>98</v>
      </c>
      <c r="D3854" t="s">
        <v>4014</v>
      </c>
      <c r="E3854" s="69">
        <v>45728</v>
      </c>
      <c r="F3854">
        <v>1</v>
      </c>
      <c r="G3854">
        <v>1</v>
      </c>
      <c r="H3854">
        <v>1</v>
      </c>
      <c r="I3854" s="70">
        <f t="shared" si="152"/>
        <v>0.14285714285714285</v>
      </c>
    </row>
    <row r="3855" spans="1:9" x14ac:dyDescent="0.25">
      <c r="A3855" t="s">
        <v>3668</v>
      </c>
      <c r="B3855" s="70">
        <f t="shared" si="151"/>
        <v>0.14285714285714285</v>
      </c>
      <c r="C3855" t="s">
        <v>98</v>
      </c>
      <c r="D3855" t="s">
        <v>4015</v>
      </c>
      <c r="E3855" s="69">
        <v>45728</v>
      </c>
      <c r="F3855">
        <v>1</v>
      </c>
      <c r="G3855">
        <v>1</v>
      </c>
      <c r="H3855">
        <v>1</v>
      </c>
      <c r="I3855" s="70">
        <f t="shared" si="152"/>
        <v>0.14285714285714285</v>
      </c>
    </row>
    <row r="3856" spans="1:9" x14ac:dyDescent="0.25">
      <c r="A3856" t="s">
        <v>3668</v>
      </c>
      <c r="B3856" s="70">
        <f t="shared" si="151"/>
        <v>0.14285714285714285</v>
      </c>
      <c r="C3856" t="s">
        <v>98</v>
      </c>
      <c r="D3856" t="s">
        <v>4016</v>
      </c>
      <c r="E3856" s="69">
        <v>45719</v>
      </c>
      <c r="F3856">
        <v>1</v>
      </c>
      <c r="G3856">
        <v>1</v>
      </c>
      <c r="H3856">
        <v>1</v>
      </c>
      <c r="I3856" s="70">
        <f t="shared" si="152"/>
        <v>0.14285714285714285</v>
      </c>
    </row>
    <row r="3857" spans="1:9" x14ac:dyDescent="0.25">
      <c r="A3857" t="s">
        <v>3668</v>
      </c>
      <c r="B3857" s="70">
        <f t="shared" si="151"/>
        <v>0.14285714285714285</v>
      </c>
      <c r="C3857" t="s">
        <v>98</v>
      </c>
      <c r="D3857" t="s">
        <v>4017</v>
      </c>
      <c r="E3857" s="69">
        <v>45719</v>
      </c>
      <c r="F3857">
        <v>1</v>
      </c>
      <c r="G3857">
        <v>1</v>
      </c>
      <c r="H3857">
        <v>1</v>
      </c>
      <c r="I3857" s="70">
        <f t="shared" si="152"/>
        <v>0.14285714285714285</v>
      </c>
    </row>
    <row r="3858" spans="1:9" x14ac:dyDescent="0.25">
      <c r="A3858" t="s">
        <v>3668</v>
      </c>
      <c r="B3858" s="70">
        <f t="shared" si="151"/>
        <v>0.14285714285714285</v>
      </c>
      <c r="C3858" t="s">
        <v>98</v>
      </c>
      <c r="D3858" t="s">
        <v>4018</v>
      </c>
      <c r="E3858" s="69">
        <v>45721</v>
      </c>
      <c r="F3858">
        <v>1</v>
      </c>
      <c r="G3858">
        <v>1</v>
      </c>
      <c r="H3858">
        <v>1</v>
      </c>
      <c r="I3858" s="70">
        <f t="shared" si="152"/>
        <v>0.14285714285714285</v>
      </c>
    </row>
    <row r="3859" spans="1:9" x14ac:dyDescent="0.25">
      <c r="A3859" t="s">
        <v>3668</v>
      </c>
      <c r="B3859" s="70">
        <f t="shared" si="151"/>
        <v>0.14285714285714285</v>
      </c>
      <c r="C3859" t="s">
        <v>98</v>
      </c>
      <c r="D3859" t="s">
        <v>4019</v>
      </c>
      <c r="E3859" s="69">
        <v>45722</v>
      </c>
      <c r="F3859">
        <v>1</v>
      </c>
      <c r="G3859">
        <v>1</v>
      </c>
      <c r="H3859">
        <v>1</v>
      </c>
      <c r="I3859" s="70">
        <f t="shared" si="152"/>
        <v>0.14285714285714285</v>
      </c>
    </row>
    <row r="3860" spans="1:9" x14ac:dyDescent="0.25">
      <c r="A3860" t="s">
        <v>3668</v>
      </c>
      <c r="B3860" s="70">
        <f t="shared" si="151"/>
        <v>0.14285714285714285</v>
      </c>
      <c r="C3860" t="s">
        <v>98</v>
      </c>
      <c r="D3860" t="s">
        <v>4020</v>
      </c>
      <c r="E3860" s="69">
        <v>45722</v>
      </c>
      <c r="F3860">
        <v>1</v>
      </c>
      <c r="G3860">
        <v>1</v>
      </c>
      <c r="H3860">
        <v>1</v>
      </c>
      <c r="I3860" s="70">
        <f t="shared" si="152"/>
        <v>0.14285714285714285</v>
      </c>
    </row>
    <row r="3861" spans="1:9" x14ac:dyDescent="0.25">
      <c r="A3861" t="s">
        <v>3668</v>
      </c>
      <c r="B3861" s="70">
        <f t="shared" si="151"/>
        <v>0.14285714285714285</v>
      </c>
      <c r="C3861" t="s">
        <v>98</v>
      </c>
      <c r="D3861" t="s">
        <v>4021</v>
      </c>
      <c r="E3861" s="69">
        <v>45722</v>
      </c>
      <c r="F3861">
        <v>1</v>
      </c>
      <c r="G3861">
        <v>1</v>
      </c>
      <c r="H3861">
        <v>1</v>
      </c>
      <c r="I3861" s="70">
        <f t="shared" si="152"/>
        <v>0.14285714285714285</v>
      </c>
    </row>
    <row r="3862" spans="1:9" x14ac:dyDescent="0.25">
      <c r="A3862" t="s">
        <v>3668</v>
      </c>
      <c r="B3862" s="70">
        <f t="shared" si="151"/>
        <v>0.14285714285714285</v>
      </c>
      <c r="C3862" t="s">
        <v>98</v>
      </c>
      <c r="D3862" t="s">
        <v>4022</v>
      </c>
      <c r="E3862" s="69">
        <v>45737</v>
      </c>
      <c r="F3862">
        <v>1</v>
      </c>
      <c r="G3862">
        <v>1</v>
      </c>
      <c r="H3862">
        <v>1</v>
      </c>
      <c r="I3862" s="70">
        <f t="shared" si="152"/>
        <v>0.14285714285714285</v>
      </c>
    </row>
    <row r="3863" spans="1:9" x14ac:dyDescent="0.25">
      <c r="A3863" t="s">
        <v>3668</v>
      </c>
      <c r="B3863" s="70">
        <f t="shared" si="151"/>
        <v>0.14285714285714285</v>
      </c>
      <c r="C3863" t="s">
        <v>98</v>
      </c>
      <c r="D3863" t="s">
        <v>4023</v>
      </c>
      <c r="E3863" s="69">
        <v>45737</v>
      </c>
      <c r="F3863">
        <v>1</v>
      </c>
      <c r="G3863">
        <v>1</v>
      </c>
      <c r="H3863">
        <v>1</v>
      </c>
      <c r="I3863" s="70">
        <f t="shared" si="152"/>
        <v>0.14285714285714285</v>
      </c>
    </row>
    <row r="3864" spans="1:9" x14ac:dyDescent="0.25">
      <c r="A3864" t="s">
        <v>3668</v>
      </c>
      <c r="B3864" s="70">
        <f t="shared" si="151"/>
        <v>0.14285714285714285</v>
      </c>
      <c r="C3864" t="s">
        <v>98</v>
      </c>
      <c r="D3864" t="s">
        <v>4024</v>
      </c>
      <c r="E3864" s="69">
        <v>45737</v>
      </c>
      <c r="F3864">
        <v>1</v>
      </c>
      <c r="G3864">
        <v>1</v>
      </c>
      <c r="H3864">
        <v>1</v>
      </c>
      <c r="I3864" s="70">
        <f t="shared" si="152"/>
        <v>0.14285714285714285</v>
      </c>
    </row>
    <row r="3865" spans="1:9" x14ac:dyDescent="0.25">
      <c r="A3865" t="s">
        <v>3668</v>
      </c>
      <c r="B3865" s="70">
        <f t="shared" si="151"/>
        <v>0.14285714285714285</v>
      </c>
      <c r="C3865" t="s">
        <v>98</v>
      </c>
      <c r="D3865" t="s">
        <v>4025</v>
      </c>
      <c r="E3865" s="69">
        <v>45740</v>
      </c>
      <c r="F3865">
        <v>1</v>
      </c>
      <c r="G3865">
        <v>1</v>
      </c>
      <c r="H3865">
        <v>1</v>
      </c>
      <c r="I3865" s="70">
        <f t="shared" si="152"/>
        <v>0.14285714285714285</v>
      </c>
    </row>
    <row r="3866" spans="1:9" x14ac:dyDescent="0.25">
      <c r="A3866" t="s">
        <v>3668</v>
      </c>
      <c r="B3866" s="70">
        <f t="shared" si="151"/>
        <v>0.14285714285714285</v>
      </c>
      <c r="C3866" t="s">
        <v>98</v>
      </c>
      <c r="D3866" t="s">
        <v>4026</v>
      </c>
      <c r="E3866" s="69">
        <v>45740</v>
      </c>
      <c r="F3866">
        <v>1</v>
      </c>
      <c r="G3866">
        <v>1</v>
      </c>
      <c r="H3866">
        <v>1</v>
      </c>
      <c r="I3866" s="70">
        <f t="shared" si="152"/>
        <v>0.14285714285714285</v>
      </c>
    </row>
    <row r="3867" spans="1:9" x14ac:dyDescent="0.25">
      <c r="A3867" t="s">
        <v>3668</v>
      </c>
      <c r="B3867" s="70">
        <f t="shared" si="151"/>
        <v>0.14285714285714285</v>
      </c>
      <c r="C3867" t="s">
        <v>98</v>
      </c>
      <c r="D3867" t="s">
        <v>4027</v>
      </c>
      <c r="E3867" s="69">
        <v>45740</v>
      </c>
      <c r="F3867">
        <v>1</v>
      </c>
      <c r="G3867">
        <v>1</v>
      </c>
      <c r="H3867">
        <v>1</v>
      </c>
      <c r="I3867" s="70">
        <f t="shared" si="152"/>
        <v>0.14285714285714285</v>
      </c>
    </row>
    <row r="3868" spans="1:9" x14ac:dyDescent="0.25">
      <c r="A3868" t="s">
        <v>3668</v>
      </c>
      <c r="B3868" s="70">
        <f t="shared" si="151"/>
        <v>0.14285714285714285</v>
      </c>
      <c r="C3868" t="s">
        <v>98</v>
      </c>
      <c r="D3868" t="s">
        <v>4028</v>
      </c>
      <c r="E3868" s="69">
        <v>45741</v>
      </c>
      <c r="F3868">
        <v>1</v>
      </c>
      <c r="G3868">
        <v>1</v>
      </c>
      <c r="H3868">
        <v>1</v>
      </c>
      <c r="I3868" s="70">
        <f t="shared" si="152"/>
        <v>0.14285714285714285</v>
      </c>
    </row>
    <row r="3869" spans="1:9" x14ac:dyDescent="0.25">
      <c r="A3869" t="s">
        <v>3668</v>
      </c>
      <c r="B3869" s="70">
        <f t="shared" si="151"/>
        <v>0.14285714285714285</v>
      </c>
      <c r="C3869" t="s">
        <v>98</v>
      </c>
      <c r="D3869" t="s">
        <v>4029</v>
      </c>
      <c r="E3869" s="69">
        <v>45741</v>
      </c>
      <c r="F3869">
        <v>1</v>
      </c>
      <c r="G3869">
        <v>1</v>
      </c>
      <c r="H3869">
        <v>1</v>
      </c>
      <c r="I3869" s="70">
        <f t="shared" si="152"/>
        <v>0.14285714285714285</v>
      </c>
    </row>
    <row r="3870" spans="1:9" x14ac:dyDescent="0.25">
      <c r="A3870" t="s">
        <v>3668</v>
      </c>
      <c r="B3870" s="70">
        <f t="shared" si="151"/>
        <v>0.14285714285714285</v>
      </c>
      <c r="C3870" t="s">
        <v>98</v>
      </c>
      <c r="D3870" t="s">
        <v>4030</v>
      </c>
      <c r="E3870" s="69">
        <v>45741</v>
      </c>
      <c r="F3870">
        <v>1</v>
      </c>
      <c r="G3870">
        <v>1</v>
      </c>
      <c r="H3870">
        <v>1</v>
      </c>
      <c r="I3870" s="70">
        <f t="shared" si="152"/>
        <v>0.14285714285714285</v>
      </c>
    </row>
    <row r="3871" spans="1:9" x14ac:dyDescent="0.25">
      <c r="A3871" t="s">
        <v>3668</v>
      </c>
      <c r="B3871" s="70">
        <f t="shared" si="151"/>
        <v>0.14285714285714285</v>
      </c>
      <c r="C3871" t="s">
        <v>98</v>
      </c>
      <c r="D3871" t="s">
        <v>4031</v>
      </c>
      <c r="E3871" s="69">
        <v>45729</v>
      </c>
      <c r="F3871">
        <v>1</v>
      </c>
      <c r="G3871">
        <v>1</v>
      </c>
      <c r="H3871">
        <v>1</v>
      </c>
      <c r="I3871" s="70">
        <f t="shared" si="152"/>
        <v>0.14285714285714285</v>
      </c>
    </row>
    <row r="3872" spans="1:9" x14ac:dyDescent="0.25">
      <c r="A3872" t="s">
        <v>3668</v>
      </c>
      <c r="B3872" s="70">
        <f t="shared" si="151"/>
        <v>0.14285714285714285</v>
      </c>
      <c r="C3872" t="s">
        <v>98</v>
      </c>
      <c r="D3872" t="s">
        <v>4032</v>
      </c>
      <c r="E3872" s="69">
        <v>45730</v>
      </c>
      <c r="F3872">
        <v>1</v>
      </c>
      <c r="G3872">
        <v>1</v>
      </c>
      <c r="H3872">
        <v>1</v>
      </c>
      <c r="I3872" s="70">
        <f t="shared" si="152"/>
        <v>0.14285714285714285</v>
      </c>
    </row>
    <row r="3873" spans="1:9" x14ac:dyDescent="0.25">
      <c r="A3873" t="s">
        <v>3668</v>
      </c>
      <c r="B3873" s="70">
        <f t="shared" si="151"/>
        <v>0.14285714285714285</v>
      </c>
      <c r="C3873" t="s">
        <v>98</v>
      </c>
      <c r="D3873" t="s">
        <v>4033</v>
      </c>
      <c r="E3873" s="69">
        <v>45730</v>
      </c>
      <c r="F3873">
        <v>1</v>
      </c>
      <c r="G3873">
        <v>1</v>
      </c>
      <c r="H3873">
        <v>1</v>
      </c>
      <c r="I3873" s="70">
        <f t="shared" si="152"/>
        <v>0.14285714285714285</v>
      </c>
    </row>
    <row r="3874" spans="1:9" x14ac:dyDescent="0.25">
      <c r="A3874" t="s">
        <v>3668</v>
      </c>
      <c r="B3874" s="70">
        <f t="shared" si="151"/>
        <v>0.14285714285714285</v>
      </c>
      <c r="C3874" t="s">
        <v>98</v>
      </c>
      <c r="D3874" t="s">
        <v>4034</v>
      </c>
      <c r="E3874" s="69">
        <v>45730</v>
      </c>
      <c r="F3874">
        <v>1</v>
      </c>
      <c r="G3874">
        <v>1</v>
      </c>
      <c r="H3874">
        <v>1</v>
      </c>
      <c r="I3874" s="70">
        <f t="shared" si="152"/>
        <v>0.14285714285714285</v>
      </c>
    </row>
    <row r="3875" spans="1:9" x14ac:dyDescent="0.25">
      <c r="A3875" t="s">
        <v>3668</v>
      </c>
      <c r="B3875" s="70">
        <f t="shared" si="151"/>
        <v>0.14285714285714285</v>
      </c>
      <c r="C3875" t="s">
        <v>98</v>
      </c>
      <c r="D3875" t="s">
        <v>4035</v>
      </c>
      <c r="E3875" s="69">
        <v>45730</v>
      </c>
      <c r="F3875">
        <v>1</v>
      </c>
      <c r="G3875">
        <v>1</v>
      </c>
      <c r="H3875">
        <v>1</v>
      </c>
      <c r="I3875" s="70">
        <f t="shared" si="152"/>
        <v>0.14285714285714285</v>
      </c>
    </row>
    <row r="3876" spans="1:9" x14ac:dyDescent="0.25">
      <c r="A3876" t="s">
        <v>3668</v>
      </c>
      <c r="B3876" s="70">
        <f t="shared" si="151"/>
        <v>0.14285714285714285</v>
      </c>
      <c r="C3876" t="s">
        <v>98</v>
      </c>
      <c r="D3876" t="s">
        <v>4036</v>
      </c>
      <c r="E3876" s="69">
        <v>45730</v>
      </c>
      <c r="F3876">
        <v>1</v>
      </c>
      <c r="G3876">
        <v>1</v>
      </c>
      <c r="H3876">
        <v>1</v>
      </c>
      <c r="I3876" s="70">
        <f t="shared" si="152"/>
        <v>0.14285714285714285</v>
      </c>
    </row>
    <row r="3877" spans="1:9" x14ac:dyDescent="0.25">
      <c r="A3877" t="s">
        <v>3668</v>
      </c>
      <c r="B3877" s="70">
        <f t="shared" si="151"/>
        <v>0.14285714285714285</v>
      </c>
      <c r="C3877" t="s">
        <v>98</v>
      </c>
      <c r="D3877" t="s">
        <v>4037</v>
      </c>
      <c r="E3877" s="69">
        <v>45733</v>
      </c>
      <c r="F3877">
        <v>1</v>
      </c>
      <c r="G3877">
        <v>1</v>
      </c>
      <c r="H3877">
        <v>1</v>
      </c>
      <c r="I3877" s="70">
        <f t="shared" si="152"/>
        <v>0.14285714285714285</v>
      </c>
    </row>
    <row r="3878" spans="1:9" x14ac:dyDescent="0.25">
      <c r="A3878" t="s">
        <v>3668</v>
      </c>
      <c r="B3878" s="70">
        <f t="shared" si="151"/>
        <v>0.14285714285714285</v>
      </c>
      <c r="C3878" t="s">
        <v>98</v>
      </c>
      <c r="D3878" t="s">
        <v>4038</v>
      </c>
      <c r="E3878" s="69">
        <v>45734</v>
      </c>
      <c r="F3878">
        <v>1</v>
      </c>
      <c r="G3878">
        <v>1</v>
      </c>
      <c r="H3878">
        <v>1</v>
      </c>
      <c r="I3878" s="70">
        <f t="shared" si="152"/>
        <v>0.14285714285714285</v>
      </c>
    </row>
    <row r="3879" spans="1:9" x14ac:dyDescent="0.25">
      <c r="A3879" t="s">
        <v>3668</v>
      </c>
      <c r="B3879" s="70">
        <f t="shared" si="151"/>
        <v>0.14285714285714285</v>
      </c>
      <c r="C3879" t="s">
        <v>98</v>
      </c>
      <c r="D3879" t="s">
        <v>4039</v>
      </c>
      <c r="E3879" s="69">
        <v>45734</v>
      </c>
      <c r="F3879">
        <v>1</v>
      </c>
      <c r="G3879">
        <v>1</v>
      </c>
      <c r="H3879">
        <v>1</v>
      </c>
      <c r="I3879" s="70">
        <f t="shared" si="152"/>
        <v>0.14285714285714285</v>
      </c>
    </row>
    <row r="3880" spans="1:9" x14ac:dyDescent="0.25">
      <c r="A3880" t="s">
        <v>3668</v>
      </c>
      <c r="B3880" s="70">
        <f t="shared" si="151"/>
        <v>0.14285714285714285</v>
      </c>
      <c r="C3880" t="s">
        <v>98</v>
      </c>
      <c r="D3880" t="s">
        <v>4040</v>
      </c>
      <c r="E3880" s="69">
        <v>45734</v>
      </c>
      <c r="F3880">
        <v>1</v>
      </c>
      <c r="G3880">
        <v>1</v>
      </c>
      <c r="H3880">
        <v>1</v>
      </c>
      <c r="I3880" s="70">
        <f t="shared" si="152"/>
        <v>0.14285714285714285</v>
      </c>
    </row>
    <row r="3881" spans="1:9" x14ac:dyDescent="0.25">
      <c r="A3881" t="s">
        <v>3668</v>
      </c>
      <c r="B3881" s="70">
        <f t="shared" si="151"/>
        <v>0.14285714285714285</v>
      </c>
      <c r="C3881" t="s">
        <v>98</v>
      </c>
      <c r="D3881" t="s">
        <v>4041</v>
      </c>
      <c r="E3881" s="69">
        <v>45735</v>
      </c>
      <c r="F3881">
        <v>1</v>
      </c>
      <c r="G3881">
        <v>1</v>
      </c>
      <c r="H3881">
        <v>1</v>
      </c>
      <c r="I3881" s="70">
        <f t="shared" si="152"/>
        <v>0.14285714285714285</v>
      </c>
    </row>
    <row r="3882" spans="1:9" x14ac:dyDescent="0.25">
      <c r="A3882" t="s">
        <v>3668</v>
      </c>
      <c r="B3882" s="70">
        <f t="shared" si="151"/>
        <v>0.14285714285714285</v>
      </c>
      <c r="C3882" t="s">
        <v>98</v>
      </c>
      <c r="D3882" t="s">
        <v>4042</v>
      </c>
      <c r="E3882" s="69">
        <v>45735</v>
      </c>
      <c r="F3882">
        <v>1</v>
      </c>
      <c r="G3882">
        <v>1</v>
      </c>
      <c r="H3882">
        <v>1</v>
      </c>
      <c r="I3882" s="70">
        <f t="shared" si="152"/>
        <v>0.14285714285714285</v>
      </c>
    </row>
    <row r="3883" spans="1:9" x14ac:dyDescent="0.25">
      <c r="A3883" t="s">
        <v>3668</v>
      </c>
      <c r="B3883" s="70">
        <f t="shared" si="151"/>
        <v>0.14285714285714285</v>
      </c>
      <c r="C3883" t="s">
        <v>98</v>
      </c>
      <c r="D3883" t="s">
        <v>4043</v>
      </c>
      <c r="E3883" s="69">
        <v>45735</v>
      </c>
      <c r="F3883">
        <v>1</v>
      </c>
      <c r="G3883">
        <v>1</v>
      </c>
      <c r="H3883">
        <v>1</v>
      </c>
      <c r="I3883" s="70">
        <f t="shared" si="152"/>
        <v>0.14285714285714285</v>
      </c>
    </row>
    <row r="3884" spans="1:9" x14ac:dyDescent="0.25">
      <c r="A3884" t="s">
        <v>3668</v>
      </c>
      <c r="B3884" s="70">
        <f t="shared" si="151"/>
        <v>0.14285714285714285</v>
      </c>
      <c r="C3884" t="s">
        <v>98</v>
      </c>
      <c r="D3884" t="s">
        <v>4044</v>
      </c>
      <c r="E3884" s="69">
        <v>45754</v>
      </c>
      <c r="F3884">
        <v>1</v>
      </c>
      <c r="G3884">
        <v>1</v>
      </c>
      <c r="H3884">
        <v>1</v>
      </c>
      <c r="I3884" s="70">
        <f t="shared" si="152"/>
        <v>0.14285714285714285</v>
      </c>
    </row>
    <row r="3885" spans="1:9" x14ac:dyDescent="0.25">
      <c r="A3885" t="s">
        <v>3668</v>
      </c>
      <c r="B3885" s="70">
        <f t="shared" si="151"/>
        <v>0.14285714285714285</v>
      </c>
      <c r="C3885" t="s">
        <v>98</v>
      </c>
      <c r="D3885" t="s">
        <v>4045</v>
      </c>
      <c r="E3885" s="69">
        <v>45755</v>
      </c>
      <c r="F3885">
        <v>1</v>
      </c>
      <c r="G3885">
        <v>1</v>
      </c>
      <c r="H3885">
        <v>1</v>
      </c>
      <c r="I3885" s="70">
        <f t="shared" si="152"/>
        <v>0.14285714285714285</v>
      </c>
    </row>
    <row r="3886" spans="1:9" x14ac:dyDescent="0.25">
      <c r="A3886" t="s">
        <v>3668</v>
      </c>
      <c r="B3886" s="70">
        <f t="shared" si="151"/>
        <v>0.14285714285714285</v>
      </c>
      <c r="C3886" t="s">
        <v>98</v>
      </c>
      <c r="D3886" t="s">
        <v>4046</v>
      </c>
      <c r="E3886" s="69">
        <v>45755</v>
      </c>
      <c r="F3886">
        <v>1</v>
      </c>
      <c r="G3886">
        <v>1</v>
      </c>
      <c r="H3886">
        <v>1</v>
      </c>
      <c r="I3886" s="70">
        <f t="shared" si="152"/>
        <v>0.14285714285714285</v>
      </c>
    </row>
    <row r="3887" spans="1:9" x14ac:dyDescent="0.25">
      <c r="A3887" t="s">
        <v>3668</v>
      </c>
      <c r="B3887" s="70">
        <f t="shared" si="151"/>
        <v>0.14285714285714285</v>
      </c>
      <c r="C3887" t="s">
        <v>98</v>
      </c>
      <c r="D3887" t="s">
        <v>4047</v>
      </c>
      <c r="E3887" s="69">
        <v>45742</v>
      </c>
      <c r="F3887">
        <v>1</v>
      </c>
      <c r="G3887">
        <v>1</v>
      </c>
      <c r="H3887">
        <v>1</v>
      </c>
      <c r="I3887" s="70">
        <f t="shared" si="152"/>
        <v>0.14285714285714285</v>
      </c>
    </row>
    <row r="3888" spans="1:9" x14ac:dyDescent="0.25">
      <c r="A3888" t="s">
        <v>3668</v>
      </c>
      <c r="B3888" s="70">
        <f t="shared" si="151"/>
        <v>0.14285714285714285</v>
      </c>
      <c r="C3888" t="s">
        <v>98</v>
      </c>
      <c r="D3888" t="s">
        <v>4048</v>
      </c>
      <c r="E3888" s="69">
        <v>45742</v>
      </c>
      <c r="F3888">
        <v>1</v>
      </c>
      <c r="G3888">
        <v>1</v>
      </c>
      <c r="H3888">
        <v>1</v>
      </c>
      <c r="I3888" s="70">
        <f t="shared" si="152"/>
        <v>0.14285714285714285</v>
      </c>
    </row>
    <row r="3889" spans="1:9" x14ac:dyDescent="0.25">
      <c r="A3889" t="s">
        <v>3668</v>
      </c>
      <c r="B3889" s="70">
        <f t="shared" si="151"/>
        <v>0.14285714285714285</v>
      </c>
      <c r="C3889" t="s">
        <v>98</v>
      </c>
      <c r="D3889" t="s">
        <v>4049</v>
      </c>
      <c r="E3889" s="69">
        <v>45742</v>
      </c>
      <c r="F3889">
        <v>1</v>
      </c>
      <c r="G3889">
        <v>1</v>
      </c>
      <c r="H3889">
        <v>1</v>
      </c>
      <c r="I3889" s="70">
        <f t="shared" si="152"/>
        <v>0.14285714285714285</v>
      </c>
    </row>
    <row r="3890" spans="1:9" x14ac:dyDescent="0.25">
      <c r="A3890" t="s">
        <v>3668</v>
      </c>
      <c r="B3890" s="70">
        <f t="shared" si="151"/>
        <v>0.14285714285714285</v>
      </c>
      <c r="C3890" t="s">
        <v>98</v>
      </c>
      <c r="D3890" t="s">
        <v>4050</v>
      </c>
      <c r="E3890" s="69">
        <v>45742</v>
      </c>
      <c r="F3890">
        <v>1</v>
      </c>
      <c r="G3890">
        <v>1</v>
      </c>
      <c r="H3890">
        <v>1</v>
      </c>
      <c r="I3890" s="70">
        <f t="shared" si="152"/>
        <v>0.14285714285714285</v>
      </c>
    </row>
    <row r="3891" spans="1:9" x14ac:dyDescent="0.25">
      <c r="A3891" t="s">
        <v>3668</v>
      </c>
      <c r="B3891" s="70">
        <f t="shared" si="151"/>
        <v>0.14285714285714285</v>
      </c>
      <c r="C3891" t="s">
        <v>98</v>
      </c>
      <c r="D3891" t="s">
        <v>4051</v>
      </c>
      <c r="E3891" s="69">
        <v>45743</v>
      </c>
      <c r="F3891">
        <v>1</v>
      </c>
      <c r="G3891">
        <v>1</v>
      </c>
      <c r="H3891">
        <v>1</v>
      </c>
      <c r="I3891" s="70">
        <f t="shared" si="152"/>
        <v>0.14285714285714285</v>
      </c>
    </row>
    <row r="3892" spans="1:9" x14ac:dyDescent="0.25">
      <c r="A3892" t="s">
        <v>3668</v>
      </c>
      <c r="B3892" s="70">
        <f t="shared" si="151"/>
        <v>0.14285714285714285</v>
      </c>
      <c r="C3892" t="s">
        <v>98</v>
      </c>
      <c r="D3892" t="s">
        <v>4052</v>
      </c>
      <c r="E3892" s="69">
        <v>45743</v>
      </c>
      <c r="F3892">
        <v>1</v>
      </c>
      <c r="G3892">
        <v>1</v>
      </c>
      <c r="H3892">
        <v>1</v>
      </c>
      <c r="I3892" s="70">
        <f t="shared" si="152"/>
        <v>0.14285714285714285</v>
      </c>
    </row>
    <row r="3893" spans="1:9" x14ac:dyDescent="0.25">
      <c r="A3893" t="s">
        <v>3668</v>
      </c>
      <c r="B3893" s="70">
        <f t="shared" ref="B3893:B3956" si="153">(1/700)*100</f>
        <v>0.14285714285714285</v>
      </c>
      <c r="C3893" t="s">
        <v>98</v>
      </c>
      <c r="D3893" t="s">
        <v>4053</v>
      </c>
      <c r="E3893" s="69">
        <v>45743</v>
      </c>
      <c r="F3893">
        <v>1</v>
      </c>
      <c r="G3893">
        <v>1</v>
      </c>
      <c r="H3893">
        <v>1</v>
      </c>
      <c r="I3893" s="70">
        <f t="shared" si="152"/>
        <v>0.14285714285714285</v>
      </c>
    </row>
    <row r="3894" spans="1:9" x14ac:dyDescent="0.25">
      <c r="A3894" t="s">
        <v>3668</v>
      </c>
      <c r="B3894" s="70">
        <f t="shared" si="153"/>
        <v>0.14285714285714285</v>
      </c>
      <c r="C3894" t="s">
        <v>98</v>
      </c>
      <c r="D3894" t="s">
        <v>4054</v>
      </c>
      <c r="E3894" s="69">
        <v>45743</v>
      </c>
      <c r="F3894">
        <v>1</v>
      </c>
      <c r="G3894">
        <v>1</v>
      </c>
      <c r="H3894">
        <v>1</v>
      </c>
      <c r="I3894" s="70">
        <f t="shared" si="152"/>
        <v>0.14285714285714285</v>
      </c>
    </row>
    <row r="3895" spans="1:9" x14ac:dyDescent="0.25">
      <c r="A3895" t="s">
        <v>3668</v>
      </c>
      <c r="B3895" s="70">
        <f t="shared" si="153"/>
        <v>0.14285714285714285</v>
      </c>
      <c r="C3895" t="s">
        <v>98</v>
      </c>
      <c r="D3895" t="s">
        <v>4055</v>
      </c>
      <c r="E3895" s="69">
        <v>45743</v>
      </c>
      <c r="F3895">
        <v>1</v>
      </c>
      <c r="G3895">
        <v>1</v>
      </c>
      <c r="H3895">
        <v>1</v>
      </c>
      <c r="I3895" s="70">
        <f t="shared" si="152"/>
        <v>0.14285714285714285</v>
      </c>
    </row>
    <row r="3896" spans="1:9" x14ac:dyDescent="0.25">
      <c r="A3896" t="s">
        <v>3668</v>
      </c>
      <c r="B3896" s="70">
        <f t="shared" si="153"/>
        <v>0.14285714285714285</v>
      </c>
      <c r="C3896" t="s">
        <v>98</v>
      </c>
      <c r="D3896" t="s">
        <v>4056</v>
      </c>
      <c r="E3896" s="69">
        <v>45743</v>
      </c>
      <c r="F3896">
        <v>1</v>
      </c>
      <c r="G3896">
        <v>1</v>
      </c>
      <c r="H3896">
        <v>1</v>
      </c>
      <c r="I3896" s="70">
        <f t="shared" si="152"/>
        <v>0.14285714285714285</v>
      </c>
    </row>
    <row r="3897" spans="1:9" x14ac:dyDescent="0.25">
      <c r="A3897" t="s">
        <v>3668</v>
      </c>
      <c r="B3897" s="70">
        <f t="shared" si="153"/>
        <v>0.14285714285714285</v>
      </c>
      <c r="C3897" t="s">
        <v>98</v>
      </c>
      <c r="D3897" t="s">
        <v>4057</v>
      </c>
      <c r="E3897" s="69">
        <v>45744</v>
      </c>
      <c r="F3897">
        <v>1</v>
      </c>
      <c r="G3897">
        <v>1</v>
      </c>
      <c r="H3897">
        <v>1</v>
      </c>
      <c r="I3897" s="70">
        <f t="shared" si="152"/>
        <v>0.14285714285714285</v>
      </c>
    </row>
    <row r="3898" spans="1:9" x14ac:dyDescent="0.25">
      <c r="A3898" t="s">
        <v>3668</v>
      </c>
      <c r="B3898" s="70">
        <f t="shared" si="153"/>
        <v>0.14285714285714285</v>
      </c>
      <c r="C3898" t="s">
        <v>98</v>
      </c>
      <c r="D3898" t="s">
        <v>4058</v>
      </c>
      <c r="E3898" s="69">
        <v>45744</v>
      </c>
      <c r="F3898">
        <v>1</v>
      </c>
      <c r="G3898">
        <v>1</v>
      </c>
      <c r="H3898">
        <v>1</v>
      </c>
      <c r="I3898" s="70">
        <f t="shared" si="152"/>
        <v>0.14285714285714285</v>
      </c>
    </row>
    <row r="3899" spans="1:9" x14ac:dyDescent="0.25">
      <c r="A3899" t="s">
        <v>3668</v>
      </c>
      <c r="B3899" s="70">
        <f t="shared" si="153"/>
        <v>0.14285714285714285</v>
      </c>
      <c r="C3899" t="s">
        <v>98</v>
      </c>
      <c r="D3899" t="s">
        <v>4059</v>
      </c>
      <c r="E3899" s="69">
        <v>45744</v>
      </c>
      <c r="F3899">
        <v>1</v>
      </c>
      <c r="G3899">
        <v>1</v>
      </c>
      <c r="H3899">
        <v>1</v>
      </c>
      <c r="I3899" s="70">
        <f t="shared" si="152"/>
        <v>0.14285714285714285</v>
      </c>
    </row>
    <row r="3900" spans="1:9" x14ac:dyDescent="0.25">
      <c r="A3900" t="s">
        <v>3668</v>
      </c>
      <c r="B3900" s="70">
        <f t="shared" si="153"/>
        <v>0.14285714285714285</v>
      </c>
      <c r="C3900" t="s">
        <v>98</v>
      </c>
      <c r="D3900" t="s">
        <v>4060</v>
      </c>
      <c r="E3900" s="69">
        <v>45747</v>
      </c>
      <c r="F3900">
        <v>1</v>
      </c>
      <c r="G3900">
        <v>1</v>
      </c>
      <c r="H3900">
        <v>1</v>
      </c>
      <c r="I3900" s="70">
        <f t="shared" si="152"/>
        <v>0.14285714285714285</v>
      </c>
    </row>
    <row r="3901" spans="1:9" x14ac:dyDescent="0.25">
      <c r="A3901" t="s">
        <v>3668</v>
      </c>
      <c r="B3901" s="70">
        <f t="shared" si="153"/>
        <v>0.14285714285714285</v>
      </c>
      <c r="C3901" t="s">
        <v>98</v>
      </c>
      <c r="D3901" t="s">
        <v>4061</v>
      </c>
      <c r="E3901" s="69">
        <v>45735</v>
      </c>
      <c r="F3901">
        <v>1</v>
      </c>
      <c r="G3901">
        <v>1</v>
      </c>
      <c r="H3901">
        <v>1</v>
      </c>
      <c r="I3901" s="70">
        <f t="shared" si="152"/>
        <v>0.14285714285714285</v>
      </c>
    </row>
    <row r="3902" spans="1:9" x14ac:dyDescent="0.25">
      <c r="A3902" t="s">
        <v>3668</v>
      </c>
      <c r="B3902" s="70">
        <f t="shared" si="153"/>
        <v>0.14285714285714285</v>
      </c>
      <c r="C3902" t="s">
        <v>98</v>
      </c>
      <c r="D3902" t="s">
        <v>4062</v>
      </c>
      <c r="E3902" s="69">
        <v>45736</v>
      </c>
      <c r="F3902">
        <v>1</v>
      </c>
      <c r="G3902">
        <v>1</v>
      </c>
      <c r="H3902">
        <v>1</v>
      </c>
      <c r="I3902" s="70">
        <f t="shared" si="152"/>
        <v>0.14285714285714285</v>
      </c>
    </row>
    <row r="3903" spans="1:9" x14ac:dyDescent="0.25">
      <c r="A3903" t="s">
        <v>3668</v>
      </c>
      <c r="B3903" s="70">
        <f t="shared" si="153"/>
        <v>0.14285714285714285</v>
      </c>
      <c r="C3903" t="s">
        <v>98</v>
      </c>
      <c r="D3903" t="s">
        <v>4063</v>
      </c>
      <c r="E3903" s="69">
        <v>45736</v>
      </c>
      <c r="F3903">
        <v>1</v>
      </c>
      <c r="G3903">
        <v>1</v>
      </c>
      <c r="H3903">
        <v>1</v>
      </c>
      <c r="I3903" s="70">
        <f t="shared" si="152"/>
        <v>0.14285714285714285</v>
      </c>
    </row>
    <row r="3904" spans="1:9" x14ac:dyDescent="0.25">
      <c r="A3904" t="s">
        <v>3668</v>
      </c>
      <c r="B3904" s="70">
        <f t="shared" si="153"/>
        <v>0.14285714285714285</v>
      </c>
      <c r="C3904" t="s">
        <v>98</v>
      </c>
      <c r="D3904" t="s">
        <v>4064</v>
      </c>
      <c r="E3904" s="69">
        <v>45755</v>
      </c>
      <c r="F3904">
        <v>1</v>
      </c>
      <c r="G3904">
        <v>1</v>
      </c>
      <c r="H3904">
        <v>1</v>
      </c>
      <c r="I3904" s="70">
        <f t="shared" si="152"/>
        <v>0.14285714285714285</v>
      </c>
    </row>
    <row r="3905" spans="1:9" x14ac:dyDescent="0.25">
      <c r="A3905" t="s">
        <v>3668</v>
      </c>
      <c r="B3905" s="70">
        <f t="shared" si="153"/>
        <v>0.14285714285714285</v>
      </c>
      <c r="C3905" t="s">
        <v>98</v>
      </c>
      <c r="D3905" t="s">
        <v>4065</v>
      </c>
      <c r="E3905" s="69">
        <v>45755</v>
      </c>
      <c r="F3905">
        <v>1</v>
      </c>
      <c r="G3905">
        <v>1</v>
      </c>
      <c r="H3905">
        <v>1</v>
      </c>
      <c r="I3905" s="70">
        <f t="shared" si="152"/>
        <v>0.14285714285714285</v>
      </c>
    </row>
    <row r="3906" spans="1:9" x14ac:dyDescent="0.25">
      <c r="A3906" t="s">
        <v>3668</v>
      </c>
      <c r="B3906" s="70">
        <f t="shared" si="153"/>
        <v>0.14285714285714285</v>
      </c>
      <c r="C3906" t="s">
        <v>98</v>
      </c>
      <c r="D3906" t="s">
        <v>4066</v>
      </c>
      <c r="E3906" s="69">
        <v>45755</v>
      </c>
      <c r="F3906">
        <v>1</v>
      </c>
      <c r="G3906">
        <v>1</v>
      </c>
      <c r="H3906">
        <v>1</v>
      </c>
      <c r="I3906" s="70">
        <f t="shared" ref="I3906:I3969" si="154">B3906*H3906</f>
        <v>0.14285714285714285</v>
      </c>
    </row>
    <row r="3907" spans="1:9" x14ac:dyDescent="0.25">
      <c r="A3907" t="s">
        <v>3668</v>
      </c>
      <c r="B3907" s="70">
        <f t="shared" si="153"/>
        <v>0.14285714285714285</v>
      </c>
      <c r="C3907" t="s">
        <v>98</v>
      </c>
      <c r="D3907" t="s">
        <v>4067</v>
      </c>
      <c r="E3907" s="69">
        <v>45755</v>
      </c>
      <c r="F3907">
        <v>1</v>
      </c>
      <c r="G3907">
        <v>1</v>
      </c>
      <c r="H3907">
        <v>1</v>
      </c>
      <c r="I3907" s="70">
        <f t="shared" si="154"/>
        <v>0.14285714285714285</v>
      </c>
    </row>
    <row r="3908" spans="1:9" x14ac:dyDescent="0.25">
      <c r="A3908" t="s">
        <v>3668</v>
      </c>
      <c r="B3908" s="70">
        <f t="shared" si="153"/>
        <v>0.14285714285714285</v>
      </c>
      <c r="C3908" t="s">
        <v>98</v>
      </c>
      <c r="D3908" t="s">
        <v>4068</v>
      </c>
      <c r="E3908" s="69">
        <v>45755</v>
      </c>
      <c r="F3908">
        <v>1</v>
      </c>
      <c r="G3908">
        <v>1</v>
      </c>
      <c r="H3908">
        <v>1</v>
      </c>
      <c r="I3908" s="70">
        <f t="shared" si="154"/>
        <v>0.14285714285714285</v>
      </c>
    </row>
    <row r="3909" spans="1:9" x14ac:dyDescent="0.25">
      <c r="A3909" t="s">
        <v>3668</v>
      </c>
      <c r="B3909" s="70">
        <f t="shared" si="153"/>
        <v>0.14285714285714285</v>
      </c>
      <c r="C3909" t="s">
        <v>98</v>
      </c>
      <c r="D3909" t="s">
        <v>4069</v>
      </c>
      <c r="E3909" s="69">
        <v>45756</v>
      </c>
      <c r="F3909">
        <v>1</v>
      </c>
      <c r="G3909">
        <v>1</v>
      </c>
      <c r="H3909">
        <v>1</v>
      </c>
      <c r="I3909" s="70">
        <f t="shared" si="154"/>
        <v>0.14285714285714285</v>
      </c>
    </row>
    <row r="3910" spans="1:9" x14ac:dyDescent="0.25">
      <c r="A3910" t="s">
        <v>3668</v>
      </c>
      <c r="B3910" s="70">
        <f t="shared" si="153"/>
        <v>0.14285714285714285</v>
      </c>
      <c r="C3910" t="s">
        <v>98</v>
      </c>
      <c r="D3910" t="s">
        <v>4070</v>
      </c>
      <c r="E3910" s="69">
        <v>45756</v>
      </c>
      <c r="F3910">
        <v>1</v>
      </c>
      <c r="G3910">
        <v>1</v>
      </c>
      <c r="H3910">
        <v>1</v>
      </c>
      <c r="I3910" s="70">
        <f t="shared" si="154"/>
        <v>0.14285714285714285</v>
      </c>
    </row>
    <row r="3911" spans="1:9" x14ac:dyDescent="0.25">
      <c r="A3911" t="s">
        <v>3668</v>
      </c>
      <c r="B3911" s="70">
        <f t="shared" si="153"/>
        <v>0.14285714285714285</v>
      </c>
      <c r="C3911" t="s">
        <v>98</v>
      </c>
      <c r="D3911" t="s">
        <v>4071</v>
      </c>
      <c r="E3911" s="69">
        <v>45756</v>
      </c>
      <c r="F3911">
        <v>1</v>
      </c>
      <c r="G3911">
        <v>1</v>
      </c>
      <c r="H3911">
        <v>1</v>
      </c>
      <c r="I3911" s="70">
        <f t="shared" si="154"/>
        <v>0.14285714285714285</v>
      </c>
    </row>
    <row r="3912" spans="1:9" x14ac:dyDescent="0.25">
      <c r="A3912" t="s">
        <v>3668</v>
      </c>
      <c r="B3912" s="70">
        <f t="shared" si="153"/>
        <v>0.14285714285714285</v>
      </c>
      <c r="C3912" t="s">
        <v>98</v>
      </c>
      <c r="D3912" t="s">
        <v>4072</v>
      </c>
      <c r="E3912" s="69">
        <v>45756</v>
      </c>
      <c r="F3912">
        <v>1</v>
      </c>
      <c r="G3912">
        <v>1</v>
      </c>
      <c r="H3912">
        <v>1</v>
      </c>
      <c r="I3912" s="70">
        <f t="shared" si="154"/>
        <v>0.14285714285714285</v>
      </c>
    </row>
    <row r="3913" spans="1:9" x14ac:dyDescent="0.25">
      <c r="A3913" t="s">
        <v>3668</v>
      </c>
      <c r="B3913" s="70">
        <f t="shared" si="153"/>
        <v>0.14285714285714285</v>
      </c>
      <c r="C3913" t="s">
        <v>98</v>
      </c>
      <c r="D3913" t="s">
        <v>4073</v>
      </c>
      <c r="E3913" s="69">
        <v>45756</v>
      </c>
      <c r="F3913">
        <v>1</v>
      </c>
      <c r="G3913">
        <v>1</v>
      </c>
      <c r="H3913">
        <v>1</v>
      </c>
      <c r="I3913" s="70">
        <f t="shared" si="154"/>
        <v>0.14285714285714285</v>
      </c>
    </row>
    <row r="3914" spans="1:9" x14ac:dyDescent="0.25">
      <c r="A3914" t="s">
        <v>3668</v>
      </c>
      <c r="B3914" s="70">
        <f t="shared" si="153"/>
        <v>0.14285714285714285</v>
      </c>
      <c r="C3914" t="s">
        <v>98</v>
      </c>
      <c r="D3914" t="s">
        <v>4074</v>
      </c>
      <c r="E3914" s="69">
        <v>45756</v>
      </c>
      <c r="F3914">
        <v>1</v>
      </c>
      <c r="G3914">
        <v>1</v>
      </c>
      <c r="H3914">
        <v>1</v>
      </c>
      <c r="I3914" s="70">
        <f t="shared" si="154"/>
        <v>0.14285714285714285</v>
      </c>
    </row>
    <row r="3915" spans="1:9" x14ac:dyDescent="0.25">
      <c r="A3915" t="s">
        <v>3668</v>
      </c>
      <c r="B3915" s="70">
        <f t="shared" si="153"/>
        <v>0.14285714285714285</v>
      </c>
      <c r="C3915" t="s">
        <v>98</v>
      </c>
      <c r="D3915" t="s">
        <v>4075</v>
      </c>
      <c r="E3915" s="69">
        <v>45757</v>
      </c>
      <c r="F3915">
        <v>1</v>
      </c>
      <c r="G3915">
        <v>1</v>
      </c>
      <c r="H3915">
        <v>1</v>
      </c>
      <c r="I3915" s="70">
        <f t="shared" si="154"/>
        <v>0.14285714285714285</v>
      </c>
    </row>
    <row r="3916" spans="1:9" x14ac:dyDescent="0.25">
      <c r="A3916" t="s">
        <v>3668</v>
      </c>
      <c r="B3916" s="70">
        <f t="shared" si="153"/>
        <v>0.14285714285714285</v>
      </c>
      <c r="C3916" t="s">
        <v>98</v>
      </c>
      <c r="D3916" t="s">
        <v>4076</v>
      </c>
      <c r="E3916" s="69">
        <v>45757</v>
      </c>
      <c r="F3916">
        <v>1</v>
      </c>
      <c r="G3916">
        <v>1</v>
      </c>
      <c r="H3916">
        <v>1</v>
      </c>
      <c r="I3916" s="70">
        <f t="shared" si="154"/>
        <v>0.14285714285714285</v>
      </c>
    </row>
    <row r="3917" spans="1:9" x14ac:dyDescent="0.25">
      <c r="A3917" t="s">
        <v>3668</v>
      </c>
      <c r="B3917" s="70">
        <f t="shared" si="153"/>
        <v>0.14285714285714285</v>
      </c>
      <c r="C3917" t="s">
        <v>98</v>
      </c>
      <c r="D3917" t="s">
        <v>4077</v>
      </c>
      <c r="E3917" s="69">
        <v>45757</v>
      </c>
      <c r="F3917">
        <v>1</v>
      </c>
      <c r="G3917">
        <v>1</v>
      </c>
      <c r="H3917">
        <v>1</v>
      </c>
      <c r="I3917" s="70">
        <f t="shared" si="154"/>
        <v>0.14285714285714285</v>
      </c>
    </row>
    <row r="3918" spans="1:9" x14ac:dyDescent="0.25">
      <c r="A3918" t="s">
        <v>3668</v>
      </c>
      <c r="B3918" s="70">
        <f t="shared" si="153"/>
        <v>0.14285714285714285</v>
      </c>
      <c r="C3918" t="s">
        <v>98</v>
      </c>
      <c r="D3918" t="s">
        <v>4078</v>
      </c>
      <c r="E3918" s="69">
        <v>45757</v>
      </c>
      <c r="F3918">
        <v>1</v>
      </c>
      <c r="G3918">
        <v>1</v>
      </c>
      <c r="H3918">
        <v>1</v>
      </c>
      <c r="I3918" s="70">
        <f t="shared" si="154"/>
        <v>0.14285714285714285</v>
      </c>
    </row>
    <row r="3919" spans="1:9" x14ac:dyDescent="0.25">
      <c r="A3919" t="s">
        <v>3668</v>
      </c>
      <c r="B3919" s="70">
        <f t="shared" si="153"/>
        <v>0.14285714285714285</v>
      </c>
      <c r="C3919" t="s">
        <v>98</v>
      </c>
      <c r="D3919" t="s">
        <v>4079</v>
      </c>
      <c r="E3919" s="69">
        <v>45757</v>
      </c>
      <c r="F3919">
        <v>1</v>
      </c>
      <c r="G3919">
        <v>1</v>
      </c>
      <c r="H3919">
        <v>1</v>
      </c>
      <c r="I3919" s="70">
        <f t="shared" si="154"/>
        <v>0.14285714285714285</v>
      </c>
    </row>
    <row r="3920" spans="1:9" x14ac:dyDescent="0.25">
      <c r="A3920" t="s">
        <v>3668</v>
      </c>
      <c r="B3920" s="70">
        <f t="shared" si="153"/>
        <v>0.14285714285714285</v>
      </c>
      <c r="C3920" t="s">
        <v>98</v>
      </c>
      <c r="D3920" t="s">
        <v>4080</v>
      </c>
      <c r="E3920" s="69">
        <v>45758</v>
      </c>
      <c r="F3920">
        <v>1</v>
      </c>
      <c r="G3920">
        <v>1</v>
      </c>
      <c r="H3920">
        <v>1</v>
      </c>
      <c r="I3920" s="70">
        <f t="shared" si="154"/>
        <v>0.14285714285714285</v>
      </c>
    </row>
    <row r="3921" spans="1:9" x14ac:dyDescent="0.25">
      <c r="A3921" t="s">
        <v>3668</v>
      </c>
      <c r="B3921" s="70">
        <f t="shared" si="153"/>
        <v>0.14285714285714285</v>
      </c>
      <c r="C3921" t="s">
        <v>98</v>
      </c>
      <c r="D3921" t="s">
        <v>4081</v>
      </c>
      <c r="E3921" s="69">
        <v>45759</v>
      </c>
      <c r="F3921">
        <v>1</v>
      </c>
      <c r="G3921">
        <v>1</v>
      </c>
      <c r="H3921">
        <v>1</v>
      </c>
      <c r="I3921" s="70">
        <f t="shared" si="154"/>
        <v>0.14285714285714285</v>
      </c>
    </row>
    <row r="3922" spans="1:9" x14ac:dyDescent="0.25">
      <c r="A3922" t="s">
        <v>3668</v>
      </c>
      <c r="B3922" s="70">
        <f t="shared" si="153"/>
        <v>0.14285714285714285</v>
      </c>
      <c r="C3922" t="s">
        <v>98</v>
      </c>
      <c r="D3922" t="s">
        <v>4082</v>
      </c>
      <c r="E3922" s="69">
        <v>45760</v>
      </c>
      <c r="F3922">
        <v>1</v>
      </c>
      <c r="G3922">
        <v>1</v>
      </c>
      <c r="H3922">
        <v>1</v>
      </c>
      <c r="I3922" s="70">
        <f t="shared" si="154"/>
        <v>0.14285714285714285</v>
      </c>
    </row>
    <row r="3923" spans="1:9" x14ac:dyDescent="0.25">
      <c r="A3923" t="s">
        <v>3668</v>
      </c>
      <c r="B3923" s="70">
        <f t="shared" si="153"/>
        <v>0.14285714285714285</v>
      </c>
      <c r="C3923" t="s">
        <v>98</v>
      </c>
      <c r="D3923" t="s">
        <v>4083</v>
      </c>
      <c r="E3923" s="69">
        <v>45748</v>
      </c>
      <c r="F3923">
        <v>1</v>
      </c>
      <c r="G3923">
        <v>1</v>
      </c>
      <c r="H3923">
        <v>1</v>
      </c>
      <c r="I3923" s="70">
        <f t="shared" si="154"/>
        <v>0.14285714285714285</v>
      </c>
    </row>
    <row r="3924" spans="1:9" x14ac:dyDescent="0.25">
      <c r="A3924" t="s">
        <v>3668</v>
      </c>
      <c r="B3924" s="70">
        <f t="shared" si="153"/>
        <v>0.14285714285714285</v>
      </c>
      <c r="C3924" t="s">
        <v>98</v>
      </c>
      <c r="D3924" t="s">
        <v>4084</v>
      </c>
      <c r="E3924" s="69">
        <v>45748</v>
      </c>
      <c r="F3924">
        <v>1</v>
      </c>
      <c r="G3924">
        <v>1</v>
      </c>
      <c r="H3924">
        <v>1</v>
      </c>
      <c r="I3924" s="70">
        <f t="shared" si="154"/>
        <v>0.14285714285714285</v>
      </c>
    </row>
    <row r="3925" spans="1:9" x14ac:dyDescent="0.25">
      <c r="A3925" t="s">
        <v>3668</v>
      </c>
      <c r="B3925" s="70">
        <f t="shared" si="153"/>
        <v>0.14285714285714285</v>
      </c>
      <c r="C3925" t="s">
        <v>98</v>
      </c>
      <c r="D3925" t="s">
        <v>4085</v>
      </c>
      <c r="E3925" s="69">
        <v>45749</v>
      </c>
      <c r="F3925">
        <v>1</v>
      </c>
      <c r="G3925">
        <v>1</v>
      </c>
      <c r="H3925">
        <v>1</v>
      </c>
      <c r="I3925" s="70">
        <f t="shared" si="154"/>
        <v>0.14285714285714285</v>
      </c>
    </row>
    <row r="3926" spans="1:9" x14ac:dyDescent="0.25">
      <c r="A3926" t="s">
        <v>3668</v>
      </c>
      <c r="B3926" s="70">
        <f t="shared" si="153"/>
        <v>0.14285714285714285</v>
      </c>
      <c r="C3926" t="s">
        <v>98</v>
      </c>
      <c r="D3926" t="s">
        <v>4086</v>
      </c>
      <c r="E3926" s="69">
        <v>45749</v>
      </c>
      <c r="F3926">
        <v>1</v>
      </c>
      <c r="G3926">
        <v>1</v>
      </c>
      <c r="H3926">
        <v>1</v>
      </c>
      <c r="I3926" s="70">
        <f t="shared" si="154"/>
        <v>0.14285714285714285</v>
      </c>
    </row>
    <row r="3927" spans="1:9" x14ac:dyDescent="0.25">
      <c r="A3927" t="s">
        <v>3668</v>
      </c>
      <c r="B3927" s="70">
        <f t="shared" si="153"/>
        <v>0.14285714285714285</v>
      </c>
      <c r="C3927" t="s">
        <v>98</v>
      </c>
      <c r="D3927" t="s">
        <v>4087</v>
      </c>
      <c r="E3927" s="69">
        <v>45750</v>
      </c>
      <c r="F3927">
        <v>1</v>
      </c>
      <c r="G3927">
        <v>1</v>
      </c>
      <c r="H3927">
        <v>1</v>
      </c>
      <c r="I3927" s="70">
        <f t="shared" si="154"/>
        <v>0.14285714285714285</v>
      </c>
    </row>
    <row r="3928" spans="1:9" x14ac:dyDescent="0.25">
      <c r="A3928" t="s">
        <v>3668</v>
      </c>
      <c r="B3928" s="70">
        <f t="shared" si="153"/>
        <v>0.14285714285714285</v>
      </c>
      <c r="C3928" t="s">
        <v>98</v>
      </c>
      <c r="D3928" t="s">
        <v>4088</v>
      </c>
      <c r="E3928" s="69">
        <v>45751</v>
      </c>
      <c r="F3928">
        <v>1</v>
      </c>
      <c r="G3928">
        <v>1</v>
      </c>
      <c r="H3928">
        <v>1</v>
      </c>
      <c r="I3928" s="70">
        <f t="shared" si="154"/>
        <v>0.14285714285714285</v>
      </c>
    </row>
    <row r="3929" spans="1:9" x14ac:dyDescent="0.25">
      <c r="A3929" t="s">
        <v>3668</v>
      </c>
      <c r="B3929" s="70">
        <f t="shared" si="153"/>
        <v>0.14285714285714285</v>
      </c>
      <c r="C3929" t="s">
        <v>98</v>
      </c>
      <c r="D3929" t="s">
        <v>4089</v>
      </c>
      <c r="E3929" s="69">
        <v>45751</v>
      </c>
      <c r="F3929">
        <v>1</v>
      </c>
      <c r="G3929">
        <v>1</v>
      </c>
      <c r="H3929">
        <v>1</v>
      </c>
      <c r="I3929" s="70">
        <f t="shared" si="154"/>
        <v>0.14285714285714285</v>
      </c>
    </row>
    <row r="3930" spans="1:9" x14ac:dyDescent="0.25">
      <c r="A3930" t="s">
        <v>3668</v>
      </c>
      <c r="B3930" s="70">
        <f t="shared" si="153"/>
        <v>0.14285714285714285</v>
      </c>
      <c r="C3930" t="s">
        <v>98</v>
      </c>
      <c r="D3930" t="s">
        <v>4090</v>
      </c>
      <c r="E3930" s="69">
        <v>45775</v>
      </c>
      <c r="F3930">
        <v>1</v>
      </c>
      <c r="G3930">
        <v>1</v>
      </c>
      <c r="H3930">
        <v>1</v>
      </c>
      <c r="I3930" s="70">
        <f t="shared" si="154"/>
        <v>0.14285714285714285</v>
      </c>
    </row>
    <row r="3931" spans="1:9" x14ac:dyDescent="0.25">
      <c r="A3931" t="s">
        <v>3668</v>
      </c>
      <c r="B3931" s="70">
        <f t="shared" si="153"/>
        <v>0.14285714285714285</v>
      </c>
      <c r="C3931" t="s">
        <v>98</v>
      </c>
      <c r="D3931" t="s">
        <v>4091</v>
      </c>
      <c r="E3931" s="69">
        <v>45775</v>
      </c>
      <c r="F3931">
        <v>1</v>
      </c>
      <c r="G3931">
        <v>1</v>
      </c>
      <c r="H3931">
        <v>1</v>
      </c>
      <c r="I3931" s="70">
        <f t="shared" si="154"/>
        <v>0.14285714285714285</v>
      </c>
    </row>
    <row r="3932" spans="1:9" x14ac:dyDescent="0.25">
      <c r="A3932" t="s">
        <v>3668</v>
      </c>
      <c r="B3932" s="70">
        <f t="shared" si="153"/>
        <v>0.14285714285714285</v>
      </c>
      <c r="C3932" t="s">
        <v>98</v>
      </c>
      <c r="D3932" t="s">
        <v>4092</v>
      </c>
      <c r="E3932" s="69">
        <v>45775</v>
      </c>
      <c r="F3932">
        <v>1</v>
      </c>
      <c r="G3932">
        <v>1</v>
      </c>
      <c r="H3932">
        <v>1</v>
      </c>
      <c r="I3932" s="70">
        <f t="shared" si="154"/>
        <v>0.14285714285714285</v>
      </c>
    </row>
    <row r="3933" spans="1:9" x14ac:dyDescent="0.25">
      <c r="A3933" t="s">
        <v>3668</v>
      </c>
      <c r="B3933" s="70">
        <f t="shared" si="153"/>
        <v>0.14285714285714285</v>
      </c>
      <c r="C3933" t="s">
        <v>98</v>
      </c>
      <c r="D3933" t="s">
        <v>4093</v>
      </c>
      <c r="E3933" s="69">
        <v>45776</v>
      </c>
      <c r="F3933">
        <v>1</v>
      </c>
      <c r="G3933">
        <v>1</v>
      </c>
      <c r="H3933">
        <v>1</v>
      </c>
      <c r="I3933" s="70">
        <f t="shared" si="154"/>
        <v>0.14285714285714285</v>
      </c>
    </row>
    <row r="3934" spans="1:9" x14ac:dyDescent="0.25">
      <c r="A3934" t="s">
        <v>3668</v>
      </c>
      <c r="B3934" s="70">
        <f t="shared" si="153"/>
        <v>0.14285714285714285</v>
      </c>
      <c r="C3934" t="s">
        <v>98</v>
      </c>
      <c r="D3934" t="s">
        <v>4094</v>
      </c>
      <c r="E3934" s="69">
        <v>45776</v>
      </c>
      <c r="F3934">
        <v>1</v>
      </c>
      <c r="G3934">
        <v>1</v>
      </c>
      <c r="H3934">
        <v>1</v>
      </c>
      <c r="I3934" s="70">
        <f t="shared" si="154"/>
        <v>0.14285714285714285</v>
      </c>
    </row>
    <row r="3935" spans="1:9" x14ac:dyDescent="0.25">
      <c r="A3935" t="s">
        <v>3668</v>
      </c>
      <c r="B3935" s="70">
        <f t="shared" si="153"/>
        <v>0.14285714285714285</v>
      </c>
      <c r="C3935" t="s">
        <v>98</v>
      </c>
      <c r="D3935" t="s">
        <v>4095</v>
      </c>
      <c r="E3935" s="69">
        <v>45776</v>
      </c>
      <c r="F3935">
        <v>1</v>
      </c>
      <c r="G3935">
        <v>1</v>
      </c>
      <c r="H3935">
        <v>1</v>
      </c>
      <c r="I3935" s="70">
        <f t="shared" si="154"/>
        <v>0.14285714285714285</v>
      </c>
    </row>
    <row r="3936" spans="1:9" x14ac:dyDescent="0.25">
      <c r="A3936" t="s">
        <v>3668</v>
      </c>
      <c r="B3936" s="70">
        <f t="shared" si="153"/>
        <v>0.14285714285714285</v>
      </c>
      <c r="C3936" t="s">
        <v>98</v>
      </c>
      <c r="D3936" t="s">
        <v>4096</v>
      </c>
      <c r="E3936" s="69">
        <v>45777</v>
      </c>
      <c r="F3936">
        <v>1</v>
      </c>
      <c r="G3936">
        <v>1</v>
      </c>
      <c r="H3936">
        <v>1</v>
      </c>
      <c r="I3936" s="70">
        <f t="shared" si="154"/>
        <v>0.14285714285714285</v>
      </c>
    </row>
    <row r="3937" spans="1:9" x14ac:dyDescent="0.25">
      <c r="A3937" t="s">
        <v>3668</v>
      </c>
      <c r="B3937" s="70">
        <f t="shared" si="153"/>
        <v>0.14285714285714285</v>
      </c>
      <c r="C3937" t="s">
        <v>98</v>
      </c>
      <c r="D3937" t="s">
        <v>4097</v>
      </c>
      <c r="E3937" s="69">
        <v>45777</v>
      </c>
      <c r="F3937">
        <v>1</v>
      </c>
      <c r="G3937">
        <v>1</v>
      </c>
      <c r="H3937">
        <v>1</v>
      </c>
      <c r="I3937" s="70">
        <f t="shared" si="154"/>
        <v>0.14285714285714285</v>
      </c>
    </row>
    <row r="3938" spans="1:9" x14ac:dyDescent="0.25">
      <c r="A3938" t="s">
        <v>3668</v>
      </c>
      <c r="B3938" s="70">
        <f t="shared" si="153"/>
        <v>0.14285714285714285</v>
      </c>
      <c r="C3938" t="s">
        <v>98</v>
      </c>
      <c r="D3938" t="s">
        <v>4098</v>
      </c>
      <c r="E3938" s="69">
        <v>45761</v>
      </c>
      <c r="F3938">
        <v>1</v>
      </c>
      <c r="G3938">
        <v>1</v>
      </c>
      <c r="H3938">
        <v>1</v>
      </c>
      <c r="I3938" s="70">
        <f t="shared" si="154"/>
        <v>0.14285714285714285</v>
      </c>
    </row>
    <row r="3939" spans="1:9" x14ac:dyDescent="0.25">
      <c r="A3939" t="s">
        <v>3668</v>
      </c>
      <c r="B3939" s="70">
        <f t="shared" si="153"/>
        <v>0.14285714285714285</v>
      </c>
      <c r="C3939" t="s">
        <v>98</v>
      </c>
      <c r="D3939" t="s">
        <v>4099</v>
      </c>
      <c r="E3939" s="69">
        <v>45769</v>
      </c>
      <c r="F3939">
        <v>1</v>
      </c>
      <c r="G3939">
        <v>1</v>
      </c>
      <c r="H3939">
        <v>1</v>
      </c>
      <c r="I3939" s="70">
        <f t="shared" si="154"/>
        <v>0.14285714285714285</v>
      </c>
    </row>
    <row r="3940" spans="1:9" x14ac:dyDescent="0.25">
      <c r="A3940" t="s">
        <v>3668</v>
      </c>
      <c r="B3940" s="70">
        <f t="shared" si="153"/>
        <v>0.14285714285714285</v>
      </c>
      <c r="C3940" t="s">
        <v>98</v>
      </c>
      <c r="D3940" t="s">
        <v>4100</v>
      </c>
      <c r="E3940" s="69">
        <v>45769</v>
      </c>
      <c r="F3940">
        <v>1</v>
      </c>
      <c r="G3940">
        <v>1</v>
      </c>
      <c r="H3940">
        <v>1</v>
      </c>
      <c r="I3940" s="70">
        <f t="shared" si="154"/>
        <v>0.14285714285714285</v>
      </c>
    </row>
    <row r="3941" spans="1:9" x14ac:dyDescent="0.25">
      <c r="A3941" t="s">
        <v>3668</v>
      </c>
      <c r="B3941" s="70">
        <f t="shared" si="153"/>
        <v>0.14285714285714285</v>
      </c>
      <c r="C3941" t="s">
        <v>98</v>
      </c>
      <c r="D3941" t="s">
        <v>4101</v>
      </c>
      <c r="E3941" s="69">
        <v>45755</v>
      </c>
      <c r="F3941">
        <v>1</v>
      </c>
      <c r="G3941">
        <v>1</v>
      </c>
      <c r="H3941">
        <v>1</v>
      </c>
      <c r="I3941" s="70">
        <f t="shared" si="154"/>
        <v>0.14285714285714285</v>
      </c>
    </row>
    <row r="3942" spans="1:9" x14ac:dyDescent="0.25">
      <c r="A3942" t="s">
        <v>3668</v>
      </c>
      <c r="B3942" s="70">
        <f t="shared" si="153"/>
        <v>0.14285714285714285</v>
      </c>
      <c r="C3942" t="s">
        <v>98</v>
      </c>
      <c r="D3942" t="s">
        <v>4102</v>
      </c>
      <c r="E3942" s="69">
        <v>45793</v>
      </c>
      <c r="F3942">
        <v>1</v>
      </c>
      <c r="G3942">
        <v>1</v>
      </c>
      <c r="H3942">
        <v>1</v>
      </c>
      <c r="I3942" s="70">
        <f t="shared" si="154"/>
        <v>0.14285714285714285</v>
      </c>
    </row>
    <row r="3943" spans="1:9" x14ac:dyDescent="0.25">
      <c r="A3943" t="s">
        <v>3668</v>
      </c>
      <c r="B3943" s="70">
        <f t="shared" si="153"/>
        <v>0.14285714285714285</v>
      </c>
      <c r="C3943" t="s">
        <v>98</v>
      </c>
      <c r="D3943" t="s">
        <v>4103</v>
      </c>
      <c r="E3943" s="69">
        <v>45794</v>
      </c>
      <c r="F3943">
        <v>1</v>
      </c>
      <c r="G3943">
        <v>1</v>
      </c>
      <c r="H3943">
        <v>1</v>
      </c>
      <c r="I3943" s="70">
        <f t="shared" si="154"/>
        <v>0.14285714285714285</v>
      </c>
    </row>
    <row r="3944" spans="1:9" x14ac:dyDescent="0.25">
      <c r="A3944" t="s">
        <v>3668</v>
      </c>
      <c r="B3944" s="70">
        <f t="shared" si="153"/>
        <v>0.14285714285714285</v>
      </c>
      <c r="C3944" t="s">
        <v>98</v>
      </c>
      <c r="D3944" t="s">
        <v>4104</v>
      </c>
      <c r="E3944" s="69">
        <v>45794</v>
      </c>
      <c r="F3944">
        <v>1</v>
      </c>
      <c r="G3944">
        <v>1</v>
      </c>
      <c r="H3944">
        <v>1</v>
      </c>
      <c r="I3944" s="70">
        <f t="shared" si="154"/>
        <v>0.14285714285714285</v>
      </c>
    </row>
    <row r="3945" spans="1:9" x14ac:dyDescent="0.25">
      <c r="A3945" t="s">
        <v>3668</v>
      </c>
      <c r="B3945" s="70">
        <f t="shared" si="153"/>
        <v>0.14285714285714285</v>
      </c>
      <c r="C3945" t="s">
        <v>98</v>
      </c>
      <c r="D3945" t="s">
        <v>4105</v>
      </c>
      <c r="E3945" s="69">
        <v>45794</v>
      </c>
      <c r="F3945">
        <v>1</v>
      </c>
      <c r="G3945">
        <v>1</v>
      </c>
      <c r="H3945">
        <v>1</v>
      </c>
      <c r="I3945" s="70">
        <f t="shared" si="154"/>
        <v>0.14285714285714285</v>
      </c>
    </row>
    <row r="3946" spans="1:9" x14ac:dyDescent="0.25">
      <c r="A3946" t="s">
        <v>3668</v>
      </c>
      <c r="B3946" s="70">
        <f t="shared" si="153"/>
        <v>0.14285714285714285</v>
      </c>
      <c r="C3946" t="s">
        <v>98</v>
      </c>
      <c r="D3946" t="s">
        <v>4106</v>
      </c>
      <c r="E3946" s="69">
        <v>45794</v>
      </c>
      <c r="F3946">
        <v>1</v>
      </c>
      <c r="G3946">
        <v>1</v>
      </c>
      <c r="H3946">
        <v>1</v>
      </c>
      <c r="I3946" s="70">
        <f t="shared" si="154"/>
        <v>0.14285714285714285</v>
      </c>
    </row>
    <row r="3947" spans="1:9" x14ac:dyDescent="0.25">
      <c r="A3947" t="s">
        <v>3668</v>
      </c>
      <c r="B3947" s="70">
        <f t="shared" si="153"/>
        <v>0.14285714285714285</v>
      </c>
      <c r="C3947" t="s">
        <v>98</v>
      </c>
      <c r="D3947" t="s">
        <v>4107</v>
      </c>
      <c r="E3947" s="69">
        <v>45794</v>
      </c>
      <c r="F3947">
        <v>1</v>
      </c>
      <c r="G3947">
        <v>1</v>
      </c>
      <c r="H3947">
        <v>1</v>
      </c>
      <c r="I3947" s="70">
        <f t="shared" si="154"/>
        <v>0.14285714285714285</v>
      </c>
    </row>
    <row r="3948" spans="1:9" x14ac:dyDescent="0.25">
      <c r="A3948" t="s">
        <v>3668</v>
      </c>
      <c r="B3948" s="70">
        <f t="shared" si="153"/>
        <v>0.14285714285714285</v>
      </c>
      <c r="C3948" t="s">
        <v>98</v>
      </c>
      <c r="D3948" t="s">
        <v>4108</v>
      </c>
      <c r="E3948" s="69">
        <v>45794</v>
      </c>
      <c r="F3948">
        <v>1</v>
      </c>
      <c r="G3948">
        <v>1</v>
      </c>
      <c r="H3948">
        <v>1</v>
      </c>
      <c r="I3948" s="70">
        <f t="shared" si="154"/>
        <v>0.14285714285714285</v>
      </c>
    </row>
    <row r="3949" spans="1:9" x14ac:dyDescent="0.25">
      <c r="A3949" t="s">
        <v>3668</v>
      </c>
      <c r="B3949" s="70">
        <f t="shared" si="153"/>
        <v>0.14285714285714285</v>
      </c>
      <c r="C3949" t="s">
        <v>98</v>
      </c>
      <c r="D3949" t="s">
        <v>4109</v>
      </c>
      <c r="E3949" s="69">
        <v>45794</v>
      </c>
      <c r="F3949">
        <v>1</v>
      </c>
      <c r="G3949">
        <v>1</v>
      </c>
      <c r="H3949">
        <v>1</v>
      </c>
      <c r="I3949" s="70">
        <f t="shared" si="154"/>
        <v>0.14285714285714285</v>
      </c>
    </row>
    <row r="3950" spans="1:9" x14ac:dyDescent="0.25">
      <c r="A3950" t="s">
        <v>3668</v>
      </c>
      <c r="B3950" s="70">
        <f t="shared" si="153"/>
        <v>0.14285714285714285</v>
      </c>
      <c r="C3950" t="s">
        <v>98</v>
      </c>
      <c r="D3950" t="s">
        <v>4110</v>
      </c>
      <c r="E3950" s="69">
        <v>45795</v>
      </c>
      <c r="F3950">
        <v>1</v>
      </c>
      <c r="G3950">
        <v>1</v>
      </c>
      <c r="H3950">
        <v>1</v>
      </c>
      <c r="I3950" s="70">
        <f t="shared" si="154"/>
        <v>0.14285714285714285</v>
      </c>
    </row>
    <row r="3951" spans="1:9" x14ac:dyDescent="0.25">
      <c r="A3951" t="s">
        <v>3668</v>
      </c>
      <c r="B3951" s="70">
        <f t="shared" si="153"/>
        <v>0.14285714285714285</v>
      </c>
      <c r="C3951" t="s">
        <v>98</v>
      </c>
      <c r="D3951" t="s">
        <v>4111</v>
      </c>
      <c r="E3951" s="69">
        <v>45796</v>
      </c>
      <c r="F3951">
        <v>1</v>
      </c>
      <c r="G3951">
        <v>1</v>
      </c>
      <c r="H3951">
        <v>1</v>
      </c>
      <c r="I3951" s="70">
        <f t="shared" si="154"/>
        <v>0.14285714285714285</v>
      </c>
    </row>
    <row r="3952" spans="1:9" x14ac:dyDescent="0.25">
      <c r="A3952" t="s">
        <v>3668</v>
      </c>
      <c r="B3952" s="70">
        <f t="shared" si="153"/>
        <v>0.14285714285714285</v>
      </c>
      <c r="C3952" t="s">
        <v>98</v>
      </c>
      <c r="D3952" t="s">
        <v>4112</v>
      </c>
      <c r="E3952" s="69">
        <v>45796</v>
      </c>
      <c r="F3952">
        <v>1</v>
      </c>
      <c r="G3952">
        <v>1</v>
      </c>
      <c r="H3952">
        <v>1</v>
      </c>
      <c r="I3952" s="70">
        <f t="shared" si="154"/>
        <v>0.14285714285714285</v>
      </c>
    </row>
    <row r="3953" spans="1:9" x14ac:dyDescent="0.25">
      <c r="A3953" t="s">
        <v>3668</v>
      </c>
      <c r="B3953" s="70">
        <f t="shared" si="153"/>
        <v>0.14285714285714285</v>
      </c>
      <c r="C3953" t="s">
        <v>98</v>
      </c>
      <c r="D3953" t="s">
        <v>4113</v>
      </c>
      <c r="E3953" s="69">
        <v>45796</v>
      </c>
      <c r="F3953">
        <v>1</v>
      </c>
      <c r="G3953">
        <v>1</v>
      </c>
      <c r="H3953">
        <v>1</v>
      </c>
      <c r="I3953" s="70">
        <f t="shared" si="154"/>
        <v>0.14285714285714285</v>
      </c>
    </row>
    <row r="3954" spans="1:9" x14ac:dyDescent="0.25">
      <c r="A3954" t="s">
        <v>3668</v>
      </c>
      <c r="B3954" s="70">
        <f t="shared" si="153"/>
        <v>0.14285714285714285</v>
      </c>
      <c r="C3954" t="s">
        <v>98</v>
      </c>
      <c r="D3954" t="s">
        <v>4114</v>
      </c>
      <c r="E3954" s="69">
        <v>45783</v>
      </c>
      <c r="F3954">
        <v>1</v>
      </c>
      <c r="G3954">
        <v>1</v>
      </c>
      <c r="H3954">
        <v>1</v>
      </c>
      <c r="I3954" s="70">
        <f t="shared" si="154"/>
        <v>0.14285714285714285</v>
      </c>
    </row>
    <row r="3955" spans="1:9" x14ac:dyDescent="0.25">
      <c r="A3955" t="s">
        <v>3668</v>
      </c>
      <c r="B3955" s="70">
        <f t="shared" si="153"/>
        <v>0.14285714285714285</v>
      </c>
      <c r="C3955" t="s">
        <v>98</v>
      </c>
      <c r="D3955" t="s">
        <v>4115</v>
      </c>
      <c r="E3955" s="69">
        <v>45783</v>
      </c>
      <c r="F3955">
        <v>1</v>
      </c>
      <c r="G3955">
        <v>1</v>
      </c>
      <c r="H3955">
        <v>1</v>
      </c>
      <c r="I3955" s="70">
        <f t="shared" si="154"/>
        <v>0.14285714285714285</v>
      </c>
    </row>
    <row r="3956" spans="1:9" x14ac:dyDescent="0.25">
      <c r="A3956" t="s">
        <v>3668</v>
      </c>
      <c r="B3956" s="70">
        <f t="shared" si="153"/>
        <v>0.14285714285714285</v>
      </c>
      <c r="C3956" t="s">
        <v>98</v>
      </c>
      <c r="D3956" t="s">
        <v>4116</v>
      </c>
      <c r="E3956" s="69">
        <v>45783</v>
      </c>
      <c r="F3956">
        <v>1</v>
      </c>
      <c r="G3956">
        <v>1</v>
      </c>
      <c r="H3956">
        <v>1</v>
      </c>
      <c r="I3956" s="70">
        <f t="shared" si="154"/>
        <v>0.14285714285714285</v>
      </c>
    </row>
    <row r="3957" spans="1:9" x14ac:dyDescent="0.25">
      <c r="A3957" t="s">
        <v>3668</v>
      </c>
      <c r="B3957" s="70">
        <f t="shared" ref="B3957:B4020" si="155">(1/700)*100</f>
        <v>0.14285714285714285</v>
      </c>
      <c r="C3957" t="s">
        <v>98</v>
      </c>
      <c r="D3957" t="s">
        <v>4117</v>
      </c>
      <c r="E3957" s="69">
        <v>45783</v>
      </c>
      <c r="F3957">
        <v>1</v>
      </c>
      <c r="G3957">
        <v>1</v>
      </c>
      <c r="H3957">
        <v>1</v>
      </c>
      <c r="I3957" s="70">
        <f t="shared" si="154"/>
        <v>0.14285714285714285</v>
      </c>
    </row>
    <row r="3958" spans="1:9" x14ac:dyDescent="0.25">
      <c r="A3958" t="s">
        <v>3668</v>
      </c>
      <c r="B3958" s="70">
        <f t="shared" si="155"/>
        <v>0.14285714285714285</v>
      </c>
      <c r="C3958" t="s">
        <v>98</v>
      </c>
      <c r="D3958" t="s">
        <v>4118</v>
      </c>
      <c r="E3958" s="69">
        <v>45783</v>
      </c>
      <c r="F3958">
        <v>1</v>
      </c>
      <c r="G3958">
        <v>1</v>
      </c>
      <c r="H3958">
        <v>1</v>
      </c>
      <c r="I3958" s="70">
        <f t="shared" si="154"/>
        <v>0.14285714285714285</v>
      </c>
    </row>
    <row r="3959" spans="1:9" x14ac:dyDescent="0.25">
      <c r="A3959" t="s">
        <v>3668</v>
      </c>
      <c r="B3959" s="70">
        <f t="shared" si="155"/>
        <v>0.14285714285714285</v>
      </c>
      <c r="C3959" t="s">
        <v>98</v>
      </c>
      <c r="D3959" t="s">
        <v>4119</v>
      </c>
      <c r="E3959" s="69">
        <v>45783</v>
      </c>
      <c r="F3959">
        <v>1</v>
      </c>
      <c r="G3959">
        <v>1</v>
      </c>
      <c r="H3959">
        <v>1</v>
      </c>
      <c r="I3959" s="70">
        <f t="shared" si="154"/>
        <v>0.14285714285714285</v>
      </c>
    </row>
    <row r="3960" spans="1:9" x14ac:dyDescent="0.25">
      <c r="A3960" t="s">
        <v>3668</v>
      </c>
      <c r="B3960" s="70">
        <f t="shared" si="155"/>
        <v>0.14285714285714285</v>
      </c>
      <c r="C3960" t="s">
        <v>98</v>
      </c>
      <c r="D3960" t="s">
        <v>4120</v>
      </c>
      <c r="E3960" s="69">
        <v>45783</v>
      </c>
      <c r="F3960">
        <v>1</v>
      </c>
      <c r="G3960">
        <v>1</v>
      </c>
      <c r="H3960">
        <v>1</v>
      </c>
      <c r="I3960" s="70">
        <f t="shared" si="154"/>
        <v>0.14285714285714285</v>
      </c>
    </row>
    <row r="3961" spans="1:9" x14ac:dyDescent="0.25">
      <c r="A3961" t="s">
        <v>3668</v>
      </c>
      <c r="B3961" s="70">
        <f t="shared" si="155"/>
        <v>0.14285714285714285</v>
      </c>
      <c r="C3961" t="s">
        <v>98</v>
      </c>
      <c r="D3961" t="s">
        <v>4121</v>
      </c>
      <c r="E3961" s="69">
        <v>45783</v>
      </c>
      <c r="F3961">
        <v>1</v>
      </c>
      <c r="G3961">
        <v>1</v>
      </c>
      <c r="H3961">
        <v>1</v>
      </c>
      <c r="I3961" s="70">
        <f t="shared" si="154"/>
        <v>0.14285714285714285</v>
      </c>
    </row>
    <row r="3962" spans="1:9" x14ac:dyDescent="0.25">
      <c r="A3962" t="s">
        <v>3668</v>
      </c>
      <c r="B3962" s="70">
        <f t="shared" si="155"/>
        <v>0.14285714285714285</v>
      </c>
      <c r="C3962" t="s">
        <v>98</v>
      </c>
      <c r="D3962" t="s">
        <v>4122</v>
      </c>
      <c r="E3962" s="69">
        <v>45783</v>
      </c>
      <c r="F3962">
        <v>1</v>
      </c>
      <c r="G3962">
        <v>1</v>
      </c>
      <c r="H3962">
        <v>1</v>
      </c>
      <c r="I3962" s="70">
        <f t="shared" si="154"/>
        <v>0.14285714285714285</v>
      </c>
    </row>
    <row r="3963" spans="1:9" x14ac:dyDescent="0.25">
      <c r="A3963" t="s">
        <v>3668</v>
      </c>
      <c r="B3963" s="70">
        <f t="shared" si="155"/>
        <v>0.14285714285714285</v>
      </c>
      <c r="C3963" t="s">
        <v>98</v>
      </c>
      <c r="D3963" t="s">
        <v>4123</v>
      </c>
      <c r="E3963" s="69">
        <v>45783</v>
      </c>
      <c r="F3963">
        <v>1</v>
      </c>
      <c r="G3963">
        <v>1</v>
      </c>
      <c r="H3963">
        <v>1</v>
      </c>
      <c r="I3963" s="70">
        <f t="shared" si="154"/>
        <v>0.14285714285714285</v>
      </c>
    </row>
    <row r="3964" spans="1:9" x14ac:dyDescent="0.25">
      <c r="A3964" t="s">
        <v>3668</v>
      </c>
      <c r="B3964" s="70">
        <f t="shared" si="155"/>
        <v>0.14285714285714285</v>
      </c>
      <c r="C3964" t="s">
        <v>98</v>
      </c>
      <c r="D3964" t="s">
        <v>4124</v>
      </c>
      <c r="E3964" s="69">
        <v>45784</v>
      </c>
      <c r="F3964">
        <v>1</v>
      </c>
      <c r="G3964">
        <v>1</v>
      </c>
      <c r="H3964">
        <v>1</v>
      </c>
      <c r="I3964" s="70">
        <f t="shared" si="154"/>
        <v>0.14285714285714285</v>
      </c>
    </row>
    <row r="3965" spans="1:9" x14ac:dyDescent="0.25">
      <c r="A3965" t="s">
        <v>3668</v>
      </c>
      <c r="B3965" s="70">
        <f t="shared" si="155"/>
        <v>0.14285714285714285</v>
      </c>
      <c r="C3965" t="s">
        <v>98</v>
      </c>
      <c r="D3965" t="s">
        <v>4125</v>
      </c>
      <c r="E3965" s="69">
        <v>45784</v>
      </c>
      <c r="F3965">
        <v>1</v>
      </c>
      <c r="G3965">
        <v>1</v>
      </c>
      <c r="H3965">
        <v>1</v>
      </c>
      <c r="I3965" s="70">
        <f t="shared" si="154"/>
        <v>0.14285714285714285</v>
      </c>
    </row>
    <row r="3966" spans="1:9" x14ac:dyDescent="0.25">
      <c r="A3966" t="s">
        <v>3668</v>
      </c>
      <c r="B3966" s="70">
        <f t="shared" si="155"/>
        <v>0.14285714285714285</v>
      </c>
      <c r="C3966" t="s">
        <v>98</v>
      </c>
      <c r="D3966" t="s">
        <v>4126</v>
      </c>
      <c r="E3966" s="69">
        <v>45785</v>
      </c>
      <c r="F3966">
        <v>1</v>
      </c>
      <c r="G3966">
        <v>1</v>
      </c>
      <c r="H3966">
        <v>1</v>
      </c>
      <c r="I3966" s="70">
        <f t="shared" si="154"/>
        <v>0.14285714285714285</v>
      </c>
    </row>
    <row r="3967" spans="1:9" x14ac:dyDescent="0.25">
      <c r="A3967" t="s">
        <v>3668</v>
      </c>
      <c r="B3967" s="70">
        <f t="shared" si="155"/>
        <v>0.14285714285714285</v>
      </c>
      <c r="C3967" t="s">
        <v>98</v>
      </c>
      <c r="D3967" t="s">
        <v>4127</v>
      </c>
      <c r="E3967" s="69">
        <v>45785</v>
      </c>
      <c r="F3967">
        <v>1</v>
      </c>
      <c r="G3967">
        <v>1</v>
      </c>
      <c r="H3967">
        <v>1</v>
      </c>
      <c r="I3967" s="70">
        <f t="shared" si="154"/>
        <v>0.14285714285714285</v>
      </c>
    </row>
    <row r="3968" spans="1:9" x14ac:dyDescent="0.25">
      <c r="A3968" t="s">
        <v>3668</v>
      </c>
      <c r="B3968" s="70">
        <f t="shared" si="155"/>
        <v>0.14285714285714285</v>
      </c>
      <c r="C3968" t="s">
        <v>98</v>
      </c>
      <c r="D3968" t="s">
        <v>4128</v>
      </c>
      <c r="E3968" s="69">
        <v>45785</v>
      </c>
      <c r="F3968">
        <v>1</v>
      </c>
      <c r="G3968">
        <v>1</v>
      </c>
      <c r="H3968">
        <v>1</v>
      </c>
      <c r="I3968" s="70">
        <f t="shared" si="154"/>
        <v>0.14285714285714285</v>
      </c>
    </row>
    <row r="3969" spans="1:9" x14ac:dyDescent="0.25">
      <c r="A3969" t="s">
        <v>3668</v>
      </c>
      <c r="B3969" s="70">
        <f t="shared" si="155"/>
        <v>0.14285714285714285</v>
      </c>
      <c r="C3969" t="s">
        <v>98</v>
      </c>
      <c r="D3969" t="s">
        <v>4129</v>
      </c>
      <c r="E3969" s="69">
        <v>45790</v>
      </c>
      <c r="F3969">
        <v>1</v>
      </c>
      <c r="G3969">
        <v>1</v>
      </c>
      <c r="H3969">
        <v>1</v>
      </c>
      <c r="I3969" s="70">
        <f t="shared" si="154"/>
        <v>0.14285714285714285</v>
      </c>
    </row>
    <row r="3970" spans="1:9" x14ac:dyDescent="0.25">
      <c r="A3970" t="s">
        <v>3668</v>
      </c>
      <c r="B3970" s="70">
        <f t="shared" si="155"/>
        <v>0.14285714285714285</v>
      </c>
      <c r="C3970" t="s">
        <v>98</v>
      </c>
      <c r="D3970" t="s">
        <v>4130</v>
      </c>
      <c r="E3970" s="69">
        <v>45800</v>
      </c>
      <c r="F3970">
        <v>1</v>
      </c>
      <c r="G3970">
        <v>1</v>
      </c>
      <c r="H3970">
        <v>1</v>
      </c>
      <c r="I3970" s="70">
        <f t="shared" ref="I3970:I4033" si="156">B3970*H3970</f>
        <v>0.14285714285714285</v>
      </c>
    </row>
    <row r="3971" spans="1:9" x14ac:dyDescent="0.25">
      <c r="A3971" t="s">
        <v>3668</v>
      </c>
      <c r="B3971" s="70">
        <f t="shared" si="155"/>
        <v>0.14285714285714285</v>
      </c>
      <c r="C3971" t="s">
        <v>98</v>
      </c>
      <c r="D3971" t="s">
        <v>4131</v>
      </c>
      <c r="E3971" s="69">
        <v>45803</v>
      </c>
      <c r="F3971">
        <v>1</v>
      </c>
      <c r="G3971">
        <v>1</v>
      </c>
      <c r="H3971">
        <v>1</v>
      </c>
      <c r="I3971" s="70">
        <f t="shared" si="156"/>
        <v>0.14285714285714285</v>
      </c>
    </row>
    <row r="3972" spans="1:9" x14ac:dyDescent="0.25">
      <c r="A3972" t="s">
        <v>3668</v>
      </c>
      <c r="B3972" s="70">
        <f t="shared" si="155"/>
        <v>0.14285714285714285</v>
      </c>
      <c r="C3972" t="s">
        <v>98</v>
      </c>
      <c r="D3972" t="s">
        <v>4132</v>
      </c>
      <c r="E3972" s="69">
        <v>45803</v>
      </c>
      <c r="F3972">
        <v>1</v>
      </c>
      <c r="G3972">
        <v>1</v>
      </c>
      <c r="H3972">
        <v>1</v>
      </c>
      <c r="I3972" s="70">
        <f t="shared" si="156"/>
        <v>0.14285714285714285</v>
      </c>
    </row>
    <row r="3973" spans="1:9" x14ac:dyDescent="0.25">
      <c r="A3973" t="s">
        <v>3668</v>
      </c>
      <c r="B3973" s="70">
        <f t="shared" si="155"/>
        <v>0.14285714285714285</v>
      </c>
      <c r="C3973" t="s">
        <v>98</v>
      </c>
      <c r="D3973" t="s">
        <v>4133</v>
      </c>
      <c r="E3973" s="69">
        <v>45803</v>
      </c>
      <c r="F3973">
        <v>1</v>
      </c>
      <c r="G3973">
        <v>1</v>
      </c>
      <c r="H3973">
        <v>1</v>
      </c>
      <c r="I3973" s="70">
        <f t="shared" si="156"/>
        <v>0.14285714285714285</v>
      </c>
    </row>
    <row r="3974" spans="1:9" x14ac:dyDescent="0.25">
      <c r="A3974" t="s">
        <v>3668</v>
      </c>
      <c r="B3974" s="70">
        <f t="shared" si="155"/>
        <v>0.14285714285714285</v>
      </c>
      <c r="C3974" t="s">
        <v>98</v>
      </c>
      <c r="D3974" t="s">
        <v>4134</v>
      </c>
      <c r="E3974" s="69">
        <v>45804</v>
      </c>
      <c r="F3974">
        <v>1</v>
      </c>
      <c r="G3974">
        <v>1</v>
      </c>
      <c r="H3974">
        <v>1</v>
      </c>
      <c r="I3974" s="70">
        <f t="shared" si="156"/>
        <v>0.14285714285714285</v>
      </c>
    </row>
    <row r="3975" spans="1:9" x14ac:dyDescent="0.25">
      <c r="A3975" t="s">
        <v>3668</v>
      </c>
      <c r="B3975" s="70">
        <f t="shared" si="155"/>
        <v>0.14285714285714285</v>
      </c>
      <c r="C3975" t="s">
        <v>98</v>
      </c>
      <c r="D3975" t="s">
        <v>4135</v>
      </c>
      <c r="E3975" s="69">
        <v>45804</v>
      </c>
      <c r="F3975">
        <v>1</v>
      </c>
      <c r="G3975">
        <v>1</v>
      </c>
      <c r="H3975">
        <v>1</v>
      </c>
      <c r="I3975" s="70">
        <f t="shared" si="156"/>
        <v>0.14285714285714285</v>
      </c>
    </row>
    <row r="3976" spans="1:9" x14ac:dyDescent="0.25">
      <c r="A3976" t="s">
        <v>3668</v>
      </c>
      <c r="B3976" s="70">
        <f t="shared" si="155"/>
        <v>0.14285714285714285</v>
      </c>
      <c r="C3976" t="s">
        <v>98</v>
      </c>
      <c r="D3976" t="s">
        <v>4136</v>
      </c>
      <c r="E3976" s="69">
        <v>45804</v>
      </c>
      <c r="F3976">
        <v>1</v>
      </c>
      <c r="G3976">
        <v>1</v>
      </c>
      <c r="H3976">
        <v>1</v>
      </c>
      <c r="I3976" s="70">
        <f t="shared" si="156"/>
        <v>0.14285714285714285</v>
      </c>
    </row>
    <row r="3977" spans="1:9" x14ac:dyDescent="0.25">
      <c r="A3977" t="s">
        <v>3668</v>
      </c>
      <c r="B3977" s="70">
        <f t="shared" si="155"/>
        <v>0.14285714285714285</v>
      </c>
      <c r="C3977" t="s">
        <v>98</v>
      </c>
      <c r="D3977" t="s">
        <v>4137</v>
      </c>
      <c r="E3977" s="69">
        <v>45805</v>
      </c>
      <c r="F3977">
        <v>1</v>
      </c>
      <c r="G3977">
        <v>1</v>
      </c>
      <c r="H3977">
        <v>1</v>
      </c>
      <c r="I3977" s="70">
        <f t="shared" si="156"/>
        <v>0.14285714285714285</v>
      </c>
    </row>
    <row r="3978" spans="1:9" x14ac:dyDescent="0.25">
      <c r="A3978" t="s">
        <v>3668</v>
      </c>
      <c r="B3978" s="70">
        <f t="shared" si="155"/>
        <v>0.14285714285714285</v>
      </c>
      <c r="C3978" t="s">
        <v>98</v>
      </c>
      <c r="D3978" t="s">
        <v>4138</v>
      </c>
      <c r="E3978" s="69">
        <v>45806</v>
      </c>
      <c r="F3978">
        <v>1</v>
      </c>
      <c r="G3978">
        <v>1</v>
      </c>
      <c r="H3978">
        <v>1</v>
      </c>
      <c r="I3978" s="70">
        <f t="shared" si="156"/>
        <v>0.14285714285714285</v>
      </c>
    </row>
    <row r="3979" spans="1:9" x14ac:dyDescent="0.25">
      <c r="A3979" t="s">
        <v>3668</v>
      </c>
      <c r="B3979" s="70">
        <f t="shared" si="155"/>
        <v>0.14285714285714285</v>
      </c>
      <c r="C3979" t="s">
        <v>98</v>
      </c>
      <c r="D3979" t="s">
        <v>4139</v>
      </c>
      <c r="E3979" s="69">
        <v>45797</v>
      </c>
      <c r="F3979">
        <v>1</v>
      </c>
      <c r="G3979">
        <v>1</v>
      </c>
      <c r="H3979">
        <v>1</v>
      </c>
      <c r="I3979" s="70">
        <f t="shared" si="156"/>
        <v>0.14285714285714285</v>
      </c>
    </row>
    <row r="3980" spans="1:9" x14ac:dyDescent="0.25">
      <c r="A3980" t="s">
        <v>3668</v>
      </c>
      <c r="B3980" s="70">
        <f t="shared" si="155"/>
        <v>0.14285714285714285</v>
      </c>
      <c r="C3980" t="s">
        <v>98</v>
      </c>
      <c r="D3980" t="s">
        <v>4140</v>
      </c>
      <c r="E3980" s="69">
        <v>45797</v>
      </c>
      <c r="F3980">
        <v>1</v>
      </c>
      <c r="G3980">
        <v>1</v>
      </c>
      <c r="H3980">
        <v>1</v>
      </c>
      <c r="I3980" s="70">
        <f t="shared" si="156"/>
        <v>0.14285714285714285</v>
      </c>
    </row>
    <row r="3981" spans="1:9" x14ac:dyDescent="0.25">
      <c r="A3981" t="s">
        <v>3668</v>
      </c>
      <c r="B3981" s="70">
        <f t="shared" si="155"/>
        <v>0.14285714285714285</v>
      </c>
      <c r="C3981" t="s">
        <v>98</v>
      </c>
      <c r="D3981" t="s">
        <v>4141</v>
      </c>
      <c r="E3981" s="69">
        <v>45798</v>
      </c>
      <c r="F3981">
        <v>1</v>
      </c>
      <c r="G3981">
        <v>1</v>
      </c>
      <c r="H3981">
        <v>1</v>
      </c>
      <c r="I3981" s="70">
        <f t="shared" si="156"/>
        <v>0.14285714285714285</v>
      </c>
    </row>
    <row r="3982" spans="1:9" x14ac:dyDescent="0.25">
      <c r="A3982" t="s">
        <v>3668</v>
      </c>
      <c r="B3982" s="70">
        <f t="shared" si="155"/>
        <v>0.14285714285714285</v>
      </c>
      <c r="C3982" t="s">
        <v>98</v>
      </c>
      <c r="D3982" t="s">
        <v>4142</v>
      </c>
      <c r="E3982" s="69">
        <v>45799</v>
      </c>
      <c r="F3982">
        <v>1</v>
      </c>
      <c r="G3982">
        <v>1</v>
      </c>
      <c r="H3982">
        <v>1</v>
      </c>
      <c r="I3982" s="70">
        <f t="shared" si="156"/>
        <v>0.14285714285714285</v>
      </c>
    </row>
    <row r="3983" spans="1:9" x14ac:dyDescent="0.25">
      <c r="A3983" t="s">
        <v>3668</v>
      </c>
      <c r="B3983" s="70">
        <f t="shared" si="155"/>
        <v>0.14285714285714285</v>
      </c>
      <c r="C3983" t="s">
        <v>98</v>
      </c>
      <c r="D3983" t="s">
        <v>4143</v>
      </c>
      <c r="E3983" s="69">
        <v>45799</v>
      </c>
      <c r="F3983">
        <v>1</v>
      </c>
      <c r="G3983">
        <v>1</v>
      </c>
      <c r="H3983">
        <v>1</v>
      </c>
      <c r="I3983" s="70">
        <f t="shared" si="156"/>
        <v>0.14285714285714285</v>
      </c>
    </row>
    <row r="3984" spans="1:9" x14ac:dyDescent="0.25">
      <c r="A3984" t="s">
        <v>3668</v>
      </c>
      <c r="B3984" s="70">
        <f t="shared" si="155"/>
        <v>0.14285714285714285</v>
      </c>
      <c r="C3984" t="s">
        <v>98</v>
      </c>
      <c r="D3984" t="s">
        <v>4144</v>
      </c>
      <c r="E3984" s="69">
        <v>45800</v>
      </c>
      <c r="F3984">
        <v>1</v>
      </c>
      <c r="G3984">
        <v>1</v>
      </c>
      <c r="H3984">
        <v>1</v>
      </c>
      <c r="I3984" s="70">
        <f t="shared" si="156"/>
        <v>0.14285714285714285</v>
      </c>
    </row>
    <row r="3985" spans="1:9" x14ac:dyDescent="0.25">
      <c r="A3985" t="s">
        <v>3668</v>
      </c>
      <c r="B3985" s="70">
        <f t="shared" si="155"/>
        <v>0.14285714285714285</v>
      </c>
      <c r="C3985" t="s">
        <v>98</v>
      </c>
      <c r="D3985" t="s">
        <v>4145</v>
      </c>
      <c r="E3985" s="69">
        <v>45790</v>
      </c>
      <c r="F3985">
        <v>1</v>
      </c>
      <c r="G3985">
        <v>1</v>
      </c>
      <c r="H3985">
        <v>1</v>
      </c>
      <c r="I3985" s="70">
        <f t="shared" si="156"/>
        <v>0.14285714285714285</v>
      </c>
    </row>
    <row r="3986" spans="1:9" x14ac:dyDescent="0.25">
      <c r="A3986" t="s">
        <v>3668</v>
      </c>
      <c r="B3986" s="70">
        <f t="shared" si="155"/>
        <v>0.14285714285714285</v>
      </c>
      <c r="C3986" t="s">
        <v>98</v>
      </c>
      <c r="D3986" t="s">
        <v>4146</v>
      </c>
      <c r="E3986" s="69">
        <v>45790</v>
      </c>
      <c r="F3986">
        <v>1</v>
      </c>
      <c r="G3986">
        <v>1</v>
      </c>
      <c r="H3986">
        <v>1</v>
      </c>
      <c r="I3986" s="70">
        <f t="shared" si="156"/>
        <v>0.14285714285714285</v>
      </c>
    </row>
    <row r="3987" spans="1:9" x14ac:dyDescent="0.25">
      <c r="A3987" t="s">
        <v>3668</v>
      </c>
      <c r="B3987" s="70">
        <f t="shared" si="155"/>
        <v>0.14285714285714285</v>
      </c>
      <c r="C3987" t="s">
        <v>98</v>
      </c>
      <c r="D3987" t="s">
        <v>4147</v>
      </c>
      <c r="E3987" s="69">
        <v>45790</v>
      </c>
      <c r="F3987">
        <v>1</v>
      </c>
      <c r="G3987">
        <v>1</v>
      </c>
      <c r="H3987">
        <v>1</v>
      </c>
      <c r="I3987" s="70">
        <f t="shared" si="156"/>
        <v>0.14285714285714285</v>
      </c>
    </row>
    <row r="3988" spans="1:9" x14ac:dyDescent="0.25">
      <c r="A3988" t="s">
        <v>3668</v>
      </c>
      <c r="B3988" s="70">
        <f t="shared" si="155"/>
        <v>0.14285714285714285</v>
      </c>
      <c r="C3988" t="s">
        <v>98</v>
      </c>
      <c r="D3988" t="s">
        <v>4148</v>
      </c>
      <c r="E3988" s="69">
        <v>45790</v>
      </c>
      <c r="F3988">
        <v>1</v>
      </c>
      <c r="G3988">
        <v>1</v>
      </c>
      <c r="H3988">
        <v>1</v>
      </c>
      <c r="I3988" s="70">
        <f t="shared" si="156"/>
        <v>0.14285714285714285</v>
      </c>
    </row>
    <row r="3989" spans="1:9" x14ac:dyDescent="0.25">
      <c r="A3989" t="s">
        <v>3668</v>
      </c>
      <c r="B3989" s="70">
        <f t="shared" si="155"/>
        <v>0.14285714285714285</v>
      </c>
      <c r="C3989" t="s">
        <v>98</v>
      </c>
      <c r="D3989" t="s">
        <v>4149</v>
      </c>
      <c r="E3989" s="69">
        <v>45790</v>
      </c>
      <c r="F3989">
        <v>1</v>
      </c>
      <c r="G3989">
        <v>1</v>
      </c>
      <c r="H3989">
        <v>1</v>
      </c>
      <c r="I3989" s="70">
        <f t="shared" si="156"/>
        <v>0.14285714285714285</v>
      </c>
    </row>
    <row r="3990" spans="1:9" x14ac:dyDescent="0.25">
      <c r="A3990" t="s">
        <v>3668</v>
      </c>
      <c r="B3990" s="70">
        <f t="shared" si="155"/>
        <v>0.14285714285714285</v>
      </c>
      <c r="C3990" t="s">
        <v>98</v>
      </c>
      <c r="D3990" t="s">
        <v>4150</v>
      </c>
      <c r="E3990" s="69">
        <v>45791</v>
      </c>
      <c r="F3990">
        <v>1</v>
      </c>
      <c r="G3990">
        <v>1</v>
      </c>
      <c r="H3990">
        <v>1</v>
      </c>
      <c r="I3990" s="70">
        <f t="shared" si="156"/>
        <v>0.14285714285714285</v>
      </c>
    </row>
    <row r="3991" spans="1:9" x14ac:dyDescent="0.25">
      <c r="A3991" t="s">
        <v>3668</v>
      </c>
      <c r="B3991" s="70">
        <f t="shared" si="155"/>
        <v>0.14285714285714285</v>
      </c>
      <c r="C3991" t="s">
        <v>98</v>
      </c>
      <c r="D3991" t="s">
        <v>4151</v>
      </c>
      <c r="E3991" s="69">
        <v>45791</v>
      </c>
      <c r="F3991">
        <v>1</v>
      </c>
      <c r="G3991">
        <v>1</v>
      </c>
      <c r="H3991">
        <v>1</v>
      </c>
      <c r="I3991" s="70">
        <f t="shared" si="156"/>
        <v>0.14285714285714285</v>
      </c>
    </row>
    <row r="3992" spans="1:9" x14ac:dyDescent="0.25">
      <c r="A3992" t="s">
        <v>3668</v>
      </c>
      <c r="B3992" s="70">
        <f t="shared" si="155"/>
        <v>0.14285714285714285</v>
      </c>
      <c r="C3992" t="s">
        <v>98</v>
      </c>
      <c r="D3992" t="s">
        <v>4152</v>
      </c>
      <c r="E3992" s="69">
        <v>45791</v>
      </c>
      <c r="F3992">
        <v>1</v>
      </c>
      <c r="G3992">
        <v>1</v>
      </c>
      <c r="H3992">
        <v>1</v>
      </c>
      <c r="I3992" s="70">
        <f t="shared" si="156"/>
        <v>0.14285714285714285</v>
      </c>
    </row>
    <row r="3993" spans="1:9" x14ac:dyDescent="0.25">
      <c r="A3993" t="s">
        <v>3668</v>
      </c>
      <c r="B3993" s="70">
        <f t="shared" si="155"/>
        <v>0.14285714285714285</v>
      </c>
      <c r="C3993" t="s">
        <v>98</v>
      </c>
      <c r="D3993" t="s">
        <v>4153</v>
      </c>
      <c r="E3993" s="69">
        <v>45791</v>
      </c>
      <c r="F3993">
        <v>1</v>
      </c>
      <c r="G3993">
        <v>1</v>
      </c>
      <c r="H3993">
        <v>1</v>
      </c>
      <c r="I3993" s="70">
        <f t="shared" si="156"/>
        <v>0.14285714285714285</v>
      </c>
    </row>
    <row r="3994" spans="1:9" x14ac:dyDescent="0.25">
      <c r="A3994" t="s">
        <v>3668</v>
      </c>
      <c r="B3994" s="70">
        <f t="shared" si="155"/>
        <v>0.14285714285714285</v>
      </c>
      <c r="C3994" t="s">
        <v>98</v>
      </c>
      <c r="D3994" t="s">
        <v>4154</v>
      </c>
      <c r="E3994" s="69">
        <v>45792</v>
      </c>
      <c r="F3994">
        <v>1</v>
      </c>
      <c r="G3994">
        <v>1</v>
      </c>
      <c r="H3994">
        <v>1</v>
      </c>
      <c r="I3994" s="70">
        <f t="shared" si="156"/>
        <v>0.14285714285714285</v>
      </c>
    </row>
    <row r="3995" spans="1:9" x14ac:dyDescent="0.25">
      <c r="A3995" t="s">
        <v>3668</v>
      </c>
      <c r="B3995" s="70">
        <f t="shared" si="155"/>
        <v>0.14285714285714285</v>
      </c>
      <c r="C3995" t="s">
        <v>102</v>
      </c>
      <c r="D3995" t="s">
        <v>4155</v>
      </c>
      <c r="E3995" s="69">
        <v>45677</v>
      </c>
      <c r="F3995">
        <v>1</v>
      </c>
      <c r="G3995">
        <v>1</v>
      </c>
      <c r="H3995">
        <v>1</v>
      </c>
      <c r="I3995" s="70">
        <f t="shared" si="156"/>
        <v>0.14285714285714285</v>
      </c>
    </row>
    <row r="3996" spans="1:9" x14ac:dyDescent="0.25">
      <c r="A3996" t="s">
        <v>3668</v>
      </c>
      <c r="B3996" s="70">
        <f t="shared" si="155"/>
        <v>0.14285714285714285</v>
      </c>
      <c r="C3996" t="s">
        <v>102</v>
      </c>
      <c r="D3996" t="s">
        <v>4156</v>
      </c>
      <c r="E3996" s="69">
        <v>45789</v>
      </c>
      <c r="F3996">
        <v>1</v>
      </c>
      <c r="G3996">
        <v>1</v>
      </c>
      <c r="H3996">
        <v>1</v>
      </c>
      <c r="I3996" s="70">
        <f t="shared" si="156"/>
        <v>0.14285714285714285</v>
      </c>
    </row>
    <row r="3997" spans="1:9" x14ac:dyDescent="0.25">
      <c r="A3997" t="s">
        <v>3668</v>
      </c>
      <c r="B3997" s="70">
        <f t="shared" si="155"/>
        <v>0.14285714285714285</v>
      </c>
      <c r="C3997" t="s">
        <v>102</v>
      </c>
      <c r="D3997" t="s">
        <v>4157</v>
      </c>
      <c r="E3997" s="69">
        <v>45677</v>
      </c>
      <c r="F3997">
        <v>1</v>
      </c>
      <c r="G3997">
        <v>1</v>
      </c>
      <c r="H3997">
        <v>1</v>
      </c>
      <c r="I3997" s="70">
        <f t="shared" si="156"/>
        <v>0.14285714285714285</v>
      </c>
    </row>
    <row r="3998" spans="1:9" x14ac:dyDescent="0.25">
      <c r="A3998" t="s">
        <v>3668</v>
      </c>
      <c r="B3998" s="70">
        <f t="shared" si="155"/>
        <v>0.14285714285714285</v>
      </c>
      <c r="C3998" t="s">
        <v>102</v>
      </c>
      <c r="D3998" t="s">
        <v>4158</v>
      </c>
      <c r="E3998" s="69">
        <v>45661</v>
      </c>
      <c r="F3998">
        <v>1</v>
      </c>
      <c r="G3998">
        <v>1</v>
      </c>
      <c r="H3998">
        <v>1</v>
      </c>
      <c r="I3998" s="70">
        <f t="shared" si="156"/>
        <v>0.14285714285714285</v>
      </c>
    </row>
    <row r="3999" spans="1:9" x14ac:dyDescent="0.25">
      <c r="A3999" t="s">
        <v>3668</v>
      </c>
      <c r="B3999" s="70">
        <f t="shared" si="155"/>
        <v>0.14285714285714285</v>
      </c>
      <c r="C3999" t="s">
        <v>102</v>
      </c>
      <c r="D3999" t="s">
        <v>4159</v>
      </c>
      <c r="E3999" s="69">
        <v>45678</v>
      </c>
      <c r="F3999">
        <v>1</v>
      </c>
      <c r="G3999">
        <v>1</v>
      </c>
      <c r="H3999">
        <v>1</v>
      </c>
      <c r="I3999" s="70">
        <f t="shared" si="156"/>
        <v>0.14285714285714285</v>
      </c>
    </row>
    <row r="4000" spans="1:9" x14ac:dyDescent="0.25">
      <c r="A4000" t="s">
        <v>3668</v>
      </c>
      <c r="B4000" s="70">
        <f t="shared" si="155"/>
        <v>0.14285714285714285</v>
      </c>
      <c r="C4000" t="s">
        <v>102</v>
      </c>
      <c r="D4000" t="s">
        <v>4160</v>
      </c>
      <c r="E4000" s="69">
        <v>45679</v>
      </c>
      <c r="F4000">
        <v>1</v>
      </c>
      <c r="G4000">
        <v>1</v>
      </c>
      <c r="H4000">
        <v>1</v>
      </c>
      <c r="I4000" s="70">
        <f t="shared" si="156"/>
        <v>0.14285714285714285</v>
      </c>
    </row>
    <row r="4001" spans="1:9" x14ac:dyDescent="0.25">
      <c r="A4001" t="s">
        <v>3668</v>
      </c>
      <c r="B4001" s="70">
        <f t="shared" si="155"/>
        <v>0.14285714285714285</v>
      </c>
      <c r="C4001" t="s">
        <v>102</v>
      </c>
      <c r="D4001" t="s">
        <v>4161</v>
      </c>
      <c r="E4001" s="69">
        <v>45681</v>
      </c>
      <c r="F4001">
        <v>1</v>
      </c>
      <c r="G4001">
        <v>1</v>
      </c>
      <c r="H4001">
        <v>1</v>
      </c>
      <c r="I4001" s="70">
        <f t="shared" si="156"/>
        <v>0.14285714285714285</v>
      </c>
    </row>
    <row r="4002" spans="1:9" x14ac:dyDescent="0.25">
      <c r="A4002" t="s">
        <v>3668</v>
      </c>
      <c r="B4002" s="70">
        <f t="shared" si="155"/>
        <v>0.14285714285714285</v>
      </c>
      <c r="C4002" t="s">
        <v>102</v>
      </c>
      <c r="D4002" t="s">
        <v>4162</v>
      </c>
      <c r="E4002" s="69">
        <v>45684</v>
      </c>
      <c r="F4002">
        <v>1</v>
      </c>
      <c r="G4002">
        <v>1</v>
      </c>
      <c r="H4002">
        <v>1</v>
      </c>
      <c r="I4002" s="70">
        <f t="shared" si="156"/>
        <v>0.14285714285714285</v>
      </c>
    </row>
    <row r="4003" spans="1:9" x14ac:dyDescent="0.25">
      <c r="A4003" t="s">
        <v>3668</v>
      </c>
      <c r="B4003" s="70">
        <f t="shared" si="155"/>
        <v>0.14285714285714285</v>
      </c>
      <c r="C4003" t="s">
        <v>102</v>
      </c>
      <c r="D4003" t="s">
        <v>4163</v>
      </c>
      <c r="E4003" s="69">
        <v>45671</v>
      </c>
      <c r="F4003">
        <v>1</v>
      </c>
      <c r="G4003">
        <v>1</v>
      </c>
      <c r="H4003">
        <v>1</v>
      </c>
      <c r="I4003" s="70">
        <f t="shared" si="156"/>
        <v>0.14285714285714285</v>
      </c>
    </row>
    <row r="4004" spans="1:9" x14ac:dyDescent="0.25">
      <c r="A4004" t="s">
        <v>3668</v>
      </c>
      <c r="B4004" s="70">
        <f t="shared" si="155"/>
        <v>0.14285714285714285</v>
      </c>
      <c r="C4004" t="s">
        <v>102</v>
      </c>
      <c r="D4004" t="s">
        <v>4164</v>
      </c>
      <c r="E4004" s="69">
        <v>45672</v>
      </c>
      <c r="F4004">
        <v>1</v>
      </c>
      <c r="G4004">
        <v>1</v>
      </c>
      <c r="H4004">
        <v>1</v>
      </c>
      <c r="I4004" s="70">
        <f t="shared" si="156"/>
        <v>0.14285714285714285</v>
      </c>
    </row>
    <row r="4005" spans="1:9" x14ac:dyDescent="0.25">
      <c r="A4005" t="s">
        <v>3668</v>
      </c>
      <c r="B4005" s="70">
        <f t="shared" si="155"/>
        <v>0.14285714285714285</v>
      </c>
      <c r="C4005" t="s">
        <v>102</v>
      </c>
      <c r="D4005" t="s">
        <v>4165</v>
      </c>
      <c r="E4005" s="69">
        <v>45673</v>
      </c>
      <c r="F4005">
        <v>1</v>
      </c>
      <c r="G4005">
        <v>1</v>
      </c>
      <c r="H4005">
        <v>1</v>
      </c>
      <c r="I4005" s="70">
        <f t="shared" si="156"/>
        <v>0.14285714285714285</v>
      </c>
    </row>
    <row r="4006" spans="1:9" x14ac:dyDescent="0.25">
      <c r="A4006" t="s">
        <v>3668</v>
      </c>
      <c r="B4006" s="70">
        <f t="shared" si="155"/>
        <v>0.14285714285714285</v>
      </c>
      <c r="C4006" t="s">
        <v>102</v>
      </c>
      <c r="D4006" t="s">
        <v>4166</v>
      </c>
      <c r="E4006" s="69">
        <v>45674</v>
      </c>
      <c r="F4006">
        <v>1</v>
      </c>
      <c r="G4006">
        <v>1</v>
      </c>
      <c r="H4006">
        <v>1</v>
      </c>
      <c r="I4006" s="70">
        <f t="shared" si="156"/>
        <v>0.14285714285714285</v>
      </c>
    </row>
    <row r="4007" spans="1:9" x14ac:dyDescent="0.25">
      <c r="A4007" t="s">
        <v>3668</v>
      </c>
      <c r="B4007" s="70">
        <f t="shared" si="155"/>
        <v>0.14285714285714285</v>
      </c>
      <c r="C4007" t="s">
        <v>102</v>
      </c>
      <c r="D4007" t="s">
        <v>4167</v>
      </c>
      <c r="E4007" s="69">
        <v>45700</v>
      </c>
      <c r="F4007">
        <v>1</v>
      </c>
      <c r="G4007">
        <v>1</v>
      </c>
      <c r="H4007">
        <v>1</v>
      </c>
      <c r="I4007" s="70">
        <f t="shared" si="156"/>
        <v>0.14285714285714285</v>
      </c>
    </row>
    <row r="4008" spans="1:9" x14ac:dyDescent="0.25">
      <c r="A4008" t="s">
        <v>3668</v>
      </c>
      <c r="B4008" s="70">
        <f t="shared" si="155"/>
        <v>0.14285714285714285</v>
      </c>
      <c r="C4008" t="s">
        <v>102</v>
      </c>
      <c r="D4008" t="s">
        <v>4168</v>
      </c>
      <c r="E4008" s="69">
        <v>45700</v>
      </c>
      <c r="F4008">
        <v>1</v>
      </c>
      <c r="G4008">
        <v>1</v>
      </c>
      <c r="H4008">
        <v>1</v>
      </c>
      <c r="I4008" s="70">
        <f t="shared" si="156"/>
        <v>0.14285714285714285</v>
      </c>
    </row>
    <row r="4009" spans="1:9" x14ac:dyDescent="0.25">
      <c r="A4009" t="s">
        <v>3668</v>
      </c>
      <c r="B4009" s="70">
        <f t="shared" si="155"/>
        <v>0.14285714285714285</v>
      </c>
      <c r="C4009" t="s">
        <v>102</v>
      </c>
      <c r="D4009" t="s">
        <v>4169</v>
      </c>
      <c r="E4009" s="69">
        <v>45692</v>
      </c>
      <c r="F4009">
        <v>1</v>
      </c>
      <c r="G4009">
        <v>1</v>
      </c>
      <c r="H4009">
        <v>1</v>
      </c>
      <c r="I4009" s="70">
        <f t="shared" si="156"/>
        <v>0.14285714285714285</v>
      </c>
    </row>
    <row r="4010" spans="1:9" x14ac:dyDescent="0.25">
      <c r="A4010" t="s">
        <v>3668</v>
      </c>
      <c r="B4010" s="70">
        <f t="shared" si="155"/>
        <v>0.14285714285714285</v>
      </c>
      <c r="C4010" t="s">
        <v>102</v>
      </c>
      <c r="D4010" t="s">
        <v>4170</v>
      </c>
      <c r="E4010" s="69">
        <v>45698</v>
      </c>
      <c r="F4010">
        <v>1</v>
      </c>
      <c r="G4010">
        <v>1</v>
      </c>
      <c r="H4010">
        <v>1</v>
      </c>
      <c r="I4010" s="70">
        <f t="shared" si="156"/>
        <v>0.14285714285714285</v>
      </c>
    </row>
    <row r="4011" spans="1:9" x14ac:dyDescent="0.25">
      <c r="A4011" t="s">
        <v>3668</v>
      </c>
      <c r="B4011" s="70">
        <f t="shared" si="155"/>
        <v>0.14285714285714285</v>
      </c>
      <c r="C4011" t="s">
        <v>102</v>
      </c>
      <c r="D4011" t="s">
        <v>4171</v>
      </c>
      <c r="E4011" s="69">
        <v>45712</v>
      </c>
      <c r="F4011">
        <v>1</v>
      </c>
      <c r="G4011">
        <v>1</v>
      </c>
      <c r="H4011">
        <v>1</v>
      </c>
      <c r="I4011" s="70">
        <f t="shared" si="156"/>
        <v>0.14285714285714285</v>
      </c>
    </row>
    <row r="4012" spans="1:9" x14ac:dyDescent="0.25">
      <c r="A4012" t="s">
        <v>3668</v>
      </c>
      <c r="B4012" s="70">
        <f t="shared" si="155"/>
        <v>0.14285714285714285</v>
      </c>
      <c r="C4012" t="s">
        <v>102</v>
      </c>
      <c r="D4012" t="s">
        <v>4172</v>
      </c>
      <c r="E4012" s="69">
        <v>45719</v>
      </c>
      <c r="F4012">
        <v>1</v>
      </c>
      <c r="G4012">
        <v>1</v>
      </c>
      <c r="H4012">
        <v>1</v>
      </c>
      <c r="I4012" s="70">
        <f t="shared" si="156"/>
        <v>0.14285714285714285</v>
      </c>
    </row>
    <row r="4013" spans="1:9" x14ac:dyDescent="0.25">
      <c r="A4013" t="s">
        <v>3668</v>
      </c>
      <c r="B4013" s="70">
        <f t="shared" si="155"/>
        <v>0.14285714285714285</v>
      </c>
      <c r="C4013" t="s">
        <v>102</v>
      </c>
      <c r="D4013" t="s">
        <v>4173</v>
      </c>
      <c r="E4013" s="69">
        <v>45726</v>
      </c>
      <c r="F4013">
        <v>1</v>
      </c>
      <c r="G4013">
        <v>1</v>
      </c>
      <c r="H4013">
        <v>1</v>
      </c>
      <c r="I4013" s="70">
        <f t="shared" si="156"/>
        <v>0.14285714285714285</v>
      </c>
    </row>
    <row r="4014" spans="1:9" x14ac:dyDescent="0.25">
      <c r="A4014" t="s">
        <v>3668</v>
      </c>
      <c r="B4014" s="70">
        <f t="shared" si="155"/>
        <v>0.14285714285714285</v>
      </c>
      <c r="C4014" t="s">
        <v>102</v>
      </c>
      <c r="D4014" t="s">
        <v>4174</v>
      </c>
      <c r="E4014" s="69">
        <v>45727</v>
      </c>
      <c r="F4014">
        <v>1</v>
      </c>
      <c r="G4014">
        <v>1</v>
      </c>
      <c r="H4014">
        <v>1</v>
      </c>
      <c r="I4014" s="70">
        <f t="shared" si="156"/>
        <v>0.14285714285714285</v>
      </c>
    </row>
    <row r="4015" spans="1:9" x14ac:dyDescent="0.25">
      <c r="A4015" t="s">
        <v>3668</v>
      </c>
      <c r="B4015" s="70">
        <f t="shared" si="155"/>
        <v>0.14285714285714285</v>
      </c>
      <c r="C4015" t="s">
        <v>102</v>
      </c>
      <c r="D4015" t="s">
        <v>4175</v>
      </c>
      <c r="E4015" s="69">
        <v>45727</v>
      </c>
      <c r="F4015">
        <v>1</v>
      </c>
      <c r="G4015">
        <v>1</v>
      </c>
      <c r="H4015">
        <v>1</v>
      </c>
      <c r="I4015" s="70">
        <f t="shared" si="156"/>
        <v>0.14285714285714285</v>
      </c>
    </row>
    <row r="4016" spans="1:9" x14ac:dyDescent="0.25">
      <c r="A4016" t="s">
        <v>3668</v>
      </c>
      <c r="B4016" s="70">
        <f t="shared" si="155"/>
        <v>0.14285714285714285</v>
      </c>
      <c r="C4016" t="s">
        <v>102</v>
      </c>
      <c r="D4016" t="s">
        <v>4176</v>
      </c>
      <c r="E4016" s="69">
        <v>45719</v>
      </c>
      <c r="F4016">
        <v>1</v>
      </c>
      <c r="G4016">
        <v>1</v>
      </c>
      <c r="H4016">
        <v>1</v>
      </c>
      <c r="I4016" s="70">
        <f t="shared" si="156"/>
        <v>0.14285714285714285</v>
      </c>
    </row>
    <row r="4017" spans="1:9" x14ac:dyDescent="0.25">
      <c r="A4017" t="s">
        <v>3668</v>
      </c>
      <c r="B4017" s="70">
        <f t="shared" si="155"/>
        <v>0.14285714285714285</v>
      </c>
      <c r="C4017" t="s">
        <v>102</v>
      </c>
      <c r="D4017" t="s">
        <v>4177</v>
      </c>
      <c r="E4017" s="69">
        <v>45722</v>
      </c>
      <c r="F4017">
        <v>1</v>
      </c>
      <c r="G4017">
        <v>1</v>
      </c>
      <c r="H4017">
        <v>1</v>
      </c>
      <c r="I4017" s="70">
        <f t="shared" si="156"/>
        <v>0.14285714285714285</v>
      </c>
    </row>
    <row r="4018" spans="1:9" x14ac:dyDescent="0.25">
      <c r="A4018" t="s">
        <v>3668</v>
      </c>
      <c r="B4018" s="70">
        <f t="shared" si="155"/>
        <v>0.14285714285714285</v>
      </c>
      <c r="C4018" t="s">
        <v>102</v>
      </c>
      <c r="D4018" t="s">
        <v>4178</v>
      </c>
      <c r="E4018" s="69">
        <v>45737</v>
      </c>
      <c r="F4018">
        <v>1</v>
      </c>
      <c r="G4018">
        <v>1</v>
      </c>
      <c r="H4018">
        <v>1</v>
      </c>
      <c r="I4018" s="70">
        <f t="shared" si="156"/>
        <v>0.14285714285714285</v>
      </c>
    </row>
    <row r="4019" spans="1:9" x14ac:dyDescent="0.25">
      <c r="A4019" t="s">
        <v>3668</v>
      </c>
      <c r="B4019" s="70">
        <f t="shared" si="155"/>
        <v>0.14285714285714285</v>
      </c>
      <c r="C4019" t="s">
        <v>102</v>
      </c>
      <c r="D4019" t="s">
        <v>4179</v>
      </c>
      <c r="E4019" s="69">
        <v>45741</v>
      </c>
      <c r="F4019">
        <v>1</v>
      </c>
      <c r="G4019">
        <v>1</v>
      </c>
      <c r="H4019">
        <v>1</v>
      </c>
      <c r="I4019" s="70">
        <f t="shared" si="156"/>
        <v>0.14285714285714285</v>
      </c>
    </row>
    <row r="4020" spans="1:9" x14ac:dyDescent="0.25">
      <c r="A4020" t="s">
        <v>3668</v>
      </c>
      <c r="B4020" s="70">
        <f t="shared" si="155"/>
        <v>0.14285714285714285</v>
      </c>
      <c r="C4020" t="s">
        <v>102</v>
      </c>
      <c r="D4020" t="s">
        <v>4180</v>
      </c>
      <c r="E4020" s="69">
        <v>45729</v>
      </c>
      <c r="F4020">
        <v>1</v>
      </c>
      <c r="G4020">
        <v>1</v>
      </c>
      <c r="H4020">
        <v>1</v>
      </c>
      <c r="I4020" s="70">
        <f t="shared" si="156"/>
        <v>0.14285714285714285</v>
      </c>
    </row>
    <row r="4021" spans="1:9" x14ac:dyDescent="0.25">
      <c r="A4021" t="s">
        <v>3668</v>
      </c>
      <c r="B4021" s="70">
        <f t="shared" ref="B4021:B4084" si="157">(1/700)*100</f>
        <v>0.14285714285714285</v>
      </c>
      <c r="C4021" t="s">
        <v>102</v>
      </c>
      <c r="D4021" t="s">
        <v>4181</v>
      </c>
      <c r="E4021" s="69">
        <v>45733</v>
      </c>
      <c r="F4021">
        <v>1</v>
      </c>
      <c r="G4021">
        <v>1</v>
      </c>
      <c r="H4021">
        <v>1</v>
      </c>
      <c r="I4021" s="70">
        <f t="shared" si="156"/>
        <v>0.14285714285714285</v>
      </c>
    </row>
    <row r="4022" spans="1:9" x14ac:dyDescent="0.25">
      <c r="A4022" t="s">
        <v>3668</v>
      </c>
      <c r="B4022" s="70">
        <f t="shared" si="157"/>
        <v>0.14285714285714285</v>
      </c>
      <c r="C4022" t="s">
        <v>102</v>
      </c>
      <c r="D4022" t="s">
        <v>4182</v>
      </c>
      <c r="E4022" s="69">
        <v>45754</v>
      </c>
      <c r="F4022">
        <v>1</v>
      </c>
      <c r="G4022">
        <v>1</v>
      </c>
      <c r="H4022">
        <v>1</v>
      </c>
      <c r="I4022" s="70">
        <f t="shared" si="156"/>
        <v>0.14285714285714285</v>
      </c>
    </row>
    <row r="4023" spans="1:9" x14ac:dyDescent="0.25">
      <c r="A4023" t="s">
        <v>3668</v>
      </c>
      <c r="B4023" s="70">
        <f t="shared" si="157"/>
        <v>0.14285714285714285</v>
      </c>
      <c r="C4023" t="s">
        <v>102</v>
      </c>
      <c r="D4023" t="s">
        <v>4183</v>
      </c>
      <c r="E4023" s="69">
        <v>45743</v>
      </c>
      <c r="F4023">
        <v>1</v>
      </c>
      <c r="G4023">
        <v>1</v>
      </c>
      <c r="H4023">
        <v>1</v>
      </c>
      <c r="I4023" s="70">
        <f t="shared" si="156"/>
        <v>0.14285714285714285</v>
      </c>
    </row>
    <row r="4024" spans="1:9" x14ac:dyDescent="0.25">
      <c r="A4024" t="s">
        <v>3668</v>
      </c>
      <c r="B4024" s="70">
        <f t="shared" si="157"/>
        <v>0.14285714285714285</v>
      </c>
      <c r="C4024" t="s">
        <v>102</v>
      </c>
      <c r="D4024" t="s">
        <v>4184</v>
      </c>
      <c r="E4024" s="69">
        <v>45747</v>
      </c>
      <c r="F4024">
        <v>1</v>
      </c>
      <c r="G4024">
        <v>1</v>
      </c>
      <c r="H4024">
        <v>1</v>
      </c>
      <c r="I4024" s="70">
        <f t="shared" si="156"/>
        <v>0.14285714285714285</v>
      </c>
    </row>
    <row r="4025" spans="1:9" x14ac:dyDescent="0.25">
      <c r="A4025" t="s">
        <v>3668</v>
      </c>
      <c r="B4025" s="70">
        <f t="shared" si="157"/>
        <v>0.14285714285714285</v>
      </c>
      <c r="C4025" t="s">
        <v>102</v>
      </c>
      <c r="D4025" t="s">
        <v>4185</v>
      </c>
      <c r="E4025" s="69">
        <v>45764</v>
      </c>
      <c r="F4025">
        <v>1</v>
      </c>
      <c r="G4025">
        <v>1</v>
      </c>
      <c r="H4025">
        <v>1</v>
      </c>
      <c r="I4025" s="70">
        <f t="shared" si="156"/>
        <v>0.14285714285714285</v>
      </c>
    </row>
    <row r="4026" spans="1:9" x14ac:dyDescent="0.25">
      <c r="A4026" t="s">
        <v>3668</v>
      </c>
      <c r="B4026" s="70">
        <f t="shared" si="157"/>
        <v>0.14285714285714285</v>
      </c>
      <c r="C4026" t="s">
        <v>102</v>
      </c>
      <c r="D4026" t="s">
        <v>4186</v>
      </c>
      <c r="E4026" s="69">
        <v>45782</v>
      </c>
      <c r="F4026">
        <v>1</v>
      </c>
      <c r="G4026">
        <v>1</v>
      </c>
      <c r="H4026">
        <v>1</v>
      </c>
      <c r="I4026" s="70">
        <f t="shared" si="156"/>
        <v>0.14285714285714285</v>
      </c>
    </row>
    <row r="4027" spans="1:9" x14ac:dyDescent="0.25">
      <c r="A4027" t="s">
        <v>3668</v>
      </c>
      <c r="B4027" s="70">
        <f t="shared" si="157"/>
        <v>0.14285714285714285</v>
      </c>
      <c r="C4027" t="s">
        <v>102</v>
      </c>
      <c r="D4027" t="s">
        <v>4187</v>
      </c>
      <c r="E4027" s="69">
        <v>45782</v>
      </c>
      <c r="F4027">
        <v>1</v>
      </c>
      <c r="G4027">
        <v>1</v>
      </c>
      <c r="H4027">
        <v>1</v>
      </c>
      <c r="I4027" s="70">
        <f t="shared" si="156"/>
        <v>0.14285714285714285</v>
      </c>
    </row>
    <row r="4028" spans="1:9" x14ac:dyDescent="0.25">
      <c r="A4028" t="s">
        <v>3668</v>
      </c>
      <c r="B4028" s="70">
        <f t="shared" si="157"/>
        <v>0.14285714285714285</v>
      </c>
      <c r="C4028" t="s">
        <v>102</v>
      </c>
      <c r="D4028" t="s">
        <v>4188</v>
      </c>
      <c r="E4028" s="69">
        <v>45677</v>
      </c>
      <c r="F4028">
        <v>1</v>
      </c>
      <c r="G4028">
        <v>1</v>
      </c>
      <c r="H4028">
        <v>1</v>
      </c>
      <c r="I4028" s="70">
        <f t="shared" si="156"/>
        <v>0.14285714285714285</v>
      </c>
    </row>
    <row r="4029" spans="1:9" x14ac:dyDescent="0.25">
      <c r="A4029" t="s">
        <v>3668</v>
      </c>
      <c r="B4029" s="70">
        <f t="shared" si="157"/>
        <v>0.14285714285714285</v>
      </c>
      <c r="C4029" t="s">
        <v>109</v>
      </c>
      <c r="D4029" t="s">
        <v>4189</v>
      </c>
      <c r="E4029" s="69">
        <v>45771</v>
      </c>
      <c r="F4029">
        <v>1</v>
      </c>
      <c r="G4029">
        <v>1</v>
      </c>
      <c r="H4029">
        <v>1</v>
      </c>
      <c r="I4029" s="70">
        <f t="shared" si="156"/>
        <v>0.14285714285714285</v>
      </c>
    </row>
    <row r="4030" spans="1:9" x14ac:dyDescent="0.25">
      <c r="A4030" t="s">
        <v>3668</v>
      </c>
      <c r="B4030" s="70">
        <f t="shared" si="157"/>
        <v>0.14285714285714285</v>
      </c>
      <c r="C4030" t="s">
        <v>109</v>
      </c>
      <c r="D4030" t="s">
        <v>4190</v>
      </c>
      <c r="E4030" s="69">
        <v>45771</v>
      </c>
      <c r="F4030">
        <v>1</v>
      </c>
      <c r="G4030">
        <v>1</v>
      </c>
      <c r="H4030">
        <v>1</v>
      </c>
      <c r="I4030" s="70">
        <f t="shared" si="156"/>
        <v>0.14285714285714285</v>
      </c>
    </row>
    <row r="4031" spans="1:9" x14ac:dyDescent="0.25">
      <c r="A4031" t="s">
        <v>3668</v>
      </c>
      <c r="B4031" s="70">
        <f t="shared" si="157"/>
        <v>0.14285714285714285</v>
      </c>
      <c r="C4031" t="s">
        <v>109</v>
      </c>
      <c r="D4031" t="s">
        <v>4191</v>
      </c>
      <c r="E4031" s="69">
        <v>45771</v>
      </c>
      <c r="F4031">
        <v>1</v>
      </c>
      <c r="G4031">
        <v>1</v>
      </c>
      <c r="H4031">
        <v>1</v>
      </c>
      <c r="I4031" s="70">
        <f t="shared" si="156"/>
        <v>0.14285714285714285</v>
      </c>
    </row>
    <row r="4032" spans="1:9" x14ac:dyDescent="0.25">
      <c r="A4032" t="s">
        <v>3668</v>
      </c>
      <c r="B4032" s="70">
        <f t="shared" si="157"/>
        <v>0.14285714285714285</v>
      </c>
      <c r="C4032" t="s">
        <v>109</v>
      </c>
      <c r="D4032" t="s">
        <v>4192</v>
      </c>
      <c r="E4032" s="69">
        <v>45772</v>
      </c>
      <c r="F4032">
        <v>1</v>
      </c>
      <c r="G4032">
        <v>1</v>
      </c>
      <c r="H4032">
        <v>1</v>
      </c>
      <c r="I4032" s="70">
        <f t="shared" si="156"/>
        <v>0.14285714285714285</v>
      </c>
    </row>
    <row r="4033" spans="1:9" x14ac:dyDescent="0.25">
      <c r="A4033" t="s">
        <v>3668</v>
      </c>
      <c r="B4033" s="70">
        <f t="shared" si="157"/>
        <v>0.14285714285714285</v>
      </c>
      <c r="C4033" t="s">
        <v>109</v>
      </c>
      <c r="D4033" t="s">
        <v>4193</v>
      </c>
      <c r="E4033" s="69">
        <v>45772</v>
      </c>
      <c r="F4033">
        <v>1</v>
      </c>
      <c r="G4033">
        <v>1</v>
      </c>
      <c r="H4033">
        <v>1</v>
      </c>
      <c r="I4033" s="70">
        <f t="shared" si="156"/>
        <v>0.14285714285714285</v>
      </c>
    </row>
    <row r="4034" spans="1:9" x14ac:dyDescent="0.25">
      <c r="A4034" t="s">
        <v>3668</v>
      </c>
      <c r="B4034" s="70">
        <f t="shared" si="157"/>
        <v>0.14285714285714285</v>
      </c>
      <c r="C4034" t="s">
        <v>109</v>
      </c>
      <c r="D4034" t="s">
        <v>4194</v>
      </c>
      <c r="E4034" s="69">
        <v>45776</v>
      </c>
      <c r="F4034">
        <v>1</v>
      </c>
      <c r="G4034">
        <v>1</v>
      </c>
      <c r="H4034">
        <v>1</v>
      </c>
      <c r="I4034" s="70">
        <f t="shared" ref="I4034:I4097" si="158">B4034*H4034</f>
        <v>0.14285714285714285</v>
      </c>
    </row>
    <row r="4035" spans="1:9" x14ac:dyDescent="0.25">
      <c r="A4035" t="s">
        <v>3668</v>
      </c>
      <c r="B4035" s="70">
        <f t="shared" si="157"/>
        <v>0.14285714285714285</v>
      </c>
      <c r="C4035" t="s">
        <v>109</v>
      </c>
      <c r="D4035" t="s">
        <v>4195</v>
      </c>
      <c r="E4035" s="69">
        <v>45777</v>
      </c>
      <c r="F4035">
        <v>1</v>
      </c>
      <c r="G4035">
        <v>1</v>
      </c>
      <c r="H4035">
        <v>1</v>
      </c>
      <c r="I4035" s="70">
        <f t="shared" si="158"/>
        <v>0.14285714285714285</v>
      </c>
    </row>
    <row r="4036" spans="1:9" x14ac:dyDescent="0.25">
      <c r="A4036" t="s">
        <v>3668</v>
      </c>
      <c r="B4036" s="70">
        <f t="shared" si="157"/>
        <v>0.14285714285714285</v>
      </c>
      <c r="C4036" t="s">
        <v>109</v>
      </c>
      <c r="D4036" t="s">
        <v>4196</v>
      </c>
      <c r="E4036" s="69">
        <v>45777</v>
      </c>
      <c r="F4036">
        <v>1</v>
      </c>
      <c r="G4036">
        <v>1</v>
      </c>
      <c r="H4036">
        <v>1</v>
      </c>
      <c r="I4036" s="70">
        <f t="shared" si="158"/>
        <v>0.14285714285714285</v>
      </c>
    </row>
    <row r="4037" spans="1:9" x14ac:dyDescent="0.25">
      <c r="A4037" t="s">
        <v>3668</v>
      </c>
      <c r="B4037" s="70">
        <f t="shared" si="157"/>
        <v>0.14285714285714285</v>
      </c>
      <c r="C4037" t="s">
        <v>109</v>
      </c>
      <c r="D4037" t="s">
        <v>4197</v>
      </c>
      <c r="E4037" s="69">
        <v>45777</v>
      </c>
      <c r="F4037">
        <v>1</v>
      </c>
      <c r="G4037">
        <v>1</v>
      </c>
      <c r="H4037">
        <v>1</v>
      </c>
      <c r="I4037" s="70">
        <f t="shared" si="158"/>
        <v>0.14285714285714285</v>
      </c>
    </row>
    <row r="4038" spans="1:9" x14ac:dyDescent="0.25">
      <c r="A4038" t="s">
        <v>3668</v>
      </c>
      <c r="B4038" s="70">
        <f t="shared" si="157"/>
        <v>0.14285714285714285</v>
      </c>
      <c r="C4038" t="s">
        <v>109</v>
      </c>
      <c r="D4038" t="s">
        <v>4198</v>
      </c>
      <c r="E4038" s="69">
        <v>45779</v>
      </c>
      <c r="F4038">
        <v>1</v>
      </c>
      <c r="G4038">
        <v>1</v>
      </c>
      <c r="H4038">
        <v>1</v>
      </c>
      <c r="I4038" s="70">
        <f t="shared" si="158"/>
        <v>0.14285714285714285</v>
      </c>
    </row>
    <row r="4039" spans="1:9" x14ac:dyDescent="0.25">
      <c r="A4039" t="s">
        <v>3668</v>
      </c>
      <c r="B4039" s="70">
        <f t="shared" si="157"/>
        <v>0.14285714285714285</v>
      </c>
      <c r="C4039" t="s">
        <v>109</v>
      </c>
      <c r="D4039" t="s">
        <v>4199</v>
      </c>
      <c r="E4039" s="69">
        <v>45782</v>
      </c>
      <c r="F4039">
        <v>1</v>
      </c>
      <c r="G4039">
        <v>1</v>
      </c>
      <c r="H4039">
        <v>1</v>
      </c>
      <c r="I4039" s="70">
        <f t="shared" si="158"/>
        <v>0.14285714285714285</v>
      </c>
    </row>
    <row r="4040" spans="1:9" x14ac:dyDescent="0.25">
      <c r="A4040" t="s">
        <v>3668</v>
      </c>
      <c r="B4040" s="70">
        <f t="shared" si="157"/>
        <v>0.14285714285714285</v>
      </c>
      <c r="C4040" t="s">
        <v>109</v>
      </c>
      <c r="D4040" t="s">
        <v>4200</v>
      </c>
      <c r="E4040" s="69">
        <v>45782</v>
      </c>
      <c r="F4040">
        <v>1</v>
      </c>
      <c r="G4040">
        <v>1</v>
      </c>
      <c r="H4040">
        <v>1</v>
      </c>
      <c r="I4040" s="70">
        <f t="shared" si="158"/>
        <v>0.14285714285714285</v>
      </c>
    </row>
    <row r="4041" spans="1:9" x14ac:dyDescent="0.25">
      <c r="A4041" t="s">
        <v>3668</v>
      </c>
      <c r="B4041" s="70">
        <f t="shared" si="157"/>
        <v>0.14285714285714285</v>
      </c>
      <c r="C4041" t="s">
        <v>109</v>
      </c>
      <c r="D4041" t="s">
        <v>4201</v>
      </c>
      <c r="E4041" s="69">
        <v>45761</v>
      </c>
      <c r="F4041">
        <v>1</v>
      </c>
      <c r="G4041">
        <v>1</v>
      </c>
      <c r="H4041">
        <v>1</v>
      </c>
      <c r="I4041" s="70">
        <f t="shared" si="158"/>
        <v>0.14285714285714285</v>
      </c>
    </row>
    <row r="4042" spans="1:9" x14ac:dyDescent="0.25">
      <c r="A4042" t="s">
        <v>3668</v>
      </c>
      <c r="B4042" s="70">
        <f t="shared" si="157"/>
        <v>0.14285714285714285</v>
      </c>
      <c r="C4042" t="s">
        <v>109</v>
      </c>
      <c r="D4042" t="s">
        <v>4202</v>
      </c>
      <c r="E4042" s="69">
        <v>45762</v>
      </c>
      <c r="F4042">
        <v>1</v>
      </c>
      <c r="G4042">
        <v>1</v>
      </c>
      <c r="H4042">
        <v>1</v>
      </c>
      <c r="I4042" s="70">
        <f t="shared" si="158"/>
        <v>0.14285714285714285</v>
      </c>
    </row>
    <row r="4043" spans="1:9" x14ac:dyDescent="0.25">
      <c r="A4043" t="s">
        <v>3668</v>
      </c>
      <c r="B4043" s="70">
        <f t="shared" si="157"/>
        <v>0.14285714285714285</v>
      </c>
      <c r="C4043" t="s">
        <v>109</v>
      </c>
      <c r="D4043" t="s">
        <v>4203</v>
      </c>
      <c r="E4043" s="69">
        <v>45762</v>
      </c>
      <c r="F4043">
        <v>1</v>
      </c>
      <c r="G4043">
        <v>1</v>
      </c>
      <c r="H4043">
        <v>1</v>
      </c>
      <c r="I4043" s="70">
        <f t="shared" si="158"/>
        <v>0.14285714285714285</v>
      </c>
    </row>
    <row r="4044" spans="1:9" x14ac:dyDescent="0.25">
      <c r="A4044" t="s">
        <v>3668</v>
      </c>
      <c r="B4044" s="70">
        <f t="shared" si="157"/>
        <v>0.14285714285714285</v>
      </c>
      <c r="C4044" t="s">
        <v>109</v>
      </c>
      <c r="D4044" t="s">
        <v>4204</v>
      </c>
      <c r="E4044" s="69">
        <v>45762</v>
      </c>
      <c r="F4044">
        <v>1</v>
      </c>
      <c r="G4044">
        <v>1</v>
      </c>
      <c r="H4044">
        <v>1</v>
      </c>
      <c r="I4044" s="70">
        <f t="shared" si="158"/>
        <v>0.14285714285714285</v>
      </c>
    </row>
    <row r="4045" spans="1:9" x14ac:dyDescent="0.25">
      <c r="A4045" t="s">
        <v>3668</v>
      </c>
      <c r="B4045" s="70">
        <f t="shared" si="157"/>
        <v>0.14285714285714285</v>
      </c>
      <c r="C4045" t="s">
        <v>109</v>
      </c>
      <c r="D4045" t="s">
        <v>4205</v>
      </c>
      <c r="E4045" s="69">
        <v>45763</v>
      </c>
      <c r="F4045">
        <v>1</v>
      </c>
      <c r="G4045">
        <v>1</v>
      </c>
      <c r="H4045">
        <v>1</v>
      </c>
      <c r="I4045" s="70">
        <f t="shared" si="158"/>
        <v>0.14285714285714285</v>
      </c>
    </row>
    <row r="4046" spans="1:9" x14ac:dyDescent="0.25">
      <c r="A4046" t="s">
        <v>3668</v>
      </c>
      <c r="B4046" s="70">
        <f t="shared" si="157"/>
        <v>0.14285714285714285</v>
      </c>
      <c r="C4046" t="s">
        <v>109</v>
      </c>
      <c r="D4046" t="s">
        <v>4206</v>
      </c>
      <c r="E4046" s="69">
        <v>45763</v>
      </c>
      <c r="F4046">
        <v>1</v>
      </c>
      <c r="G4046">
        <v>1</v>
      </c>
      <c r="H4046">
        <v>1</v>
      </c>
      <c r="I4046" s="70">
        <f t="shared" si="158"/>
        <v>0.14285714285714285</v>
      </c>
    </row>
    <row r="4047" spans="1:9" x14ac:dyDescent="0.25">
      <c r="A4047" t="s">
        <v>3668</v>
      </c>
      <c r="B4047" s="70">
        <f t="shared" si="157"/>
        <v>0.14285714285714285</v>
      </c>
      <c r="C4047" t="s">
        <v>109</v>
      </c>
      <c r="D4047" t="s">
        <v>4207</v>
      </c>
      <c r="E4047" s="69">
        <v>45764</v>
      </c>
      <c r="F4047">
        <v>1</v>
      </c>
      <c r="G4047">
        <v>1</v>
      </c>
      <c r="H4047">
        <v>1</v>
      </c>
      <c r="I4047" s="70">
        <f t="shared" si="158"/>
        <v>0.14285714285714285</v>
      </c>
    </row>
    <row r="4048" spans="1:9" x14ac:dyDescent="0.25">
      <c r="A4048" t="s">
        <v>3668</v>
      </c>
      <c r="B4048" s="70">
        <f t="shared" si="157"/>
        <v>0.14285714285714285</v>
      </c>
      <c r="C4048" t="s">
        <v>109</v>
      </c>
      <c r="D4048" t="s">
        <v>4208</v>
      </c>
      <c r="E4048" s="69">
        <v>45765</v>
      </c>
      <c r="F4048">
        <v>1</v>
      </c>
      <c r="G4048">
        <v>1</v>
      </c>
      <c r="H4048">
        <v>1</v>
      </c>
      <c r="I4048" s="70">
        <f t="shared" si="158"/>
        <v>0.14285714285714285</v>
      </c>
    </row>
    <row r="4049" spans="1:9" x14ac:dyDescent="0.25">
      <c r="A4049" t="s">
        <v>3668</v>
      </c>
      <c r="B4049" s="70">
        <f t="shared" si="157"/>
        <v>0.14285714285714285</v>
      </c>
      <c r="C4049" t="s">
        <v>109</v>
      </c>
      <c r="D4049" t="s">
        <v>4209</v>
      </c>
      <c r="E4049" s="69">
        <v>45755</v>
      </c>
      <c r="F4049">
        <v>1</v>
      </c>
      <c r="G4049">
        <v>1</v>
      </c>
      <c r="H4049">
        <v>1</v>
      </c>
      <c r="I4049" s="70">
        <f t="shared" si="158"/>
        <v>0.14285714285714285</v>
      </c>
    </row>
    <row r="4050" spans="1:9" x14ac:dyDescent="0.25">
      <c r="A4050" t="s">
        <v>3668</v>
      </c>
      <c r="B4050" s="70">
        <f t="shared" si="157"/>
        <v>0.14285714285714285</v>
      </c>
      <c r="C4050" t="s">
        <v>109</v>
      </c>
      <c r="D4050" t="s">
        <v>4210</v>
      </c>
      <c r="E4050" s="69">
        <v>45782</v>
      </c>
      <c r="F4050">
        <v>1</v>
      </c>
      <c r="G4050">
        <v>1</v>
      </c>
      <c r="H4050">
        <v>1</v>
      </c>
      <c r="I4050" s="70">
        <f t="shared" si="158"/>
        <v>0.14285714285714285</v>
      </c>
    </row>
    <row r="4051" spans="1:9" x14ac:dyDescent="0.25">
      <c r="A4051" t="s">
        <v>3668</v>
      </c>
      <c r="B4051" s="70">
        <f t="shared" si="157"/>
        <v>0.14285714285714285</v>
      </c>
      <c r="C4051" t="s">
        <v>109</v>
      </c>
      <c r="D4051" t="s">
        <v>4211</v>
      </c>
      <c r="E4051" s="69">
        <v>45783</v>
      </c>
      <c r="F4051">
        <v>1</v>
      </c>
      <c r="G4051">
        <v>1</v>
      </c>
      <c r="H4051">
        <v>1</v>
      </c>
      <c r="I4051" s="70">
        <f t="shared" si="158"/>
        <v>0.14285714285714285</v>
      </c>
    </row>
    <row r="4052" spans="1:9" x14ac:dyDescent="0.25">
      <c r="A4052" t="s">
        <v>3668</v>
      </c>
      <c r="B4052" s="70">
        <f t="shared" si="157"/>
        <v>0.14285714285714285</v>
      </c>
      <c r="C4052" t="s">
        <v>109</v>
      </c>
      <c r="D4052" t="s">
        <v>4212</v>
      </c>
      <c r="E4052" s="69">
        <v>45783</v>
      </c>
      <c r="F4052">
        <v>1</v>
      </c>
      <c r="G4052">
        <v>1</v>
      </c>
      <c r="H4052">
        <v>1</v>
      </c>
      <c r="I4052" s="70">
        <f t="shared" si="158"/>
        <v>0.14285714285714285</v>
      </c>
    </row>
    <row r="4053" spans="1:9" x14ac:dyDescent="0.25">
      <c r="A4053" t="s">
        <v>3668</v>
      </c>
      <c r="B4053" s="70">
        <f t="shared" si="157"/>
        <v>0.14285714285714285</v>
      </c>
      <c r="C4053" t="s">
        <v>109</v>
      </c>
      <c r="D4053" t="s">
        <v>4213</v>
      </c>
      <c r="E4053" s="69">
        <v>45783</v>
      </c>
      <c r="F4053">
        <v>1</v>
      </c>
      <c r="G4053">
        <v>1</v>
      </c>
      <c r="H4053">
        <v>1</v>
      </c>
      <c r="I4053" s="70">
        <f t="shared" si="158"/>
        <v>0.14285714285714285</v>
      </c>
    </row>
    <row r="4054" spans="1:9" x14ac:dyDescent="0.25">
      <c r="A4054" t="s">
        <v>3668</v>
      </c>
      <c r="B4054" s="70">
        <f t="shared" si="157"/>
        <v>0.14285714285714285</v>
      </c>
      <c r="C4054" t="s">
        <v>109</v>
      </c>
      <c r="D4054" t="s">
        <v>4214</v>
      </c>
      <c r="E4054" s="69">
        <v>45783</v>
      </c>
      <c r="F4054">
        <v>1</v>
      </c>
      <c r="G4054">
        <v>1</v>
      </c>
      <c r="H4054">
        <v>1</v>
      </c>
      <c r="I4054" s="70">
        <f t="shared" si="158"/>
        <v>0.14285714285714285</v>
      </c>
    </row>
    <row r="4055" spans="1:9" x14ac:dyDescent="0.25">
      <c r="A4055" t="s">
        <v>3668</v>
      </c>
      <c r="B4055" s="70">
        <f t="shared" si="157"/>
        <v>0.14285714285714285</v>
      </c>
      <c r="C4055" t="s">
        <v>109</v>
      </c>
      <c r="D4055" t="s">
        <v>4215</v>
      </c>
      <c r="E4055" s="69">
        <v>45783</v>
      </c>
      <c r="F4055">
        <v>1</v>
      </c>
      <c r="G4055">
        <v>1</v>
      </c>
      <c r="H4055">
        <v>1</v>
      </c>
      <c r="I4055" s="70">
        <f t="shared" si="158"/>
        <v>0.14285714285714285</v>
      </c>
    </row>
    <row r="4056" spans="1:9" x14ac:dyDescent="0.25">
      <c r="A4056" t="s">
        <v>3668</v>
      </c>
      <c r="B4056" s="70">
        <f t="shared" si="157"/>
        <v>0.14285714285714285</v>
      </c>
      <c r="C4056" t="s">
        <v>109</v>
      </c>
      <c r="D4056" t="s">
        <v>4216</v>
      </c>
      <c r="E4056" s="69">
        <v>45783</v>
      </c>
      <c r="F4056">
        <v>1</v>
      </c>
      <c r="G4056">
        <v>1</v>
      </c>
      <c r="H4056">
        <v>1</v>
      </c>
      <c r="I4056" s="70">
        <f t="shared" si="158"/>
        <v>0.14285714285714285</v>
      </c>
    </row>
    <row r="4057" spans="1:9" x14ac:dyDescent="0.25">
      <c r="A4057" t="s">
        <v>3668</v>
      </c>
      <c r="B4057" s="70">
        <f t="shared" si="157"/>
        <v>0.14285714285714285</v>
      </c>
      <c r="C4057" t="s">
        <v>109</v>
      </c>
      <c r="D4057" t="s">
        <v>4217</v>
      </c>
      <c r="E4057" s="69">
        <v>45783</v>
      </c>
      <c r="F4057">
        <v>1</v>
      </c>
      <c r="G4057">
        <v>1</v>
      </c>
      <c r="H4057">
        <v>1</v>
      </c>
      <c r="I4057" s="70">
        <f t="shared" si="158"/>
        <v>0.14285714285714285</v>
      </c>
    </row>
    <row r="4058" spans="1:9" x14ac:dyDescent="0.25">
      <c r="A4058" t="s">
        <v>3668</v>
      </c>
      <c r="B4058" s="70">
        <f t="shared" si="157"/>
        <v>0.14285714285714285</v>
      </c>
      <c r="C4058" t="s">
        <v>109</v>
      </c>
      <c r="D4058" t="s">
        <v>4218</v>
      </c>
      <c r="E4058" s="69">
        <v>45784</v>
      </c>
      <c r="F4058">
        <v>1</v>
      </c>
      <c r="G4058">
        <v>1</v>
      </c>
      <c r="H4058">
        <v>1</v>
      </c>
      <c r="I4058" s="70">
        <f t="shared" si="158"/>
        <v>0.14285714285714285</v>
      </c>
    </row>
    <row r="4059" spans="1:9" x14ac:dyDescent="0.25">
      <c r="A4059" t="s">
        <v>3668</v>
      </c>
      <c r="B4059" s="70">
        <f t="shared" si="157"/>
        <v>0.14285714285714285</v>
      </c>
      <c r="C4059" t="s">
        <v>109</v>
      </c>
      <c r="D4059" t="s">
        <v>4219</v>
      </c>
      <c r="E4059" s="69">
        <v>45784</v>
      </c>
      <c r="F4059">
        <v>1</v>
      </c>
      <c r="G4059">
        <v>1</v>
      </c>
      <c r="H4059">
        <v>1</v>
      </c>
      <c r="I4059" s="70">
        <f t="shared" si="158"/>
        <v>0.14285714285714285</v>
      </c>
    </row>
    <row r="4060" spans="1:9" x14ac:dyDescent="0.25">
      <c r="A4060" t="s">
        <v>3668</v>
      </c>
      <c r="B4060" s="70">
        <f t="shared" si="157"/>
        <v>0.14285714285714285</v>
      </c>
      <c r="C4060" t="s">
        <v>109</v>
      </c>
      <c r="D4060" t="s">
        <v>4220</v>
      </c>
      <c r="E4060" s="69">
        <v>45784</v>
      </c>
      <c r="F4060">
        <v>1</v>
      </c>
      <c r="G4060">
        <v>1</v>
      </c>
      <c r="H4060">
        <v>1</v>
      </c>
      <c r="I4060" s="70">
        <f t="shared" si="158"/>
        <v>0.14285714285714285</v>
      </c>
    </row>
    <row r="4061" spans="1:9" x14ac:dyDescent="0.25">
      <c r="A4061" t="s">
        <v>3668</v>
      </c>
      <c r="B4061" s="70">
        <f t="shared" si="157"/>
        <v>0.14285714285714285</v>
      </c>
      <c r="C4061" t="s">
        <v>109</v>
      </c>
      <c r="D4061" t="s">
        <v>4221</v>
      </c>
      <c r="E4061" s="69">
        <v>45784</v>
      </c>
      <c r="F4061">
        <v>1</v>
      </c>
      <c r="G4061">
        <v>1</v>
      </c>
      <c r="H4061">
        <v>1</v>
      </c>
      <c r="I4061" s="70">
        <f t="shared" si="158"/>
        <v>0.14285714285714285</v>
      </c>
    </row>
    <row r="4062" spans="1:9" x14ac:dyDescent="0.25">
      <c r="A4062" t="s">
        <v>3668</v>
      </c>
      <c r="B4062" s="70">
        <f t="shared" si="157"/>
        <v>0.14285714285714285</v>
      </c>
      <c r="C4062" t="s">
        <v>109</v>
      </c>
      <c r="D4062" t="s">
        <v>4222</v>
      </c>
      <c r="E4062" s="69">
        <v>45770</v>
      </c>
      <c r="F4062">
        <v>1</v>
      </c>
      <c r="G4062">
        <v>1</v>
      </c>
      <c r="H4062">
        <v>1</v>
      </c>
      <c r="I4062" s="70">
        <f t="shared" si="158"/>
        <v>0.14285714285714285</v>
      </c>
    </row>
    <row r="4063" spans="1:9" x14ac:dyDescent="0.25">
      <c r="A4063" t="s">
        <v>3668</v>
      </c>
      <c r="B4063" s="70">
        <f t="shared" si="157"/>
        <v>0.14285714285714285</v>
      </c>
      <c r="C4063" t="s">
        <v>109</v>
      </c>
      <c r="D4063" t="s">
        <v>4223</v>
      </c>
      <c r="E4063" s="69">
        <v>45803</v>
      </c>
      <c r="F4063">
        <v>1</v>
      </c>
      <c r="G4063">
        <v>1</v>
      </c>
      <c r="H4063">
        <v>1</v>
      </c>
      <c r="I4063" s="70">
        <f t="shared" si="158"/>
        <v>0.14285714285714285</v>
      </c>
    </row>
    <row r="4064" spans="1:9" x14ac:dyDescent="0.25">
      <c r="A4064" t="s">
        <v>3668</v>
      </c>
      <c r="B4064" s="70">
        <f t="shared" si="157"/>
        <v>0.14285714285714285</v>
      </c>
      <c r="C4064" t="s">
        <v>109</v>
      </c>
      <c r="D4064" t="s">
        <v>4224</v>
      </c>
      <c r="E4064" s="69">
        <v>45803</v>
      </c>
      <c r="F4064">
        <v>1</v>
      </c>
      <c r="G4064">
        <v>1</v>
      </c>
      <c r="H4064">
        <v>1</v>
      </c>
      <c r="I4064" s="70">
        <f t="shared" si="158"/>
        <v>0.14285714285714285</v>
      </c>
    </row>
    <row r="4065" spans="1:9" x14ac:dyDescent="0.25">
      <c r="A4065" t="s">
        <v>3668</v>
      </c>
      <c r="B4065" s="70">
        <f t="shared" si="157"/>
        <v>0.14285714285714285</v>
      </c>
      <c r="C4065" t="s">
        <v>109</v>
      </c>
      <c r="D4065" t="s">
        <v>4225</v>
      </c>
      <c r="E4065" s="69">
        <v>45804</v>
      </c>
      <c r="F4065">
        <v>1</v>
      </c>
      <c r="G4065">
        <v>1</v>
      </c>
      <c r="H4065">
        <v>1</v>
      </c>
      <c r="I4065" s="70">
        <f t="shared" si="158"/>
        <v>0.14285714285714285</v>
      </c>
    </row>
    <row r="4066" spans="1:9" x14ac:dyDescent="0.25">
      <c r="A4066" t="s">
        <v>3668</v>
      </c>
      <c r="B4066" s="70">
        <f t="shared" si="157"/>
        <v>0.14285714285714285</v>
      </c>
      <c r="C4066" t="s">
        <v>109</v>
      </c>
      <c r="D4066" t="s">
        <v>4226</v>
      </c>
      <c r="E4066" s="69">
        <v>45804</v>
      </c>
      <c r="F4066">
        <v>1</v>
      </c>
      <c r="G4066">
        <v>1</v>
      </c>
      <c r="H4066">
        <v>1</v>
      </c>
      <c r="I4066" s="70">
        <f t="shared" si="158"/>
        <v>0.14285714285714285</v>
      </c>
    </row>
    <row r="4067" spans="1:9" x14ac:dyDescent="0.25">
      <c r="A4067" t="s">
        <v>3668</v>
      </c>
      <c r="B4067" s="70">
        <f t="shared" si="157"/>
        <v>0.14285714285714285</v>
      </c>
      <c r="C4067" t="s">
        <v>109</v>
      </c>
      <c r="D4067" t="s">
        <v>4227</v>
      </c>
      <c r="E4067" s="69">
        <v>45805</v>
      </c>
      <c r="F4067">
        <v>1</v>
      </c>
      <c r="G4067">
        <v>1</v>
      </c>
      <c r="H4067">
        <v>1</v>
      </c>
      <c r="I4067" s="70">
        <f t="shared" si="158"/>
        <v>0.14285714285714285</v>
      </c>
    </row>
    <row r="4068" spans="1:9" x14ac:dyDescent="0.25">
      <c r="A4068" t="s">
        <v>3668</v>
      </c>
      <c r="B4068" s="70">
        <f t="shared" si="157"/>
        <v>0.14285714285714285</v>
      </c>
      <c r="C4068" t="s">
        <v>109</v>
      </c>
      <c r="D4068" t="s">
        <v>4228</v>
      </c>
      <c r="E4068" s="69">
        <v>45805</v>
      </c>
      <c r="F4068">
        <v>1</v>
      </c>
      <c r="G4068">
        <v>1</v>
      </c>
      <c r="H4068">
        <v>1</v>
      </c>
      <c r="I4068" s="70">
        <f t="shared" si="158"/>
        <v>0.14285714285714285</v>
      </c>
    </row>
    <row r="4069" spans="1:9" x14ac:dyDescent="0.25">
      <c r="A4069" t="s">
        <v>3668</v>
      </c>
      <c r="B4069" s="70">
        <f t="shared" si="157"/>
        <v>0.14285714285714285</v>
      </c>
      <c r="C4069" t="s">
        <v>109</v>
      </c>
      <c r="D4069" t="s">
        <v>4229</v>
      </c>
      <c r="E4069" s="69">
        <v>45805</v>
      </c>
      <c r="F4069">
        <v>1</v>
      </c>
      <c r="G4069">
        <v>1</v>
      </c>
      <c r="H4069">
        <v>1</v>
      </c>
      <c r="I4069" s="70">
        <f t="shared" si="158"/>
        <v>0.14285714285714285</v>
      </c>
    </row>
    <row r="4070" spans="1:9" x14ac:dyDescent="0.25">
      <c r="A4070" t="s">
        <v>3668</v>
      </c>
      <c r="B4070" s="70">
        <f t="shared" si="157"/>
        <v>0.14285714285714285</v>
      </c>
      <c r="C4070" t="s">
        <v>109</v>
      </c>
      <c r="D4070" t="s">
        <v>4230</v>
      </c>
      <c r="E4070" s="69">
        <v>45805</v>
      </c>
      <c r="F4070">
        <v>1</v>
      </c>
      <c r="G4070">
        <v>1</v>
      </c>
      <c r="H4070">
        <v>1</v>
      </c>
      <c r="I4070" s="70">
        <f t="shared" si="158"/>
        <v>0.14285714285714285</v>
      </c>
    </row>
    <row r="4071" spans="1:9" x14ac:dyDescent="0.25">
      <c r="A4071" t="s">
        <v>3668</v>
      </c>
      <c r="B4071" s="70">
        <f t="shared" si="157"/>
        <v>0.14285714285714285</v>
      </c>
      <c r="C4071" t="s">
        <v>109</v>
      </c>
      <c r="D4071" t="s">
        <v>4231</v>
      </c>
      <c r="E4071" s="69">
        <v>45806</v>
      </c>
      <c r="F4071">
        <v>1</v>
      </c>
      <c r="G4071">
        <v>1</v>
      </c>
      <c r="H4071">
        <v>1</v>
      </c>
      <c r="I4071" s="70">
        <f t="shared" si="158"/>
        <v>0.14285714285714285</v>
      </c>
    </row>
    <row r="4072" spans="1:9" x14ac:dyDescent="0.25">
      <c r="A4072" t="s">
        <v>3668</v>
      </c>
      <c r="B4072" s="70">
        <f t="shared" si="157"/>
        <v>0.14285714285714285</v>
      </c>
      <c r="C4072" t="s">
        <v>109</v>
      </c>
      <c r="D4072" t="s">
        <v>4232</v>
      </c>
      <c r="E4072" s="69">
        <v>45806</v>
      </c>
      <c r="F4072">
        <v>1</v>
      </c>
      <c r="G4072">
        <v>1</v>
      </c>
      <c r="H4072">
        <v>1</v>
      </c>
      <c r="I4072" s="70">
        <f t="shared" si="158"/>
        <v>0.14285714285714285</v>
      </c>
    </row>
    <row r="4073" spans="1:9" x14ac:dyDescent="0.25">
      <c r="A4073" t="s">
        <v>3668</v>
      </c>
      <c r="B4073" s="70">
        <f t="shared" si="157"/>
        <v>0.14285714285714285</v>
      </c>
      <c r="C4073" t="s">
        <v>109</v>
      </c>
      <c r="D4073" t="s">
        <v>4233</v>
      </c>
      <c r="E4073" s="69">
        <v>45808</v>
      </c>
      <c r="F4073">
        <v>1</v>
      </c>
      <c r="G4073">
        <v>1</v>
      </c>
      <c r="H4073">
        <v>1</v>
      </c>
      <c r="I4073" s="70">
        <f t="shared" si="158"/>
        <v>0.14285714285714285</v>
      </c>
    </row>
    <row r="4074" spans="1:9" x14ac:dyDescent="0.25">
      <c r="A4074" t="s">
        <v>3668</v>
      </c>
      <c r="B4074" s="70">
        <f t="shared" si="157"/>
        <v>0.14285714285714285</v>
      </c>
      <c r="C4074" t="s">
        <v>109</v>
      </c>
      <c r="D4074" t="s">
        <v>4234</v>
      </c>
      <c r="E4074" s="69">
        <v>45797</v>
      </c>
      <c r="F4074">
        <v>1</v>
      </c>
      <c r="G4074">
        <v>1</v>
      </c>
      <c r="H4074">
        <v>1</v>
      </c>
      <c r="I4074" s="70">
        <f t="shared" si="158"/>
        <v>0.14285714285714285</v>
      </c>
    </row>
    <row r="4075" spans="1:9" x14ac:dyDescent="0.25">
      <c r="A4075" t="s">
        <v>3668</v>
      </c>
      <c r="B4075" s="70">
        <f t="shared" si="157"/>
        <v>0.14285714285714285</v>
      </c>
      <c r="C4075" t="s">
        <v>109</v>
      </c>
      <c r="D4075" t="s">
        <v>4235</v>
      </c>
      <c r="E4075" s="69">
        <v>45797</v>
      </c>
      <c r="F4075">
        <v>1</v>
      </c>
      <c r="G4075">
        <v>1</v>
      </c>
      <c r="H4075">
        <v>1</v>
      </c>
      <c r="I4075" s="70">
        <f t="shared" si="158"/>
        <v>0.14285714285714285</v>
      </c>
    </row>
    <row r="4076" spans="1:9" x14ac:dyDescent="0.25">
      <c r="A4076" t="s">
        <v>3668</v>
      </c>
      <c r="B4076" s="70">
        <f t="shared" si="157"/>
        <v>0.14285714285714285</v>
      </c>
      <c r="C4076" t="s">
        <v>109</v>
      </c>
      <c r="D4076" t="s">
        <v>4236</v>
      </c>
      <c r="E4076" s="69">
        <v>45799</v>
      </c>
      <c r="F4076">
        <v>1</v>
      </c>
      <c r="G4076">
        <v>1</v>
      </c>
      <c r="H4076">
        <v>1</v>
      </c>
      <c r="I4076" s="70">
        <f t="shared" si="158"/>
        <v>0.14285714285714285</v>
      </c>
    </row>
    <row r="4077" spans="1:9" x14ac:dyDescent="0.25">
      <c r="A4077" t="s">
        <v>3668</v>
      </c>
      <c r="B4077" s="70">
        <f t="shared" si="157"/>
        <v>0.14285714285714285</v>
      </c>
      <c r="C4077" t="s">
        <v>109</v>
      </c>
      <c r="D4077" t="s">
        <v>4237</v>
      </c>
      <c r="E4077" s="69">
        <v>45728</v>
      </c>
      <c r="F4077">
        <v>1</v>
      </c>
      <c r="G4077">
        <v>1</v>
      </c>
      <c r="H4077">
        <v>1</v>
      </c>
      <c r="I4077" s="70">
        <f t="shared" si="158"/>
        <v>0.14285714285714285</v>
      </c>
    </row>
    <row r="4078" spans="1:9" x14ac:dyDescent="0.25">
      <c r="A4078" t="s">
        <v>3668</v>
      </c>
      <c r="B4078" s="70">
        <f t="shared" si="157"/>
        <v>0.14285714285714285</v>
      </c>
      <c r="C4078" t="s">
        <v>109</v>
      </c>
      <c r="D4078" t="s">
        <v>4238</v>
      </c>
      <c r="E4078" s="69">
        <v>45728</v>
      </c>
      <c r="F4078">
        <v>1</v>
      </c>
      <c r="G4078">
        <v>1</v>
      </c>
      <c r="H4078">
        <v>1</v>
      </c>
      <c r="I4078" s="70">
        <f t="shared" si="158"/>
        <v>0.14285714285714285</v>
      </c>
    </row>
    <row r="4079" spans="1:9" x14ac:dyDescent="0.25">
      <c r="A4079" t="s">
        <v>3668</v>
      </c>
      <c r="B4079" s="70">
        <f t="shared" si="157"/>
        <v>0.14285714285714285</v>
      </c>
      <c r="C4079" t="s">
        <v>109</v>
      </c>
      <c r="D4079" t="s">
        <v>4239</v>
      </c>
      <c r="E4079" s="69">
        <v>45728</v>
      </c>
      <c r="F4079">
        <v>1</v>
      </c>
      <c r="G4079">
        <v>1</v>
      </c>
      <c r="H4079">
        <v>1</v>
      </c>
      <c r="I4079" s="70">
        <f t="shared" si="158"/>
        <v>0.14285714285714285</v>
      </c>
    </row>
    <row r="4080" spans="1:9" x14ac:dyDescent="0.25">
      <c r="A4080" t="s">
        <v>3668</v>
      </c>
      <c r="B4080" s="70">
        <f t="shared" si="157"/>
        <v>0.14285714285714285</v>
      </c>
      <c r="C4080" t="s">
        <v>109</v>
      </c>
      <c r="D4080" t="s">
        <v>4240</v>
      </c>
      <c r="E4080" s="69">
        <v>45728</v>
      </c>
      <c r="F4080">
        <v>1</v>
      </c>
      <c r="G4080">
        <v>1</v>
      </c>
      <c r="H4080">
        <v>1</v>
      </c>
      <c r="I4080" s="70">
        <f t="shared" si="158"/>
        <v>0.14285714285714285</v>
      </c>
    </row>
    <row r="4081" spans="1:9" x14ac:dyDescent="0.25">
      <c r="A4081" t="s">
        <v>3668</v>
      </c>
      <c r="B4081" s="70">
        <f t="shared" si="157"/>
        <v>0.14285714285714285</v>
      </c>
      <c r="C4081" t="s">
        <v>109</v>
      </c>
      <c r="D4081" t="s">
        <v>4241</v>
      </c>
      <c r="E4081" s="69">
        <v>45728</v>
      </c>
      <c r="F4081">
        <v>1</v>
      </c>
      <c r="G4081">
        <v>1</v>
      </c>
      <c r="H4081">
        <v>1</v>
      </c>
      <c r="I4081" s="70">
        <f t="shared" si="158"/>
        <v>0.14285714285714285</v>
      </c>
    </row>
    <row r="4082" spans="1:9" x14ac:dyDescent="0.25">
      <c r="A4082" t="s">
        <v>3668</v>
      </c>
      <c r="B4082" s="70">
        <f t="shared" si="157"/>
        <v>0.14285714285714285</v>
      </c>
      <c r="C4082" t="s">
        <v>109</v>
      </c>
      <c r="D4082" t="s">
        <v>4242</v>
      </c>
      <c r="E4082" s="69">
        <v>45720</v>
      </c>
      <c r="F4082">
        <v>1</v>
      </c>
      <c r="G4082">
        <v>1</v>
      </c>
      <c r="H4082">
        <v>1</v>
      </c>
      <c r="I4082" s="70">
        <f t="shared" si="158"/>
        <v>0.14285714285714285</v>
      </c>
    </row>
    <row r="4083" spans="1:9" x14ac:dyDescent="0.25">
      <c r="A4083" t="s">
        <v>3668</v>
      </c>
      <c r="B4083" s="70">
        <f t="shared" si="157"/>
        <v>0.14285714285714285</v>
      </c>
      <c r="C4083" t="s">
        <v>109</v>
      </c>
      <c r="D4083" t="s">
        <v>4243</v>
      </c>
      <c r="E4083" s="69">
        <v>45720</v>
      </c>
      <c r="F4083">
        <v>1</v>
      </c>
      <c r="G4083">
        <v>1</v>
      </c>
      <c r="H4083">
        <v>1</v>
      </c>
      <c r="I4083" s="70">
        <f t="shared" si="158"/>
        <v>0.14285714285714285</v>
      </c>
    </row>
    <row r="4084" spans="1:9" x14ac:dyDescent="0.25">
      <c r="A4084" t="s">
        <v>3668</v>
      </c>
      <c r="B4084" s="70">
        <f t="shared" si="157"/>
        <v>0.14285714285714285</v>
      </c>
      <c r="C4084" t="s">
        <v>109</v>
      </c>
      <c r="D4084" t="s">
        <v>4244</v>
      </c>
      <c r="E4084" s="69">
        <v>45722</v>
      </c>
      <c r="F4084">
        <v>1</v>
      </c>
      <c r="G4084">
        <v>1</v>
      </c>
      <c r="H4084">
        <v>1</v>
      </c>
      <c r="I4084" s="70">
        <f t="shared" si="158"/>
        <v>0.14285714285714285</v>
      </c>
    </row>
    <row r="4085" spans="1:9" x14ac:dyDescent="0.25">
      <c r="A4085" t="s">
        <v>3668</v>
      </c>
      <c r="B4085" s="70">
        <f t="shared" ref="B4085:B4148" si="159">(1/700)*100</f>
        <v>0.14285714285714285</v>
      </c>
      <c r="C4085" t="s">
        <v>109</v>
      </c>
      <c r="D4085" t="s">
        <v>4245</v>
      </c>
      <c r="E4085" s="69">
        <v>45722</v>
      </c>
      <c r="F4085">
        <v>1</v>
      </c>
      <c r="G4085">
        <v>1</v>
      </c>
      <c r="H4085">
        <v>1</v>
      </c>
      <c r="I4085" s="70">
        <f t="shared" si="158"/>
        <v>0.14285714285714285</v>
      </c>
    </row>
    <row r="4086" spans="1:9" x14ac:dyDescent="0.25">
      <c r="A4086" t="s">
        <v>3668</v>
      </c>
      <c r="B4086" s="70">
        <f t="shared" si="159"/>
        <v>0.14285714285714285</v>
      </c>
      <c r="C4086" t="s">
        <v>109</v>
      </c>
      <c r="D4086" t="s">
        <v>4246</v>
      </c>
      <c r="E4086" s="69">
        <v>45723</v>
      </c>
      <c r="F4086">
        <v>1</v>
      </c>
      <c r="G4086">
        <v>1</v>
      </c>
      <c r="H4086">
        <v>1</v>
      </c>
      <c r="I4086" s="70">
        <f t="shared" si="158"/>
        <v>0.14285714285714285</v>
      </c>
    </row>
    <row r="4087" spans="1:9" x14ac:dyDescent="0.25">
      <c r="A4087" t="s">
        <v>3668</v>
      </c>
      <c r="B4087" s="70">
        <f t="shared" si="159"/>
        <v>0.14285714285714285</v>
      </c>
      <c r="C4087" t="s">
        <v>109</v>
      </c>
      <c r="D4087" t="s">
        <v>4247</v>
      </c>
      <c r="E4087" s="69">
        <v>45741</v>
      </c>
      <c r="F4087">
        <v>1</v>
      </c>
      <c r="G4087">
        <v>1</v>
      </c>
      <c r="H4087">
        <v>1</v>
      </c>
      <c r="I4087" s="70">
        <f t="shared" si="158"/>
        <v>0.14285714285714285</v>
      </c>
    </row>
    <row r="4088" spans="1:9" x14ac:dyDescent="0.25">
      <c r="A4088" t="s">
        <v>3668</v>
      </c>
      <c r="B4088" s="70">
        <f t="shared" si="159"/>
        <v>0.14285714285714285</v>
      </c>
      <c r="C4088" t="s">
        <v>109</v>
      </c>
      <c r="D4088" t="s">
        <v>4248</v>
      </c>
      <c r="E4088" s="69">
        <v>45741</v>
      </c>
      <c r="F4088">
        <v>1</v>
      </c>
      <c r="G4088">
        <v>1</v>
      </c>
      <c r="H4088">
        <v>1</v>
      </c>
      <c r="I4088" s="70">
        <f t="shared" si="158"/>
        <v>0.14285714285714285</v>
      </c>
    </row>
    <row r="4089" spans="1:9" x14ac:dyDescent="0.25">
      <c r="A4089" t="s">
        <v>3668</v>
      </c>
      <c r="B4089" s="70">
        <f t="shared" si="159"/>
        <v>0.14285714285714285</v>
      </c>
      <c r="C4089" t="s">
        <v>109</v>
      </c>
      <c r="D4089" t="s">
        <v>4249</v>
      </c>
      <c r="E4089" s="69">
        <v>45741</v>
      </c>
      <c r="F4089">
        <v>1</v>
      </c>
      <c r="G4089">
        <v>1</v>
      </c>
      <c r="H4089">
        <v>1</v>
      </c>
      <c r="I4089" s="70">
        <f t="shared" si="158"/>
        <v>0.14285714285714285</v>
      </c>
    </row>
    <row r="4090" spans="1:9" x14ac:dyDescent="0.25">
      <c r="A4090" t="s">
        <v>3668</v>
      </c>
      <c r="B4090" s="70">
        <f t="shared" si="159"/>
        <v>0.14285714285714285</v>
      </c>
      <c r="C4090" t="s">
        <v>109</v>
      </c>
      <c r="D4090" t="s">
        <v>4250</v>
      </c>
      <c r="E4090" s="69">
        <v>45741</v>
      </c>
      <c r="F4090">
        <v>1</v>
      </c>
      <c r="G4090">
        <v>1</v>
      </c>
      <c r="H4090">
        <v>1</v>
      </c>
      <c r="I4090" s="70">
        <f t="shared" si="158"/>
        <v>0.14285714285714285</v>
      </c>
    </row>
    <row r="4091" spans="1:9" x14ac:dyDescent="0.25">
      <c r="A4091" t="s">
        <v>3668</v>
      </c>
      <c r="B4091" s="70">
        <f t="shared" si="159"/>
        <v>0.14285714285714285</v>
      </c>
      <c r="C4091" t="s">
        <v>109</v>
      </c>
      <c r="D4091" t="s">
        <v>4251</v>
      </c>
      <c r="E4091" s="69">
        <v>45741</v>
      </c>
      <c r="F4091">
        <v>1</v>
      </c>
      <c r="G4091">
        <v>1</v>
      </c>
      <c r="H4091">
        <v>1</v>
      </c>
      <c r="I4091" s="70">
        <f t="shared" si="158"/>
        <v>0.14285714285714285</v>
      </c>
    </row>
    <row r="4092" spans="1:9" x14ac:dyDescent="0.25">
      <c r="A4092" t="s">
        <v>3668</v>
      </c>
      <c r="B4092" s="70">
        <f t="shared" si="159"/>
        <v>0.14285714285714285</v>
      </c>
      <c r="C4092" t="s">
        <v>109</v>
      </c>
      <c r="D4092" t="s">
        <v>4252</v>
      </c>
      <c r="E4092" s="69">
        <v>45741</v>
      </c>
      <c r="F4092">
        <v>1</v>
      </c>
      <c r="G4092">
        <v>1</v>
      </c>
      <c r="H4092">
        <v>1</v>
      </c>
      <c r="I4092" s="70">
        <f t="shared" si="158"/>
        <v>0.14285714285714285</v>
      </c>
    </row>
    <row r="4093" spans="1:9" x14ac:dyDescent="0.25">
      <c r="A4093" t="s">
        <v>3668</v>
      </c>
      <c r="B4093" s="70">
        <f t="shared" si="159"/>
        <v>0.14285714285714285</v>
      </c>
      <c r="C4093" t="s">
        <v>109</v>
      </c>
      <c r="D4093" t="s">
        <v>4253</v>
      </c>
      <c r="E4093" s="69">
        <v>45741</v>
      </c>
      <c r="F4093">
        <v>1</v>
      </c>
      <c r="G4093">
        <v>1</v>
      </c>
      <c r="H4093">
        <v>1</v>
      </c>
      <c r="I4093" s="70">
        <f t="shared" si="158"/>
        <v>0.14285714285714285</v>
      </c>
    </row>
    <row r="4094" spans="1:9" x14ac:dyDescent="0.25">
      <c r="A4094" t="s">
        <v>3668</v>
      </c>
      <c r="B4094" s="70">
        <f t="shared" si="159"/>
        <v>0.14285714285714285</v>
      </c>
      <c r="C4094" t="s">
        <v>109</v>
      </c>
      <c r="D4094" t="s">
        <v>4254</v>
      </c>
      <c r="E4094" s="69">
        <v>45741</v>
      </c>
      <c r="F4094">
        <v>1</v>
      </c>
      <c r="G4094">
        <v>1</v>
      </c>
      <c r="H4094">
        <v>1</v>
      </c>
      <c r="I4094" s="70">
        <f t="shared" si="158"/>
        <v>0.14285714285714285</v>
      </c>
    </row>
    <row r="4095" spans="1:9" x14ac:dyDescent="0.25">
      <c r="A4095" t="s">
        <v>3668</v>
      </c>
      <c r="B4095" s="70">
        <f t="shared" si="159"/>
        <v>0.14285714285714285</v>
      </c>
      <c r="C4095" t="s">
        <v>109</v>
      </c>
      <c r="D4095" t="s">
        <v>4255</v>
      </c>
      <c r="E4095" s="69">
        <v>45741</v>
      </c>
      <c r="F4095">
        <v>1</v>
      </c>
      <c r="G4095">
        <v>1</v>
      </c>
      <c r="H4095">
        <v>1</v>
      </c>
      <c r="I4095" s="70">
        <f t="shared" si="158"/>
        <v>0.14285714285714285</v>
      </c>
    </row>
    <row r="4096" spans="1:9" x14ac:dyDescent="0.25">
      <c r="A4096" t="s">
        <v>3668</v>
      </c>
      <c r="B4096" s="70">
        <f t="shared" si="159"/>
        <v>0.14285714285714285</v>
      </c>
      <c r="C4096" t="s">
        <v>109</v>
      </c>
      <c r="D4096" t="s">
        <v>4256</v>
      </c>
      <c r="E4096" s="69">
        <v>45728</v>
      </c>
      <c r="F4096">
        <v>1</v>
      </c>
      <c r="G4096">
        <v>1</v>
      </c>
      <c r="H4096">
        <v>1</v>
      </c>
      <c r="I4096" s="70">
        <f t="shared" si="158"/>
        <v>0.14285714285714285</v>
      </c>
    </row>
    <row r="4097" spans="1:9" x14ac:dyDescent="0.25">
      <c r="A4097" t="s">
        <v>3668</v>
      </c>
      <c r="B4097" s="70">
        <f t="shared" si="159"/>
        <v>0.14285714285714285</v>
      </c>
      <c r="C4097" t="s">
        <v>109</v>
      </c>
      <c r="D4097" t="s">
        <v>4257</v>
      </c>
      <c r="E4097" s="69">
        <v>45729</v>
      </c>
      <c r="F4097">
        <v>1</v>
      </c>
      <c r="G4097">
        <v>1</v>
      </c>
      <c r="H4097">
        <v>1</v>
      </c>
      <c r="I4097" s="70">
        <f t="shared" si="158"/>
        <v>0.14285714285714285</v>
      </c>
    </row>
    <row r="4098" spans="1:9" x14ac:dyDescent="0.25">
      <c r="A4098" t="s">
        <v>3668</v>
      </c>
      <c r="B4098" s="70">
        <f t="shared" si="159"/>
        <v>0.14285714285714285</v>
      </c>
      <c r="C4098" t="s">
        <v>109</v>
      </c>
      <c r="D4098" t="s">
        <v>4258</v>
      </c>
      <c r="E4098" s="69">
        <v>45730</v>
      </c>
      <c r="F4098">
        <v>1</v>
      </c>
      <c r="G4098">
        <v>1</v>
      </c>
      <c r="H4098">
        <v>1</v>
      </c>
      <c r="I4098" s="70">
        <f t="shared" ref="I4098:I4161" si="160">B4098*H4098</f>
        <v>0.14285714285714285</v>
      </c>
    </row>
    <row r="4099" spans="1:9" x14ac:dyDescent="0.25">
      <c r="A4099" t="s">
        <v>3668</v>
      </c>
      <c r="B4099" s="70">
        <f t="shared" si="159"/>
        <v>0.14285714285714285</v>
      </c>
      <c r="C4099" t="s">
        <v>109</v>
      </c>
      <c r="D4099" t="s">
        <v>4259</v>
      </c>
      <c r="E4099" s="69">
        <v>45730</v>
      </c>
      <c r="F4099">
        <v>1</v>
      </c>
      <c r="G4099">
        <v>1</v>
      </c>
      <c r="H4099">
        <v>1</v>
      </c>
      <c r="I4099" s="70">
        <f t="shared" si="160"/>
        <v>0.14285714285714285</v>
      </c>
    </row>
    <row r="4100" spans="1:9" x14ac:dyDescent="0.25">
      <c r="A4100" t="s">
        <v>3668</v>
      </c>
      <c r="B4100" s="70">
        <f t="shared" si="159"/>
        <v>0.14285714285714285</v>
      </c>
      <c r="C4100" t="s">
        <v>109</v>
      </c>
      <c r="D4100" t="s">
        <v>4260</v>
      </c>
      <c r="E4100" s="69">
        <v>45733</v>
      </c>
      <c r="F4100">
        <v>1</v>
      </c>
      <c r="G4100">
        <v>1</v>
      </c>
      <c r="H4100">
        <v>1</v>
      </c>
      <c r="I4100" s="70">
        <f t="shared" si="160"/>
        <v>0.14285714285714285</v>
      </c>
    </row>
    <row r="4101" spans="1:9" x14ac:dyDescent="0.25">
      <c r="A4101" t="s">
        <v>3668</v>
      </c>
      <c r="B4101" s="70">
        <f t="shared" si="159"/>
        <v>0.14285714285714285</v>
      </c>
      <c r="C4101" t="s">
        <v>109</v>
      </c>
      <c r="D4101" t="s">
        <v>4261</v>
      </c>
      <c r="E4101" s="69">
        <v>45734</v>
      </c>
      <c r="F4101">
        <v>1</v>
      </c>
      <c r="G4101">
        <v>1</v>
      </c>
      <c r="H4101">
        <v>1</v>
      </c>
      <c r="I4101" s="70">
        <f t="shared" si="160"/>
        <v>0.14285714285714285</v>
      </c>
    </row>
    <row r="4102" spans="1:9" x14ac:dyDescent="0.25">
      <c r="A4102" t="s">
        <v>3668</v>
      </c>
      <c r="B4102" s="70">
        <f t="shared" si="159"/>
        <v>0.14285714285714285</v>
      </c>
      <c r="C4102" t="s">
        <v>109</v>
      </c>
      <c r="D4102" t="s">
        <v>4262</v>
      </c>
      <c r="E4102" s="69">
        <v>45734</v>
      </c>
      <c r="F4102">
        <v>1</v>
      </c>
      <c r="G4102">
        <v>1</v>
      </c>
      <c r="H4102">
        <v>1</v>
      </c>
      <c r="I4102" s="70">
        <f t="shared" si="160"/>
        <v>0.14285714285714285</v>
      </c>
    </row>
    <row r="4103" spans="1:9" x14ac:dyDescent="0.25">
      <c r="A4103" t="s">
        <v>3668</v>
      </c>
      <c r="B4103" s="70">
        <f t="shared" si="159"/>
        <v>0.14285714285714285</v>
      </c>
      <c r="C4103" t="s">
        <v>109</v>
      </c>
      <c r="D4103" t="s">
        <v>4263</v>
      </c>
      <c r="E4103" s="69">
        <v>45734</v>
      </c>
      <c r="F4103">
        <v>1</v>
      </c>
      <c r="G4103">
        <v>1</v>
      </c>
      <c r="H4103">
        <v>1</v>
      </c>
      <c r="I4103" s="70">
        <f t="shared" si="160"/>
        <v>0.14285714285714285</v>
      </c>
    </row>
    <row r="4104" spans="1:9" x14ac:dyDescent="0.25">
      <c r="A4104" t="s">
        <v>3668</v>
      </c>
      <c r="B4104" s="70">
        <f t="shared" si="159"/>
        <v>0.14285714285714285</v>
      </c>
      <c r="C4104" t="s">
        <v>109</v>
      </c>
      <c r="D4104" t="s">
        <v>4264</v>
      </c>
      <c r="E4104" s="69">
        <v>45735</v>
      </c>
      <c r="F4104">
        <v>1</v>
      </c>
      <c r="G4104">
        <v>1</v>
      </c>
      <c r="H4104">
        <v>1</v>
      </c>
      <c r="I4104" s="70">
        <f t="shared" si="160"/>
        <v>0.14285714285714285</v>
      </c>
    </row>
    <row r="4105" spans="1:9" x14ac:dyDescent="0.25">
      <c r="A4105" t="s">
        <v>3668</v>
      </c>
      <c r="B4105" s="70">
        <f t="shared" si="159"/>
        <v>0.14285714285714285</v>
      </c>
      <c r="C4105" t="s">
        <v>109</v>
      </c>
      <c r="D4105" t="s">
        <v>4265</v>
      </c>
      <c r="E4105" s="69">
        <v>45735</v>
      </c>
      <c r="F4105">
        <v>1</v>
      </c>
      <c r="G4105">
        <v>1</v>
      </c>
      <c r="H4105">
        <v>1</v>
      </c>
      <c r="I4105" s="70">
        <f t="shared" si="160"/>
        <v>0.14285714285714285</v>
      </c>
    </row>
    <row r="4106" spans="1:9" x14ac:dyDescent="0.25">
      <c r="A4106" t="s">
        <v>3668</v>
      </c>
      <c r="B4106" s="70">
        <f t="shared" si="159"/>
        <v>0.14285714285714285</v>
      </c>
      <c r="C4106" t="s">
        <v>109</v>
      </c>
      <c r="D4106" t="s">
        <v>4266</v>
      </c>
      <c r="E4106" s="69">
        <v>45753</v>
      </c>
      <c r="F4106">
        <v>1</v>
      </c>
      <c r="G4106">
        <v>1</v>
      </c>
      <c r="H4106">
        <v>1</v>
      </c>
      <c r="I4106" s="70">
        <f t="shared" si="160"/>
        <v>0.14285714285714285</v>
      </c>
    </row>
    <row r="4107" spans="1:9" x14ac:dyDescent="0.25">
      <c r="A4107" t="s">
        <v>3668</v>
      </c>
      <c r="B4107" s="70">
        <f t="shared" si="159"/>
        <v>0.14285714285714285</v>
      </c>
      <c r="C4107" t="s">
        <v>109</v>
      </c>
      <c r="D4107" t="s">
        <v>4267</v>
      </c>
      <c r="E4107" s="69">
        <v>45755</v>
      </c>
      <c r="F4107">
        <v>1</v>
      </c>
      <c r="G4107">
        <v>1</v>
      </c>
      <c r="H4107">
        <v>1</v>
      </c>
      <c r="I4107" s="70">
        <f t="shared" si="160"/>
        <v>0.14285714285714285</v>
      </c>
    </row>
    <row r="4108" spans="1:9" x14ac:dyDescent="0.25">
      <c r="A4108" t="s">
        <v>3668</v>
      </c>
      <c r="B4108" s="70">
        <f t="shared" si="159"/>
        <v>0.14285714285714285</v>
      </c>
      <c r="C4108" t="s">
        <v>109</v>
      </c>
      <c r="D4108" t="s">
        <v>4268</v>
      </c>
      <c r="E4108" s="69">
        <v>45741</v>
      </c>
      <c r="F4108">
        <v>1</v>
      </c>
      <c r="G4108">
        <v>1</v>
      </c>
      <c r="H4108">
        <v>1</v>
      </c>
      <c r="I4108" s="70">
        <f t="shared" si="160"/>
        <v>0.14285714285714285</v>
      </c>
    </row>
    <row r="4109" spans="1:9" x14ac:dyDescent="0.25">
      <c r="A4109" t="s">
        <v>3668</v>
      </c>
      <c r="B4109" s="70">
        <f t="shared" si="159"/>
        <v>0.14285714285714285</v>
      </c>
      <c r="C4109" t="s">
        <v>109</v>
      </c>
      <c r="D4109" t="s">
        <v>4269</v>
      </c>
      <c r="E4109" s="69">
        <v>45741</v>
      </c>
      <c r="F4109">
        <v>1</v>
      </c>
      <c r="G4109">
        <v>1</v>
      </c>
      <c r="H4109">
        <v>1</v>
      </c>
      <c r="I4109" s="70">
        <f t="shared" si="160"/>
        <v>0.14285714285714285</v>
      </c>
    </row>
    <row r="4110" spans="1:9" x14ac:dyDescent="0.25">
      <c r="A4110" t="s">
        <v>3668</v>
      </c>
      <c r="B4110" s="70">
        <f t="shared" si="159"/>
        <v>0.14285714285714285</v>
      </c>
      <c r="C4110" t="s">
        <v>109</v>
      </c>
      <c r="D4110" t="s">
        <v>4270</v>
      </c>
      <c r="E4110" s="69">
        <v>45741</v>
      </c>
      <c r="F4110">
        <v>1</v>
      </c>
      <c r="G4110">
        <v>1</v>
      </c>
      <c r="H4110">
        <v>1</v>
      </c>
      <c r="I4110" s="70">
        <f t="shared" si="160"/>
        <v>0.14285714285714285</v>
      </c>
    </row>
    <row r="4111" spans="1:9" x14ac:dyDescent="0.25">
      <c r="A4111" t="s">
        <v>3668</v>
      </c>
      <c r="B4111" s="70">
        <f t="shared" si="159"/>
        <v>0.14285714285714285</v>
      </c>
      <c r="C4111" t="s">
        <v>109</v>
      </c>
      <c r="D4111" t="s">
        <v>4271</v>
      </c>
      <c r="E4111" s="69">
        <v>45743</v>
      </c>
      <c r="F4111">
        <v>1</v>
      </c>
      <c r="G4111">
        <v>1</v>
      </c>
      <c r="H4111">
        <v>1</v>
      </c>
      <c r="I4111" s="70">
        <f t="shared" si="160"/>
        <v>0.14285714285714285</v>
      </c>
    </row>
    <row r="4112" spans="1:9" x14ac:dyDescent="0.25">
      <c r="A4112" t="s">
        <v>3668</v>
      </c>
      <c r="B4112" s="70">
        <f t="shared" si="159"/>
        <v>0.14285714285714285</v>
      </c>
      <c r="C4112" t="s">
        <v>109</v>
      </c>
      <c r="D4112" t="s">
        <v>4272</v>
      </c>
      <c r="E4112" s="69">
        <v>45743</v>
      </c>
      <c r="F4112">
        <v>1</v>
      </c>
      <c r="G4112">
        <v>1</v>
      </c>
      <c r="H4112">
        <v>1</v>
      </c>
      <c r="I4112" s="70">
        <f t="shared" si="160"/>
        <v>0.14285714285714285</v>
      </c>
    </row>
    <row r="4113" spans="1:9" x14ac:dyDescent="0.25">
      <c r="A4113" t="s">
        <v>3668</v>
      </c>
      <c r="B4113" s="70">
        <f t="shared" si="159"/>
        <v>0.14285714285714285</v>
      </c>
      <c r="C4113" t="s">
        <v>109</v>
      </c>
      <c r="D4113" t="s">
        <v>4273</v>
      </c>
      <c r="E4113" s="69">
        <v>45743</v>
      </c>
      <c r="F4113">
        <v>1</v>
      </c>
      <c r="G4113">
        <v>1</v>
      </c>
      <c r="H4113">
        <v>1</v>
      </c>
      <c r="I4113" s="70">
        <f t="shared" si="160"/>
        <v>0.14285714285714285</v>
      </c>
    </row>
    <row r="4114" spans="1:9" x14ac:dyDescent="0.25">
      <c r="A4114" t="s">
        <v>3668</v>
      </c>
      <c r="B4114" s="70">
        <f t="shared" si="159"/>
        <v>0.14285714285714285</v>
      </c>
      <c r="C4114" t="s">
        <v>109</v>
      </c>
      <c r="D4114" t="s">
        <v>4274</v>
      </c>
      <c r="E4114" s="69">
        <v>45743</v>
      </c>
      <c r="F4114">
        <v>1</v>
      </c>
      <c r="G4114">
        <v>1</v>
      </c>
      <c r="H4114">
        <v>1</v>
      </c>
      <c r="I4114" s="70">
        <f t="shared" si="160"/>
        <v>0.14285714285714285</v>
      </c>
    </row>
    <row r="4115" spans="1:9" x14ac:dyDescent="0.25">
      <c r="A4115" t="s">
        <v>3668</v>
      </c>
      <c r="B4115" s="70">
        <f t="shared" si="159"/>
        <v>0.14285714285714285</v>
      </c>
      <c r="C4115" t="s">
        <v>109</v>
      </c>
      <c r="D4115" t="s">
        <v>4275</v>
      </c>
      <c r="E4115" s="69">
        <v>45744</v>
      </c>
      <c r="F4115">
        <v>1</v>
      </c>
      <c r="G4115">
        <v>1</v>
      </c>
      <c r="H4115">
        <v>1</v>
      </c>
      <c r="I4115" s="70">
        <f t="shared" si="160"/>
        <v>0.14285714285714285</v>
      </c>
    </row>
    <row r="4116" spans="1:9" x14ac:dyDescent="0.25">
      <c r="A4116" t="s">
        <v>3668</v>
      </c>
      <c r="B4116" s="70">
        <f t="shared" si="159"/>
        <v>0.14285714285714285</v>
      </c>
      <c r="C4116" t="s">
        <v>109</v>
      </c>
      <c r="D4116" t="s">
        <v>4276</v>
      </c>
      <c r="E4116" s="69">
        <v>45744</v>
      </c>
      <c r="F4116">
        <v>1</v>
      </c>
      <c r="G4116">
        <v>1</v>
      </c>
      <c r="H4116">
        <v>1</v>
      </c>
      <c r="I4116" s="70">
        <f t="shared" si="160"/>
        <v>0.14285714285714285</v>
      </c>
    </row>
    <row r="4117" spans="1:9" x14ac:dyDescent="0.25">
      <c r="A4117" t="s">
        <v>3668</v>
      </c>
      <c r="B4117" s="70">
        <f t="shared" si="159"/>
        <v>0.14285714285714285</v>
      </c>
      <c r="C4117" t="s">
        <v>109</v>
      </c>
      <c r="D4117" t="s">
        <v>4277</v>
      </c>
      <c r="E4117" s="69">
        <v>45744</v>
      </c>
      <c r="F4117">
        <v>1</v>
      </c>
      <c r="G4117">
        <v>1</v>
      </c>
      <c r="H4117">
        <v>1</v>
      </c>
      <c r="I4117" s="70">
        <f t="shared" si="160"/>
        <v>0.14285714285714285</v>
      </c>
    </row>
    <row r="4118" spans="1:9" x14ac:dyDescent="0.25">
      <c r="A4118" t="s">
        <v>3668</v>
      </c>
      <c r="B4118" s="70">
        <f t="shared" si="159"/>
        <v>0.14285714285714285</v>
      </c>
      <c r="C4118" t="s">
        <v>109</v>
      </c>
      <c r="D4118" t="s">
        <v>4278</v>
      </c>
      <c r="E4118" s="69">
        <v>45744</v>
      </c>
      <c r="F4118">
        <v>1</v>
      </c>
      <c r="G4118">
        <v>1</v>
      </c>
      <c r="H4118">
        <v>1</v>
      </c>
      <c r="I4118" s="70">
        <f t="shared" si="160"/>
        <v>0.14285714285714285</v>
      </c>
    </row>
    <row r="4119" spans="1:9" x14ac:dyDescent="0.25">
      <c r="A4119" t="s">
        <v>3668</v>
      </c>
      <c r="B4119" s="70">
        <f t="shared" si="159"/>
        <v>0.14285714285714285</v>
      </c>
      <c r="C4119" t="s">
        <v>109</v>
      </c>
      <c r="D4119" t="s">
        <v>4279</v>
      </c>
      <c r="E4119" s="69">
        <v>45744</v>
      </c>
      <c r="F4119">
        <v>1</v>
      </c>
      <c r="G4119">
        <v>1</v>
      </c>
      <c r="H4119">
        <v>1</v>
      </c>
      <c r="I4119" s="70">
        <f t="shared" si="160"/>
        <v>0.14285714285714285</v>
      </c>
    </row>
    <row r="4120" spans="1:9" x14ac:dyDescent="0.25">
      <c r="A4120" t="s">
        <v>3668</v>
      </c>
      <c r="B4120" s="70">
        <f t="shared" si="159"/>
        <v>0.14285714285714285</v>
      </c>
      <c r="C4120" t="s">
        <v>109</v>
      </c>
      <c r="D4120" t="s">
        <v>4280</v>
      </c>
      <c r="E4120" s="69">
        <v>45744</v>
      </c>
      <c r="F4120">
        <v>1</v>
      </c>
      <c r="G4120">
        <v>1</v>
      </c>
      <c r="H4120">
        <v>1</v>
      </c>
      <c r="I4120" s="70">
        <f t="shared" si="160"/>
        <v>0.14285714285714285</v>
      </c>
    </row>
    <row r="4121" spans="1:9" x14ac:dyDescent="0.25">
      <c r="A4121" t="s">
        <v>3668</v>
      </c>
      <c r="B4121" s="70">
        <f t="shared" si="159"/>
        <v>0.14285714285714285</v>
      </c>
      <c r="C4121" t="s">
        <v>109</v>
      </c>
      <c r="D4121" t="s">
        <v>4281</v>
      </c>
      <c r="E4121" s="69">
        <v>45735</v>
      </c>
      <c r="F4121">
        <v>1</v>
      </c>
      <c r="G4121">
        <v>1</v>
      </c>
      <c r="H4121">
        <v>1</v>
      </c>
      <c r="I4121" s="70">
        <f t="shared" si="160"/>
        <v>0.14285714285714285</v>
      </c>
    </row>
    <row r="4122" spans="1:9" x14ac:dyDescent="0.25">
      <c r="A4122" t="s">
        <v>3668</v>
      </c>
      <c r="B4122" s="70">
        <f t="shared" si="159"/>
        <v>0.14285714285714285</v>
      </c>
      <c r="C4122" t="s">
        <v>109</v>
      </c>
      <c r="D4122" t="s">
        <v>4282</v>
      </c>
      <c r="E4122" s="69">
        <v>45736</v>
      </c>
      <c r="F4122">
        <v>1</v>
      </c>
      <c r="G4122">
        <v>1</v>
      </c>
      <c r="H4122">
        <v>1</v>
      </c>
      <c r="I4122" s="70">
        <f t="shared" si="160"/>
        <v>0.14285714285714285</v>
      </c>
    </row>
    <row r="4123" spans="1:9" x14ac:dyDescent="0.25">
      <c r="A4123" t="s">
        <v>3668</v>
      </c>
      <c r="B4123" s="70">
        <f t="shared" si="159"/>
        <v>0.14285714285714285</v>
      </c>
      <c r="C4123" t="s">
        <v>109</v>
      </c>
      <c r="D4123" t="s">
        <v>4283</v>
      </c>
      <c r="E4123" s="69">
        <v>45736</v>
      </c>
      <c r="F4123">
        <v>1</v>
      </c>
      <c r="G4123">
        <v>1</v>
      </c>
      <c r="H4123">
        <v>1</v>
      </c>
      <c r="I4123" s="70">
        <f t="shared" si="160"/>
        <v>0.14285714285714285</v>
      </c>
    </row>
    <row r="4124" spans="1:9" x14ac:dyDescent="0.25">
      <c r="A4124" t="s">
        <v>3668</v>
      </c>
      <c r="B4124" s="70">
        <f t="shared" si="159"/>
        <v>0.14285714285714285</v>
      </c>
      <c r="C4124" t="s">
        <v>109</v>
      </c>
      <c r="D4124" t="s">
        <v>4284</v>
      </c>
      <c r="E4124" s="69">
        <v>45736</v>
      </c>
      <c r="F4124">
        <v>1</v>
      </c>
      <c r="G4124">
        <v>1</v>
      </c>
      <c r="H4124">
        <v>1</v>
      </c>
      <c r="I4124" s="70">
        <f t="shared" si="160"/>
        <v>0.14285714285714285</v>
      </c>
    </row>
    <row r="4125" spans="1:9" x14ac:dyDescent="0.25">
      <c r="A4125" t="s">
        <v>3668</v>
      </c>
      <c r="B4125" s="70">
        <f t="shared" si="159"/>
        <v>0.14285714285714285</v>
      </c>
      <c r="C4125" t="s">
        <v>109</v>
      </c>
      <c r="D4125" t="s">
        <v>4285</v>
      </c>
      <c r="E4125" s="69">
        <v>45755</v>
      </c>
      <c r="F4125">
        <v>1</v>
      </c>
      <c r="G4125">
        <v>1</v>
      </c>
      <c r="H4125">
        <v>1</v>
      </c>
      <c r="I4125" s="70">
        <f t="shared" si="160"/>
        <v>0.14285714285714285</v>
      </c>
    </row>
    <row r="4126" spans="1:9" x14ac:dyDescent="0.25">
      <c r="A4126" t="s">
        <v>3668</v>
      </c>
      <c r="B4126" s="70">
        <f t="shared" si="159"/>
        <v>0.14285714285714285</v>
      </c>
      <c r="C4126" t="s">
        <v>109</v>
      </c>
      <c r="D4126" t="s">
        <v>4286</v>
      </c>
      <c r="E4126" s="69">
        <v>45755</v>
      </c>
      <c r="F4126">
        <v>1</v>
      </c>
      <c r="G4126">
        <v>1</v>
      </c>
      <c r="H4126">
        <v>1</v>
      </c>
      <c r="I4126" s="70">
        <f t="shared" si="160"/>
        <v>0.14285714285714285</v>
      </c>
    </row>
    <row r="4127" spans="1:9" x14ac:dyDescent="0.25">
      <c r="A4127" t="s">
        <v>3668</v>
      </c>
      <c r="B4127" s="70">
        <f t="shared" si="159"/>
        <v>0.14285714285714285</v>
      </c>
      <c r="C4127" t="s">
        <v>109</v>
      </c>
      <c r="D4127" t="s">
        <v>4287</v>
      </c>
      <c r="E4127" s="69">
        <v>45755</v>
      </c>
      <c r="F4127">
        <v>1</v>
      </c>
      <c r="G4127">
        <v>1</v>
      </c>
      <c r="H4127">
        <v>1</v>
      </c>
      <c r="I4127" s="70">
        <f t="shared" si="160"/>
        <v>0.14285714285714285</v>
      </c>
    </row>
    <row r="4128" spans="1:9" x14ac:dyDescent="0.25">
      <c r="A4128" t="s">
        <v>3668</v>
      </c>
      <c r="B4128" s="70">
        <f t="shared" si="159"/>
        <v>0.14285714285714285</v>
      </c>
      <c r="C4128" t="s">
        <v>109</v>
      </c>
      <c r="D4128" t="s">
        <v>4288</v>
      </c>
      <c r="E4128" s="69">
        <v>45756</v>
      </c>
      <c r="F4128">
        <v>1</v>
      </c>
      <c r="G4128">
        <v>1</v>
      </c>
      <c r="H4128">
        <v>1</v>
      </c>
      <c r="I4128" s="70">
        <f t="shared" si="160"/>
        <v>0.14285714285714285</v>
      </c>
    </row>
    <row r="4129" spans="1:9" x14ac:dyDescent="0.25">
      <c r="A4129" t="s">
        <v>3668</v>
      </c>
      <c r="B4129" s="70">
        <f t="shared" si="159"/>
        <v>0.14285714285714285</v>
      </c>
      <c r="C4129" t="s">
        <v>109</v>
      </c>
      <c r="D4129" t="s">
        <v>4289</v>
      </c>
      <c r="E4129" s="69">
        <v>45756</v>
      </c>
      <c r="F4129">
        <v>1</v>
      </c>
      <c r="G4129">
        <v>1</v>
      </c>
      <c r="H4129">
        <v>1</v>
      </c>
      <c r="I4129" s="70">
        <f t="shared" si="160"/>
        <v>0.14285714285714285</v>
      </c>
    </row>
    <row r="4130" spans="1:9" x14ac:dyDescent="0.25">
      <c r="A4130" t="s">
        <v>3668</v>
      </c>
      <c r="B4130" s="70">
        <f t="shared" si="159"/>
        <v>0.14285714285714285</v>
      </c>
      <c r="C4130" t="s">
        <v>109</v>
      </c>
      <c r="D4130" t="s">
        <v>4290</v>
      </c>
      <c r="E4130" s="69">
        <v>45756</v>
      </c>
      <c r="F4130">
        <v>1</v>
      </c>
      <c r="G4130">
        <v>1</v>
      </c>
      <c r="H4130">
        <v>1</v>
      </c>
      <c r="I4130" s="70">
        <f t="shared" si="160"/>
        <v>0.14285714285714285</v>
      </c>
    </row>
    <row r="4131" spans="1:9" x14ac:dyDescent="0.25">
      <c r="A4131" t="s">
        <v>3668</v>
      </c>
      <c r="B4131" s="70">
        <f t="shared" si="159"/>
        <v>0.14285714285714285</v>
      </c>
      <c r="C4131" t="s">
        <v>109</v>
      </c>
      <c r="D4131" t="s">
        <v>4291</v>
      </c>
      <c r="E4131" s="69">
        <v>45756</v>
      </c>
      <c r="F4131">
        <v>1</v>
      </c>
      <c r="G4131">
        <v>1</v>
      </c>
      <c r="H4131">
        <v>1</v>
      </c>
      <c r="I4131" s="70">
        <f t="shared" si="160"/>
        <v>0.14285714285714285</v>
      </c>
    </row>
    <row r="4132" spans="1:9" x14ac:dyDescent="0.25">
      <c r="A4132" t="s">
        <v>3668</v>
      </c>
      <c r="B4132" s="70">
        <f t="shared" si="159"/>
        <v>0.14285714285714285</v>
      </c>
      <c r="C4132" t="s">
        <v>109</v>
      </c>
      <c r="D4132" t="s">
        <v>4292</v>
      </c>
      <c r="E4132" s="69">
        <v>45756</v>
      </c>
      <c r="F4132">
        <v>1</v>
      </c>
      <c r="G4132">
        <v>1</v>
      </c>
      <c r="H4132">
        <v>1</v>
      </c>
      <c r="I4132" s="70">
        <f t="shared" si="160"/>
        <v>0.14285714285714285</v>
      </c>
    </row>
    <row r="4133" spans="1:9" x14ac:dyDescent="0.25">
      <c r="A4133" t="s">
        <v>3668</v>
      </c>
      <c r="B4133" s="70">
        <f t="shared" si="159"/>
        <v>0.14285714285714285</v>
      </c>
      <c r="C4133" t="s">
        <v>109</v>
      </c>
      <c r="D4133" t="s">
        <v>4293</v>
      </c>
      <c r="E4133" s="69">
        <v>45756</v>
      </c>
      <c r="F4133">
        <v>1</v>
      </c>
      <c r="G4133">
        <v>1</v>
      </c>
      <c r="H4133">
        <v>1</v>
      </c>
      <c r="I4133" s="70">
        <f t="shared" si="160"/>
        <v>0.14285714285714285</v>
      </c>
    </row>
    <row r="4134" spans="1:9" x14ac:dyDescent="0.25">
      <c r="A4134" t="s">
        <v>3668</v>
      </c>
      <c r="B4134" s="70">
        <f t="shared" si="159"/>
        <v>0.14285714285714285</v>
      </c>
      <c r="C4134" t="s">
        <v>109</v>
      </c>
      <c r="D4134" t="s">
        <v>4294</v>
      </c>
      <c r="E4134" s="69">
        <v>45757</v>
      </c>
      <c r="F4134">
        <v>1</v>
      </c>
      <c r="G4134">
        <v>1</v>
      </c>
      <c r="H4134">
        <v>1</v>
      </c>
      <c r="I4134" s="70">
        <f t="shared" si="160"/>
        <v>0.14285714285714285</v>
      </c>
    </row>
    <row r="4135" spans="1:9" x14ac:dyDescent="0.25">
      <c r="A4135" t="s">
        <v>3668</v>
      </c>
      <c r="B4135" s="70">
        <f t="shared" si="159"/>
        <v>0.14285714285714285</v>
      </c>
      <c r="C4135" t="s">
        <v>109</v>
      </c>
      <c r="D4135" t="s">
        <v>4295</v>
      </c>
      <c r="E4135" s="69">
        <v>45757</v>
      </c>
      <c r="F4135">
        <v>1</v>
      </c>
      <c r="G4135">
        <v>1</v>
      </c>
      <c r="H4135">
        <v>1</v>
      </c>
      <c r="I4135" s="70">
        <f t="shared" si="160"/>
        <v>0.14285714285714285</v>
      </c>
    </row>
    <row r="4136" spans="1:9" x14ac:dyDescent="0.25">
      <c r="A4136" t="s">
        <v>3668</v>
      </c>
      <c r="B4136" s="70">
        <f t="shared" si="159"/>
        <v>0.14285714285714285</v>
      </c>
      <c r="C4136" t="s">
        <v>109</v>
      </c>
      <c r="D4136" t="s">
        <v>4296</v>
      </c>
      <c r="E4136" s="69">
        <v>45761</v>
      </c>
      <c r="F4136">
        <v>1</v>
      </c>
      <c r="G4136">
        <v>1</v>
      </c>
      <c r="H4136">
        <v>1</v>
      </c>
      <c r="I4136" s="70">
        <f t="shared" si="160"/>
        <v>0.14285714285714285</v>
      </c>
    </row>
    <row r="4137" spans="1:9" x14ac:dyDescent="0.25">
      <c r="A4137" t="s">
        <v>3668</v>
      </c>
      <c r="B4137" s="70">
        <f t="shared" si="159"/>
        <v>0.14285714285714285</v>
      </c>
      <c r="C4137" t="s">
        <v>109</v>
      </c>
      <c r="D4137" t="s">
        <v>4297</v>
      </c>
      <c r="E4137" s="69">
        <v>45748</v>
      </c>
      <c r="F4137">
        <v>1</v>
      </c>
      <c r="G4137">
        <v>1</v>
      </c>
      <c r="H4137">
        <v>1</v>
      </c>
      <c r="I4137" s="70">
        <f t="shared" si="160"/>
        <v>0.14285714285714285</v>
      </c>
    </row>
    <row r="4138" spans="1:9" x14ac:dyDescent="0.25">
      <c r="A4138" t="s">
        <v>3668</v>
      </c>
      <c r="B4138" s="70">
        <f t="shared" si="159"/>
        <v>0.14285714285714285</v>
      </c>
      <c r="C4138" t="s">
        <v>109</v>
      </c>
      <c r="D4138" t="s">
        <v>4298</v>
      </c>
      <c r="E4138" s="69">
        <v>45749</v>
      </c>
      <c r="F4138">
        <v>1</v>
      </c>
      <c r="G4138">
        <v>1</v>
      </c>
      <c r="H4138">
        <v>1</v>
      </c>
      <c r="I4138" s="70">
        <f t="shared" si="160"/>
        <v>0.14285714285714285</v>
      </c>
    </row>
    <row r="4139" spans="1:9" x14ac:dyDescent="0.25">
      <c r="A4139" t="s">
        <v>3668</v>
      </c>
      <c r="B4139" s="70">
        <f t="shared" si="159"/>
        <v>0.14285714285714285</v>
      </c>
      <c r="C4139" t="s">
        <v>109</v>
      </c>
      <c r="D4139" t="s">
        <v>4299</v>
      </c>
      <c r="E4139" s="69">
        <v>45751</v>
      </c>
      <c r="F4139">
        <v>1</v>
      </c>
      <c r="G4139">
        <v>1</v>
      </c>
      <c r="H4139">
        <v>1</v>
      </c>
      <c r="I4139" s="70">
        <f t="shared" si="160"/>
        <v>0.14285714285714285</v>
      </c>
    </row>
    <row r="4140" spans="1:9" x14ac:dyDescent="0.25">
      <c r="A4140" t="s">
        <v>3668</v>
      </c>
      <c r="B4140" s="70">
        <f t="shared" si="159"/>
        <v>0.14285714285714285</v>
      </c>
      <c r="C4140" t="s">
        <v>109</v>
      </c>
      <c r="D4140" t="s">
        <v>4300</v>
      </c>
      <c r="E4140" s="69">
        <v>45770</v>
      </c>
      <c r="F4140">
        <v>1</v>
      </c>
      <c r="G4140">
        <v>1</v>
      </c>
      <c r="H4140">
        <v>1</v>
      </c>
      <c r="I4140" s="70">
        <f t="shared" si="160"/>
        <v>0.14285714285714285</v>
      </c>
    </row>
    <row r="4141" spans="1:9" x14ac:dyDescent="0.25">
      <c r="A4141" t="s">
        <v>3668</v>
      </c>
      <c r="B4141" s="70">
        <f t="shared" si="159"/>
        <v>0.14285714285714285</v>
      </c>
      <c r="C4141" t="s">
        <v>109</v>
      </c>
      <c r="D4141" t="s">
        <v>4301</v>
      </c>
      <c r="E4141" s="69">
        <v>45660</v>
      </c>
      <c r="F4141">
        <v>1</v>
      </c>
      <c r="G4141">
        <v>1</v>
      </c>
      <c r="H4141">
        <v>1</v>
      </c>
      <c r="I4141" s="70">
        <f t="shared" si="160"/>
        <v>0.14285714285714285</v>
      </c>
    </row>
    <row r="4142" spans="1:9" x14ac:dyDescent="0.25">
      <c r="A4142" t="s">
        <v>3668</v>
      </c>
      <c r="B4142" s="70">
        <f t="shared" si="159"/>
        <v>0.14285714285714285</v>
      </c>
      <c r="C4142" t="s">
        <v>109</v>
      </c>
      <c r="D4142" t="s">
        <v>4302</v>
      </c>
      <c r="E4142" s="69">
        <v>45660</v>
      </c>
      <c r="F4142">
        <v>1</v>
      </c>
      <c r="G4142">
        <v>1</v>
      </c>
      <c r="H4142">
        <v>1</v>
      </c>
      <c r="I4142" s="70">
        <f t="shared" si="160"/>
        <v>0.14285714285714285</v>
      </c>
    </row>
    <row r="4143" spans="1:9" x14ac:dyDescent="0.25">
      <c r="A4143" t="s">
        <v>3668</v>
      </c>
      <c r="B4143" s="70">
        <f t="shared" si="159"/>
        <v>0.14285714285714285</v>
      </c>
      <c r="C4143" t="s">
        <v>109</v>
      </c>
      <c r="D4143" t="s">
        <v>4303</v>
      </c>
      <c r="E4143" s="69">
        <v>45665</v>
      </c>
      <c r="F4143">
        <v>1</v>
      </c>
      <c r="G4143">
        <v>1</v>
      </c>
      <c r="H4143">
        <v>1</v>
      </c>
      <c r="I4143" s="70">
        <f t="shared" si="160"/>
        <v>0.14285714285714285</v>
      </c>
    </row>
    <row r="4144" spans="1:9" x14ac:dyDescent="0.25">
      <c r="A4144" t="s">
        <v>3668</v>
      </c>
      <c r="B4144" s="70">
        <f t="shared" si="159"/>
        <v>0.14285714285714285</v>
      </c>
      <c r="C4144" t="s">
        <v>109</v>
      </c>
      <c r="D4144" t="s">
        <v>4304</v>
      </c>
      <c r="E4144" s="69">
        <v>45666</v>
      </c>
      <c r="F4144">
        <v>1</v>
      </c>
      <c r="G4144">
        <v>1</v>
      </c>
      <c r="H4144">
        <v>1</v>
      </c>
      <c r="I4144" s="70">
        <f t="shared" si="160"/>
        <v>0.14285714285714285</v>
      </c>
    </row>
    <row r="4145" spans="1:9" x14ac:dyDescent="0.25">
      <c r="A4145" t="s">
        <v>3668</v>
      </c>
      <c r="B4145" s="70">
        <f t="shared" si="159"/>
        <v>0.14285714285714285</v>
      </c>
      <c r="C4145" t="s">
        <v>109</v>
      </c>
      <c r="D4145" t="s">
        <v>4305</v>
      </c>
      <c r="E4145" s="69">
        <v>45666</v>
      </c>
      <c r="F4145">
        <v>1</v>
      </c>
      <c r="G4145">
        <v>1</v>
      </c>
      <c r="H4145">
        <v>1</v>
      </c>
      <c r="I4145" s="70">
        <f t="shared" si="160"/>
        <v>0.14285714285714285</v>
      </c>
    </row>
    <row r="4146" spans="1:9" x14ac:dyDescent="0.25">
      <c r="A4146" t="s">
        <v>3668</v>
      </c>
      <c r="B4146" s="70">
        <f t="shared" si="159"/>
        <v>0.14285714285714285</v>
      </c>
      <c r="C4146" t="s">
        <v>109</v>
      </c>
      <c r="D4146" t="s">
        <v>4306</v>
      </c>
      <c r="E4146" s="69">
        <v>45666</v>
      </c>
      <c r="F4146">
        <v>1</v>
      </c>
      <c r="G4146">
        <v>1</v>
      </c>
      <c r="H4146">
        <v>1</v>
      </c>
      <c r="I4146" s="70">
        <f t="shared" si="160"/>
        <v>0.14285714285714285</v>
      </c>
    </row>
    <row r="4147" spans="1:9" x14ac:dyDescent="0.25">
      <c r="A4147" t="s">
        <v>3668</v>
      </c>
      <c r="B4147" s="70">
        <f t="shared" si="159"/>
        <v>0.14285714285714285</v>
      </c>
      <c r="C4147" t="s">
        <v>109</v>
      </c>
      <c r="D4147" t="s">
        <v>4307</v>
      </c>
      <c r="E4147" s="69">
        <v>45698</v>
      </c>
      <c r="F4147">
        <v>1</v>
      </c>
      <c r="G4147">
        <v>1</v>
      </c>
      <c r="H4147">
        <v>1</v>
      </c>
      <c r="I4147" s="70">
        <f t="shared" si="160"/>
        <v>0.14285714285714285</v>
      </c>
    </row>
    <row r="4148" spans="1:9" x14ac:dyDescent="0.25">
      <c r="A4148" t="s">
        <v>3668</v>
      </c>
      <c r="B4148" s="70">
        <f t="shared" si="159"/>
        <v>0.14285714285714285</v>
      </c>
      <c r="C4148" t="s">
        <v>109</v>
      </c>
      <c r="D4148" t="s">
        <v>4308</v>
      </c>
      <c r="E4148" s="69">
        <v>45699</v>
      </c>
      <c r="F4148">
        <v>1</v>
      </c>
      <c r="G4148">
        <v>1</v>
      </c>
      <c r="H4148">
        <v>1</v>
      </c>
      <c r="I4148" s="70">
        <f t="shared" si="160"/>
        <v>0.14285714285714285</v>
      </c>
    </row>
    <row r="4149" spans="1:9" x14ac:dyDescent="0.25">
      <c r="A4149" t="s">
        <v>3668</v>
      </c>
      <c r="B4149" s="70">
        <f t="shared" ref="B4149:B4204" si="161">(1/700)*100</f>
        <v>0.14285714285714285</v>
      </c>
      <c r="C4149" t="s">
        <v>109</v>
      </c>
      <c r="D4149" t="s">
        <v>4309</v>
      </c>
      <c r="E4149" s="69">
        <v>45699</v>
      </c>
      <c r="F4149">
        <v>1</v>
      </c>
      <c r="G4149">
        <v>1</v>
      </c>
      <c r="H4149">
        <v>1</v>
      </c>
      <c r="I4149" s="70">
        <f t="shared" si="160"/>
        <v>0.14285714285714285</v>
      </c>
    </row>
    <row r="4150" spans="1:9" x14ac:dyDescent="0.25">
      <c r="A4150" t="s">
        <v>3668</v>
      </c>
      <c r="B4150" s="70">
        <f t="shared" si="161"/>
        <v>0.14285714285714285</v>
      </c>
      <c r="C4150" t="s">
        <v>109</v>
      </c>
      <c r="D4150" t="s">
        <v>4310</v>
      </c>
      <c r="E4150" s="69">
        <v>45699</v>
      </c>
      <c r="F4150">
        <v>1</v>
      </c>
      <c r="G4150">
        <v>1</v>
      </c>
      <c r="H4150">
        <v>1</v>
      </c>
      <c r="I4150" s="70">
        <f t="shared" si="160"/>
        <v>0.14285714285714285</v>
      </c>
    </row>
    <row r="4151" spans="1:9" x14ac:dyDescent="0.25">
      <c r="A4151" t="s">
        <v>3668</v>
      </c>
      <c r="B4151" s="70">
        <f t="shared" si="161"/>
        <v>0.14285714285714285</v>
      </c>
      <c r="C4151" t="s">
        <v>109</v>
      </c>
      <c r="D4151" t="s">
        <v>4311</v>
      </c>
      <c r="E4151" s="69">
        <v>45699</v>
      </c>
      <c r="F4151">
        <v>1</v>
      </c>
      <c r="G4151">
        <v>1</v>
      </c>
      <c r="H4151">
        <v>1</v>
      </c>
      <c r="I4151" s="70">
        <f t="shared" si="160"/>
        <v>0.14285714285714285</v>
      </c>
    </row>
    <row r="4152" spans="1:9" x14ac:dyDescent="0.25">
      <c r="A4152" t="s">
        <v>3668</v>
      </c>
      <c r="B4152" s="70">
        <f t="shared" si="161"/>
        <v>0.14285714285714285</v>
      </c>
      <c r="C4152" t="s">
        <v>109</v>
      </c>
      <c r="D4152" t="s">
        <v>4312</v>
      </c>
      <c r="E4152" s="69">
        <v>45699</v>
      </c>
      <c r="F4152">
        <v>1</v>
      </c>
      <c r="G4152">
        <v>1</v>
      </c>
      <c r="H4152">
        <v>1</v>
      </c>
      <c r="I4152" s="70">
        <f t="shared" si="160"/>
        <v>0.14285714285714285</v>
      </c>
    </row>
    <row r="4153" spans="1:9" x14ac:dyDescent="0.25">
      <c r="A4153" t="s">
        <v>3668</v>
      </c>
      <c r="B4153" s="70">
        <f t="shared" si="161"/>
        <v>0.14285714285714285</v>
      </c>
      <c r="C4153" t="s">
        <v>109</v>
      </c>
      <c r="D4153" t="s">
        <v>4313</v>
      </c>
      <c r="E4153" s="69">
        <v>45699</v>
      </c>
      <c r="F4153">
        <v>1</v>
      </c>
      <c r="G4153">
        <v>1</v>
      </c>
      <c r="H4153">
        <v>1</v>
      </c>
      <c r="I4153" s="70">
        <f t="shared" si="160"/>
        <v>0.14285714285714285</v>
      </c>
    </row>
    <row r="4154" spans="1:9" x14ac:dyDescent="0.25">
      <c r="A4154" t="s">
        <v>3668</v>
      </c>
      <c r="B4154" s="70">
        <f t="shared" si="161"/>
        <v>0.14285714285714285</v>
      </c>
      <c r="C4154" t="s">
        <v>109</v>
      </c>
      <c r="D4154" t="s">
        <v>4314</v>
      </c>
      <c r="E4154" s="69">
        <v>45679</v>
      </c>
      <c r="F4154">
        <v>1</v>
      </c>
      <c r="G4154">
        <v>1</v>
      </c>
      <c r="H4154">
        <v>1</v>
      </c>
      <c r="I4154" s="70">
        <f t="shared" si="160"/>
        <v>0.14285714285714285</v>
      </c>
    </row>
    <row r="4155" spans="1:9" x14ac:dyDescent="0.25">
      <c r="A4155" t="s">
        <v>3668</v>
      </c>
      <c r="B4155" s="70">
        <f t="shared" si="161"/>
        <v>0.14285714285714285</v>
      </c>
      <c r="C4155" t="s">
        <v>109</v>
      </c>
      <c r="D4155" t="s">
        <v>4315</v>
      </c>
      <c r="E4155" s="69">
        <v>45684</v>
      </c>
      <c r="F4155">
        <v>1</v>
      </c>
      <c r="G4155">
        <v>1</v>
      </c>
      <c r="H4155">
        <v>1</v>
      </c>
      <c r="I4155" s="70">
        <f t="shared" si="160"/>
        <v>0.14285714285714285</v>
      </c>
    </row>
    <row r="4156" spans="1:9" x14ac:dyDescent="0.25">
      <c r="A4156" t="s">
        <v>3668</v>
      </c>
      <c r="B4156" s="70">
        <f t="shared" si="161"/>
        <v>0.14285714285714285</v>
      </c>
      <c r="C4156" t="s">
        <v>109</v>
      </c>
      <c r="D4156" t="s">
        <v>4316</v>
      </c>
      <c r="E4156" s="69">
        <v>45684</v>
      </c>
      <c r="F4156">
        <v>1</v>
      </c>
      <c r="G4156">
        <v>1</v>
      </c>
      <c r="H4156">
        <v>1</v>
      </c>
      <c r="I4156" s="70">
        <f t="shared" si="160"/>
        <v>0.14285714285714285</v>
      </c>
    </row>
    <row r="4157" spans="1:9" x14ac:dyDescent="0.25">
      <c r="A4157" t="s">
        <v>3668</v>
      </c>
      <c r="B4157" s="70">
        <f t="shared" si="161"/>
        <v>0.14285714285714285</v>
      </c>
      <c r="C4157" t="s">
        <v>109</v>
      </c>
      <c r="D4157" t="s">
        <v>4317</v>
      </c>
      <c r="E4157" s="69">
        <v>45684</v>
      </c>
      <c r="F4157">
        <v>1</v>
      </c>
      <c r="G4157">
        <v>1</v>
      </c>
      <c r="H4157">
        <v>1</v>
      </c>
      <c r="I4157" s="70">
        <f t="shared" si="160"/>
        <v>0.14285714285714285</v>
      </c>
    </row>
    <row r="4158" spans="1:9" x14ac:dyDescent="0.25">
      <c r="A4158" t="s">
        <v>3668</v>
      </c>
      <c r="B4158" s="70">
        <f t="shared" si="161"/>
        <v>0.14285714285714285</v>
      </c>
      <c r="C4158" t="s">
        <v>109</v>
      </c>
      <c r="D4158" t="s">
        <v>4318</v>
      </c>
      <c r="E4158" s="69">
        <v>45685</v>
      </c>
      <c r="F4158">
        <v>1</v>
      </c>
      <c r="G4158">
        <v>1</v>
      </c>
      <c r="H4158">
        <v>1</v>
      </c>
      <c r="I4158" s="70">
        <f t="shared" si="160"/>
        <v>0.14285714285714285</v>
      </c>
    </row>
    <row r="4159" spans="1:9" x14ac:dyDescent="0.25">
      <c r="A4159" t="s">
        <v>3668</v>
      </c>
      <c r="B4159" s="70">
        <f t="shared" si="161"/>
        <v>0.14285714285714285</v>
      </c>
      <c r="C4159" t="s">
        <v>109</v>
      </c>
      <c r="D4159" t="s">
        <v>4319</v>
      </c>
      <c r="E4159" s="69">
        <v>45687</v>
      </c>
      <c r="F4159">
        <v>1</v>
      </c>
      <c r="G4159">
        <v>1</v>
      </c>
      <c r="H4159">
        <v>1</v>
      </c>
      <c r="I4159" s="70">
        <f t="shared" si="160"/>
        <v>0.14285714285714285</v>
      </c>
    </row>
    <row r="4160" spans="1:9" x14ac:dyDescent="0.25">
      <c r="A4160" t="s">
        <v>3668</v>
      </c>
      <c r="B4160" s="70">
        <f t="shared" si="161"/>
        <v>0.14285714285714285</v>
      </c>
      <c r="C4160" t="s">
        <v>109</v>
      </c>
      <c r="D4160" t="s">
        <v>4320</v>
      </c>
      <c r="E4160" s="69">
        <v>45670</v>
      </c>
      <c r="F4160">
        <v>1</v>
      </c>
      <c r="G4160">
        <v>1</v>
      </c>
      <c r="H4160">
        <v>1</v>
      </c>
      <c r="I4160" s="70">
        <f t="shared" si="160"/>
        <v>0.14285714285714285</v>
      </c>
    </row>
    <row r="4161" spans="1:9" x14ac:dyDescent="0.25">
      <c r="A4161" t="s">
        <v>3668</v>
      </c>
      <c r="B4161" s="70">
        <f t="shared" si="161"/>
        <v>0.14285714285714285</v>
      </c>
      <c r="C4161" t="s">
        <v>109</v>
      </c>
      <c r="D4161" t="s">
        <v>4321</v>
      </c>
      <c r="E4161" s="69">
        <v>45670</v>
      </c>
      <c r="F4161">
        <v>1</v>
      </c>
      <c r="G4161">
        <v>1</v>
      </c>
      <c r="H4161">
        <v>1</v>
      </c>
      <c r="I4161" s="70">
        <f t="shared" si="160"/>
        <v>0.14285714285714285</v>
      </c>
    </row>
    <row r="4162" spans="1:9" x14ac:dyDescent="0.25">
      <c r="A4162" t="s">
        <v>3668</v>
      </c>
      <c r="B4162" s="70">
        <f t="shared" si="161"/>
        <v>0.14285714285714285</v>
      </c>
      <c r="C4162" t="s">
        <v>109</v>
      </c>
      <c r="D4162" t="s">
        <v>4322</v>
      </c>
      <c r="E4162" s="69">
        <v>45670</v>
      </c>
      <c r="F4162">
        <v>1</v>
      </c>
      <c r="G4162">
        <v>1</v>
      </c>
      <c r="H4162">
        <v>1</v>
      </c>
      <c r="I4162" s="70">
        <f t="shared" ref="I4162:I4225" si="162">B4162*H4162</f>
        <v>0.14285714285714285</v>
      </c>
    </row>
    <row r="4163" spans="1:9" x14ac:dyDescent="0.25">
      <c r="A4163" t="s">
        <v>3668</v>
      </c>
      <c r="B4163" s="70">
        <f t="shared" si="161"/>
        <v>0.14285714285714285</v>
      </c>
      <c r="C4163" t="s">
        <v>109</v>
      </c>
      <c r="D4163" t="s">
        <v>4323</v>
      </c>
      <c r="E4163" s="69">
        <v>45670</v>
      </c>
      <c r="F4163">
        <v>1</v>
      </c>
      <c r="G4163">
        <v>1</v>
      </c>
      <c r="H4163">
        <v>1</v>
      </c>
      <c r="I4163" s="70">
        <f t="shared" si="162"/>
        <v>0.14285714285714285</v>
      </c>
    </row>
    <row r="4164" spans="1:9" x14ac:dyDescent="0.25">
      <c r="A4164" t="s">
        <v>3668</v>
      </c>
      <c r="B4164" s="70">
        <f t="shared" si="161"/>
        <v>0.14285714285714285</v>
      </c>
      <c r="C4164" t="s">
        <v>109</v>
      </c>
      <c r="D4164" t="s">
        <v>4324</v>
      </c>
      <c r="E4164" s="69">
        <v>45670</v>
      </c>
      <c r="F4164">
        <v>1</v>
      </c>
      <c r="G4164">
        <v>1</v>
      </c>
      <c r="H4164">
        <v>1</v>
      </c>
      <c r="I4164" s="70">
        <f t="shared" si="162"/>
        <v>0.14285714285714285</v>
      </c>
    </row>
    <row r="4165" spans="1:9" x14ac:dyDescent="0.25">
      <c r="A4165" t="s">
        <v>3668</v>
      </c>
      <c r="B4165" s="70">
        <f t="shared" si="161"/>
        <v>0.14285714285714285</v>
      </c>
      <c r="C4165" t="s">
        <v>109</v>
      </c>
      <c r="D4165" t="s">
        <v>4325</v>
      </c>
      <c r="E4165" s="69">
        <v>45671</v>
      </c>
      <c r="F4165">
        <v>1</v>
      </c>
      <c r="G4165">
        <v>1</v>
      </c>
      <c r="H4165">
        <v>1</v>
      </c>
      <c r="I4165" s="70">
        <f t="shared" si="162"/>
        <v>0.14285714285714285</v>
      </c>
    </row>
    <row r="4166" spans="1:9" x14ac:dyDescent="0.25">
      <c r="A4166" t="s">
        <v>3668</v>
      </c>
      <c r="B4166" s="70">
        <f t="shared" si="161"/>
        <v>0.14285714285714285</v>
      </c>
      <c r="C4166" t="s">
        <v>109</v>
      </c>
      <c r="D4166" t="s">
        <v>4326</v>
      </c>
      <c r="E4166" s="69">
        <v>45671</v>
      </c>
      <c r="F4166">
        <v>1</v>
      </c>
      <c r="G4166">
        <v>1</v>
      </c>
      <c r="H4166">
        <v>1</v>
      </c>
      <c r="I4166" s="70">
        <f t="shared" si="162"/>
        <v>0.14285714285714285</v>
      </c>
    </row>
    <row r="4167" spans="1:9" x14ac:dyDescent="0.25">
      <c r="A4167" t="s">
        <v>3668</v>
      </c>
      <c r="B4167" s="70">
        <f t="shared" si="161"/>
        <v>0.14285714285714285</v>
      </c>
      <c r="C4167" t="s">
        <v>109</v>
      </c>
      <c r="D4167" t="s">
        <v>4327</v>
      </c>
      <c r="E4167" s="69">
        <v>45672</v>
      </c>
      <c r="F4167">
        <v>1</v>
      </c>
      <c r="G4167">
        <v>1</v>
      </c>
      <c r="H4167">
        <v>1</v>
      </c>
      <c r="I4167" s="70">
        <f t="shared" si="162"/>
        <v>0.14285714285714285</v>
      </c>
    </row>
    <row r="4168" spans="1:9" x14ac:dyDescent="0.25">
      <c r="A4168" t="s">
        <v>3668</v>
      </c>
      <c r="B4168" s="70">
        <f t="shared" si="161"/>
        <v>0.14285714285714285</v>
      </c>
      <c r="C4168" t="s">
        <v>109</v>
      </c>
      <c r="D4168" t="s">
        <v>4328</v>
      </c>
      <c r="E4168" s="69">
        <v>45674</v>
      </c>
      <c r="F4168">
        <v>1</v>
      </c>
      <c r="G4168">
        <v>1</v>
      </c>
      <c r="H4168">
        <v>1</v>
      </c>
      <c r="I4168" s="70">
        <f t="shared" si="162"/>
        <v>0.14285714285714285</v>
      </c>
    </row>
    <row r="4169" spans="1:9" x14ac:dyDescent="0.25">
      <c r="A4169" t="s">
        <v>3668</v>
      </c>
      <c r="B4169" s="70">
        <f t="shared" si="161"/>
        <v>0.14285714285714285</v>
      </c>
      <c r="C4169" t="s">
        <v>109</v>
      </c>
      <c r="D4169" t="s">
        <v>4329</v>
      </c>
      <c r="E4169" s="69">
        <v>45674</v>
      </c>
      <c r="F4169">
        <v>1</v>
      </c>
      <c r="G4169">
        <v>1</v>
      </c>
      <c r="H4169">
        <v>1</v>
      </c>
      <c r="I4169" s="70">
        <f t="shared" si="162"/>
        <v>0.14285714285714285</v>
      </c>
    </row>
    <row r="4170" spans="1:9" x14ac:dyDescent="0.25">
      <c r="A4170" t="s">
        <v>3668</v>
      </c>
      <c r="B4170" s="70">
        <f t="shared" si="161"/>
        <v>0.14285714285714285</v>
      </c>
      <c r="C4170" t="s">
        <v>109</v>
      </c>
      <c r="D4170" t="s">
        <v>4330</v>
      </c>
      <c r="E4170" s="69">
        <v>45674</v>
      </c>
      <c r="F4170">
        <v>1</v>
      </c>
      <c r="G4170">
        <v>1</v>
      </c>
      <c r="H4170">
        <v>1</v>
      </c>
      <c r="I4170" s="70">
        <f t="shared" si="162"/>
        <v>0.14285714285714285</v>
      </c>
    </row>
    <row r="4171" spans="1:9" x14ac:dyDescent="0.25">
      <c r="A4171" t="s">
        <v>3668</v>
      </c>
      <c r="B4171" s="70">
        <f t="shared" si="161"/>
        <v>0.14285714285714285</v>
      </c>
      <c r="C4171" t="s">
        <v>109</v>
      </c>
      <c r="D4171" t="s">
        <v>4331</v>
      </c>
      <c r="E4171" s="69">
        <v>45709</v>
      </c>
      <c r="F4171">
        <v>1</v>
      </c>
      <c r="G4171">
        <v>1</v>
      </c>
      <c r="H4171">
        <v>1</v>
      </c>
      <c r="I4171" s="70">
        <f t="shared" si="162"/>
        <v>0.14285714285714285</v>
      </c>
    </row>
    <row r="4172" spans="1:9" x14ac:dyDescent="0.25">
      <c r="A4172" t="s">
        <v>3668</v>
      </c>
      <c r="B4172" s="70">
        <f t="shared" si="161"/>
        <v>0.14285714285714285</v>
      </c>
      <c r="C4172" t="s">
        <v>109</v>
      </c>
      <c r="D4172" t="s">
        <v>4332</v>
      </c>
      <c r="E4172" s="69">
        <v>45709</v>
      </c>
      <c r="F4172">
        <v>1</v>
      </c>
      <c r="G4172">
        <v>1</v>
      </c>
      <c r="H4172">
        <v>1</v>
      </c>
      <c r="I4172" s="70">
        <f t="shared" si="162"/>
        <v>0.14285714285714285</v>
      </c>
    </row>
    <row r="4173" spans="1:9" x14ac:dyDescent="0.25">
      <c r="A4173" t="s">
        <v>3668</v>
      </c>
      <c r="B4173" s="70">
        <f t="shared" si="161"/>
        <v>0.14285714285714285</v>
      </c>
      <c r="C4173" t="s">
        <v>109</v>
      </c>
      <c r="D4173" t="s">
        <v>4333</v>
      </c>
      <c r="E4173" s="69">
        <v>45709</v>
      </c>
      <c r="F4173">
        <v>1</v>
      </c>
      <c r="G4173">
        <v>1</v>
      </c>
      <c r="H4173">
        <v>1</v>
      </c>
      <c r="I4173" s="70">
        <f t="shared" si="162"/>
        <v>0.14285714285714285</v>
      </c>
    </row>
    <row r="4174" spans="1:9" x14ac:dyDescent="0.25">
      <c r="A4174" t="s">
        <v>3668</v>
      </c>
      <c r="B4174" s="70">
        <f t="shared" si="161"/>
        <v>0.14285714285714285</v>
      </c>
      <c r="C4174" t="s">
        <v>109</v>
      </c>
      <c r="D4174" t="s">
        <v>4334</v>
      </c>
      <c r="E4174" s="69">
        <v>45712</v>
      </c>
      <c r="F4174">
        <v>1</v>
      </c>
      <c r="G4174">
        <v>1</v>
      </c>
      <c r="H4174">
        <v>1</v>
      </c>
      <c r="I4174" s="70">
        <f t="shared" si="162"/>
        <v>0.14285714285714285</v>
      </c>
    </row>
    <row r="4175" spans="1:9" x14ac:dyDescent="0.25">
      <c r="A4175" t="s">
        <v>3668</v>
      </c>
      <c r="B4175" s="70">
        <f t="shared" si="161"/>
        <v>0.14285714285714285</v>
      </c>
      <c r="C4175" t="s">
        <v>109</v>
      </c>
      <c r="D4175" t="s">
        <v>4335</v>
      </c>
      <c r="E4175" s="69">
        <v>45701</v>
      </c>
      <c r="F4175">
        <v>1</v>
      </c>
      <c r="G4175">
        <v>1</v>
      </c>
      <c r="H4175">
        <v>1</v>
      </c>
      <c r="I4175" s="70">
        <f t="shared" si="162"/>
        <v>0.14285714285714285</v>
      </c>
    </row>
    <row r="4176" spans="1:9" x14ac:dyDescent="0.25">
      <c r="A4176" t="s">
        <v>3668</v>
      </c>
      <c r="B4176" s="70">
        <f t="shared" si="161"/>
        <v>0.14285714285714285</v>
      </c>
      <c r="C4176" t="s">
        <v>109</v>
      </c>
      <c r="D4176" t="s">
        <v>4336</v>
      </c>
      <c r="E4176" s="69">
        <v>45705</v>
      </c>
      <c r="F4176">
        <v>1</v>
      </c>
      <c r="G4176">
        <v>1</v>
      </c>
      <c r="H4176">
        <v>1</v>
      </c>
      <c r="I4176" s="70">
        <f t="shared" si="162"/>
        <v>0.14285714285714285</v>
      </c>
    </row>
    <row r="4177" spans="1:9" x14ac:dyDescent="0.25">
      <c r="A4177" t="s">
        <v>3668</v>
      </c>
      <c r="B4177" s="70">
        <f t="shared" si="161"/>
        <v>0.14285714285714285</v>
      </c>
      <c r="C4177" t="s">
        <v>109</v>
      </c>
      <c r="D4177" t="s">
        <v>4337</v>
      </c>
      <c r="E4177" s="69">
        <v>45692</v>
      </c>
      <c r="F4177">
        <v>1</v>
      </c>
      <c r="G4177">
        <v>1</v>
      </c>
      <c r="H4177">
        <v>1</v>
      </c>
      <c r="I4177" s="70">
        <f t="shared" si="162"/>
        <v>0.14285714285714285</v>
      </c>
    </row>
    <row r="4178" spans="1:9" x14ac:dyDescent="0.25">
      <c r="A4178" t="s">
        <v>3668</v>
      </c>
      <c r="B4178" s="70">
        <f t="shared" si="161"/>
        <v>0.14285714285714285</v>
      </c>
      <c r="C4178" t="s">
        <v>109</v>
      </c>
      <c r="D4178" t="s">
        <v>4338</v>
      </c>
      <c r="E4178" s="69">
        <v>45692</v>
      </c>
      <c r="F4178">
        <v>1</v>
      </c>
      <c r="G4178">
        <v>1</v>
      </c>
      <c r="H4178">
        <v>1</v>
      </c>
      <c r="I4178" s="70">
        <f t="shared" si="162"/>
        <v>0.14285714285714285</v>
      </c>
    </row>
    <row r="4179" spans="1:9" x14ac:dyDescent="0.25">
      <c r="A4179" t="s">
        <v>3668</v>
      </c>
      <c r="B4179" s="70">
        <f t="shared" si="161"/>
        <v>0.14285714285714285</v>
      </c>
      <c r="C4179" t="s">
        <v>109</v>
      </c>
      <c r="D4179" t="s">
        <v>4339</v>
      </c>
      <c r="E4179" s="69">
        <v>45693</v>
      </c>
      <c r="F4179">
        <v>1</v>
      </c>
      <c r="G4179">
        <v>1</v>
      </c>
      <c r="H4179">
        <v>1</v>
      </c>
      <c r="I4179" s="70">
        <f t="shared" si="162"/>
        <v>0.14285714285714285</v>
      </c>
    </row>
    <row r="4180" spans="1:9" x14ac:dyDescent="0.25">
      <c r="A4180" t="s">
        <v>3668</v>
      </c>
      <c r="B4180" s="70">
        <f t="shared" si="161"/>
        <v>0.14285714285714285</v>
      </c>
      <c r="C4180" t="s">
        <v>109</v>
      </c>
      <c r="D4180" t="s">
        <v>4340</v>
      </c>
      <c r="E4180" s="69">
        <v>45693</v>
      </c>
      <c r="F4180">
        <v>1</v>
      </c>
      <c r="G4180">
        <v>1</v>
      </c>
      <c r="H4180">
        <v>1</v>
      </c>
      <c r="I4180" s="70">
        <f t="shared" si="162"/>
        <v>0.14285714285714285</v>
      </c>
    </row>
    <row r="4181" spans="1:9" x14ac:dyDescent="0.25">
      <c r="A4181" t="s">
        <v>3668</v>
      </c>
      <c r="B4181" s="70">
        <f t="shared" si="161"/>
        <v>0.14285714285714285</v>
      </c>
      <c r="C4181" t="s">
        <v>109</v>
      </c>
      <c r="D4181" t="s">
        <v>4341</v>
      </c>
      <c r="E4181" s="69">
        <v>45694</v>
      </c>
      <c r="F4181">
        <v>1</v>
      </c>
      <c r="G4181">
        <v>1</v>
      </c>
      <c r="H4181">
        <v>1</v>
      </c>
      <c r="I4181" s="70">
        <f t="shared" si="162"/>
        <v>0.14285714285714285</v>
      </c>
    </row>
    <row r="4182" spans="1:9" x14ac:dyDescent="0.25">
      <c r="A4182" t="s">
        <v>3668</v>
      </c>
      <c r="B4182" s="70">
        <f t="shared" si="161"/>
        <v>0.14285714285714285</v>
      </c>
      <c r="C4182" t="s">
        <v>109</v>
      </c>
      <c r="D4182" t="s">
        <v>4342</v>
      </c>
      <c r="E4182" s="69">
        <v>45694</v>
      </c>
      <c r="F4182">
        <v>1</v>
      </c>
      <c r="G4182">
        <v>1</v>
      </c>
      <c r="H4182">
        <v>1</v>
      </c>
      <c r="I4182" s="70">
        <f t="shared" si="162"/>
        <v>0.14285714285714285</v>
      </c>
    </row>
    <row r="4183" spans="1:9" x14ac:dyDescent="0.25">
      <c r="A4183" t="s">
        <v>3668</v>
      </c>
      <c r="B4183" s="70">
        <f t="shared" si="161"/>
        <v>0.14285714285714285</v>
      </c>
      <c r="C4183" t="s">
        <v>109</v>
      </c>
      <c r="D4183" t="s">
        <v>4343</v>
      </c>
      <c r="E4183" s="69">
        <v>45698</v>
      </c>
      <c r="F4183">
        <v>1</v>
      </c>
      <c r="G4183">
        <v>1</v>
      </c>
      <c r="H4183">
        <v>1</v>
      </c>
      <c r="I4183" s="70">
        <f t="shared" si="162"/>
        <v>0.14285714285714285</v>
      </c>
    </row>
    <row r="4184" spans="1:9" x14ac:dyDescent="0.25">
      <c r="A4184" t="s">
        <v>3668</v>
      </c>
      <c r="B4184" s="70">
        <f t="shared" si="161"/>
        <v>0.14285714285714285</v>
      </c>
      <c r="C4184" t="s">
        <v>109</v>
      </c>
      <c r="D4184" t="s">
        <v>4344</v>
      </c>
      <c r="E4184" s="69">
        <v>45723</v>
      </c>
      <c r="F4184">
        <v>1</v>
      </c>
      <c r="G4184">
        <v>1</v>
      </c>
      <c r="H4184">
        <v>1</v>
      </c>
      <c r="I4184" s="70">
        <f t="shared" si="162"/>
        <v>0.14285714285714285</v>
      </c>
    </row>
    <row r="4185" spans="1:9" x14ac:dyDescent="0.25">
      <c r="A4185" t="s">
        <v>3668</v>
      </c>
      <c r="B4185" s="70">
        <f t="shared" si="161"/>
        <v>0.14285714285714285</v>
      </c>
      <c r="C4185" t="s">
        <v>109</v>
      </c>
      <c r="D4185" t="s">
        <v>4345</v>
      </c>
      <c r="E4185" s="69">
        <v>45712</v>
      </c>
      <c r="F4185">
        <v>1</v>
      </c>
      <c r="G4185">
        <v>1</v>
      </c>
      <c r="H4185">
        <v>1</v>
      </c>
      <c r="I4185" s="70">
        <f t="shared" si="162"/>
        <v>0.14285714285714285</v>
      </c>
    </row>
    <row r="4186" spans="1:9" x14ac:dyDescent="0.25">
      <c r="A4186" t="s">
        <v>3668</v>
      </c>
      <c r="B4186" s="70">
        <f t="shared" si="161"/>
        <v>0.14285714285714285</v>
      </c>
      <c r="C4186" t="s">
        <v>109</v>
      </c>
      <c r="D4186" t="s">
        <v>4346</v>
      </c>
      <c r="E4186" s="69">
        <v>45714</v>
      </c>
      <c r="F4186">
        <v>1</v>
      </c>
      <c r="G4186">
        <v>1</v>
      </c>
      <c r="H4186">
        <v>1</v>
      </c>
      <c r="I4186" s="70">
        <f t="shared" si="162"/>
        <v>0.14285714285714285</v>
      </c>
    </row>
    <row r="4187" spans="1:9" x14ac:dyDescent="0.25">
      <c r="A4187" t="s">
        <v>3668</v>
      </c>
      <c r="B4187" s="70">
        <f t="shared" si="161"/>
        <v>0.14285714285714285</v>
      </c>
      <c r="C4187" t="s">
        <v>109</v>
      </c>
      <c r="D4187" t="s">
        <v>4347</v>
      </c>
      <c r="E4187" s="69">
        <v>45714</v>
      </c>
      <c r="F4187">
        <v>1</v>
      </c>
      <c r="G4187">
        <v>1</v>
      </c>
      <c r="H4187">
        <v>1</v>
      </c>
      <c r="I4187" s="70">
        <f t="shared" si="162"/>
        <v>0.14285714285714285</v>
      </c>
    </row>
    <row r="4188" spans="1:9" x14ac:dyDescent="0.25">
      <c r="A4188" t="s">
        <v>3668</v>
      </c>
      <c r="B4188" s="70">
        <f t="shared" si="161"/>
        <v>0.14285714285714285</v>
      </c>
      <c r="C4188" t="s">
        <v>109</v>
      </c>
      <c r="D4188" t="s">
        <v>4348</v>
      </c>
      <c r="E4188" s="69">
        <v>45714</v>
      </c>
      <c r="F4188">
        <v>1</v>
      </c>
      <c r="G4188">
        <v>1</v>
      </c>
      <c r="H4188">
        <v>1</v>
      </c>
      <c r="I4188" s="70">
        <f t="shared" si="162"/>
        <v>0.14285714285714285</v>
      </c>
    </row>
    <row r="4189" spans="1:9" x14ac:dyDescent="0.25">
      <c r="A4189" t="s">
        <v>3668</v>
      </c>
      <c r="B4189" s="70">
        <f t="shared" si="161"/>
        <v>0.14285714285714285</v>
      </c>
      <c r="C4189" t="s">
        <v>109</v>
      </c>
      <c r="D4189" t="s">
        <v>4349</v>
      </c>
      <c r="E4189" s="69">
        <v>45714</v>
      </c>
      <c r="F4189">
        <v>1</v>
      </c>
      <c r="G4189">
        <v>1</v>
      </c>
      <c r="H4189">
        <v>1</v>
      </c>
      <c r="I4189" s="70">
        <f t="shared" si="162"/>
        <v>0.14285714285714285</v>
      </c>
    </row>
    <row r="4190" spans="1:9" x14ac:dyDescent="0.25">
      <c r="A4190" t="s">
        <v>3668</v>
      </c>
      <c r="B4190" s="70">
        <f t="shared" si="161"/>
        <v>0.14285714285714285</v>
      </c>
      <c r="C4190" t="s">
        <v>109</v>
      </c>
      <c r="D4190" t="s">
        <v>4350</v>
      </c>
      <c r="E4190" s="69">
        <v>45714</v>
      </c>
      <c r="F4190">
        <v>1</v>
      </c>
      <c r="G4190">
        <v>1</v>
      </c>
      <c r="H4190">
        <v>1</v>
      </c>
      <c r="I4190" s="70">
        <f t="shared" si="162"/>
        <v>0.14285714285714285</v>
      </c>
    </row>
    <row r="4191" spans="1:9" x14ac:dyDescent="0.25">
      <c r="A4191" t="s">
        <v>3668</v>
      </c>
      <c r="B4191" s="70">
        <f t="shared" si="161"/>
        <v>0.14285714285714285</v>
      </c>
      <c r="C4191" t="s">
        <v>109</v>
      </c>
      <c r="D4191" t="s">
        <v>4351</v>
      </c>
      <c r="E4191" s="69">
        <v>45714</v>
      </c>
      <c r="F4191">
        <v>1</v>
      </c>
      <c r="G4191">
        <v>1</v>
      </c>
      <c r="H4191">
        <v>1</v>
      </c>
      <c r="I4191" s="70">
        <f t="shared" si="162"/>
        <v>0.14285714285714285</v>
      </c>
    </row>
    <row r="4192" spans="1:9" x14ac:dyDescent="0.25">
      <c r="A4192" t="s">
        <v>3668</v>
      </c>
      <c r="B4192" s="70">
        <f t="shared" si="161"/>
        <v>0.14285714285714285</v>
      </c>
      <c r="C4192" t="s">
        <v>109</v>
      </c>
      <c r="D4192" t="s">
        <v>4352</v>
      </c>
      <c r="E4192" s="69">
        <v>45706</v>
      </c>
      <c r="F4192">
        <v>1</v>
      </c>
      <c r="G4192">
        <v>1</v>
      </c>
      <c r="H4192">
        <v>1</v>
      </c>
      <c r="I4192" s="70">
        <f t="shared" si="162"/>
        <v>0.14285714285714285</v>
      </c>
    </row>
    <row r="4193" spans="1:9" x14ac:dyDescent="0.25">
      <c r="A4193" t="s">
        <v>3668</v>
      </c>
      <c r="B4193" s="70">
        <f t="shared" si="161"/>
        <v>0.14285714285714285</v>
      </c>
      <c r="C4193" t="s">
        <v>109</v>
      </c>
      <c r="D4193" t="s">
        <v>4353</v>
      </c>
      <c r="E4193" s="69">
        <v>45706</v>
      </c>
      <c r="F4193">
        <v>1</v>
      </c>
      <c r="G4193">
        <v>1</v>
      </c>
      <c r="H4193">
        <v>1</v>
      </c>
      <c r="I4193" s="70">
        <f t="shared" si="162"/>
        <v>0.14285714285714285</v>
      </c>
    </row>
    <row r="4194" spans="1:9" x14ac:dyDescent="0.25">
      <c r="A4194" t="s">
        <v>3668</v>
      </c>
      <c r="B4194" s="70">
        <f t="shared" si="161"/>
        <v>0.14285714285714285</v>
      </c>
      <c r="C4194" t="s">
        <v>109</v>
      </c>
      <c r="D4194" t="s">
        <v>4354</v>
      </c>
      <c r="E4194" s="69">
        <v>45708</v>
      </c>
      <c r="F4194">
        <v>1</v>
      </c>
      <c r="G4194">
        <v>1</v>
      </c>
      <c r="H4194">
        <v>1</v>
      </c>
      <c r="I4194" s="70">
        <f t="shared" si="162"/>
        <v>0.14285714285714285</v>
      </c>
    </row>
    <row r="4195" spans="1:9" x14ac:dyDescent="0.25">
      <c r="A4195" t="s">
        <v>3668</v>
      </c>
      <c r="B4195" s="70">
        <f t="shared" si="161"/>
        <v>0.14285714285714285</v>
      </c>
      <c r="C4195" t="s">
        <v>109</v>
      </c>
      <c r="D4195" t="s">
        <v>4355</v>
      </c>
      <c r="E4195" s="69">
        <v>45708</v>
      </c>
      <c r="F4195">
        <v>1</v>
      </c>
      <c r="G4195">
        <v>1</v>
      </c>
      <c r="H4195">
        <v>1</v>
      </c>
      <c r="I4195" s="70">
        <f t="shared" si="162"/>
        <v>0.14285714285714285</v>
      </c>
    </row>
    <row r="4196" spans="1:9" x14ac:dyDescent="0.25">
      <c r="A4196" t="s">
        <v>3668</v>
      </c>
      <c r="B4196" s="70">
        <f t="shared" si="161"/>
        <v>0.14285714285714285</v>
      </c>
      <c r="C4196" t="s">
        <v>109</v>
      </c>
      <c r="D4196" t="s">
        <v>4356</v>
      </c>
      <c r="E4196" s="69">
        <v>45708</v>
      </c>
      <c r="F4196">
        <v>1</v>
      </c>
      <c r="G4196">
        <v>1</v>
      </c>
      <c r="H4196">
        <v>1</v>
      </c>
      <c r="I4196" s="70">
        <f t="shared" si="162"/>
        <v>0.14285714285714285</v>
      </c>
    </row>
    <row r="4197" spans="1:9" x14ac:dyDescent="0.25">
      <c r="A4197" t="s">
        <v>3668</v>
      </c>
      <c r="B4197" s="70">
        <f t="shared" si="161"/>
        <v>0.14285714285714285</v>
      </c>
      <c r="C4197" t="s">
        <v>109</v>
      </c>
      <c r="D4197" t="s">
        <v>4357</v>
      </c>
      <c r="E4197" s="69">
        <v>45708</v>
      </c>
      <c r="F4197">
        <v>1</v>
      </c>
      <c r="G4197">
        <v>1</v>
      </c>
      <c r="H4197">
        <v>1</v>
      </c>
      <c r="I4197" s="70">
        <f t="shared" si="162"/>
        <v>0.14285714285714285</v>
      </c>
    </row>
    <row r="4198" spans="1:9" x14ac:dyDescent="0.25">
      <c r="A4198" t="s">
        <v>3668</v>
      </c>
      <c r="B4198" s="70">
        <f t="shared" si="161"/>
        <v>0.14285714285714285</v>
      </c>
      <c r="C4198" t="s">
        <v>109</v>
      </c>
      <c r="D4198" t="s">
        <v>4358</v>
      </c>
      <c r="E4198" s="69">
        <v>45708</v>
      </c>
      <c r="F4198">
        <v>1</v>
      </c>
      <c r="G4198">
        <v>1</v>
      </c>
      <c r="H4198">
        <v>1</v>
      </c>
      <c r="I4198" s="70">
        <f t="shared" si="162"/>
        <v>0.14285714285714285</v>
      </c>
    </row>
    <row r="4199" spans="1:9" x14ac:dyDescent="0.25">
      <c r="A4199" t="s">
        <v>3668</v>
      </c>
      <c r="B4199" s="70">
        <f t="shared" si="161"/>
        <v>0.14285714285714285</v>
      </c>
      <c r="C4199" t="s">
        <v>109</v>
      </c>
      <c r="D4199" t="s">
        <v>4359</v>
      </c>
      <c r="E4199" s="69">
        <v>45708</v>
      </c>
      <c r="F4199">
        <v>1</v>
      </c>
      <c r="G4199">
        <v>1</v>
      </c>
      <c r="H4199">
        <v>1</v>
      </c>
      <c r="I4199" s="70">
        <f t="shared" si="162"/>
        <v>0.14285714285714285</v>
      </c>
    </row>
    <row r="4200" spans="1:9" x14ac:dyDescent="0.25">
      <c r="A4200" t="s">
        <v>3668</v>
      </c>
      <c r="B4200" s="70">
        <f t="shared" si="161"/>
        <v>0.14285714285714285</v>
      </c>
      <c r="C4200" t="s">
        <v>109</v>
      </c>
      <c r="D4200" t="s">
        <v>4360</v>
      </c>
      <c r="E4200" s="69">
        <v>45708</v>
      </c>
      <c r="F4200">
        <v>1</v>
      </c>
      <c r="G4200">
        <v>1</v>
      </c>
      <c r="H4200">
        <v>1</v>
      </c>
      <c r="I4200" s="70">
        <f t="shared" si="162"/>
        <v>0.14285714285714285</v>
      </c>
    </row>
    <row r="4201" spans="1:9" x14ac:dyDescent="0.25">
      <c r="A4201" t="s">
        <v>3668</v>
      </c>
      <c r="B4201" s="70">
        <f t="shared" si="161"/>
        <v>0.14285714285714285</v>
      </c>
      <c r="C4201" t="s">
        <v>109</v>
      </c>
      <c r="D4201" t="s">
        <v>4361</v>
      </c>
      <c r="E4201" s="69">
        <v>45708</v>
      </c>
      <c r="F4201">
        <v>1</v>
      </c>
      <c r="G4201">
        <v>1</v>
      </c>
      <c r="H4201">
        <v>1</v>
      </c>
      <c r="I4201" s="70">
        <f t="shared" si="162"/>
        <v>0.14285714285714285</v>
      </c>
    </row>
    <row r="4202" spans="1:9" x14ac:dyDescent="0.25">
      <c r="A4202" t="s">
        <v>3668</v>
      </c>
      <c r="B4202" s="70">
        <f t="shared" si="161"/>
        <v>0.14285714285714285</v>
      </c>
      <c r="C4202" t="s">
        <v>109</v>
      </c>
      <c r="D4202" t="s">
        <v>4362</v>
      </c>
      <c r="E4202" s="69">
        <v>45727</v>
      </c>
      <c r="F4202">
        <v>1</v>
      </c>
      <c r="G4202">
        <v>1</v>
      </c>
      <c r="H4202">
        <v>1</v>
      </c>
      <c r="I4202" s="70">
        <f t="shared" si="162"/>
        <v>0.14285714285714285</v>
      </c>
    </row>
    <row r="4203" spans="1:9" x14ac:dyDescent="0.25">
      <c r="A4203" t="s">
        <v>3668</v>
      </c>
      <c r="B4203" s="70">
        <f t="shared" si="161"/>
        <v>0.14285714285714285</v>
      </c>
      <c r="C4203" t="s">
        <v>109</v>
      </c>
      <c r="D4203" t="s">
        <v>4363</v>
      </c>
      <c r="E4203" s="69">
        <v>45727</v>
      </c>
      <c r="F4203">
        <v>1</v>
      </c>
      <c r="G4203">
        <v>1</v>
      </c>
      <c r="H4203">
        <v>1</v>
      </c>
      <c r="I4203" s="70">
        <f t="shared" si="162"/>
        <v>0.14285714285714285</v>
      </c>
    </row>
    <row r="4204" spans="1:9" x14ac:dyDescent="0.25">
      <c r="A4204" t="s">
        <v>3668</v>
      </c>
      <c r="B4204" s="70">
        <f t="shared" si="161"/>
        <v>0.14285714285714285</v>
      </c>
      <c r="C4204" t="s">
        <v>109</v>
      </c>
      <c r="D4204" t="s">
        <v>4364</v>
      </c>
      <c r="E4204" s="69">
        <v>45728</v>
      </c>
      <c r="F4204">
        <v>1</v>
      </c>
      <c r="G4204">
        <v>1</v>
      </c>
      <c r="H4204">
        <v>1</v>
      </c>
      <c r="I4204" s="70">
        <f t="shared" si="162"/>
        <v>0.14285714285714285</v>
      </c>
    </row>
    <row r="4205" spans="1:9" x14ac:dyDescent="0.25">
      <c r="A4205" t="s">
        <v>4365</v>
      </c>
      <c r="B4205" s="70">
        <f t="shared" ref="B4205:B4268" si="163">(1/600)*100</f>
        <v>0.16666666666666669</v>
      </c>
      <c r="C4205" t="s">
        <v>94</v>
      </c>
      <c r="D4205" t="s">
        <v>4366</v>
      </c>
      <c r="E4205" s="69">
        <v>45800</v>
      </c>
      <c r="F4205">
        <v>1</v>
      </c>
      <c r="G4205">
        <v>1</v>
      </c>
      <c r="H4205">
        <v>1</v>
      </c>
      <c r="I4205" s="70">
        <f t="shared" si="162"/>
        <v>0.16666666666666669</v>
      </c>
    </row>
    <row r="4206" spans="1:9" x14ac:dyDescent="0.25">
      <c r="A4206" t="s">
        <v>4365</v>
      </c>
      <c r="B4206" s="70">
        <f t="shared" si="163"/>
        <v>0.16666666666666669</v>
      </c>
      <c r="C4206" t="s">
        <v>94</v>
      </c>
      <c r="D4206" t="s">
        <v>4367</v>
      </c>
      <c r="E4206" s="69">
        <v>45800</v>
      </c>
      <c r="F4206">
        <v>1</v>
      </c>
      <c r="G4206">
        <v>1</v>
      </c>
      <c r="H4206">
        <v>1</v>
      </c>
      <c r="I4206" s="70">
        <f t="shared" si="162"/>
        <v>0.16666666666666669</v>
      </c>
    </row>
    <row r="4207" spans="1:9" x14ac:dyDescent="0.25">
      <c r="A4207" t="s">
        <v>4365</v>
      </c>
      <c r="B4207" s="70">
        <f t="shared" si="163"/>
        <v>0.16666666666666669</v>
      </c>
      <c r="C4207" t="s">
        <v>94</v>
      </c>
      <c r="D4207" t="s">
        <v>4368</v>
      </c>
      <c r="E4207" s="69">
        <v>45803</v>
      </c>
      <c r="F4207">
        <v>1</v>
      </c>
      <c r="G4207">
        <v>1</v>
      </c>
      <c r="H4207">
        <v>1</v>
      </c>
      <c r="I4207" s="70">
        <f t="shared" si="162"/>
        <v>0.16666666666666669</v>
      </c>
    </row>
    <row r="4208" spans="1:9" x14ac:dyDescent="0.25">
      <c r="A4208" t="s">
        <v>4365</v>
      </c>
      <c r="B4208" s="70">
        <f t="shared" si="163"/>
        <v>0.16666666666666669</v>
      </c>
      <c r="C4208" t="s">
        <v>94</v>
      </c>
      <c r="D4208" t="s">
        <v>4369</v>
      </c>
      <c r="E4208" s="69">
        <v>45803</v>
      </c>
      <c r="F4208">
        <v>1</v>
      </c>
      <c r="G4208">
        <v>1</v>
      </c>
      <c r="H4208">
        <v>1</v>
      </c>
      <c r="I4208" s="70">
        <f t="shared" si="162"/>
        <v>0.16666666666666669</v>
      </c>
    </row>
    <row r="4209" spans="1:9" x14ac:dyDescent="0.25">
      <c r="A4209" t="s">
        <v>4365</v>
      </c>
      <c r="B4209" s="70">
        <f t="shared" si="163"/>
        <v>0.16666666666666669</v>
      </c>
      <c r="C4209" t="s">
        <v>94</v>
      </c>
      <c r="D4209" t="s">
        <v>4370</v>
      </c>
      <c r="E4209" s="69">
        <v>45803</v>
      </c>
      <c r="F4209">
        <v>1</v>
      </c>
      <c r="G4209">
        <v>1</v>
      </c>
      <c r="H4209">
        <v>1</v>
      </c>
      <c r="I4209" s="70">
        <f t="shared" si="162"/>
        <v>0.16666666666666669</v>
      </c>
    </row>
    <row r="4210" spans="1:9" x14ac:dyDescent="0.25">
      <c r="A4210" t="s">
        <v>4365</v>
      </c>
      <c r="B4210" s="70">
        <f t="shared" si="163"/>
        <v>0.16666666666666669</v>
      </c>
      <c r="C4210" t="s">
        <v>94</v>
      </c>
      <c r="D4210" t="s">
        <v>4371</v>
      </c>
      <c r="E4210" s="69">
        <v>45803</v>
      </c>
      <c r="F4210">
        <v>1</v>
      </c>
      <c r="G4210">
        <v>1</v>
      </c>
      <c r="H4210">
        <v>1</v>
      </c>
      <c r="I4210" s="70">
        <f t="shared" si="162"/>
        <v>0.16666666666666669</v>
      </c>
    </row>
    <row r="4211" spans="1:9" x14ac:dyDescent="0.25">
      <c r="A4211" t="s">
        <v>4365</v>
      </c>
      <c r="B4211" s="70">
        <f t="shared" si="163"/>
        <v>0.16666666666666669</v>
      </c>
      <c r="C4211" t="s">
        <v>94</v>
      </c>
      <c r="D4211" t="s">
        <v>4372</v>
      </c>
      <c r="E4211" s="69">
        <v>45803</v>
      </c>
      <c r="F4211">
        <v>1</v>
      </c>
      <c r="G4211">
        <v>1</v>
      </c>
      <c r="H4211">
        <v>1</v>
      </c>
      <c r="I4211" s="70">
        <f t="shared" si="162"/>
        <v>0.16666666666666669</v>
      </c>
    </row>
    <row r="4212" spans="1:9" x14ac:dyDescent="0.25">
      <c r="A4212" t="s">
        <v>4365</v>
      </c>
      <c r="B4212" s="70">
        <f t="shared" si="163"/>
        <v>0.16666666666666669</v>
      </c>
      <c r="C4212" t="s">
        <v>94</v>
      </c>
      <c r="D4212" t="s">
        <v>4373</v>
      </c>
      <c r="E4212" s="69">
        <v>45803</v>
      </c>
      <c r="F4212">
        <v>1</v>
      </c>
      <c r="G4212">
        <v>1</v>
      </c>
      <c r="H4212">
        <v>1</v>
      </c>
      <c r="I4212" s="70">
        <f t="shared" si="162"/>
        <v>0.16666666666666669</v>
      </c>
    </row>
    <row r="4213" spans="1:9" x14ac:dyDescent="0.25">
      <c r="A4213" t="s">
        <v>4365</v>
      </c>
      <c r="B4213" s="70">
        <f t="shared" si="163"/>
        <v>0.16666666666666669</v>
      </c>
      <c r="C4213" t="s">
        <v>94</v>
      </c>
      <c r="D4213" t="s">
        <v>4374</v>
      </c>
      <c r="E4213" s="69">
        <v>45803</v>
      </c>
      <c r="F4213">
        <v>1</v>
      </c>
      <c r="G4213">
        <v>1</v>
      </c>
      <c r="H4213">
        <v>1</v>
      </c>
      <c r="I4213" s="70">
        <f t="shared" si="162"/>
        <v>0.16666666666666669</v>
      </c>
    </row>
    <row r="4214" spans="1:9" x14ac:dyDescent="0.25">
      <c r="A4214" t="s">
        <v>4365</v>
      </c>
      <c r="B4214" s="70">
        <f t="shared" si="163"/>
        <v>0.16666666666666669</v>
      </c>
      <c r="C4214" t="s">
        <v>94</v>
      </c>
      <c r="D4214" t="s">
        <v>4375</v>
      </c>
      <c r="E4214" s="69">
        <v>45803</v>
      </c>
      <c r="F4214">
        <v>1</v>
      </c>
      <c r="G4214">
        <v>1</v>
      </c>
      <c r="H4214">
        <v>1</v>
      </c>
      <c r="I4214" s="70">
        <f t="shared" si="162"/>
        <v>0.16666666666666669</v>
      </c>
    </row>
    <row r="4215" spans="1:9" x14ac:dyDescent="0.25">
      <c r="A4215" t="s">
        <v>4365</v>
      </c>
      <c r="B4215" s="70">
        <f t="shared" si="163"/>
        <v>0.16666666666666669</v>
      </c>
      <c r="C4215" t="s">
        <v>94</v>
      </c>
      <c r="D4215" t="s">
        <v>4376</v>
      </c>
      <c r="E4215" s="69">
        <v>45803</v>
      </c>
      <c r="F4215">
        <v>1</v>
      </c>
      <c r="G4215">
        <v>1</v>
      </c>
      <c r="H4215">
        <v>1</v>
      </c>
      <c r="I4215" s="70">
        <f t="shared" si="162"/>
        <v>0.16666666666666669</v>
      </c>
    </row>
    <row r="4216" spans="1:9" x14ac:dyDescent="0.25">
      <c r="A4216" t="s">
        <v>4365</v>
      </c>
      <c r="B4216" s="70">
        <f t="shared" si="163"/>
        <v>0.16666666666666669</v>
      </c>
      <c r="C4216" t="s">
        <v>94</v>
      </c>
      <c r="D4216" t="s">
        <v>4377</v>
      </c>
      <c r="E4216" s="69">
        <v>45803</v>
      </c>
      <c r="F4216">
        <v>1</v>
      </c>
      <c r="G4216">
        <v>1</v>
      </c>
      <c r="H4216">
        <v>1</v>
      </c>
      <c r="I4216" s="70">
        <f t="shared" si="162"/>
        <v>0.16666666666666669</v>
      </c>
    </row>
    <row r="4217" spans="1:9" x14ac:dyDescent="0.25">
      <c r="A4217" t="s">
        <v>4365</v>
      </c>
      <c r="B4217" s="70">
        <f t="shared" si="163"/>
        <v>0.16666666666666669</v>
      </c>
      <c r="C4217" t="s">
        <v>94</v>
      </c>
      <c r="D4217" t="s">
        <v>4378</v>
      </c>
      <c r="E4217" s="69">
        <v>45803</v>
      </c>
      <c r="F4217">
        <v>1</v>
      </c>
      <c r="G4217">
        <v>1</v>
      </c>
      <c r="H4217">
        <v>1</v>
      </c>
      <c r="I4217" s="70">
        <f t="shared" si="162"/>
        <v>0.16666666666666669</v>
      </c>
    </row>
    <row r="4218" spans="1:9" x14ac:dyDescent="0.25">
      <c r="A4218" t="s">
        <v>4365</v>
      </c>
      <c r="B4218" s="70">
        <f t="shared" si="163"/>
        <v>0.16666666666666669</v>
      </c>
      <c r="C4218" t="s">
        <v>94</v>
      </c>
      <c r="D4218" t="s">
        <v>4379</v>
      </c>
      <c r="E4218" s="69">
        <v>45803</v>
      </c>
      <c r="F4218">
        <v>1</v>
      </c>
      <c r="G4218">
        <v>1</v>
      </c>
      <c r="H4218">
        <v>1</v>
      </c>
      <c r="I4218" s="70">
        <f t="shared" si="162"/>
        <v>0.16666666666666669</v>
      </c>
    </row>
    <row r="4219" spans="1:9" x14ac:dyDescent="0.25">
      <c r="A4219" t="s">
        <v>4365</v>
      </c>
      <c r="B4219" s="70">
        <f t="shared" si="163"/>
        <v>0.16666666666666669</v>
      </c>
      <c r="C4219" t="s">
        <v>94</v>
      </c>
      <c r="D4219" t="s">
        <v>4380</v>
      </c>
      <c r="E4219" s="69">
        <v>45804</v>
      </c>
      <c r="F4219">
        <v>1</v>
      </c>
      <c r="G4219">
        <v>1</v>
      </c>
      <c r="H4219">
        <v>1</v>
      </c>
      <c r="I4219" s="70">
        <f t="shared" si="162"/>
        <v>0.16666666666666669</v>
      </c>
    </row>
    <row r="4220" spans="1:9" x14ac:dyDescent="0.25">
      <c r="A4220" t="s">
        <v>4365</v>
      </c>
      <c r="B4220" s="70">
        <f t="shared" si="163"/>
        <v>0.16666666666666669</v>
      </c>
      <c r="C4220" t="s">
        <v>94</v>
      </c>
      <c r="D4220" t="s">
        <v>4381</v>
      </c>
      <c r="E4220" s="69">
        <v>45804</v>
      </c>
      <c r="F4220">
        <v>1</v>
      </c>
      <c r="G4220">
        <v>1</v>
      </c>
      <c r="H4220">
        <v>1</v>
      </c>
      <c r="I4220" s="70">
        <f t="shared" si="162"/>
        <v>0.16666666666666669</v>
      </c>
    </row>
    <row r="4221" spans="1:9" x14ac:dyDescent="0.25">
      <c r="A4221" t="s">
        <v>4365</v>
      </c>
      <c r="B4221" s="70">
        <f t="shared" si="163"/>
        <v>0.16666666666666669</v>
      </c>
      <c r="C4221" t="s">
        <v>94</v>
      </c>
      <c r="D4221" t="s">
        <v>4382</v>
      </c>
      <c r="E4221" s="69">
        <v>45804</v>
      </c>
      <c r="F4221">
        <v>1</v>
      </c>
      <c r="G4221">
        <v>1</v>
      </c>
      <c r="H4221">
        <v>1</v>
      </c>
      <c r="I4221" s="70">
        <f t="shared" si="162"/>
        <v>0.16666666666666669</v>
      </c>
    </row>
    <row r="4222" spans="1:9" x14ac:dyDescent="0.25">
      <c r="A4222" t="s">
        <v>4365</v>
      </c>
      <c r="B4222" s="70">
        <f t="shared" si="163"/>
        <v>0.16666666666666669</v>
      </c>
      <c r="C4222" t="s">
        <v>94</v>
      </c>
      <c r="D4222" t="s">
        <v>4383</v>
      </c>
      <c r="E4222" s="69">
        <v>45804</v>
      </c>
      <c r="F4222">
        <v>1</v>
      </c>
      <c r="G4222">
        <v>1</v>
      </c>
      <c r="H4222">
        <v>1</v>
      </c>
      <c r="I4222" s="70">
        <f t="shared" si="162"/>
        <v>0.16666666666666669</v>
      </c>
    </row>
    <row r="4223" spans="1:9" x14ac:dyDescent="0.25">
      <c r="A4223" t="s">
        <v>4365</v>
      </c>
      <c r="B4223" s="70">
        <f t="shared" si="163"/>
        <v>0.16666666666666669</v>
      </c>
      <c r="C4223" t="s">
        <v>94</v>
      </c>
      <c r="D4223" t="s">
        <v>4384</v>
      </c>
      <c r="E4223" s="69">
        <v>45797</v>
      </c>
      <c r="F4223">
        <v>1</v>
      </c>
      <c r="G4223">
        <v>1</v>
      </c>
      <c r="H4223">
        <v>1</v>
      </c>
      <c r="I4223" s="70">
        <f t="shared" si="162"/>
        <v>0.16666666666666669</v>
      </c>
    </row>
    <row r="4224" spans="1:9" x14ac:dyDescent="0.25">
      <c r="A4224" t="s">
        <v>4365</v>
      </c>
      <c r="B4224" s="70">
        <f t="shared" si="163"/>
        <v>0.16666666666666669</v>
      </c>
      <c r="C4224" t="s">
        <v>94</v>
      </c>
      <c r="D4224" t="s">
        <v>4385</v>
      </c>
      <c r="E4224" s="69">
        <v>45799</v>
      </c>
      <c r="F4224">
        <v>1</v>
      </c>
      <c r="G4224">
        <v>1</v>
      </c>
      <c r="H4224">
        <v>1</v>
      </c>
      <c r="I4224" s="70">
        <f t="shared" si="162"/>
        <v>0.16666666666666669</v>
      </c>
    </row>
    <row r="4225" spans="1:9" x14ac:dyDescent="0.25">
      <c r="A4225" t="s">
        <v>4365</v>
      </c>
      <c r="B4225" s="70">
        <f t="shared" si="163"/>
        <v>0.16666666666666669</v>
      </c>
      <c r="C4225" t="s">
        <v>94</v>
      </c>
      <c r="D4225" t="s">
        <v>4386</v>
      </c>
      <c r="E4225" s="69">
        <v>45799</v>
      </c>
      <c r="F4225">
        <v>1</v>
      </c>
      <c r="G4225">
        <v>1</v>
      </c>
      <c r="H4225">
        <v>1</v>
      </c>
      <c r="I4225" s="70">
        <f t="shared" si="162"/>
        <v>0.16666666666666669</v>
      </c>
    </row>
    <row r="4226" spans="1:9" x14ac:dyDescent="0.25">
      <c r="A4226" t="s">
        <v>4365</v>
      </c>
      <c r="B4226" s="70">
        <f t="shared" si="163"/>
        <v>0.16666666666666669</v>
      </c>
      <c r="C4226" t="s">
        <v>94</v>
      </c>
      <c r="D4226" t="s">
        <v>4387</v>
      </c>
      <c r="E4226" s="69">
        <v>45799</v>
      </c>
      <c r="F4226">
        <v>1</v>
      </c>
      <c r="G4226">
        <v>1</v>
      </c>
      <c r="H4226">
        <v>1</v>
      </c>
      <c r="I4226" s="70">
        <f t="shared" ref="I4226:I4289" si="164">B4226*H4226</f>
        <v>0.16666666666666669</v>
      </c>
    </row>
    <row r="4227" spans="1:9" x14ac:dyDescent="0.25">
      <c r="A4227" t="s">
        <v>4365</v>
      </c>
      <c r="B4227" s="70">
        <f t="shared" si="163"/>
        <v>0.16666666666666669</v>
      </c>
      <c r="C4227" t="s">
        <v>94</v>
      </c>
      <c r="D4227" t="s">
        <v>4388</v>
      </c>
      <c r="E4227" s="69">
        <v>45799</v>
      </c>
      <c r="F4227">
        <v>1</v>
      </c>
      <c r="G4227">
        <v>1</v>
      </c>
      <c r="H4227">
        <v>1</v>
      </c>
      <c r="I4227" s="70">
        <f t="shared" si="164"/>
        <v>0.16666666666666669</v>
      </c>
    </row>
    <row r="4228" spans="1:9" x14ac:dyDescent="0.25">
      <c r="A4228" t="s">
        <v>4365</v>
      </c>
      <c r="B4228" s="70">
        <f t="shared" si="163"/>
        <v>0.16666666666666669</v>
      </c>
      <c r="C4228" t="s">
        <v>94</v>
      </c>
      <c r="D4228" t="s">
        <v>4389</v>
      </c>
      <c r="E4228" s="69">
        <v>45799</v>
      </c>
      <c r="F4228">
        <v>1</v>
      </c>
      <c r="G4228">
        <v>1</v>
      </c>
      <c r="H4228">
        <v>1</v>
      </c>
      <c r="I4228" s="70">
        <f t="shared" si="164"/>
        <v>0.16666666666666669</v>
      </c>
    </row>
    <row r="4229" spans="1:9" x14ac:dyDescent="0.25">
      <c r="A4229" t="s">
        <v>4365</v>
      </c>
      <c r="B4229" s="70">
        <f t="shared" si="163"/>
        <v>0.16666666666666669</v>
      </c>
      <c r="C4229" t="s">
        <v>94</v>
      </c>
      <c r="D4229" t="s">
        <v>4390</v>
      </c>
      <c r="E4229" s="69">
        <v>45799</v>
      </c>
      <c r="F4229">
        <v>1</v>
      </c>
      <c r="G4229">
        <v>1</v>
      </c>
      <c r="H4229">
        <v>1</v>
      </c>
      <c r="I4229" s="70">
        <f t="shared" si="164"/>
        <v>0.16666666666666669</v>
      </c>
    </row>
    <row r="4230" spans="1:9" x14ac:dyDescent="0.25">
      <c r="A4230" t="s">
        <v>4365</v>
      </c>
      <c r="B4230" s="70">
        <f t="shared" si="163"/>
        <v>0.16666666666666669</v>
      </c>
      <c r="C4230" t="s">
        <v>94</v>
      </c>
      <c r="D4230" t="s">
        <v>4391</v>
      </c>
      <c r="E4230" s="69">
        <v>45799</v>
      </c>
      <c r="F4230">
        <v>1</v>
      </c>
      <c r="G4230">
        <v>1</v>
      </c>
      <c r="H4230">
        <v>1</v>
      </c>
      <c r="I4230" s="70">
        <f t="shared" si="164"/>
        <v>0.16666666666666669</v>
      </c>
    </row>
    <row r="4231" spans="1:9" x14ac:dyDescent="0.25">
      <c r="A4231" t="s">
        <v>4365</v>
      </c>
      <c r="B4231" s="70">
        <f t="shared" si="163"/>
        <v>0.16666666666666669</v>
      </c>
      <c r="C4231" t="s">
        <v>94</v>
      </c>
      <c r="D4231" t="s">
        <v>4392</v>
      </c>
      <c r="E4231" s="69">
        <v>45799</v>
      </c>
      <c r="F4231">
        <v>1</v>
      </c>
      <c r="G4231">
        <v>1</v>
      </c>
      <c r="H4231">
        <v>1</v>
      </c>
      <c r="I4231" s="70">
        <f t="shared" si="164"/>
        <v>0.16666666666666669</v>
      </c>
    </row>
    <row r="4232" spans="1:9" x14ac:dyDescent="0.25">
      <c r="A4232" t="s">
        <v>4365</v>
      </c>
      <c r="B4232" s="70">
        <f t="shared" si="163"/>
        <v>0.16666666666666669</v>
      </c>
      <c r="C4232" t="s">
        <v>94</v>
      </c>
      <c r="D4232" t="s">
        <v>4393</v>
      </c>
      <c r="E4232" s="69">
        <v>45799</v>
      </c>
      <c r="F4232">
        <v>1</v>
      </c>
      <c r="G4232">
        <v>1</v>
      </c>
      <c r="H4232">
        <v>1</v>
      </c>
      <c r="I4232" s="70">
        <f t="shared" si="164"/>
        <v>0.16666666666666669</v>
      </c>
    </row>
    <row r="4233" spans="1:9" x14ac:dyDescent="0.25">
      <c r="A4233" t="s">
        <v>4365</v>
      </c>
      <c r="B4233" s="70">
        <f t="shared" si="163"/>
        <v>0.16666666666666669</v>
      </c>
      <c r="C4233" t="s">
        <v>94</v>
      </c>
      <c r="D4233" t="s">
        <v>4394</v>
      </c>
      <c r="E4233" s="69">
        <v>45799</v>
      </c>
      <c r="F4233">
        <v>1</v>
      </c>
      <c r="G4233">
        <v>1</v>
      </c>
      <c r="H4233">
        <v>1</v>
      </c>
      <c r="I4233" s="70">
        <f t="shared" si="164"/>
        <v>0.16666666666666669</v>
      </c>
    </row>
    <row r="4234" spans="1:9" x14ac:dyDescent="0.25">
      <c r="A4234" t="s">
        <v>4365</v>
      </c>
      <c r="B4234" s="70">
        <f t="shared" si="163"/>
        <v>0.16666666666666669</v>
      </c>
      <c r="C4234" t="s">
        <v>94</v>
      </c>
      <c r="D4234" t="s">
        <v>4395</v>
      </c>
      <c r="E4234" s="69">
        <v>45800</v>
      </c>
      <c r="F4234">
        <v>1</v>
      </c>
      <c r="G4234">
        <v>1</v>
      </c>
      <c r="H4234">
        <v>1</v>
      </c>
      <c r="I4234" s="70">
        <f t="shared" si="164"/>
        <v>0.16666666666666669</v>
      </c>
    </row>
    <row r="4235" spans="1:9" x14ac:dyDescent="0.25">
      <c r="A4235" t="s">
        <v>4365</v>
      </c>
      <c r="B4235" s="70">
        <f t="shared" si="163"/>
        <v>0.16666666666666669</v>
      </c>
      <c r="C4235" t="s">
        <v>94</v>
      </c>
      <c r="D4235" t="s">
        <v>4396</v>
      </c>
      <c r="E4235" s="69">
        <v>45800</v>
      </c>
      <c r="F4235">
        <v>1</v>
      </c>
      <c r="G4235">
        <v>1</v>
      </c>
      <c r="H4235">
        <v>1</v>
      </c>
      <c r="I4235" s="70">
        <f t="shared" si="164"/>
        <v>0.16666666666666669</v>
      </c>
    </row>
    <row r="4236" spans="1:9" x14ac:dyDescent="0.25">
      <c r="A4236" t="s">
        <v>4365</v>
      </c>
      <c r="B4236" s="70">
        <f t="shared" si="163"/>
        <v>0.16666666666666669</v>
      </c>
      <c r="C4236" t="s">
        <v>94</v>
      </c>
      <c r="D4236" t="s">
        <v>4397</v>
      </c>
      <c r="E4236" s="69">
        <v>45800</v>
      </c>
      <c r="F4236">
        <v>1</v>
      </c>
      <c r="G4236">
        <v>1</v>
      </c>
      <c r="H4236">
        <v>1</v>
      </c>
      <c r="I4236" s="70">
        <f t="shared" si="164"/>
        <v>0.16666666666666669</v>
      </c>
    </row>
    <row r="4237" spans="1:9" x14ac:dyDescent="0.25">
      <c r="A4237" t="s">
        <v>4365</v>
      </c>
      <c r="B4237" s="70">
        <f t="shared" si="163"/>
        <v>0.16666666666666669</v>
      </c>
      <c r="C4237" t="s">
        <v>94</v>
      </c>
      <c r="D4237" t="s">
        <v>4398</v>
      </c>
      <c r="E4237" s="69">
        <v>45800</v>
      </c>
      <c r="F4237">
        <v>1</v>
      </c>
      <c r="G4237">
        <v>1</v>
      </c>
      <c r="H4237">
        <v>1</v>
      </c>
      <c r="I4237" s="70">
        <f t="shared" si="164"/>
        <v>0.16666666666666669</v>
      </c>
    </row>
    <row r="4238" spans="1:9" x14ac:dyDescent="0.25">
      <c r="A4238" t="s">
        <v>4365</v>
      </c>
      <c r="B4238" s="70">
        <f t="shared" si="163"/>
        <v>0.16666666666666669</v>
      </c>
      <c r="C4238" t="s">
        <v>94</v>
      </c>
      <c r="D4238" t="s">
        <v>4399</v>
      </c>
      <c r="E4238" s="69">
        <v>45800</v>
      </c>
      <c r="F4238">
        <v>1</v>
      </c>
      <c r="G4238">
        <v>1</v>
      </c>
      <c r="H4238">
        <v>1</v>
      </c>
      <c r="I4238" s="70">
        <f t="shared" si="164"/>
        <v>0.16666666666666669</v>
      </c>
    </row>
    <row r="4239" spans="1:9" x14ac:dyDescent="0.25">
      <c r="A4239" t="s">
        <v>4365</v>
      </c>
      <c r="B4239" s="70">
        <f t="shared" si="163"/>
        <v>0.16666666666666669</v>
      </c>
      <c r="C4239" t="s">
        <v>94</v>
      </c>
      <c r="D4239" t="s">
        <v>4400</v>
      </c>
      <c r="E4239" s="69">
        <v>45800</v>
      </c>
      <c r="F4239">
        <v>1</v>
      </c>
      <c r="G4239">
        <v>1</v>
      </c>
      <c r="H4239">
        <v>1</v>
      </c>
      <c r="I4239" s="70">
        <f t="shared" si="164"/>
        <v>0.16666666666666669</v>
      </c>
    </row>
    <row r="4240" spans="1:9" x14ac:dyDescent="0.25">
      <c r="A4240" t="s">
        <v>4365</v>
      </c>
      <c r="B4240" s="70">
        <f t="shared" si="163"/>
        <v>0.16666666666666669</v>
      </c>
      <c r="C4240" t="s">
        <v>94</v>
      </c>
      <c r="D4240" t="s">
        <v>4401</v>
      </c>
      <c r="E4240" s="69">
        <v>45800</v>
      </c>
      <c r="F4240">
        <v>1</v>
      </c>
      <c r="G4240">
        <v>1</v>
      </c>
      <c r="H4240">
        <v>1</v>
      </c>
      <c r="I4240" s="70">
        <f t="shared" si="164"/>
        <v>0.16666666666666669</v>
      </c>
    </row>
    <row r="4241" spans="1:9" x14ac:dyDescent="0.25">
      <c r="A4241" t="s">
        <v>4365</v>
      </c>
      <c r="B4241" s="70">
        <f t="shared" si="163"/>
        <v>0.16666666666666669</v>
      </c>
      <c r="C4241" t="s">
        <v>94</v>
      </c>
      <c r="D4241" t="s">
        <v>4402</v>
      </c>
      <c r="E4241" s="69">
        <v>45800</v>
      </c>
      <c r="F4241">
        <v>1</v>
      </c>
      <c r="G4241">
        <v>1</v>
      </c>
      <c r="H4241">
        <v>1</v>
      </c>
      <c r="I4241" s="70">
        <f t="shared" si="164"/>
        <v>0.16666666666666669</v>
      </c>
    </row>
    <row r="4242" spans="1:9" x14ac:dyDescent="0.25">
      <c r="A4242" t="s">
        <v>4365</v>
      </c>
      <c r="B4242" s="70">
        <f t="shared" si="163"/>
        <v>0.16666666666666669</v>
      </c>
      <c r="C4242" t="s">
        <v>94</v>
      </c>
      <c r="D4242" t="s">
        <v>4403</v>
      </c>
      <c r="E4242" s="69">
        <v>45800</v>
      </c>
      <c r="F4242">
        <v>1</v>
      </c>
      <c r="G4242">
        <v>1</v>
      </c>
      <c r="H4242">
        <v>1</v>
      </c>
      <c r="I4242" s="70">
        <f t="shared" si="164"/>
        <v>0.16666666666666669</v>
      </c>
    </row>
    <row r="4243" spans="1:9" x14ac:dyDescent="0.25">
      <c r="A4243" t="s">
        <v>4365</v>
      </c>
      <c r="B4243" s="70">
        <f t="shared" si="163"/>
        <v>0.16666666666666669</v>
      </c>
      <c r="C4243" t="s">
        <v>94</v>
      </c>
      <c r="D4243" t="s">
        <v>4404</v>
      </c>
      <c r="E4243" s="69">
        <v>45782</v>
      </c>
      <c r="F4243">
        <v>1</v>
      </c>
      <c r="G4243">
        <v>1</v>
      </c>
      <c r="H4243">
        <v>1</v>
      </c>
      <c r="I4243" s="70">
        <f t="shared" si="164"/>
        <v>0.16666666666666669</v>
      </c>
    </row>
    <row r="4244" spans="1:9" x14ac:dyDescent="0.25">
      <c r="A4244" t="s">
        <v>4365</v>
      </c>
      <c r="B4244" s="70">
        <f t="shared" si="163"/>
        <v>0.16666666666666669</v>
      </c>
      <c r="C4244" t="s">
        <v>94</v>
      </c>
      <c r="D4244" t="s">
        <v>4405</v>
      </c>
      <c r="E4244" s="69">
        <v>45783</v>
      </c>
      <c r="F4244">
        <v>1</v>
      </c>
      <c r="G4244">
        <v>1</v>
      </c>
      <c r="H4244">
        <v>1</v>
      </c>
      <c r="I4244" s="70">
        <f t="shared" si="164"/>
        <v>0.16666666666666669</v>
      </c>
    </row>
    <row r="4245" spans="1:9" x14ac:dyDescent="0.25">
      <c r="A4245" t="s">
        <v>4365</v>
      </c>
      <c r="B4245" s="70">
        <f t="shared" si="163"/>
        <v>0.16666666666666669</v>
      </c>
      <c r="C4245" t="s">
        <v>94</v>
      </c>
      <c r="D4245" t="s">
        <v>4406</v>
      </c>
      <c r="E4245" s="69">
        <v>45771</v>
      </c>
      <c r="F4245">
        <v>1</v>
      </c>
      <c r="G4245">
        <v>1</v>
      </c>
      <c r="H4245">
        <v>1</v>
      </c>
      <c r="I4245" s="70">
        <f t="shared" si="164"/>
        <v>0.16666666666666669</v>
      </c>
    </row>
    <row r="4246" spans="1:9" x14ac:dyDescent="0.25">
      <c r="A4246" t="s">
        <v>4365</v>
      </c>
      <c r="B4246" s="70">
        <f t="shared" si="163"/>
        <v>0.16666666666666669</v>
      </c>
      <c r="C4246" t="s">
        <v>94</v>
      </c>
      <c r="D4246" t="s">
        <v>4407</v>
      </c>
      <c r="E4246" s="69">
        <v>45779</v>
      </c>
      <c r="F4246">
        <v>1</v>
      </c>
      <c r="G4246">
        <v>1</v>
      </c>
      <c r="H4246">
        <v>1</v>
      </c>
      <c r="I4246" s="70">
        <f t="shared" si="164"/>
        <v>0.16666666666666669</v>
      </c>
    </row>
    <row r="4247" spans="1:9" x14ac:dyDescent="0.25">
      <c r="A4247" t="s">
        <v>4365</v>
      </c>
      <c r="B4247" s="70">
        <f t="shared" si="163"/>
        <v>0.16666666666666669</v>
      </c>
      <c r="C4247" t="s">
        <v>94</v>
      </c>
      <c r="D4247" t="s">
        <v>4408</v>
      </c>
      <c r="E4247" s="69">
        <v>45779</v>
      </c>
      <c r="F4247">
        <v>1</v>
      </c>
      <c r="G4247">
        <v>1</v>
      </c>
      <c r="H4247">
        <v>1</v>
      </c>
      <c r="I4247" s="70">
        <f t="shared" si="164"/>
        <v>0.16666666666666669</v>
      </c>
    </row>
    <row r="4248" spans="1:9" x14ac:dyDescent="0.25">
      <c r="A4248" t="s">
        <v>4365</v>
      </c>
      <c r="B4248" s="70">
        <f t="shared" si="163"/>
        <v>0.16666666666666669</v>
      </c>
      <c r="C4248" t="s">
        <v>94</v>
      </c>
      <c r="D4248" t="s">
        <v>4409</v>
      </c>
      <c r="E4248" s="69">
        <v>45761</v>
      </c>
      <c r="F4248">
        <v>1</v>
      </c>
      <c r="G4248">
        <v>1</v>
      </c>
      <c r="H4248">
        <v>1</v>
      </c>
      <c r="I4248" s="70">
        <f t="shared" si="164"/>
        <v>0.16666666666666669</v>
      </c>
    </row>
    <row r="4249" spans="1:9" x14ac:dyDescent="0.25">
      <c r="A4249" t="s">
        <v>4365</v>
      </c>
      <c r="B4249" s="70">
        <f t="shared" si="163"/>
        <v>0.16666666666666669</v>
      </c>
      <c r="C4249" t="s">
        <v>94</v>
      </c>
      <c r="D4249" t="s">
        <v>4410</v>
      </c>
      <c r="E4249" s="69">
        <v>45762</v>
      </c>
      <c r="F4249">
        <v>1</v>
      </c>
      <c r="G4249">
        <v>1</v>
      </c>
      <c r="H4249">
        <v>1</v>
      </c>
      <c r="I4249" s="70">
        <f t="shared" si="164"/>
        <v>0.16666666666666669</v>
      </c>
    </row>
    <row r="4250" spans="1:9" x14ac:dyDescent="0.25">
      <c r="A4250" t="s">
        <v>4365</v>
      </c>
      <c r="B4250" s="70">
        <f t="shared" si="163"/>
        <v>0.16666666666666669</v>
      </c>
      <c r="C4250" t="s">
        <v>94</v>
      </c>
      <c r="D4250" t="s">
        <v>4411</v>
      </c>
      <c r="E4250" s="69">
        <v>45763</v>
      </c>
      <c r="F4250">
        <v>1</v>
      </c>
      <c r="G4250">
        <v>1</v>
      </c>
      <c r="H4250">
        <v>1</v>
      </c>
      <c r="I4250" s="70">
        <f t="shared" si="164"/>
        <v>0.16666666666666669</v>
      </c>
    </row>
    <row r="4251" spans="1:9" x14ac:dyDescent="0.25">
      <c r="A4251" t="s">
        <v>4365</v>
      </c>
      <c r="B4251" s="70">
        <f t="shared" si="163"/>
        <v>0.16666666666666669</v>
      </c>
      <c r="C4251" t="s">
        <v>94</v>
      </c>
      <c r="D4251" t="s">
        <v>4412</v>
      </c>
      <c r="E4251" s="69">
        <v>45763</v>
      </c>
      <c r="F4251">
        <v>1</v>
      </c>
      <c r="G4251">
        <v>1</v>
      </c>
      <c r="H4251">
        <v>1</v>
      </c>
      <c r="I4251" s="70">
        <f t="shared" si="164"/>
        <v>0.16666666666666669</v>
      </c>
    </row>
    <row r="4252" spans="1:9" x14ac:dyDescent="0.25">
      <c r="A4252" t="s">
        <v>4365</v>
      </c>
      <c r="B4252" s="70">
        <f t="shared" si="163"/>
        <v>0.16666666666666669</v>
      </c>
      <c r="C4252" t="s">
        <v>94</v>
      </c>
      <c r="D4252" t="s">
        <v>4413</v>
      </c>
      <c r="E4252" s="69">
        <v>45763</v>
      </c>
      <c r="F4252">
        <v>1</v>
      </c>
      <c r="G4252">
        <v>1</v>
      </c>
      <c r="H4252">
        <v>1</v>
      </c>
      <c r="I4252" s="70">
        <f t="shared" si="164"/>
        <v>0.16666666666666669</v>
      </c>
    </row>
    <row r="4253" spans="1:9" x14ac:dyDescent="0.25">
      <c r="A4253" t="s">
        <v>4365</v>
      </c>
      <c r="B4253" s="70">
        <f t="shared" si="163"/>
        <v>0.16666666666666669</v>
      </c>
      <c r="C4253" t="s">
        <v>94</v>
      </c>
      <c r="D4253" t="s">
        <v>4414</v>
      </c>
      <c r="E4253" s="69">
        <v>45763</v>
      </c>
      <c r="F4253">
        <v>1</v>
      </c>
      <c r="G4253">
        <v>1</v>
      </c>
      <c r="H4253">
        <v>1</v>
      </c>
      <c r="I4253" s="70">
        <f t="shared" si="164"/>
        <v>0.16666666666666669</v>
      </c>
    </row>
    <row r="4254" spans="1:9" x14ac:dyDescent="0.25">
      <c r="A4254" t="s">
        <v>4365</v>
      </c>
      <c r="B4254" s="70">
        <f t="shared" si="163"/>
        <v>0.16666666666666669</v>
      </c>
      <c r="C4254" t="s">
        <v>94</v>
      </c>
      <c r="D4254" t="s">
        <v>4415</v>
      </c>
      <c r="E4254" s="69">
        <v>45764</v>
      </c>
      <c r="F4254">
        <v>1</v>
      </c>
      <c r="G4254">
        <v>1</v>
      </c>
      <c r="H4254">
        <v>1</v>
      </c>
      <c r="I4254" s="70">
        <f t="shared" si="164"/>
        <v>0.16666666666666669</v>
      </c>
    </row>
    <row r="4255" spans="1:9" x14ac:dyDescent="0.25">
      <c r="A4255" t="s">
        <v>4365</v>
      </c>
      <c r="B4255" s="70">
        <f t="shared" si="163"/>
        <v>0.16666666666666669</v>
      </c>
      <c r="C4255" t="s">
        <v>94</v>
      </c>
      <c r="D4255" t="s">
        <v>4416</v>
      </c>
      <c r="E4255" s="69">
        <v>45764</v>
      </c>
      <c r="F4255">
        <v>1</v>
      </c>
      <c r="G4255">
        <v>1</v>
      </c>
      <c r="H4255">
        <v>1</v>
      </c>
      <c r="I4255" s="70">
        <f t="shared" si="164"/>
        <v>0.16666666666666669</v>
      </c>
    </row>
    <row r="4256" spans="1:9" x14ac:dyDescent="0.25">
      <c r="A4256" t="s">
        <v>4365</v>
      </c>
      <c r="B4256" s="70">
        <f t="shared" si="163"/>
        <v>0.16666666666666669</v>
      </c>
      <c r="C4256" t="s">
        <v>94</v>
      </c>
      <c r="D4256" t="s">
        <v>4417</v>
      </c>
      <c r="E4256" s="69">
        <v>45764</v>
      </c>
      <c r="F4256">
        <v>1</v>
      </c>
      <c r="G4256">
        <v>1</v>
      </c>
      <c r="H4256">
        <v>1</v>
      </c>
      <c r="I4256" s="70">
        <f t="shared" si="164"/>
        <v>0.16666666666666669</v>
      </c>
    </row>
    <row r="4257" spans="1:9" x14ac:dyDescent="0.25">
      <c r="A4257" t="s">
        <v>4365</v>
      </c>
      <c r="B4257" s="70">
        <f t="shared" si="163"/>
        <v>0.16666666666666669</v>
      </c>
      <c r="C4257" t="s">
        <v>94</v>
      </c>
      <c r="D4257" t="s">
        <v>4418</v>
      </c>
      <c r="E4257" s="69">
        <v>45764</v>
      </c>
      <c r="F4257">
        <v>1</v>
      </c>
      <c r="G4257">
        <v>1</v>
      </c>
      <c r="H4257">
        <v>1</v>
      </c>
      <c r="I4257" s="70">
        <f t="shared" si="164"/>
        <v>0.16666666666666669</v>
      </c>
    </row>
    <row r="4258" spans="1:9" x14ac:dyDescent="0.25">
      <c r="A4258" t="s">
        <v>4365</v>
      </c>
      <c r="B4258" s="70">
        <f t="shared" si="163"/>
        <v>0.16666666666666669</v>
      </c>
      <c r="C4258" t="s">
        <v>94</v>
      </c>
      <c r="D4258" t="s">
        <v>4419</v>
      </c>
      <c r="E4258" s="69">
        <v>45764</v>
      </c>
      <c r="F4258">
        <v>1</v>
      </c>
      <c r="G4258">
        <v>1</v>
      </c>
      <c r="H4258">
        <v>1</v>
      </c>
      <c r="I4258" s="70">
        <f t="shared" si="164"/>
        <v>0.16666666666666669</v>
      </c>
    </row>
    <row r="4259" spans="1:9" x14ac:dyDescent="0.25">
      <c r="A4259" t="s">
        <v>4365</v>
      </c>
      <c r="B4259" s="70">
        <f t="shared" si="163"/>
        <v>0.16666666666666669</v>
      </c>
      <c r="C4259" t="s">
        <v>94</v>
      </c>
      <c r="D4259" t="s">
        <v>4420</v>
      </c>
      <c r="E4259" s="69">
        <v>45764</v>
      </c>
      <c r="F4259">
        <v>1</v>
      </c>
      <c r="G4259">
        <v>1</v>
      </c>
      <c r="H4259">
        <v>1</v>
      </c>
      <c r="I4259" s="70">
        <f t="shared" si="164"/>
        <v>0.16666666666666669</v>
      </c>
    </row>
    <row r="4260" spans="1:9" x14ac:dyDescent="0.25">
      <c r="A4260" t="s">
        <v>4365</v>
      </c>
      <c r="B4260" s="70">
        <f t="shared" si="163"/>
        <v>0.16666666666666669</v>
      </c>
      <c r="C4260" t="s">
        <v>94</v>
      </c>
      <c r="D4260" t="s">
        <v>4421</v>
      </c>
      <c r="E4260" s="69">
        <v>45764</v>
      </c>
      <c r="F4260">
        <v>1</v>
      </c>
      <c r="G4260">
        <v>1</v>
      </c>
      <c r="H4260">
        <v>1</v>
      </c>
      <c r="I4260" s="70">
        <f t="shared" si="164"/>
        <v>0.16666666666666669</v>
      </c>
    </row>
    <row r="4261" spans="1:9" x14ac:dyDescent="0.25">
      <c r="A4261" t="s">
        <v>4365</v>
      </c>
      <c r="B4261" s="70">
        <f t="shared" si="163"/>
        <v>0.16666666666666669</v>
      </c>
      <c r="C4261" t="s">
        <v>94</v>
      </c>
      <c r="D4261" t="s">
        <v>4422</v>
      </c>
      <c r="E4261" s="69">
        <v>45764</v>
      </c>
      <c r="F4261">
        <v>1</v>
      </c>
      <c r="G4261">
        <v>1</v>
      </c>
      <c r="H4261">
        <v>1</v>
      </c>
      <c r="I4261" s="70">
        <f t="shared" si="164"/>
        <v>0.16666666666666669</v>
      </c>
    </row>
    <row r="4262" spans="1:9" x14ac:dyDescent="0.25">
      <c r="A4262" t="s">
        <v>4365</v>
      </c>
      <c r="B4262" s="70">
        <f t="shared" si="163"/>
        <v>0.16666666666666669</v>
      </c>
      <c r="C4262" t="s">
        <v>94</v>
      </c>
      <c r="D4262" t="s">
        <v>4423</v>
      </c>
      <c r="E4262" s="69">
        <v>45765</v>
      </c>
      <c r="F4262">
        <v>1</v>
      </c>
      <c r="G4262">
        <v>1</v>
      </c>
      <c r="H4262">
        <v>1</v>
      </c>
      <c r="I4262" s="70">
        <f t="shared" si="164"/>
        <v>0.16666666666666669</v>
      </c>
    </row>
    <row r="4263" spans="1:9" x14ac:dyDescent="0.25">
      <c r="A4263" t="s">
        <v>4365</v>
      </c>
      <c r="B4263" s="70">
        <f t="shared" si="163"/>
        <v>0.16666666666666669</v>
      </c>
      <c r="C4263" t="s">
        <v>94</v>
      </c>
      <c r="D4263" t="s">
        <v>4424</v>
      </c>
      <c r="E4263" s="69">
        <v>45765</v>
      </c>
      <c r="F4263">
        <v>1</v>
      </c>
      <c r="G4263">
        <v>1</v>
      </c>
      <c r="H4263">
        <v>1</v>
      </c>
      <c r="I4263" s="70">
        <f t="shared" si="164"/>
        <v>0.16666666666666669</v>
      </c>
    </row>
    <row r="4264" spans="1:9" x14ac:dyDescent="0.25">
      <c r="A4264" t="s">
        <v>4365</v>
      </c>
      <c r="B4264" s="70">
        <f t="shared" si="163"/>
        <v>0.16666666666666669</v>
      </c>
      <c r="C4264" t="s">
        <v>94</v>
      </c>
      <c r="D4264" t="s">
        <v>4425</v>
      </c>
      <c r="E4264" s="69">
        <v>45765</v>
      </c>
      <c r="F4264">
        <v>1</v>
      </c>
      <c r="G4264">
        <v>1</v>
      </c>
      <c r="H4264">
        <v>1</v>
      </c>
      <c r="I4264" s="70">
        <f t="shared" si="164"/>
        <v>0.16666666666666669</v>
      </c>
    </row>
    <row r="4265" spans="1:9" x14ac:dyDescent="0.25">
      <c r="A4265" t="s">
        <v>4365</v>
      </c>
      <c r="B4265" s="70">
        <f t="shared" si="163"/>
        <v>0.16666666666666669</v>
      </c>
      <c r="C4265" t="s">
        <v>94</v>
      </c>
      <c r="D4265" t="s">
        <v>4426</v>
      </c>
      <c r="E4265" s="69">
        <v>45765</v>
      </c>
      <c r="F4265">
        <v>1</v>
      </c>
      <c r="G4265">
        <v>1</v>
      </c>
      <c r="H4265">
        <v>1</v>
      </c>
      <c r="I4265" s="70">
        <f t="shared" si="164"/>
        <v>0.16666666666666669</v>
      </c>
    </row>
    <row r="4266" spans="1:9" x14ac:dyDescent="0.25">
      <c r="A4266" t="s">
        <v>4365</v>
      </c>
      <c r="B4266" s="70">
        <f t="shared" si="163"/>
        <v>0.16666666666666669</v>
      </c>
      <c r="C4266" t="s">
        <v>94</v>
      </c>
      <c r="D4266" t="s">
        <v>4427</v>
      </c>
      <c r="E4266" s="69">
        <v>45765</v>
      </c>
      <c r="F4266">
        <v>1</v>
      </c>
      <c r="G4266">
        <v>1</v>
      </c>
      <c r="H4266">
        <v>1</v>
      </c>
      <c r="I4266" s="70">
        <f t="shared" si="164"/>
        <v>0.16666666666666669</v>
      </c>
    </row>
    <row r="4267" spans="1:9" x14ac:dyDescent="0.25">
      <c r="A4267" t="s">
        <v>4365</v>
      </c>
      <c r="B4267" s="70">
        <f t="shared" si="163"/>
        <v>0.16666666666666669</v>
      </c>
      <c r="C4267" t="s">
        <v>94</v>
      </c>
      <c r="D4267" t="s">
        <v>4428</v>
      </c>
      <c r="E4267" s="69">
        <v>45765</v>
      </c>
      <c r="F4267">
        <v>1</v>
      </c>
      <c r="G4267">
        <v>1</v>
      </c>
      <c r="H4267">
        <v>1</v>
      </c>
      <c r="I4267" s="70">
        <f t="shared" si="164"/>
        <v>0.16666666666666669</v>
      </c>
    </row>
    <row r="4268" spans="1:9" x14ac:dyDescent="0.25">
      <c r="A4268" t="s">
        <v>4365</v>
      </c>
      <c r="B4268" s="70">
        <f t="shared" si="163"/>
        <v>0.16666666666666669</v>
      </c>
      <c r="C4268" t="s">
        <v>94</v>
      </c>
      <c r="D4268" t="s">
        <v>4429</v>
      </c>
      <c r="E4268" s="69">
        <v>45757</v>
      </c>
      <c r="F4268">
        <v>1</v>
      </c>
      <c r="G4268">
        <v>1</v>
      </c>
      <c r="H4268">
        <v>1</v>
      </c>
      <c r="I4268" s="70">
        <f t="shared" si="164"/>
        <v>0.16666666666666669</v>
      </c>
    </row>
    <row r="4269" spans="1:9" x14ac:dyDescent="0.25">
      <c r="A4269" t="s">
        <v>4365</v>
      </c>
      <c r="B4269" s="70">
        <f t="shared" ref="B4269:B4332" si="165">(1/600)*100</f>
        <v>0.16666666666666669</v>
      </c>
      <c r="C4269" t="s">
        <v>94</v>
      </c>
      <c r="D4269" t="s">
        <v>4430</v>
      </c>
      <c r="E4269" s="69">
        <v>45750</v>
      </c>
      <c r="F4269">
        <v>1</v>
      </c>
      <c r="G4269">
        <v>1</v>
      </c>
      <c r="H4269">
        <v>1</v>
      </c>
      <c r="I4269" s="70">
        <f t="shared" si="164"/>
        <v>0.16666666666666669</v>
      </c>
    </row>
    <row r="4270" spans="1:9" x14ac:dyDescent="0.25">
      <c r="A4270" t="s">
        <v>4365</v>
      </c>
      <c r="B4270" s="70">
        <f t="shared" si="165"/>
        <v>0.16666666666666669</v>
      </c>
      <c r="C4270" t="s">
        <v>94</v>
      </c>
      <c r="D4270" t="s">
        <v>4431</v>
      </c>
      <c r="E4270" s="69">
        <v>45743</v>
      </c>
      <c r="F4270">
        <v>1</v>
      </c>
      <c r="G4270">
        <v>1</v>
      </c>
      <c r="H4270">
        <v>1</v>
      </c>
      <c r="I4270" s="70">
        <f t="shared" si="164"/>
        <v>0.16666666666666669</v>
      </c>
    </row>
    <row r="4271" spans="1:9" x14ac:dyDescent="0.25">
      <c r="A4271" t="s">
        <v>4365</v>
      </c>
      <c r="B4271" s="70">
        <f t="shared" si="165"/>
        <v>0.16666666666666669</v>
      </c>
      <c r="C4271" t="s">
        <v>94</v>
      </c>
      <c r="D4271" t="s">
        <v>4432</v>
      </c>
      <c r="E4271" s="69">
        <v>45729</v>
      </c>
      <c r="F4271">
        <v>1</v>
      </c>
      <c r="G4271">
        <v>1</v>
      </c>
      <c r="H4271">
        <v>1</v>
      </c>
      <c r="I4271" s="70">
        <f t="shared" si="164"/>
        <v>0.16666666666666669</v>
      </c>
    </row>
    <row r="4272" spans="1:9" x14ac:dyDescent="0.25">
      <c r="A4272" t="s">
        <v>4365</v>
      </c>
      <c r="B4272" s="70">
        <f t="shared" si="165"/>
        <v>0.16666666666666669</v>
      </c>
      <c r="C4272" t="s">
        <v>94</v>
      </c>
      <c r="D4272" t="s">
        <v>4433</v>
      </c>
      <c r="E4272" s="69">
        <v>45729</v>
      </c>
      <c r="F4272">
        <v>1</v>
      </c>
      <c r="G4272">
        <v>1</v>
      </c>
      <c r="H4272">
        <v>1</v>
      </c>
      <c r="I4272" s="70">
        <f t="shared" si="164"/>
        <v>0.16666666666666669</v>
      </c>
    </row>
    <row r="4273" spans="1:9" x14ac:dyDescent="0.25">
      <c r="A4273" t="s">
        <v>4365</v>
      </c>
      <c r="B4273" s="70">
        <f t="shared" si="165"/>
        <v>0.16666666666666669</v>
      </c>
      <c r="C4273" t="s">
        <v>94</v>
      </c>
      <c r="D4273" t="s">
        <v>4434</v>
      </c>
      <c r="E4273" s="69">
        <v>45733</v>
      </c>
      <c r="F4273">
        <v>1</v>
      </c>
      <c r="G4273">
        <v>1</v>
      </c>
      <c r="H4273">
        <v>1</v>
      </c>
      <c r="I4273" s="70">
        <f t="shared" si="164"/>
        <v>0.16666666666666669</v>
      </c>
    </row>
    <row r="4274" spans="1:9" x14ac:dyDescent="0.25">
      <c r="A4274" t="s">
        <v>4365</v>
      </c>
      <c r="B4274" s="70">
        <f t="shared" si="165"/>
        <v>0.16666666666666669</v>
      </c>
      <c r="C4274" t="s">
        <v>94</v>
      </c>
      <c r="D4274" t="s">
        <v>4435</v>
      </c>
      <c r="E4274" s="69">
        <v>45723</v>
      </c>
      <c r="F4274">
        <v>1</v>
      </c>
      <c r="G4274">
        <v>1</v>
      </c>
      <c r="H4274">
        <v>1</v>
      </c>
      <c r="I4274" s="70">
        <f t="shared" si="164"/>
        <v>0.16666666666666669</v>
      </c>
    </row>
    <row r="4275" spans="1:9" x14ac:dyDescent="0.25">
      <c r="A4275" t="s">
        <v>4365</v>
      </c>
      <c r="B4275" s="70">
        <f t="shared" si="165"/>
        <v>0.16666666666666669</v>
      </c>
      <c r="C4275" t="s">
        <v>94</v>
      </c>
      <c r="D4275" t="s">
        <v>4436</v>
      </c>
      <c r="E4275" s="69">
        <v>45726</v>
      </c>
      <c r="F4275">
        <v>1</v>
      </c>
      <c r="G4275">
        <v>1</v>
      </c>
      <c r="H4275">
        <v>1</v>
      </c>
      <c r="I4275" s="70">
        <f t="shared" si="164"/>
        <v>0.16666666666666669</v>
      </c>
    </row>
    <row r="4276" spans="1:9" x14ac:dyDescent="0.25">
      <c r="A4276" t="s">
        <v>4365</v>
      </c>
      <c r="B4276" s="70">
        <f t="shared" si="165"/>
        <v>0.16666666666666669</v>
      </c>
      <c r="C4276" t="s">
        <v>94</v>
      </c>
      <c r="D4276" t="s">
        <v>4437</v>
      </c>
      <c r="E4276" s="69">
        <v>45726</v>
      </c>
      <c r="F4276">
        <v>1</v>
      </c>
      <c r="G4276">
        <v>1</v>
      </c>
      <c r="H4276">
        <v>1</v>
      </c>
      <c r="I4276" s="70">
        <f t="shared" si="164"/>
        <v>0.16666666666666669</v>
      </c>
    </row>
    <row r="4277" spans="1:9" x14ac:dyDescent="0.25">
      <c r="A4277" t="s">
        <v>4365</v>
      </c>
      <c r="B4277" s="70">
        <f t="shared" si="165"/>
        <v>0.16666666666666669</v>
      </c>
      <c r="C4277" t="s">
        <v>94</v>
      </c>
      <c r="D4277" t="s">
        <v>4438</v>
      </c>
      <c r="E4277" s="69">
        <v>45726</v>
      </c>
      <c r="F4277">
        <v>1</v>
      </c>
      <c r="G4277">
        <v>1</v>
      </c>
      <c r="H4277">
        <v>1</v>
      </c>
      <c r="I4277" s="70">
        <f t="shared" si="164"/>
        <v>0.16666666666666669</v>
      </c>
    </row>
    <row r="4278" spans="1:9" x14ac:dyDescent="0.25">
      <c r="A4278" t="s">
        <v>4365</v>
      </c>
      <c r="B4278" s="70">
        <f t="shared" si="165"/>
        <v>0.16666666666666669</v>
      </c>
      <c r="C4278" t="s">
        <v>94</v>
      </c>
      <c r="D4278" t="s">
        <v>4439</v>
      </c>
      <c r="E4278" s="69">
        <v>45726</v>
      </c>
      <c r="F4278">
        <v>1</v>
      </c>
      <c r="G4278">
        <v>1</v>
      </c>
      <c r="H4278">
        <v>1</v>
      </c>
      <c r="I4278" s="70">
        <f t="shared" si="164"/>
        <v>0.16666666666666669</v>
      </c>
    </row>
    <row r="4279" spans="1:9" x14ac:dyDescent="0.25">
      <c r="A4279" t="s">
        <v>4365</v>
      </c>
      <c r="B4279" s="70">
        <f t="shared" si="165"/>
        <v>0.16666666666666669</v>
      </c>
      <c r="C4279" t="s">
        <v>94</v>
      </c>
      <c r="D4279" t="s">
        <v>4440</v>
      </c>
      <c r="E4279" s="69">
        <v>45726</v>
      </c>
      <c r="F4279">
        <v>1</v>
      </c>
      <c r="G4279">
        <v>1</v>
      </c>
      <c r="H4279">
        <v>1</v>
      </c>
      <c r="I4279" s="70">
        <f t="shared" si="164"/>
        <v>0.16666666666666669</v>
      </c>
    </row>
    <row r="4280" spans="1:9" x14ac:dyDescent="0.25">
      <c r="A4280" t="s">
        <v>4365</v>
      </c>
      <c r="B4280" s="70">
        <f t="shared" si="165"/>
        <v>0.16666666666666669</v>
      </c>
      <c r="C4280" t="s">
        <v>94</v>
      </c>
      <c r="D4280" t="s">
        <v>4441</v>
      </c>
      <c r="E4280" s="69">
        <v>45726</v>
      </c>
      <c r="F4280">
        <v>1</v>
      </c>
      <c r="G4280">
        <v>1</v>
      </c>
      <c r="H4280">
        <v>1</v>
      </c>
      <c r="I4280" s="70">
        <f t="shared" si="164"/>
        <v>0.16666666666666669</v>
      </c>
    </row>
    <row r="4281" spans="1:9" x14ac:dyDescent="0.25">
      <c r="A4281" t="s">
        <v>4365</v>
      </c>
      <c r="B4281" s="70">
        <f t="shared" si="165"/>
        <v>0.16666666666666669</v>
      </c>
      <c r="C4281" t="s">
        <v>94</v>
      </c>
      <c r="D4281" t="s">
        <v>4442</v>
      </c>
      <c r="E4281" s="69">
        <v>45726</v>
      </c>
      <c r="F4281">
        <v>1</v>
      </c>
      <c r="G4281">
        <v>1</v>
      </c>
      <c r="H4281">
        <v>1</v>
      </c>
      <c r="I4281" s="70">
        <f t="shared" si="164"/>
        <v>0.16666666666666669</v>
      </c>
    </row>
    <row r="4282" spans="1:9" x14ac:dyDescent="0.25">
      <c r="A4282" t="s">
        <v>4365</v>
      </c>
      <c r="B4282" s="70">
        <f t="shared" si="165"/>
        <v>0.16666666666666669</v>
      </c>
      <c r="C4282" t="s">
        <v>94</v>
      </c>
      <c r="D4282" t="s">
        <v>4443</v>
      </c>
      <c r="E4282" s="69">
        <v>45726</v>
      </c>
      <c r="F4282">
        <v>1</v>
      </c>
      <c r="G4282">
        <v>1</v>
      </c>
      <c r="H4282">
        <v>1</v>
      </c>
      <c r="I4282" s="70">
        <f t="shared" si="164"/>
        <v>0.16666666666666669</v>
      </c>
    </row>
    <row r="4283" spans="1:9" x14ac:dyDescent="0.25">
      <c r="A4283" t="s">
        <v>4365</v>
      </c>
      <c r="B4283" s="70">
        <f t="shared" si="165"/>
        <v>0.16666666666666669</v>
      </c>
      <c r="C4283" t="s">
        <v>94</v>
      </c>
      <c r="D4283" t="s">
        <v>4444</v>
      </c>
      <c r="E4283" s="69">
        <v>45728</v>
      </c>
      <c r="F4283">
        <v>1</v>
      </c>
      <c r="G4283">
        <v>1</v>
      </c>
      <c r="H4283">
        <v>1</v>
      </c>
      <c r="I4283" s="70">
        <f t="shared" si="164"/>
        <v>0.16666666666666669</v>
      </c>
    </row>
    <row r="4284" spans="1:9" x14ac:dyDescent="0.25">
      <c r="A4284" t="s">
        <v>4365</v>
      </c>
      <c r="B4284" s="70">
        <f t="shared" si="165"/>
        <v>0.16666666666666669</v>
      </c>
      <c r="C4284" t="s">
        <v>94</v>
      </c>
      <c r="D4284" t="s">
        <v>4445</v>
      </c>
      <c r="E4284" s="69">
        <v>45728</v>
      </c>
      <c r="F4284">
        <v>1</v>
      </c>
      <c r="G4284">
        <v>1</v>
      </c>
      <c r="H4284">
        <v>1</v>
      </c>
      <c r="I4284" s="70">
        <f t="shared" si="164"/>
        <v>0.16666666666666669</v>
      </c>
    </row>
    <row r="4285" spans="1:9" x14ac:dyDescent="0.25">
      <c r="A4285" t="s">
        <v>4365</v>
      </c>
      <c r="B4285" s="70">
        <f t="shared" si="165"/>
        <v>0.16666666666666669</v>
      </c>
      <c r="C4285" t="s">
        <v>94</v>
      </c>
      <c r="D4285" t="s">
        <v>4446</v>
      </c>
      <c r="E4285" s="69">
        <v>45721</v>
      </c>
      <c r="F4285">
        <v>1</v>
      </c>
      <c r="G4285">
        <v>1</v>
      </c>
      <c r="H4285">
        <v>1</v>
      </c>
      <c r="I4285" s="70">
        <f t="shared" si="164"/>
        <v>0.16666666666666669</v>
      </c>
    </row>
    <row r="4286" spans="1:9" x14ac:dyDescent="0.25">
      <c r="A4286" t="s">
        <v>4365</v>
      </c>
      <c r="B4286" s="70">
        <f t="shared" si="165"/>
        <v>0.16666666666666669</v>
      </c>
      <c r="C4286" t="s">
        <v>94</v>
      </c>
      <c r="D4286" t="s">
        <v>4447</v>
      </c>
      <c r="E4286" s="69">
        <v>45721</v>
      </c>
      <c r="F4286">
        <v>1</v>
      </c>
      <c r="G4286">
        <v>1</v>
      </c>
      <c r="H4286">
        <v>1</v>
      </c>
      <c r="I4286" s="70">
        <f t="shared" si="164"/>
        <v>0.16666666666666669</v>
      </c>
    </row>
    <row r="4287" spans="1:9" x14ac:dyDescent="0.25">
      <c r="A4287" t="s">
        <v>4365</v>
      </c>
      <c r="B4287" s="70">
        <f t="shared" si="165"/>
        <v>0.16666666666666669</v>
      </c>
      <c r="C4287" t="s">
        <v>94</v>
      </c>
      <c r="D4287" t="s">
        <v>4448</v>
      </c>
      <c r="E4287" s="69">
        <v>45721</v>
      </c>
      <c r="F4287">
        <v>1</v>
      </c>
      <c r="G4287">
        <v>1</v>
      </c>
      <c r="H4287">
        <v>1</v>
      </c>
      <c r="I4287" s="70">
        <f t="shared" si="164"/>
        <v>0.16666666666666669</v>
      </c>
    </row>
    <row r="4288" spans="1:9" x14ac:dyDescent="0.25">
      <c r="A4288" t="s">
        <v>4365</v>
      </c>
      <c r="B4288" s="70">
        <f t="shared" si="165"/>
        <v>0.16666666666666669</v>
      </c>
      <c r="C4288" t="s">
        <v>94</v>
      </c>
      <c r="D4288" t="s">
        <v>4449</v>
      </c>
      <c r="E4288" s="69">
        <v>45721</v>
      </c>
      <c r="F4288">
        <v>1</v>
      </c>
      <c r="G4288">
        <v>1</v>
      </c>
      <c r="H4288">
        <v>1</v>
      </c>
      <c r="I4288" s="70">
        <f t="shared" si="164"/>
        <v>0.16666666666666669</v>
      </c>
    </row>
    <row r="4289" spans="1:9" x14ac:dyDescent="0.25">
      <c r="A4289" t="s">
        <v>4365</v>
      </c>
      <c r="B4289" s="70">
        <f t="shared" si="165"/>
        <v>0.16666666666666669</v>
      </c>
      <c r="C4289" t="s">
        <v>94</v>
      </c>
      <c r="D4289" t="s">
        <v>4450</v>
      </c>
      <c r="E4289" s="69">
        <v>45721</v>
      </c>
      <c r="F4289">
        <v>1</v>
      </c>
      <c r="G4289">
        <v>1</v>
      </c>
      <c r="H4289">
        <v>1</v>
      </c>
      <c r="I4289" s="70">
        <f t="shared" si="164"/>
        <v>0.16666666666666669</v>
      </c>
    </row>
    <row r="4290" spans="1:9" x14ac:dyDescent="0.25">
      <c r="A4290" t="s">
        <v>4365</v>
      </c>
      <c r="B4290" s="70">
        <f t="shared" si="165"/>
        <v>0.16666666666666669</v>
      </c>
      <c r="C4290" t="s">
        <v>94</v>
      </c>
      <c r="D4290" t="s">
        <v>4451</v>
      </c>
      <c r="E4290" s="69">
        <v>45721</v>
      </c>
      <c r="F4290">
        <v>1</v>
      </c>
      <c r="G4290">
        <v>1</v>
      </c>
      <c r="H4290">
        <v>1</v>
      </c>
      <c r="I4290" s="70">
        <f t="shared" ref="I4290:I4353" si="166">B4290*H4290</f>
        <v>0.16666666666666669</v>
      </c>
    </row>
    <row r="4291" spans="1:9" x14ac:dyDescent="0.25">
      <c r="A4291" t="s">
        <v>4365</v>
      </c>
      <c r="B4291" s="70">
        <f t="shared" si="165"/>
        <v>0.16666666666666669</v>
      </c>
      <c r="C4291" t="s">
        <v>94</v>
      </c>
      <c r="D4291" t="s">
        <v>4452</v>
      </c>
      <c r="E4291" s="69">
        <v>45722</v>
      </c>
      <c r="F4291">
        <v>1</v>
      </c>
      <c r="G4291">
        <v>1</v>
      </c>
      <c r="H4291">
        <v>1</v>
      </c>
      <c r="I4291" s="70">
        <f t="shared" si="166"/>
        <v>0.16666666666666669</v>
      </c>
    </row>
    <row r="4292" spans="1:9" x14ac:dyDescent="0.25">
      <c r="A4292" t="s">
        <v>4365</v>
      </c>
      <c r="B4292" s="70">
        <f t="shared" si="165"/>
        <v>0.16666666666666669</v>
      </c>
      <c r="C4292" t="s">
        <v>94</v>
      </c>
      <c r="D4292" t="s">
        <v>4453</v>
      </c>
      <c r="E4292" s="69">
        <v>45722</v>
      </c>
      <c r="F4292">
        <v>1</v>
      </c>
      <c r="G4292">
        <v>1</v>
      </c>
      <c r="H4292">
        <v>1</v>
      </c>
      <c r="I4292" s="70">
        <f t="shared" si="166"/>
        <v>0.16666666666666669</v>
      </c>
    </row>
    <row r="4293" spans="1:9" x14ac:dyDescent="0.25">
      <c r="A4293" t="s">
        <v>4365</v>
      </c>
      <c r="B4293" s="70">
        <f t="shared" si="165"/>
        <v>0.16666666666666669</v>
      </c>
      <c r="C4293" t="s">
        <v>94</v>
      </c>
      <c r="D4293" t="s">
        <v>4454</v>
      </c>
      <c r="E4293" s="69">
        <v>45722</v>
      </c>
      <c r="F4293">
        <v>1</v>
      </c>
      <c r="G4293">
        <v>1</v>
      </c>
      <c r="H4293">
        <v>1</v>
      </c>
      <c r="I4293" s="70">
        <f t="shared" si="166"/>
        <v>0.16666666666666669</v>
      </c>
    </row>
    <row r="4294" spans="1:9" x14ac:dyDescent="0.25">
      <c r="A4294" t="s">
        <v>4365</v>
      </c>
      <c r="B4294" s="70">
        <f t="shared" si="165"/>
        <v>0.16666666666666669</v>
      </c>
      <c r="C4294" t="s">
        <v>94</v>
      </c>
      <c r="D4294" t="s">
        <v>4455</v>
      </c>
      <c r="E4294" s="69">
        <v>45722</v>
      </c>
      <c r="F4294">
        <v>1</v>
      </c>
      <c r="G4294">
        <v>1</v>
      </c>
      <c r="H4294">
        <v>1</v>
      </c>
      <c r="I4294" s="70">
        <f t="shared" si="166"/>
        <v>0.16666666666666669</v>
      </c>
    </row>
    <row r="4295" spans="1:9" x14ac:dyDescent="0.25">
      <c r="A4295" t="s">
        <v>4365</v>
      </c>
      <c r="B4295" s="70">
        <f t="shared" si="165"/>
        <v>0.16666666666666669</v>
      </c>
      <c r="C4295" t="s">
        <v>94</v>
      </c>
      <c r="D4295" t="s">
        <v>4456</v>
      </c>
      <c r="E4295" s="69">
        <v>45722</v>
      </c>
      <c r="F4295">
        <v>1</v>
      </c>
      <c r="G4295">
        <v>1</v>
      </c>
      <c r="H4295">
        <v>1</v>
      </c>
      <c r="I4295" s="70">
        <f t="shared" si="166"/>
        <v>0.16666666666666669</v>
      </c>
    </row>
    <row r="4296" spans="1:9" x14ac:dyDescent="0.25">
      <c r="A4296" t="s">
        <v>4365</v>
      </c>
      <c r="B4296" s="70">
        <f t="shared" si="165"/>
        <v>0.16666666666666669</v>
      </c>
      <c r="C4296" t="s">
        <v>94</v>
      </c>
      <c r="D4296" t="s">
        <v>4457</v>
      </c>
      <c r="E4296" s="69">
        <v>45722</v>
      </c>
      <c r="F4296">
        <v>1</v>
      </c>
      <c r="G4296">
        <v>1</v>
      </c>
      <c r="H4296">
        <v>1</v>
      </c>
      <c r="I4296" s="70">
        <f t="shared" si="166"/>
        <v>0.16666666666666669</v>
      </c>
    </row>
    <row r="4297" spans="1:9" x14ac:dyDescent="0.25">
      <c r="A4297" t="s">
        <v>4365</v>
      </c>
      <c r="B4297" s="70">
        <f t="shared" si="165"/>
        <v>0.16666666666666669</v>
      </c>
      <c r="C4297" t="s">
        <v>94</v>
      </c>
      <c r="D4297" t="s">
        <v>4458</v>
      </c>
      <c r="E4297" s="69">
        <v>45722</v>
      </c>
      <c r="F4297">
        <v>1</v>
      </c>
      <c r="G4297">
        <v>1</v>
      </c>
      <c r="H4297">
        <v>1</v>
      </c>
      <c r="I4297" s="70">
        <f t="shared" si="166"/>
        <v>0.16666666666666669</v>
      </c>
    </row>
    <row r="4298" spans="1:9" x14ac:dyDescent="0.25">
      <c r="A4298" t="s">
        <v>4365</v>
      </c>
      <c r="B4298" s="70">
        <f t="shared" si="165"/>
        <v>0.16666666666666669</v>
      </c>
      <c r="C4298" t="s">
        <v>94</v>
      </c>
      <c r="D4298" t="s">
        <v>4459</v>
      </c>
      <c r="E4298" s="69">
        <v>45722</v>
      </c>
      <c r="F4298">
        <v>1</v>
      </c>
      <c r="G4298">
        <v>1</v>
      </c>
      <c r="H4298">
        <v>1</v>
      </c>
      <c r="I4298" s="70">
        <f t="shared" si="166"/>
        <v>0.16666666666666669</v>
      </c>
    </row>
    <row r="4299" spans="1:9" x14ac:dyDescent="0.25">
      <c r="A4299" t="s">
        <v>4365</v>
      </c>
      <c r="B4299" s="70">
        <f t="shared" si="165"/>
        <v>0.16666666666666669</v>
      </c>
      <c r="C4299" t="s">
        <v>94</v>
      </c>
      <c r="D4299" t="s">
        <v>4460</v>
      </c>
      <c r="E4299" s="69">
        <v>45722</v>
      </c>
      <c r="F4299">
        <v>1</v>
      </c>
      <c r="G4299">
        <v>1</v>
      </c>
      <c r="H4299">
        <v>1</v>
      </c>
      <c r="I4299" s="70">
        <f t="shared" si="166"/>
        <v>0.16666666666666669</v>
      </c>
    </row>
    <row r="4300" spans="1:9" x14ac:dyDescent="0.25">
      <c r="A4300" t="s">
        <v>4365</v>
      </c>
      <c r="B4300" s="70">
        <f t="shared" si="165"/>
        <v>0.16666666666666669</v>
      </c>
      <c r="C4300" t="s">
        <v>94</v>
      </c>
      <c r="D4300" t="s">
        <v>4461</v>
      </c>
      <c r="E4300" s="69">
        <v>45722</v>
      </c>
      <c r="F4300">
        <v>1</v>
      </c>
      <c r="G4300">
        <v>1</v>
      </c>
      <c r="H4300">
        <v>1</v>
      </c>
      <c r="I4300" s="70">
        <f t="shared" si="166"/>
        <v>0.16666666666666669</v>
      </c>
    </row>
    <row r="4301" spans="1:9" x14ac:dyDescent="0.25">
      <c r="A4301" t="s">
        <v>4365</v>
      </c>
      <c r="B4301" s="70">
        <f t="shared" si="165"/>
        <v>0.16666666666666669</v>
      </c>
      <c r="C4301" t="s">
        <v>94</v>
      </c>
      <c r="D4301" t="s">
        <v>4462</v>
      </c>
      <c r="E4301" s="69">
        <v>45722</v>
      </c>
      <c r="F4301">
        <v>1</v>
      </c>
      <c r="G4301">
        <v>1</v>
      </c>
      <c r="H4301">
        <v>1</v>
      </c>
      <c r="I4301" s="70">
        <f t="shared" si="166"/>
        <v>0.16666666666666669</v>
      </c>
    </row>
    <row r="4302" spans="1:9" x14ac:dyDescent="0.25">
      <c r="A4302" t="s">
        <v>4365</v>
      </c>
      <c r="B4302" s="70">
        <f t="shared" si="165"/>
        <v>0.16666666666666669</v>
      </c>
      <c r="C4302" t="s">
        <v>94</v>
      </c>
      <c r="D4302" t="s">
        <v>4463</v>
      </c>
      <c r="E4302" s="69">
        <v>45722</v>
      </c>
      <c r="F4302">
        <v>1</v>
      </c>
      <c r="G4302">
        <v>1</v>
      </c>
      <c r="H4302">
        <v>1</v>
      </c>
      <c r="I4302" s="70">
        <f t="shared" si="166"/>
        <v>0.16666666666666669</v>
      </c>
    </row>
    <row r="4303" spans="1:9" x14ac:dyDescent="0.25">
      <c r="A4303" t="s">
        <v>4365</v>
      </c>
      <c r="B4303" s="70">
        <f t="shared" si="165"/>
        <v>0.16666666666666669</v>
      </c>
      <c r="C4303" t="s">
        <v>94</v>
      </c>
      <c r="D4303" t="s">
        <v>4464</v>
      </c>
      <c r="E4303" s="69">
        <v>45723</v>
      </c>
      <c r="F4303">
        <v>1</v>
      </c>
      <c r="G4303">
        <v>1</v>
      </c>
      <c r="H4303">
        <v>1</v>
      </c>
      <c r="I4303" s="70">
        <f t="shared" si="166"/>
        <v>0.16666666666666669</v>
      </c>
    </row>
    <row r="4304" spans="1:9" x14ac:dyDescent="0.25">
      <c r="A4304" t="s">
        <v>4365</v>
      </c>
      <c r="B4304" s="70">
        <f t="shared" si="165"/>
        <v>0.16666666666666669</v>
      </c>
      <c r="C4304" t="s">
        <v>94</v>
      </c>
      <c r="D4304" t="s">
        <v>4465</v>
      </c>
      <c r="E4304" s="69">
        <v>45709</v>
      </c>
      <c r="F4304">
        <v>1</v>
      </c>
      <c r="G4304">
        <v>1</v>
      </c>
      <c r="H4304">
        <v>1</v>
      </c>
      <c r="I4304" s="70">
        <f t="shared" si="166"/>
        <v>0.16666666666666669</v>
      </c>
    </row>
    <row r="4305" spans="1:9" x14ac:dyDescent="0.25">
      <c r="A4305" t="s">
        <v>4365</v>
      </c>
      <c r="B4305" s="70">
        <f t="shared" si="165"/>
        <v>0.16666666666666669</v>
      </c>
      <c r="C4305" t="s">
        <v>94</v>
      </c>
      <c r="D4305" t="s">
        <v>4466</v>
      </c>
      <c r="E4305" s="69">
        <v>45670</v>
      </c>
      <c r="F4305">
        <v>1</v>
      </c>
      <c r="G4305">
        <v>1</v>
      </c>
      <c r="H4305">
        <v>1</v>
      </c>
      <c r="I4305" s="70">
        <f t="shared" si="166"/>
        <v>0.16666666666666669</v>
      </c>
    </row>
    <row r="4306" spans="1:9" x14ac:dyDescent="0.25">
      <c r="A4306" t="s">
        <v>4365</v>
      </c>
      <c r="B4306" s="70">
        <f t="shared" si="165"/>
        <v>0.16666666666666669</v>
      </c>
      <c r="C4306" t="s">
        <v>94</v>
      </c>
      <c r="D4306" t="s">
        <v>4467</v>
      </c>
      <c r="E4306" s="69">
        <v>45672</v>
      </c>
      <c r="F4306">
        <v>1</v>
      </c>
      <c r="G4306">
        <v>1</v>
      </c>
      <c r="H4306">
        <v>1</v>
      </c>
      <c r="I4306" s="70">
        <f t="shared" si="166"/>
        <v>0.16666666666666669</v>
      </c>
    </row>
    <row r="4307" spans="1:9" x14ac:dyDescent="0.25">
      <c r="A4307" t="s">
        <v>4365</v>
      </c>
      <c r="B4307" s="70">
        <f t="shared" si="165"/>
        <v>0.16666666666666669</v>
      </c>
      <c r="C4307" t="s">
        <v>97</v>
      </c>
      <c r="D4307" t="s">
        <v>4468</v>
      </c>
      <c r="E4307" s="69">
        <v>45673</v>
      </c>
      <c r="F4307">
        <v>1</v>
      </c>
      <c r="G4307">
        <v>1</v>
      </c>
      <c r="H4307">
        <v>1</v>
      </c>
      <c r="I4307" s="70">
        <f t="shared" si="166"/>
        <v>0.16666666666666669</v>
      </c>
    </row>
    <row r="4308" spans="1:9" x14ac:dyDescent="0.25">
      <c r="A4308" t="s">
        <v>4365</v>
      </c>
      <c r="B4308" s="70">
        <f t="shared" si="165"/>
        <v>0.16666666666666669</v>
      </c>
      <c r="C4308" t="s">
        <v>97</v>
      </c>
      <c r="D4308" t="s">
        <v>4469</v>
      </c>
      <c r="E4308" s="69">
        <v>45674</v>
      </c>
      <c r="F4308">
        <v>1</v>
      </c>
      <c r="G4308">
        <v>1</v>
      </c>
      <c r="H4308">
        <v>1</v>
      </c>
      <c r="I4308" s="70">
        <f t="shared" si="166"/>
        <v>0.16666666666666669</v>
      </c>
    </row>
    <row r="4309" spans="1:9" x14ac:dyDescent="0.25">
      <c r="A4309" t="s">
        <v>4365</v>
      </c>
      <c r="B4309" s="70">
        <f t="shared" si="165"/>
        <v>0.16666666666666669</v>
      </c>
      <c r="C4309" t="s">
        <v>97</v>
      </c>
      <c r="D4309" t="s">
        <v>4470</v>
      </c>
      <c r="E4309" s="69">
        <v>45677</v>
      </c>
      <c r="F4309">
        <v>1</v>
      </c>
      <c r="G4309">
        <v>1</v>
      </c>
      <c r="H4309">
        <v>1</v>
      </c>
      <c r="I4309" s="70">
        <f t="shared" si="166"/>
        <v>0.16666666666666669</v>
      </c>
    </row>
    <row r="4310" spans="1:9" x14ac:dyDescent="0.25">
      <c r="A4310" t="s">
        <v>4365</v>
      </c>
      <c r="B4310" s="70">
        <f t="shared" si="165"/>
        <v>0.16666666666666669</v>
      </c>
      <c r="C4310" t="s">
        <v>97</v>
      </c>
      <c r="D4310" t="s">
        <v>4471</v>
      </c>
      <c r="E4310" s="69">
        <v>45665</v>
      </c>
      <c r="F4310">
        <v>1</v>
      </c>
      <c r="G4310">
        <v>1</v>
      </c>
      <c r="H4310">
        <v>1</v>
      </c>
      <c r="I4310" s="70">
        <f t="shared" si="166"/>
        <v>0.16666666666666669</v>
      </c>
    </row>
    <row r="4311" spans="1:9" x14ac:dyDescent="0.25">
      <c r="A4311" t="s">
        <v>4365</v>
      </c>
      <c r="B4311" s="70">
        <f t="shared" si="165"/>
        <v>0.16666666666666669</v>
      </c>
      <c r="C4311" t="s">
        <v>97</v>
      </c>
      <c r="D4311" t="s">
        <v>4472</v>
      </c>
      <c r="E4311" s="69">
        <v>45723</v>
      </c>
      <c r="F4311">
        <v>1</v>
      </c>
      <c r="G4311">
        <v>1</v>
      </c>
      <c r="H4311">
        <v>1</v>
      </c>
      <c r="I4311" s="70">
        <f t="shared" si="166"/>
        <v>0.16666666666666669</v>
      </c>
    </row>
    <row r="4312" spans="1:9" x14ac:dyDescent="0.25">
      <c r="A4312" t="s">
        <v>4365</v>
      </c>
      <c r="B4312" s="70">
        <f t="shared" si="165"/>
        <v>0.16666666666666669</v>
      </c>
      <c r="C4312" t="s">
        <v>97</v>
      </c>
      <c r="D4312" t="s">
        <v>4473</v>
      </c>
      <c r="E4312" s="69">
        <v>45715</v>
      </c>
      <c r="F4312">
        <v>1</v>
      </c>
      <c r="G4312">
        <v>1</v>
      </c>
      <c r="H4312">
        <v>1</v>
      </c>
      <c r="I4312" s="70">
        <f t="shared" si="166"/>
        <v>0.16666666666666669</v>
      </c>
    </row>
    <row r="4313" spans="1:9" x14ac:dyDescent="0.25">
      <c r="A4313" t="s">
        <v>4365</v>
      </c>
      <c r="B4313" s="70">
        <f t="shared" si="165"/>
        <v>0.16666666666666669</v>
      </c>
      <c r="C4313" t="s">
        <v>97</v>
      </c>
      <c r="D4313" t="s">
        <v>4474</v>
      </c>
      <c r="E4313" s="69">
        <v>45715</v>
      </c>
      <c r="F4313">
        <v>1</v>
      </c>
      <c r="G4313">
        <v>1</v>
      </c>
      <c r="H4313">
        <v>1</v>
      </c>
      <c r="I4313" s="70">
        <f t="shared" si="166"/>
        <v>0.16666666666666669</v>
      </c>
    </row>
    <row r="4314" spans="1:9" x14ac:dyDescent="0.25">
      <c r="A4314" t="s">
        <v>4365</v>
      </c>
      <c r="B4314" s="70">
        <f t="shared" si="165"/>
        <v>0.16666666666666669</v>
      </c>
      <c r="C4314" t="s">
        <v>97</v>
      </c>
      <c r="D4314" t="s">
        <v>4475</v>
      </c>
      <c r="E4314" s="69">
        <v>45715</v>
      </c>
      <c r="F4314">
        <v>1</v>
      </c>
      <c r="G4314">
        <v>1</v>
      </c>
      <c r="H4314">
        <v>1</v>
      </c>
      <c r="I4314" s="70">
        <f t="shared" si="166"/>
        <v>0.16666666666666669</v>
      </c>
    </row>
    <row r="4315" spans="1:9" x14ac:dyDescent="0.25">
      <c r="A4315" t="s">
        <v>4365</v>
      </c>
      <c r="B4315" s="70">
        <f t="shared" si="165"/>
        <v>0.16666666666666669</v>
      </c>
      <c r="C4315" t="s">
        <v>97</v>
      </c>
      <c r="D4315" t="s">
        <v>4476</v>
      </c>
      <c r="E4315" s="69">
        <v>45715</v>
      </c>
      <c r="F4315">
        <v>1</v>
      </c>
      <c r="G4315">
        <v>1</v>
      </c>
      <c r="H4315">
        <v>1</v>
      </c>
      <c r="I4315" s="70">
        <f t="shared" si="166"/>
        <v>0.16666666666666669</v>
      </c>
    </row>
    <row r="4316" spans="1:9" x14ac:dyDescent="0.25">
      <c r="A4316" t="s">
        <v>4365</v>
      </c>
      <c r="B4316" s="70">
        <f t="shared" si="165"/>
        <v>0.16666666666666669</v>
      </c>
      <c r="C4316" t="s">
        <v>97</v>
      </c>
      <c r="D4316" t="s">
        <v>4477</v>
      </c>
      <c r="E4316" s="69">
        <v>45715</v>
      </c>
      <c r="F4316">
        <v>1</v>
      </c>
      <c r="G4316">
        <v>1</v>
      </c>
      <c r="H4316">
        <v>1</v>
      </c>
      <c r="I4316" s="70">
        <f t="shared" si="166"/>
        <v>0.16666666666666669</v>
      </c>
    </row>
    <row r="4317" spans="1:9" x14ac:dyDescent="0.25">
      <c r="A4317" t="s">
        <v>4365</v>
      </c>
      <c r="B4317" s="70">
        <f t="shared" si="165"/>
        <v>0.16666666666666669</v>
      </c>
      <c r="C4317" t="s">
        <v>97</v>
      </c>
      <c r="D4317" t="s">
        <v>4478</v>
      </c>
      <c r="E4317" s="69">
        <v>45715</v>
      </c>
      <c r="F4317">
        <v>1</v>
      </c>
      <c r="G4317">
        <v>1</v>
      </c>
      <c r="H4317">
        <v>1</v>
      </c>
      <c r="I4317" s="70">
        <f t="shared" si="166"/>
        <v>0.16666666666666669</v>
      </c>
    </row>
    <row r="4318" spans="1:9" x14ac:dyDescent="0.25">
      <c r="A4318" t="s">
        <v>4365</v>
      </c>
      <c r="B4318" s="70">
        <f t="shared" si="165"/>
        <v>0.16666666666666669</v>
      </c>
      <c r="C4318" t="s">
        <v>97</v>
      </c>
      <c r="D4318" t="s">
        <v>4479</v>
      </c>
      <c r="E4318" s="69">
        <v>45715</v>
      </c>
      <c r="F4318">
        <v>1</v>
      </c>
      <c r="G4318">
        <v>1</v>
      </c>
      <c r="H4318">
        <v>1</v>
      </c>
      <c r="I4318" s="70">
        <f t="shared" si="166"/>
        <v>0.16666666666666669</v>
      </c>
    </row>
    <row r="4319" spans="1:9" x14ac:dyDescent="0.25">
      <c r="A4319" t="s">
        <v>4365</v>
      </c>
      <c r="B4319" s="70">
        <f t="shared" si="165"/>
        <v>0.16666666666666669</v>
      </c>
      <c r="C4319" t="s">
        <v>97</v>
      </c>
      <c r="D4319" t="s">
        <v>4480</v>
      </c>
      <c r="E4319" s="69">
        <v>45715</v>
      </c>
      <c r="F4319">
        <v>1</v>
      </c>
      <c r="G4319">
        <v>1</v>
      </c>
      <c r="H4319">
        <v>1</v>
      </c>
      <c r="I4319" s="70">
        <f t="shared" si="166"/>
        <v>0.16666666666666669</v>
      </c>
    </row>
    <row r="4320" spans="1:9" x14ac:dyDescent="0.25">
      <c r="A4320" t="s">
        <v>4365</v>
      </c>
      <c r="B4320" s="70">
        <f t="shared" si="165"/>
        <v>0.16666666666666669</v>
      </c>
      <c r="C4320" t="s">
        <v>97</v>
      </c>
      <c r="D4320" t="s">
        <v>4481</v>
      </c>
      <c r="E4320" s="69">
        <v>45715</v>
      </c>
      <c r="F4320">
        <v>1</v>
      </c>
      <c r="G4320">
        <v>1</v>
      </c>
      <c r="H4320">
        <v>1</v>
      </c>
      <c r="I4320" s="70">
        <f t="shared" si="166"/>
        <v>0.16666666666666669</v>
      </c>
    </row>
    <row r="4321" spans="1:9" x14ac:dyDescent="0.25">
      <c r="A4321" t="s">
        <v>4365</v>
      </c>
      <c r="B4321" s="70">
        <f t="shared" si="165"/>
        <v>0.16666666666666669</v>
      </c>
      <c r="C4321" t="s">
        <v>97</v>
      </c>
      <c r="D4321" t="s">
        <v>4482</v>
      </c>
      <c r="E4321" s="69">
        <v>45715</v>
      </c>
      <c r="F4321">
        <v>1</v>
      </c>
      <c r="G4321">
        <v>1</v>
      </c>
      <c r="H4321">
        <v>1</v>
      </c>
      <c r="I4321" s="70">
        <f t="shared" si="166"/>
        <v>0.16666666666666669</v>
      </c>
    </row>
    <row r="4322" spans="1:9" x14ac:dyDescent="0.25">
      <c r="A4322" t="s">
        <v>4365</v>
      </c>
      <c r="B4322" s="70">
        <f t="shared" si="165"/>
        <v>0.16666666666666669</v>
      </c>
      <c r="C4322" t="s">
        <v>97</v>
      </c>
      <c r="D4322" t="s">
        <v>4483</v>
      </c>
      <c r="E4322" s="69">
        <v>45716</v>
      </c>
      <c r="F4322">
        <v>1</v>
      </c>
      <c r="G4322">
        <v>1</v>
      </c>
      <c r="H4322">
        <v>1</v>
      </c>
      <c r="I4322" s="70">
        <f t="shared" si="166"/>
        <v>0.16666666666666669</v>
      </c>
    </row>
    <row r="4323" spans="1:9" x14ac:dyDescent="0.25">
      <c r="A4323" t="s">
        <v>4365</v>
      </c>
      <c r="B4323" s="70">
        <f t="shared" si="165"/>
        <v>0.16666666666666669</v>
      </c>
      <c r="C4323" t="s">
        <v>97</v>
      </c>
      <c r="D4323" t="s">
        <v>4484</v>
      </c>
      <c r="E4323" s="69">
        <v>45716</v>
      </c>
      <c r="F4323">
        <v>1</v>
      </c>
      <c r="G4323">
        <v>1</v>
      </c>
      <c r="H4323">
        <v>1</v>
      </c>
      <c r="I4323" s="70">
        <f t="shared" si="166"/>
        <v>0.16666666666666669</v>
      </c>
    </row>
    <row r="4324" spans="1:9" x14ac:dyDescent="0.25">
      <c r="A4324" t="s">
        <v>4365</v>
      </c>
      <c r="B4324" s="70">
        <f t="shared" si="165"/>
        <v>0.16666666666666669</v>
      </c>
      <c r="C4324" t="s">
        <v>97</v>
      </c>
      <c r="D4324" t="s">
        <v>4485</v>
      </c>
      <c r="E4324" s="69">
        <v>45716</v>
      </c>
      <c r="F4324">
        <v>1</v>
      </c>
      <c r="G4324">
        <v>1</v>
      </c>
      <c r="H4324">
        <v>1</v>
      </c>
      <c r="I4324" s="70">
        <f t="shared" si="166"/>
        <v>0.16666666666666669</v>
      </c>
    </row>
    <row r="4325" spans="1:9" x14ac:dyDescent="0.25">
      <c r="A4325" t="s">
        <v>4365</v>
      </c>
      <c r="B4325" s="70">
        <f t="shared" si="165"/>
        <v>0.16666666666666669</v>
      </c>
      <c r="C4325" t="s">
        <v>97</v>
      </c>
      <c r="D4325" t="s">
        <v>4486</v>
      </c>
      <c r="E4325" s="69">
        <v>45716</v>
      </c>
      <c r="F4325">
        <v>1</v>
      </c>
      <c r="G4325">
        <v>1</v>
      </c>
      <c r="H4325">
        <v>1</v>
      </c>
      <c r="I4325" s="70">
        <f t="shared" si="166"/>
        <v>0.16666666666666669</v>
      </c>
    </row>
    <row r="4326" spans="1:9" x14ac:dyDescent="0.25">
      <c r="A4326" t="s">
        <v>4365</v>
      </c>
      <c r="B4326" s="70">
        <f t="shared" si="165"/>
        <v>0.16666666666666669</v>
      </c>
      <c r="C4326" t="s">
        <v>97</v>
      </c>
      <c r="D4326" t="s">
        <v>4487</v>
      </c>
      <c r="E4326" s="69">
        <v>45700</v>
      </c>
      <c r="F4326">
        <v>1</v>
      </c>
      <c r="G4326">
        <v>1</v>
      </c>
      <c r="H4326">
        <v>1</v>
      </c>
      <c r="I4326" s="70">
        <f t="shared" si="166"/>
        <v>0.16666666666666669</v>
      </c>
    </row>
    <row r="4327" spans="1:9" x14ac:dyDescent="0.25">
      <c r="A4327" t="s">
        <v>4365</v>
      </c>
      <c r="B4327" s="70">
        <f t="shared" si="165"/>
        <v>0.16666666666666669</v>
      </c>
      <c r="C4327" t="s">
        <v>97</v>
      </c>
      <c r="D4327" t="s">
        <v>4488</v>
      </c>
      <c r="E4327" s="69">
        <v>45701</v>
      </c>
      <c r="F4327">
        <v>1</v>
      </c>
      <c r="G4327">
        <v>1</v>
      </c>
      <c r="H4327">
        <v>1</v>
      </c>
      <c r="I4327" s="70">
        <f t="shared" si="166"/>
        <v>0.16666666666666669</v>
      </c>
    </row>
    <row r="4328" spans="1:9" x14ac:dyDescent="0.25">
      <c r="A4328" t="s">
        <v>4365</v>
      </c>
      <c r="B4328" s="70">
        <f t="shared" si="165"/>
        <v>0.16666666666666669</v>
      </c>
      <c r="C4328" t="s">
        <v>97</v>
      </c>
      <c r="D4328" t="s">
        <v>4489</v>
      </c>
      <c r="E4328" s="69">
        <v>45702</v>
      </c>
      <c r="F4328">
        <v>1</v>
      </c>
      <c r="G4328">
        <v>1</v>
      </c>
      <c r="H4328">
        <v>1</v>
      </c>
      <c r="I4328" s="70">
        <f t="shared" si="166"/>
        <v>0.16666666666666669</v>
      </c>
    </row>
    <row r="4329" spans="1:9" x14ac:dyDescent="0.25">
      <c r="A4329" t="s">
        <v>4365</v>
      </c>
      <c r="B4329" s="70">
        <f t="shared" si="165"/>
        <v>0.16666666666666669</v>
      </c>
      <c r="C4329" t="s">
        <v>97</v>
      </c>
      <c r="D4329" t="s">
        <v>4490</v>
      </c>
      <c r="E4329" s="69">
        <v>45702</v>
      </c>
      <c r="F4329">
        <v>1</v>
      </c>
      <c r="G4329">
        <v>1</v>
      </c>
      <c r="H4329">
        <v>1</v>
      </c>
      <c r="I4329" s="70">
        <f t="shared" si="166"/>
        <v>0.16666666666666669</v>
      </c>
    </row>
    <row r="4330" spans="1:9" x14ac:dyDescent="0.25">
      <c r="A4330" t="s">
        <v>4365</v>
      </c>
      <c r="B4330" s="70">
        <f t="shared" si="165"/>
        <v>0.16666666666666669</v>
      </c>
      <c r="C4330" t="s">
        <v>97</v>
      </c>
      <c r="D4330" t="s">
        <v>4491</v>
      </c>
      <c r="E4330" s="69">
        <v>45702</v>
      </c>
      <c r="F4330">
        <v>1</v>
      </c>
      <c r="G4330">
        <v>1</v>
      </c>
      <c r="H4330">
        <v>1</v>
      </c>
      <c r="I4330" s="70">
        <f t="shared" si="166"/>
        <v>0.16666666666666669</v>
      </c>
    </row>
    <row r="4331" spans="1:9" x14ac:dyDescent="0.25">
      <c r="A4331" t="s">
        <v>4365</v>
      </c>
      <c r="B4331" s="70">
        <f t="shared" si="165"/>
        <v>0.16666666666666669</v>
      </c>
      <c r="C4331" t="s">
        <v>97</v>
      </c>
      <c r="D4331" t="s">
        <v>4492</v>
      </c>
      <c r="E4331" s="69">
        <v>45702</v>
      </c>
      <c r="F4331">
        <v>1</v>
      </c>
      <c r="G4331">
        <v>1</v>
      </c>
      <c r="H4331">
        <v>1</v>
      </c>
      <c r="I4331" s="70">
        <f t="shared" si="166"/>
        <v>0.16666666666666669</v>
      </c>
    </row>
    <row r="4332" spans="1:9" x14ac:dyDescent="0.25">
      <c r="A4332" t="s">
        <v>4365</v>
      </c>
      <c r="B4332" s="70">
        <f t="shared" si="165"/>
        <v>0.16666666666666669</v>
      </c>
      <c r="C4332" t="s">
        <v>97</v>
      </c>
      <c r="D4332" t="s">
        <v>4493</v>
      </c>
      <c r="E4332" s="69">
        <v>45702</v>
      </c>
      <c r="F4332">
        <v>1</v>
      </c>
      <c r="G4332">
        <v>1</v>
      </c>
      <c r="H4332">
        <v>1</v>
      </c>
      <c r="I4332" s="70">
        <f t="shared" si="166"/>
        <v>0.16666666666666669</v>
      </c>
    </row>
    <row r="4333" spans="1:9" x14ac:dyDescent="0.25">
      <c r="A4333" t="s">
        <v>4365</v>
      </c>
      <c r="B4333" s="70">
        <f t="shared" ref="B4333:B4396" si="167">(1/600)*100</f>
        <v>0.16666666666666669</v>
      </c>
      <c r="C4333" t="s">
        <v>97</v>
      </c>
      <c r="D4333" t="s">
        <v>4494</v>
      </c>
      <c r="E4333" s="69">
        <v>45702</v>
      </c>
      <c r="F4333">
        <v>1</v>
      </c>
      <c r="G4333">
        <v>1</v>
      </c>
      <c r="H4333">
        <v>1</v>
      </c>
      <c r="I4333" s="70">
        <f t="shared" si="166"/>
        <v>0.16666666666666669</v>
      </c>
    </row>
    <row r="4334" spans="1:9" x14ac:dyDescent="0.25">
      <c r="A4334" t="s">
        <v>4365</v>
      </c>
      <c r="B4334" s="70">
        <f t="shared" si="167"/>
        <v>0.16666666666666669</v>
      </c>
      <c r="C4334" t="s">
        <v>97</v>
      </c>
      <c r="D4334" t="s">
        <v>4495</v>
      </c>
      <c r="E4334" s="69">
        <v>45702</v>
      </c>
      <c r="F4334">
        <v>1</v>
      </c>
      <c r="G4334">
        <v>1</v>
      </c>
      <c r="H4334">
        <v>1</v>
      </c>
      <c r="I4334" s="70">
        <f t="shared" si="166"/>
        <v>0.16666666666666669</v>
      </c>
    </row>
    <row r="4335" spans="1:9" x14ac:dyDescent="0.25">
      <c r="A4335" t="s">
        <v>4365</v>
      </c>
      <c r="B4335" s="70">
        <f t="shared" si="167"/>
        <v>0.16666666666666669</v>
      </c>
      <c r="C4335" t="s">
        <v>97</v>
      </c>
      <c r="D4335" t="s">
        <v>4496</v>
      </c>
      <c r="E4335" s="69">
        <v>45702</v>
      </c>
      <c r="F4335">
        <v>1</v>
      </c>
      <c r="G4335">
        <v>1</v>
      </c>
      <c r="H4335">
        <v>1</v>
      </c>
      <c r="I4335" s="70">
        <f t="shared" si="166"/>
        <v>0.16666666666666669</v>
      </c>
    </row>
    <row r="4336" spans="1:9" x14ac:dyDescent="0.25">
      <c r="A4336" t="s">
        <v>4365</v>
      </c>
      <c r="B4336" s="70">
        <f t="shared" si="167"/>
        <v>0.16666666666666669</v>
      </c>
      <c r="C4336" t="s">
        <v>97</v>
      </c>
      <c r="D4336" t="s">
        <v>4497</v>
      </c>
      <c r="E4336" s="69">
        <v>45702</v>
      </c>
      <c r="F4336">
        <v>1</v>
      </c>
      <c r="G4336">
        <v>1</v>
      </c>
      <c r="H4336">
        <v>1</v>
      </c>
      <c r="I4336" s="70">
        <f t="shared" si="166"/>
        <v>0.16666666666666669</v>
      </c>
    </row>
    <row r="4337" spans="1:9" x14ac:dyDescent="0.25">
      <c r="A4337" t="s">
        <v>4365</v>
      </c>
      <c r="B4337" s="70">
        <f t="shared" si="167"/>
        <v>0.16666666666666669</v>
      </c>
      <c r="C4337" t="s">
        <v>97</v>
      </c>
      <c r="D4337" t="s">
        <v>4498</v>
      </c>
      <c r="E4337" s="69">
        <v>45702</v>
      </c>
      <c r="F4337">
        <v>1</v>
      </c>
      <c r="G4337">
        <v>1</v>
      </c>
      <c r="H4337">
        <v>1</v>
      </c>
      <c r="I4337" s="70">
        <f t="shared" si="166"/>
        <v>0.16666666666666669</v>
      </c>
    </row>
    <row r="4338" spans="1:9" x14ac:dyDescent="0.25">
      <c r="A4338" t="s">
        <v>4365</v>
      </c>
      <c r="B4338" s="70">
        <f t="shared" si="167"/>
        <v>0.16666666666666669</v>
      </c>
      <c r="C4338" t="s">
        <v>97</v>
      </c>
      <c r="D4338" t="s">
        <v>4499</v>
      </c>
      <c r="E4338" s="69">
        <v>45705</v>
      </c>
      <c r="F4338">
        <v>1</v>
      </c>
      <c r="G4338">
        <v>1</v>
      </c>
      <c r="H4338">
        <v>1</v>
      </c>
      <c r="I4338" s="70">
        <f t="shared" si="166"/>
        <v>0.16666666666666669</v>
      </c>
    </row>
    <row r="4339" spans="1:9" x14ac:dyDescent="0.25">
      <c r="A4339" t="s">
        <v>4365</v>
      </c>
      <c r="B4339" s="70">
        <f t="shared" si="167"/>
        <v>0.16666666666666669</v>
      </c>
      <c r="C4339" t="s">
        <v>97</v>
      </c>
      <c r="D4339" t="s">
        <v>4500</v>
      </c>
      <c r="E4339" s="69">
        <v>45705</v>
      </c>
      <c r="F4339">
        <v>1</v>
      </c>
      <c r="G4339">
        <v>1</v>
      </c>
      <c r="H4339">
        <v>1</v>
      </c>
      <c r="I4339" s="70">
        <f t="shared" si="166"/>
        <v>0.16666666666666669</v>
      </c>
    </row>
    <row r="4340" spans="1:9" x14ac:dyDescent="0.25">
      <c r="A4340" t="s">
        <v>4365</v>
      </c>
      <c r="B4340" s="70">
        <f t="shared" si="167"/>
        <v>0.16666666666666669</v>
      </c>
      <c r="C4340" t="s">
        <v>97</v>
      </c>
      <c r="D4340" t="s">
        <v>4501</v>
      </c>
      <c r="E4340" s="69">
        <v>45705</v>
      </c>
      <c r="F4340">
        <v>1</v>
      </c>
      <c r="G4340">
        <v>1</v>
      </c>
      <c r="H4340">
        <v>1</v>
      </c>
      <c r="I4340" s="70">
        <f t="shared" si="166"/>
        <v>0.16666666666666669</v>
      </c>
    </row>
    <row r="4341" spans="1:9" x14ac:dyDescent="0.25">
      <c r="A4341" t="s">
        <v>4365</v>
      </c>
      <c r="B4341" s="70">
        <f t="shared" si="167"/>
        <v>0.16666666666666669</v>
      </c>
      <c r="C4341" t="s">
        <v>97</v>
      </c>
      <c r="D4341" t="s">
        <v>4502</v>
      </c>
      <c r="E4341" s="69">
        <v>45705</v>
      </c>
      <c r="F4341">
        <v>1</v>
      </c>
      <c r="G4341">
        <v>1</v>
      </c>
      <c r="H4341">
        <v>1</v>
      </c>
      <c r="I4341" s="70">
        <f t="shared" si="166"/>
        <v>0.16666666666666669</v>
      </c>
    </row>
    <row r="4342" spans="1:9" x14ac:dyDescent="0.25">
      <c r="A4342" t="s">
        <v>4365</v>
      </c>
      <c r="B4342" s="70">
        <f t="shared" si="167"/>
        <v>0.16666666666666669</v>
      </c>
      <c r="C4342" t="s">
        <v>97</v>
      </c>
      <c r="D4342" t="s">
        <v>4503</v>
      </c>
      <c r="E4342" s="69">
        <v>45705</v>
      </c>
      <c r="F4342">
        <v>1</v>
      </c>
      <c r="G4342">
        <v>1</v>
      </c>
      <c r="H4342">
        <v>1</v>
      </c>
      <c r="I4342" s="70">
        <f t="shared" si="166"/>
        <v>0.16666666666666669</v>
      </c>
    </row>
    <row r="4343" spans="1:9" x14ac:dyDescent="0.25">
      <c r="A4343" t="s">
        <v>4365</v>
      </c>
      <c r="B4343" s="70">
        <f t="shared" si="167"/>
        <v>0.16666666666666669</v>
      </c>
      <c r="C4343" t="s">
        <v>97</v>
      </c>
      <c r="D4343" t="s">
        <v>4504</v>
      </c>
      <c r="E4343" s="69">
        <v>45688</v>
      </c>
      <c r="F4343">
        <v>1</v>
      </c>
      <c r="G4343">
        <v>1</v>
      </c>
      <c r="H4343">
        <v>1</v>
      </c>
      <c r="I4343" s="70">
        <f t="shared" si="166"/>
        <v>0.16666666666666669</v>
      </c>
    </row>
    <row r="4344" spans="1:9" x14ac:dyDescent="0.25">
      <c r="A4344" t="s">
        <v>4365</v>
      </c>
      <c r="B4344" s="70">
        <f t="shared" si="167"/>
        <v>0.16666666666666669</v>
      </c>
      <c r="C4344" t="s">
        <v>97</v>
      </c>
      <c r="D4344" t="s">
        <v>4505</v>
      </c>
      <c r="E4344" s="69">
        <v>45688</v>
      </c>
      <c r="F4344">
        <v>1</v>
      </c>
      <c r="G4344">
        <v>1</v>
      </c>
      <c r="H4344">
        <v>1</v>
      </c>
      <c r="I4344" s="70">
        <f t="shared" si="166"/>
        <v>0.16666666666666669</v>
      </c>
    </row>
    <row r="4345" spans="1:9" x14ac:dyDescent="0.25">
      <c r="A4345" t="s">
        <v>4365</v>
      </c>
      <c r="B4345" s="70">
        <f t="shared" si="167"/>
        <v>0.16666666666666669</v>
      </c>
      <c r="C4345" t="s">
        <v>97</v>
      </c>
      <c r="D4345" t="s">
        <v>4506</v>
      </c>
      <c r="E4345" s="69">
        <v>45688</v>
      </c>
      <c r="F4345">
        <v>1</v>
      </c>
      <c r="G4345">
        <v>1</v>
      </c>
      <c r="H4345">
        <v>1</v>
      </c>
      <c r="I4345" s="70">
        <f t="shared" si="166"/>
        <v>0.16666666666666669</v>
      </c>
    </row>
    <row r="4346" spans="1:9" x14ac:dyDescent="0.25">
      <c r="A4346" t="s">
        <v>4365</v>
      </c>
      <c r="B4346" s="70">
        <f t="shared" si="167"/>
        <v>0.16666666666666669</v>
      </c>
      <c r="C4346" t="s">
        <v>97</v>
      </c>
      <c r="D4346" t="s">
        <v>4507</v>
      </c>
      <c r="E4346" s="69">
        <v>45694</v>
      </c>
      <c r="F4346">
        <v>1</v>
      </c>
      <c r="G4346">
        <v>1</v>
      </c>
      <c r="H4346">
        <v>1</v>
      </c>
      <c r="I4346" s="70">
        <f t="shared" si="166"/>
        <v>0.16666666666666669</v>
      </c>
    </row>
    <row r="4347" spans="1:9" x14ac:dyDescent="0.25">
      <c r="A4347" t="s">
        <v>4365</v>
      </c>
      <c r="B4347" s="70">
        <f t="shared" si="167"/>
        <v>0.16666666666666669</v>
      </c>
      <c r="C4347" t="s">
        <v>97</v>
      </c>
      <c r="D4347" t="s">
        <v>4508</v>
      </c>
      <c r="E4347" s="69">
        <v>45804</v>
      </c>
      <c r="F4347">
        <v>1</v>
      </c>
      <c r="G4347">
        <v>1</v>
      </c>
      <c r="H4347">
        <v>1</v>
      </c>
      <c r="I4347" s="70">
        <f t="shared" si="166"/>
        <v>0.16666666666666669</v>
      </c>
    </row>
    <row r="4348" spans="1:9" x14ac:dyDescent="0.25">
      <c r="A4348" t="s">
        <v>4365</v>
      </c>
      <c r="B4348" s="70">
        <f t="shared" si="167"/>
        <v>0.16666666666666669</v>
      </c>
      <c r="C4348" t="s">
        <v>97</v>
      </c>
      <c r="D4348" t="s">
        <v>4509</v>
      </c>
      <c r="E4348" s="69">
        <v>45798</v>
      </c>
      <c r="F4348">
        <v>1</v>
      </c>
      <c r="G4348">
        <v>1</v>
      </c>
      <c r="H4348">
        <v>1</v>
      </c>
      <c r="I4348" s="70">
        <f t="shared" si="166"/>
        <v>0.16666666666666669</v>
      </c>
    </row>
    <row r="4349" spans="1:9" x14ac:dyDescent="0.25">
      <c r="A4349" t="s">
        <v>4365</v>
      </c>
      <c r="B4349" s="70">
        <f t="shared" si="167"/>
        <v>0.16666666666666669</v>
      </c>
      <c r="C4349" t="s">
        <v>97</v>
      </c>
      <c r="D4349" t="s">
        <v>4510</v>
      </c>
      <c r="E4349" s="69">
        <v>45798</v>
      </c>
      <c r="F4349">
        <v>1</v>
      </c>
      <c r="G4349">
        <v>1</v>
      </c>
      <c r="H4349">
        <v>1</v>
      </c>
      <c r="I4349" s="70">
        <f t="shared" si="166"/>
        <v>0.16666666666666669</v>
      </c>
    </row>
    <row r="4350" spans="1:9" x14ac:dyDescent="0.25">
      <c r="A4350" t="s">
        <v>4365</v>
      </c>
      <c r="B4350" s="70">
        <f t="shared" si="167"/>
        <v>0.16666666666666669</v>
      </c>
      <c r="C4350" t="s">
        <v>97</v>
      </c>
      <c r="D4350" t="s">
        <v>4511</v>
      </c>
      <c r="E4350" s="69">
        <v>45784</v>
      </c>
      <c r="F4350">
        <v>1</v>
      </c>
      <c r="G4350">
        <v>1</v>
      </c>
      <c r="H4350">
        <v>1</v>
      </c>
      <c r="I4350" s="70">
        <f t="shared" si="166"/>
        <v>0.16666666666666669</v>
      </c>
    </row>
    <row r="4351" spans="1:9" x14ac:dyDescent="0.25">
      <c r="A4351" t="s">
        <v>4365</v>
      </c>
      <c r="B4351" s="70">
        <f t="shared" si="167"/>
        <v>0.16666666666666669</v>
      </c>
      <c r="C4351" t="s">
        <v>97</v>
      </c>
      <c r="D4351" t="s">
        <v>4512</v>
      </c>
      <c r="E4351" s="69">
        <v>45786</v>
      </c>
      <c r="F4351">
        <v>1</v>
      </c>
      <c r="G4351">
        <v>1</v>
      </c>
      <c r="H4351">
        <v>1</v>
      </c>
      <c r="I4351" s="70">
        <f t="shared" si="166"/>
        <v>0.16666666666666669</v>
      </c>
    </row>
    <row r="4352" spans="1:9" x14ac:dyDescent="0.25">
      <c r="A4352" t="s">
        <v>4365</v>
      </c>
      <c r="B4352" s="70">
        <f t="shared" si="167"/>
        <v>0.16666666666666669</v>
      </c>
      <c r="C4352" t="s">
        <v>97</v>
      </c>
      <c r="D4352" t="s">
        <v>4513</v>
      </c>
      <c r="E4352" s="69">
        <v>45786</v>
      </c>
      <c r="F4352">
        <v>1</v>
      </c>
      <c r="G4352">
        <v>1</v>
      </c>
      <c r="H4352">
        <v>1</v>
      </c>
      <c r="I4352" s="70">
        <f t="shared" si="166"/>
        <v>0.16666666666666669</v>
      </c>
    </row>
    <row r="4353" spans="1:9" x14ac:dyDescent="0.25">
      <c r="A4353" t="s">
        <v>4365</v>
      </c>
      <c r="B4353" s="70">
        <f t="shared" si="167"/>
        <v>0.16666666666666669</v>
      </c>
      <c r="C4353" t="s">
        <v>97</v>
      </c>
      <c r="D4353" t="s">
        <v>4514</v>
      </c>
      <c r="E4353" s="69">
        <v>45777</v>
      </c>
      <c r="F4353">
        <v>1</v>
      </c>
      <c r="G4353">
        <v>1</v>
      </c>
      <c r="H4353">
        <v>1</v>
      </c>
      <c r="I4353" s="70">
        <f t="shared" si="166"/>
        <v>0.16666666666666669</v>
      </c>
    </row>
    <row r="4354" spans="1:9" x14ac:dyDescent="0.25">
      <c r="A4354" t="s">
        <v>4365</v>
      </c>
      <c r="B4354" s="70">
        <f t="shared" si="167"/>
        <v>0.16666666666666669</v>
      </c>
      <c r="C4354" t="s">
        <v>97</v>
      </c>
      <c r="D4354" t="s">
        <v>4515</v>
      </c>
      <c r="E4354" s="69">
        <v>45764</v>
      </c>
      <c r="F4354">
        <v>1</v>
      </c>
      <c r="G4354">
        <v>1</v>
      </c>
      <c r="H4354">
        <v>1</v>
      </c>
      <c r="I4354" s="70">
        <f t="shared" ref="I4354:I4417" si="168">B4354*H4354</f>
        <v>0.16666666666666669</v>
      </c>
    </row>
    <row r="4355" spans="1:9" x14ac:dyDescent="0.25">
      <c r="A4355" t="s">
        <v>4365</v>
      </c>
      <c r="B4355" s="70">
        <f t="shared" si="167"/>
        <v>0.16666666666666669</v>
      </c>
      <c r="C4355" t="s">
        <v>97</v>
      </c>
      <c r="D4355" t="s">
        <v>4516</v>
      </c>
      <c r="E4355" s="69">
        <v>45769</v>
      </c>
      <c r="F4355">
        <v>1</v>
      </c>
      <c r="G4355">
        <v>1</v>
      </c>
      <c r="H4355">
        <v>1</v>
      </c>
      <c r="I4355" s="70">
        <f t="shared" si="168"/>
        <v>0.16666666666666669</v>
      </c>
    </row>
    <row r="4356" spans="1:9" x14ac:dyDescent="0.25">
      <c r="A4356" t="s">
        <v>4365</v>
      </c>
      <c r="B4356" s="70">
        <f t="shared" si="167"/>
        <v>0.16666666666666669</v>
      </c>
      <c r="C4356" t="s">
        <v>97</v>
      </c>
      <c r="D4356" t="s">
        <v>4517</v>
      </c>
      <c r="E4356" s="69">
        <v>45755</v>
      </c>
      <c r="F4356">
        <v>1</v>
      </c>
      <c r="G4356">
        <v>1</v>
      </c>
      <c r="H4356">
        <v>1</v>
      </c>
      <c r="I4356" s="70">
        <f t="shared" si="168"/>
        <v>0.16666666666666669</v>
      </c>
    </row>
    <row r="4357" spans="1:9" x14ac:dyDescent="0.25">
      <c r="A4357" t="s">
        <v>4365</v>
      </c>
      <c r="B4357" s="70">
        <f t="shared" si="167"/>
        <v>0.16666666666666669</v>
      </c>
      <c r="C4357" t="s">
        <v>97</v>
      </c>
      <c r="D4357" t="s">
        <v>4518</v>
      </c>
      <c r="E4357" s="69">
        <v>45757</v>
      </c>
      <c r="F4357">
        <v>1</v>
      </c>
      <c r="G4357">
        <v>1</v>
      </c>
      <c r="H4357">
        <v>1</v>
      </c>
      <c r="I4357" s="70">
        <f t="shared" si="168"/>
        <v>0.16666666666666669</v>
      </c>
    </row>
    <row r="4358" spans="1:9" x14ac:dyDescent="0.25">
      <c r="A4358" t="s">
        <v>4365</v>
      </c>
      <c r="B4358" s="70">
        <f t="shared" si="167"/>
        <v>0.16666666666666669</v>
      </c>
      <c r="C4358" t="s">
        <v>97</v>
      </c>
      <c r="D4358" t="s">
        <v>4519</v>
      </c>
      <c r="E4358" s="69">
        <v>45758</v>
      </c>
      <c r="F4358">
        <v>1</v>
      </c>
      <c r="G4358">
        <v>1</v>
      </c>
      <c r="H4358">
        <v>1</v>
      </c>
      <c r="I4358" s="70">
        <f t="shared" si="168"/>
        <v>0.16666666666666669</v>
      </c>
    </row>
    <row r="4359" spans="1:9" x14ac:dyDescent="0.25">
      <c r="A4359" t="s">
        <v>4365</v>
      </c>
      <c r="B4359" s="70">
        <f t="shared" si="167"/>
        <v>0.16666666666666669</v>
      </c>
      <c r="C4359" t="s">
        <v>97</v>
      </c>
      <c r="D4359" t="s">
        <v>4520</v>
      </c>
      <c r="E4359" s="69">
        <v>45758</v>
      </c>
      <c r="F4359">
        <v>1</v>
      </c>
      <c r="G4359">
        <v>1</v>
      </c>
      <c r="H4359">
        <v>1</v>
      </c>
      <c r="I4359" s="70">
        <f t="shared" si="168"/>
        <v>0.16666666666666669</v>
      </c>
    </row>
    <row r="4360" spans="1:9" x14ac:dyDescent="0.25">
      <c r="A4360" t="s">
        <v>4365</v>
      </c>
      <c r="B4360" s="70">
        <f t="shared" si="167"/>
        <v>0.16666666666666669</v>
      </c>
      <c r="C4360" t="s">
        <v>97</v>
      </c>
      <c r="D4360" t="s">
        <v>4521</v>
      </c>
      <c r="E4360" s="69">
        <v>45750</v>
      </c>
      <c r="F4360">
        <v>1</v>
      </c>
      <c r="G4360">
        <v>1</v>
      </c>
      <c r="H4360">
        <v>1</v>
      </c>
      <c r="I4360" s="70">
        <f t="shared" si="168"/>
        <v>0.16666666666666669</v>
      </c>
    </row>
    <row r="4361" spans="1:9" x14ac:dyDescent="0.25">
      <c r="A4361" t="s">
        <v>4365</v>
      </c>
      <c r="B4361" s="70">
        <f t="shared" si="167"/>
        <v>0.16666666666666669</v>
      </c>
      <c r="C4361" t="s">
        <v>97</v>
      </c>
      <c r="D4361" t="s">
        <v>4522</v>
      </c>
      <c r="E4361" s="69">
        <v>45733</v>
      </c>
      <c r="F4361">
        <v>1</v>
      </c>
      <c r="G4361">
        <v>1</v>
      </c>
      <c r="H4361">
        <v>1</v>
      </c>
      <c r="I4361" s="70">
        <f t="shared" si="168"/>
        <v>0.16666666666666669</v>
      </c>
    </row>
    <row r="4362" spans="1:9" x14ac:dyDescent="0.25">
      <c r="A4362" t="s">
        <v>4365</v>
      </c>
      <c r="B4362" s="70">
        <f t="shared" si="167"/>
        <v>0.16666666666666669</v>
      </c>
      <c r="C4362" t="s">
        <v>97</v>
      </c>
      <c r="D4362" t="s">
        <v>4523</v>
      </c>
      <c r="E4362" s="69">
        <v>45733</v>
      </c>
      <c r="F4362">
        <v>1</v>
      </c>
      <c r="G4362">
        <v>1</v>
      </c>
      <c r="H4362">
        <v>1</v>
      </c>
      <c r="I4362" s="70">
        <f t="shared" si="168"/>
        <v>0.16666666666666669</v>
      </c>
    </row>
    <row r="4363" spans="1:9" x14ac:dyDescent="0.25">
      <c r="A4363" t="s">
        <v>4365</v>
      </c>
      <c r="B4363" s="70">
        <f t="shared" si="167"/>
        <v>0.16666666666666669</v>
      </c>
      <c r="C4363" t="s">
        <v>97</v>
      </c>
      <c r="D4363" t="s">
        <v>4524</v>
      </c>
      <c r="E4363" s="69">
        <v>45733</v>
      </c>
      <c r="F4363">
        <v>1</v>
      </c>
      <c r="G4363">
        <v>1</v>
      </c>
      <c r="H4363">
        <v>1</v>
      </c>
      <c r="I4363" s="70">
        <f t="shared" si="168"/>
        <v>0.16666666666666669</v>
      </c>
    </row>
    <row r="4364" spans="1:9" x14ac:dyDescent="0.25">
      <c r="A4364" t="s">
        <v>4365</v>
      </c>
      <c r="B4364" s="70">
        <f t="shared" si="167"/>
        <v>0.16666666666666669</v>
      </c>
      <c r="C4364" t="s">
        <v>97</v>
      </c>
      <c r="D4364" t="s">
        <v>4525</v>
      </c>
      <c r="E4364" s="69">
        <v>45733</v>
      </c>
      <c r="F4364">
        <v>1</v>
      </c>
      <c r="G4364">
        <v>1</v>
      </c>
      <c r="H4364">
        <v>1</v>
      </c>
      <c r="I4364" s="70">
        <f t="shared" si="168"/>
        <v>0.16666666666666669</v>
      </c>
    </row>
    <row r="4365" spans="1:9" x14ac:dyDescent="0.25">
      <c r="A4365" t="s">
        <v>4365</v>
      </c>
      <c r="B4365" s="70">
        <f t="shared" si="167"/>
        <v>0.16666666666666669</v>
      </c>
      <c r="C4365" t="s">
        <v>97</v>
      </c>
      <c r="D4365" t="s">
        <v>4526</v>
      </c>
      <c r="E4365" s="69">
        <v>45734</v>
      </c>
      <c r="F4365">
        <v>1</v>
      </c>
      <c r="G4365">
        <v>1</v>
      </c>
      <c r="H4365">
        <v>1</v>
      </c>
      <c r="I4365" s="70">
        <f t="shared" si="168"/>
        <v>0.16666666666666669</v>
      </c>
    </row>
    <row r="4366" spans="1:9" x14ac:dyDescent="0.25">
      <c r="A4366" t="s">
        <v>4365</v>
      </c>
      <c r="B4366" s="70">
        <f t="shared" si="167"/>
        <v>0.16666666666666669</v>
      </c>
      <c r="C4366" t="s">
        <v>97</v>
      </c>
      <c r="D4366" t="s">
        <v>4527</v>
      </c>
      <c r="E4366" s="69">
        <v>45734</v>
      </c>
      <c r="F4366">
        <v>1</v>
      </c>
      <c r="G4366">
        <v>1</v>
      </c>
      <c r="H4366">
        <v>1</v>
      </c>
      <c r="I4366" s="70">
        <f t="shared" si="168"/>
        <v>0.16666666666666669</v>
      </c>
    </row>
    <row r="4367" spans="1:9" x14ac:dyDescent="0.25">
      <c r="A4367" t="s">
        <v>4365</v>
      </c>
      <c r="B4367" s="70">
        <f t="shared" si="167"/>
        <v>0.16666666666666669</v>
      </c>
      <c r="C4367" t="s">
        <v>98</v>
      </c>
      <c r="D4367" t="s">
        <v>4528</v>
      </c>
      <c r="E4367" s="69">
        <v>45698</v>
      </c>
      <c r="F4367">
        <v>1</v>
      </c>
      <c r="G4367">
        <v>1</v>
      </c>
      <c r="H4367">
        <v>1</v>
      </c>
      <c r="I4367" s="70">
        <f t="shared" si="168"/>
        <v>0.16666666666666669</v>
      </c>
    </row>
    <row r="4368" spans="1:9" x14ac:dyDescent="0.25">
      <c r="A4368" t="s">
        <v>4365</v>
      </c>
      <c r="B4368" s="70">
        <f t="shared" si="167"/>
        <v>0.16666666666666669</v>
      </c>
      <c r="C4368" t="s">
        <v>98</v>
      </c>
      <c r="D4368" t="s">
        <v>4529</v>
      </c>
      <c r="E4368" s="69">
        <v>45737</v>
      </c>
      <c r="F4368">
        <v>1</v>
      </c>
      <c r="G4368">
        <v>1</v>
      </c>
      <c r="H4368">
        <v>1</v>
      </c>
      <c r="I4368" s="70">
        <f t="shared" si="168"/>
        <v>0.16666666666666669</v>
      </c>
    </row>
    <row r="4369" spans="1:9" x14ac:dyDescent="0.25">
      <c r="A4369" t="s">
        <v>4365</v>
      </c>
      <c r="B4369" s="70">
        <f t="shared" si="167"/>
        <v>0.16666666666666669</v>
      </c>
      <c r="C4369" t="s">
        <v>98</v>
      </c>
      <c r="D4369" t="s">
        <v>4530</v>
      </c>
      <c r="E4369" s="69">
        <v>45698</v>
      </c>
      <c r="F4369">
        <v>1</v>
      </c>
      <c r="G4369">
        <v>1</v>
      </c>
      <c r="H4369">
        <v>1</v>
      </c>
      <c r="I4369" s="70">
        <f t="shared" si="168"/>
        <v>0.16666666666666669</v>
      </c>
    </row>
    <row r="4370" spans="1:9" x14ac:dyDescent="0.25">
      <c r="A4370" t="s">
        <v>4365</v>
      </c>
      <c r="B4370" s="70">
        <f t="shared" si="167"/>
        <v>0.16666666666666669</v>
      </c>
      <c r="C4370" t="s">
        <v>98</v>
      </c>
      <c r="D4370" t="s">
        <v>4531</v>
      </c>
      <c r="E4370" s="69">
        <v>45699</v>
      </c>
      <c r="F4370">
        <v>1</v>
      </c>
      <c r="G4370">
        <v>1</v>
      </c>
      <c r="H4370">
        <v>1</v>
      </c>
      <c r="I4370" s="70">
        <f t="shared" si="168"/>
        <v>0.16666666666666669</v>
      </c>
    </row>
    <row r="4371" spans="1:9" x14ac:dyDescent="0.25">
      <c r="A4371" t="s">
        <v>4365</v>
      </c>
      <c r="B4371" s="70">
        <f t="shared" si="167"/>
        <v>0.16666666666666669</v>
      </c>
      <c r="C4371" t="s">
        <v>98</v>
      </c>
      <c r="D4371" t="s">
        <v>4532</v>
      </c>
      <c r="E4371" s="69">
        <v>45700</v>
      </c>
      <c r="F4371">
        <v>1</v>
      </c>
      <c r="G4371">
        <v>1</v>
      </c>
      <c r="H4371">
        <v>1</v>
      </c>
      <c r="I4371" s="70">
        <f t="shared" si="168"/>
        <v>0.16666666666666669</v>
      </c>
    </row>
    <row r="4372" spans="1:9" x14ac:dyDescent="0.25">
      <c r="A4372" t="s">
        <v>4365</v>
      </c>
      <c r="B4372" s="70">
        <f t="shared" si="167"/>
        <v>0.16666666666666669</v>
      </c>
      <c r="C4372" t="s">
        <v>98</v>
      </c>
      <c r="D4372" t="s">
        <v>4533</v>
      </c>
      <c r="E4372" s="69">
        <v>45679</v>
      </c>
      <c r="F4372">
        <v>1</v>
      </c>
      <c r="G4372">
        <v>1</v>
      </c>
      <c r="H4372">
        <v>1</v>
      </c>
      <c r="I4372" s="70">
        <f t="shared" si="168"/>
        <v>0.16666666666666669</v>
      </c>
    </row>
    <row r="4373" spans="1:9" x14ac:dyDescent="0.25">
      <c r="A4373" t="s">
        <v>4365</v>
      </c>
      <c r="B4373" s="70">
        <f t="shared" si="167"/>
        <v>0.16666666666666669</v>
      </c>
      <c r="C4373" t="s">
        <v>98</v>
      </c>
      <c r="D4373" t="s">
        <v>4534</v>
      </c>
      <c r="E4373" s="69">
        <v>45684</v>
      </c>
      <c r="F4373">
        <v>1</v>
      </c>
      <c r="G4373">
        <v>1</v>
      </c>
      <c r="H4373">
        <v>1</v>
      </c>
      <c r="I4373" s="70">
        <f t="shared" si="168"/>
        <v>0.16666666666666669</v>
      </c>
    </row>
    <row r="4374" spans="1:9" x14ac:dyDescent="0.25">
      <c r="A4374" t="s">
        <v>4365</v>
      </c>
      <c r="B4374" s="70">
        <f t="shared" si="167"/>
        <v>0.16666666666666669</v>
      </c>
      <c r="C4374" t="s">
        <v>98</v>
      </c>
      <c r="D4374" t="s">
        <v>4535</v>
      </c>
      <c r="E4374" s="69">
        <v>45684</v>
      </c>
      <c r="F4374">
        <v>1</v>
      </c>
      <c r="G4374">
        <v>1</v>
      </c>
      <c r="H4374">
        <v>1</v>
      </c>
      <c r="I4374" s="70">
        <f t="shared" si="168"/>
        <v>0.16666666666666669</v>
      </c>
    </row>
    <row r="4375" spans="1:9" x14ac:dyDescent="0.25">
      <c r="A4375" t="s">
        <v>4365</v>
      </c>
      <c r="B4375" s="70">
        <f t="shared" si="167"/>
        <v>0.16666666666666669</v>
      </c>
      <c r="C4375" t="s">
        <v>98</v>
      </c>
      <c r="D4375" t="s">
        <v>4536</v>
      </c>
      <c r="E4375" s="69">
        <v>45684</v>
      </c>
      <c r="F4375">
        <v>1</v>
      </c>
      <c r="G4375">
        <v>1</v>
      </c>
      <c r="H4375">
        <v>1</v>
      </c>
      <c r="I4375" s="70">
        <f t="shared" si="168"/>
        <v>0.16666666666666669</v>
      </c>
    </row>
    <row r="4376" spans="1:9" x14ac:dyDescent="0.25">
      <c r="A4376" t="s">
        <v>4365</v>
      </c>
      <c r="B4376" s="70">
        <f t="shared" si="167"/>
        <v>0.16666666666666669</v>
      </c>
      <c r="C4376" t="s">
        <v>98</v>
      </c>
      <c r="D4376" t="s">
        <v>4537</v>
      </c>
      <c r="E4376" s="69">
        <v>45685</v>
      </c>
      <c r="F4376">
        <v>1</v>
      </c>
      <c r="G4376">
        <v>1</v>
      </c>
      <c r="H4376">
        <v>1</v>
      </c>
      <c r="I4376" s="70">
        <f t="shared" si="168"/>
        <v>0.16666666666666669</v>
      </c>
    </row>
    <row r="4377" spans="1:9" x14ac:dyDescent="0.25">
      <c r="A4377" t="s">
        <v>4365</v>
      </c>
      <c r="B4377" s="70">
        <f t="shared" si="167"/>
        <v>0.16666666666666669</v>
      </c>
      <c r="C4377" t="s">
        <v>98</v>
      </c>
      <c r="D4377" t="s">
        <v>4538</v>
      </c>
      <c r="E4377" s="69">
        <v>45685</v>
      </c>
      <c r="F4377">
        <v>1</v>
      </c>
      <c r="G4377">
        <v>1</v>
      </c>
      <c r="H4377">
        <v>1</v>
      </c>
      <c r="I4377" s="70">
        <f t="shared" si="168"/>
        <v>0.16666666666666669</v>
      </c>
    </row>
    <row r="4378" spans="1:9" x14ac:dyDescent="0.25">
      <c r="A4378" t="s">
        <v>4365</v>
      </c>
      <c r="B4378" s="70">
        <f t="shared" si="167"/>
        <v>0.16666666666666669</v>
      </c>
      <c r="C4378" t="s">
        <v>98</v>
      </c>
      <c r="D4378" t="s">
        <v>4539</v>
      </c>
      <c r="E4378" s="69">
        <v>45686</v>
      </c>
      <c r="F4378">
        <v>1</v>
      </c>
      <c r="G4378">
        <v>1</v>
      </c>
      <c r="H4378">
        <v>1</v>
      </c>
      <c r="I4378" s="70">
        <f t="shared" si="168"/>
        <v>0.16666666666666669</v>
      </c>
    </row>
    <row r="4379" spans="1:9" x14ac:dyDescent="0.25">
      <c r="A4379" t="s">
        <v>4365</v>
      </c>
      <c r="B4379" s="70">
        <f t="shared" si="167"/>
        <v>0.16666666666666669</v>
      </c>
      <c r="C4379" t="s">
        <v>98</v>
      </c>
      <c r="D4379" t="s">
        <v>4540</v>
      </c>
      <c r="E4379" s="69">
        <v>45686</v>
      </c>
      <c r="F4379">
        <v>1</v>
      </c>
      <c r="G4379">
        <v>1</v>
      </c>
      <c r="H4379">
        <v>1</v>
      </c>
      <c r="I4379" s="70">
        <f t="shared" si="168"/>
        <v>0.16666666666666669</v>
      </c>
    </row>
    <row r="4380" spans="1:9" x14ac:dyDescent="0.25">
      <c r="A4380" t="s">
        <v>4365</v>
      </c>
      <c r="B4380" s="70">
        <f t="shared" si="167"/>
        <v>0.16666666666666669</v>
      </c>
      <c r="C4380" t="s">
        <v>98</v>
      </c>
      <c r="D4380" t="s">
        <v>4541</v>
      </c>
      <c r="E4380" s="69">
        <v>45687</v>
      </c>
      <c r="F4380">
        <v>1</v>
      </c>
      <c r="G4380">
        <v>1</v>
      </c>
      <c r="H4380">
        <v>1</v>
      </c>
      <c r="I4380" s="70">
        <f t="shared" si="168"/>
        <v>0.16666666666666669</v>
      </c>
    </row>
    <row r="4381" spans="1:9" x14ac:dyDescent="0.25">
      <c r="A4381" t="s">
        <v>4365</v>
      </c>
      <c r="B4381" s="70">
        <f t="shared" si="167"/>
        <v>0.16666666666666669</v>
      </c>
      <c r="C4381" t="s">
        <v>98</v>
      </c>
      <c r="D4381" t="s">
        <v>4542</v>
      </c>
      <c r="E4381" s="69">
        <v>45667</v>
      </c>
      <c r="F4381">
        <v>1</v>
      </c>
      <c r="G4381">
        <v>1</v>
      </c>
      <c r="H4381">
        <v>1</v>
      </c>
      <c r="I4381" s="70">
        <f t="shared" si="168"/>
        <v>0.16666666666666669</v>
      </c>
    </row>
    <row r="4382" spans="1:9" x14ac:dyDescent="0.25">
      <c r="A4382" t="s">
        <v>4365</v>
      </c>
      <c r="B4382" s="70">
        <f t="shared" si="167"/>
        <v>0.16666666666666669</v>
      </c>
      <c r="C4382" t="s">
        <v>98</v>
      </c>
      <c r="D4382" t="s">
        <v>4543</v>
      </c>
      <c r="E4382" s="69">
        <v>45670</v>
      </c>
      <c r="F4382">
        <v>1</v>
      </c>
      <c r="G4382">
        <v>1</v>
      </c>
      <c r="H4382">
        <v>1</v>
      </c>
      <c r="I4382" s="70">
        <f t="shared" si="168"/>
        <v>0.16666666666666669</v>
      </c>
    </row>
    <row r="4383" spans="1:9" x14ac:dyDescent="0.25">
      <c r="A4383" t="s">
        <v>4365</v>
      </c>
      <c r="B4383" s="70">
        <f t="shared" si="167"/>
        <v>0.16666666666666669</v>
      </c>
      <c r="C4383" t="s">
        <v>98</v>
      </c>
      <c r="D4383" t="s">
        <v>4544</v>
      </c>
      <c r="E4383" s="69">
        <v>45671</v>
      </c>
      <c r="F4383">
        <v>1</v>
      </c>
      <c r="G4383">
        <v>1</v>
      </c>
      <c r="H4383">
        <v>1</v>
      </c>
      <c r="I4383" s="70">
        <f t="shared" si="168"/>
        <v>0.16666666666666669</v>
      </c>
    </row>
    <row r="4384" spans="1:9" x14ac:dyDescent="0.25">
      <c r="A4384" t="s">
        <v>4365</v>
      </c>
      <c r="B4384" s="70">
        <f t="shared" si="167"/>
        <v>0.16666666666666669</v>
      </c>
      <c r="C4384" t="s">
        <v>98</v>
      </c>
      <c r="D4384" t="s">
        <v>4545</v>
      </c>
      <c r="E4384" s="69">
        <v>45672</v>
      </c>
      <c r="F4384">
        <v>1</v>
      </c>
      <c r="G4384">
        <v>1</v>
      </c>
      <c r="H4384">
        <v>1</v>
      </c>
      <c r="I4384" s="70">
        <f t="shared" si="168"/>
        <v>0.16666666666666669</v>
      </c>
    </row>
    <row r="4385" spans="1:9" x14ac:dyDescent="0.25">
      <c r="A4385" t="s">
        <v>4365</v>
      </c>
      <c r="B4385" s="70">
        <f t="shared" si="167"/>
        <v>0.16666666666666669</v>
      </c>
      <c r="C4385" t="s">
        <v>98</v>
      </c>
      <c r="D4385" t="s">
        <v>4546</v>
      </c>
      <c r="E4385" s="69">
        <v>45672</v>
      </c>
      <c r="F4385">
        <v>1</v>
      </c>
      <c r="G4385">
        <v>1</v>
      </c>
      <c r="H4385">
        <v>1</v>
      </c>
      <c r="I4385" s="70">
        <f t="shared" si="168"/>
        <v>0.16666666666666669</v>
      </c>
    </row>
    <row r="4386" spans="1:9" x14ac:dyDescent="0.25">
      <c r="A4386" t="s">
        <v>4365</v>
      </c>
      <c r="B4386" s="70">
        <f t="shared" si="167"/>
        <v>0.16666666666666669</v>
      </c>
      <c r="C4386" t="s">
        <v>98</v>
      </c>
      <c r="D4386" t="s">
        <v>4547</v>
      </c>
      <c r="E4386" s="69">
        <v>45674</v>
      </c>
      <c r="F4386">
        <v>1</v>
      </c>
      <c r="G4386">
        <v>1</v>
      </c>
      <c r="H4386">
        <v>1</v>
      </c>
      <c r="I4386" s="70">
        <f t="shared" si="168"/>
        <v>0.16666666666666669</v>
      </c>
    </row>
    <row r="4387" spans="1:9" x14ac:dyDescent="0.25">
      <c r="A4387" t="s">
        <v>4365</v>
      </c>
      <c r="B4387" s="70">
        <f t="shared" si="167"/>
        <v>0.16666666666666669</v>
      </c>
      <c r="C4387" t="s">
        <v>98</v>
      </c>
      <c r="D4387" t="s">
        <v>4548</v>
      </c>
      <c r="E4387" s="69">
        <v>45677</v>
      </c>
      <c r="F4387">
        <v>1</v>
      </c>
      <c r="G4387">
        <v>1</v>
      </c>
      <c r="H4387">
        <v>1</v>
      </c>
      <c r="I4387" s="70">
        <f t="shared" si="168"/>
        <v>0.16666666666666669</v>
      </c>
    </row>
    <row r="4388" spans="1:9" x14ac:dyDescent="0.25">
      <c r="A4388" t="s">
        <v>4365</v>
      </c>
      <c r="B4388" s="70">
        <f t="shared" si="167"/>
        <v>0.16666666666666669</v>
      </c>
      <c r="C4388" t="s">
        <v>98</v>
      </c>
      <c r="D4388" t="s">
        <v>4549</v>
      </c>
      <c r="E4388" s="69">
        <v>45722</v>
      </c>
      <c r="F4388">
        <v>1</v>
      </c>
      <c r="G4388">
        <v>1</v>
      </c>
      <c r="H4388">
        <v>1</v>
      </c>
      <c r="I4388" s="70">
        <f t="shared" si="168"/>
        <v>0.16666666666666669</v>
      </c>
    </row>
    <row r="4389" spans="1:9" x14ac:dyDescent="0.25">
      <c r="A4389" t="s">
        <v>4365</v>
      </c>
      <c r="B4389" s="70">
        <f t="shared" si="167"/>
        <v>0.16666666666666669</v>
      </c>
      <c r="C4389" t="s">
        <v>98</v>
      </c>
      <c r="D4389" t="s">
        <v>4550</v>
      </c>
      <c r="E4389" s="69">
        <v>45719</v>
      </c>
      <c r="F4389">
        <v>1</v>
      </c>
      <c r="G4389">
        <v>1</v>
      </c>
      <c r="H4389">
        <v>1</v>
      </c>
      <c r="I4389" s="70">
        <f t="shared" si="168"/>
        <v>0.16666666666666669</v>
      </c>
    </row>
    <row r="4390" spans="1:9" x14ac:dyDescent="0.25">
      <c r="A4390" t="s">
        <v>4365</v>
      </c>
      <c r="B4390" s="70">
        <f t="shared" si="167"/>
        <v>0.16666666666666669</v>
      </c>
      <c r="C4390" t="s">
        <v>98</v>
      </c>
      <c r="D4390" t="s">
        <v>4551</v>
      </c>
      <c r="E4390" s="69">
        <v>45706</v>
      </c>
      <c r="F4390">
        <v>1</v>
      </c>
      <c r="G4390">
        <v>1</v>
      </c>
      <c r="H4390">
        <v>1</v>
      </c>
      <c r="I4390" s="70">
        <f t="shared" si="168"/>
        <v>0.16666666666666669</v>
      </c>
    </row>
    <row r="4391" spans="1:9" x14ac:dyDescent="0.25">
      <c r="A4391" t="s">
        <v>4365</v>
      </c>
      <c r="B4391" s="70">
        <f t="shared" si="167"/>
        <v>0.16666666666666669</v>
      </c>
      <c r="C4391" t="s">
        <v>98</v>
      </c>
      <c r="D4391" t="s">
        <v>4552</v>
      </c>
      <c r="E4391" s="69">
        <v>45706</v>
      </c>
      <c r="F4391">
        <v>1</v>
      </c>
      <c r="G4391">
        <v>1</v>
      </c>
      <c r="H4391">
        <v>1</v>
      </c>
      <c r="I4391" s="70">
        <f t="shared" si="168"/>
        <v>0.16666666666666669</v>
      </c>
    </row>
    <row r="4392" spans="1:9" x14ac:dyDescent="0.25">
      <c r="A4392" t="s">
        <v>4365</v>
      </c>
      <c r="B4392" s="70">
        <f t="shared" si="167"/>
        <v>0.16666666666666669</v>
      </c>
      <c r="C4392" t="s">
        <v>98</v>
      </c>
      <c r="D4392" t="s">
        <v>4553</v>
      </c>
      <c r="E4392" s="69">
        <v>45709</v>
      </c>
      <c r="F4392">
        <v>1</v>
      </c>
      <c r="G4392">
        <v>1</v>
      </c>
      <c r="H4392">
        <v>1</v>
      </c>
      <c r="I4392" s="70">
        <f t="shared" si="168"/>
        <v>0.16666666666666669</v>
      </c>
    </row>
    <row r="4393" spans="1:9" x14ac:dyDescent="0.25">
      <c r="A4393" t="s">
        <v>4365</v>
      </c>
      <c r="B4393" s="70">
        <f t="shared" si="167"/>
        <v>0.16666666666666669</v>
      </c>
      <c r="C4393" t="s">
        <v>98</v>
      </c>
      <c r="D4393" t="s">
        <v>4554</v>
      </c>
      <c r="E4393" s="69">
        <v>45712</v>
      </c>
      <c r="F4393">
        <v>1</v>
      </c>
      <c r="G4393">
        <v>1</v>
      </c>
      <c r="H4393">
        <v>1</v>
      </c>
      <c r="I4393" s="70">
        <f t="shared" si="168"/>
        <v>0.16666666666666669</v>
      </c>
    </row>
    <row r="4394" spans="1:9" x14ac:dyDescent="0.25">
      <c r="A4394" t="s">
        <v>4365</v>
      </c>
      <c r="B4394" s="70">
        <f t="shared" si="167"/>
        <v>0.16666666666666669</v>
      </c>
      <c r="C4394" t="s">
        <v>98</v>
      </c>
      <c r="D4394" t="s">
        <v>4555</v>
      </c>
      <c r="E4394" s="69">
        <v>45701</v>
      </c>
      <c r="F4394">
        <v>1</v>
      </c>
      <c r="G4394">
        <v>1</v>
      </c>
      <c r="H4394">
        <v>1</v>
      </c>
      <c r="I4394" s="70">
        <f t="shared" si="168"/>
        <v>0.16666666666666669</v>
      </c>
    </row>
    <row r="4395" spans="1:9" x14ac:dyDescent="0.25">
      <c r="A4395" t="s">
        <v>4365</v>
      </c>
      <c r="B4395" s="70">
        <f t="shared" si="167"/>
        <v>0.16666666666666669</v>
      </c>
      <c r="C4395" t="s">
        <v>98</v>
      </c>
      <c r="D4395" t="s">
        <v>4556</v>
      </c>
      <c r="E4395" s="69">
        <v>45706</v>
      </c>
      <c r="F4395">
        <v>1</v>
      </c>
      <c r="G4395">
        <v>1</v>
      </c>
      <c r="H4395">
        <v>1</v>
      </c>
      <c r="I4395" s="70">
        <f t="shared" si="168"/>
        <v>0.16666666666666669</v>
      </c>
    </row>
    <row r="4396" spans="1:9" x14ac:dyDescent="0.25">
      <c r="A4396" t="s">
        <v>4365</v>
      </c>
      <c r="B4396" s="70">
        <f t="shared" si="167"/>
        <v>0.16666666666666669</v>
      </c>
      <c r="C4396" t="s">
        <v>98</v>
      </c>
      <c r="D4396" t="s">
        <v>4557</v>
      </c>
      <c r="E4396" s="69">
        <v>45706</v>
      </c>
      <c r="F4396">
        <v>1</v>
      </c>
      <c r="G4396">
        <v>1</v>
      </c>
      <c r="H4396">
        <v>1</v>
      </c>
      <c r="I4396" s="70">
        <f t="shared" si="168"/>
        <v>0.16666666666666669</v>
      </c>
    </row>
    <row r="4397" spans="1:9" x14ac:dyDescent="0.25">
      <c r="A4397" t="s">
        <v>4365</v>
      </c>
      <c r="B4397" s="70">
        <f t="shared" ref="B4397:B4460" si="169">(1/600)*100</f>
        <v>0.16666666666666669</v>
      </c>
      <c r="C4397" t="s">
        <v>98</v>
      </c>
      <c r="D4397" t="s">
        <v>4558</v>
      </c>
      <c r="E4397" s="69">
        <v>45687</v>
      </c>
      <c r="F4397">
        <v>1</v>
      </c>
      <c r="G4397">
        <v>1</v>
      </c>
      <c r="H4397">
        <v>1</v>
      </c>
      <c r="I4397" s="70">
        <f t="shared" si="168"/>
        <v>0.16666666666666669</v>
      </c>
    </row>
    <row r="4398" spans="1:9" x14ac:dyDescent="0.25">
      <c r="A4398" t="s">
        <v>4365</v>
      </c>
      <c r="B4398" s="70">
        <f t="shared" si="169"/>
        <v>0.16666666666666669</v>
      </c>
      <c r="C4398" t="s">
        <v>98</v>
      </c>
      <c r="D4398" t="s">
        <v>4559</v>
      </c>
      <c r="E4398" s="69">
        <v>45692</v>
      </c>
      <c r="F4398">
        <v>1</v>
      </c>
      <c r="G4398">
        <v>1</v>
      </c>
      <c r="H4398">
        <v>1</v>
      </c>
      <c r="I4398" s="70">
        <f t="shared" si="168"/>
        <v>0.16666666666666669</v>
      </c>
    </row>
    <row r="4399" spans="1:9" x14ac:dyDescent="0.25">
      <c r="A4399" t="s">
        <v>4365</v>
      </c>
      <c r="B4399" s="70">
        <f t="shared" si="169"/>
        <v>0.16666666666666669</v>
      </c>
      <c r="C4399" t="s">
        <v>98</v>
      </c>
      <c r="D4399" t="s">
        <v>4560</v>
      </c>
      <c r="E4399" s="69">
        <v>45692</v>
      </c>
      <c r="F4399">
        <v>1</v>
      </c>
      <c r="G4399">
        <v>1</v>
      </c>
      <c r="H4399">
        <v>1</v>
      </c>
      <c r="I4399" s="70">
        <f t="shared" si="168"/>
        <v>0.16666666666666669</v>
      </c>
    </row>
    <row r="4400" spans="1:9" x14ac:dyDescent="0.25">
      <c r="A4400" t="s">
        <v>4365</v>
      </c>
      <c r="B4400" s="70">
        <f t="shared" si="169"/>
        <v>0.16666666666666669</v>
      </c>
      <c r="C4400" t="s">
        <v>98</v>
      </c>
      <c r="D4400" t="s">
        <v>4561</v>
      </c>
      <c r="E4400" s="69">
        <v>45698</v>
      </c>
      <c r="F4400">
        <v>1</v>
      </c>
      <c r="G4400">
        <v>1</v>
      </c>
      <c r="H4400">
        <v>1</v>
      </c>
      <c r="I4400" s="70">
        <f t="shared" si="168"/>
        <v>0.16666666666666669</v>
      </c>
    </row>
    <row r="4401" spans="1:9" x14ac:dyDescent="0.25">
      <c r="A4401" t="s">
        <v>4365</v>
      </c>
      <c r="B4401" s="70">
        <f t="shared" si="169"/>
        <v>0.16666666666666669</v>
      </c>
      <c r="C4401" t="s">
        <v>98</v>
      </c>
      <c r="D4401" t="s">
        <v>4562</v>
      </c>
      <c r="E4401" s="69">
        <v>45797</v>
      </c>
      <c r="F4401">
        <v>1</v>
      </c>
      <c r="G4401">
        <v>1</v>
      </c>
      <c r="H4401">
        <v>1</v>
      </c>
      <c r="I4401" s="70">
        <f t="shared" si="168"/>
        <v>0.16666666666666669</v>
      </c>
    </row>
    <row r="4402" spans="1:9" x14ac:dyDescent="0.25">
      <c r="A4402" t="s">
        <v>4365</v>
      </c>
      <c r="B4402" s="70">
        <f t="shared" si="169"/>
        <v>0.16666666666666669</v>
      </c>
      <c r="C4402" t="s">
        <v>98</v>
      </c>
      <c r="D4402" t="s">
        <v>4563</v>
      </c>
      <c r="E4402" s="69">
        <v>45799</v>
      </c>
      <c r="F4402">
        <v>1</v>
      </c>
      <c r="G4402">
        <v>1</v>
      </c>
      <c r="H4402">
        <v>1</v>
      </c>
      <c r="I4402" s="70">
        <f t="shared" si="168"/>
        <v>0.16666666666666669</v>
      </c>
    </row>
    <row r="4403" spans="1:9" x14ac:dyDescent="0.25">
      <c r="A4403" t="s">
        <v>4365</v>
      </c>
      <c r="B4403" s="70">
        <f t="shared" si="169"/>
        <v>0.16666666666666669</v>
      </c>
      <c r="C4403" t="s">
        <v>98</v>
      </c>
      <c r="D4403" t="s">
        <v>4564</v>
      </c>
      <c r="E4403" s="69">
        <v>45800</v>
      </c>
      <c r="F4403">
        <v>1</v>
      </c>
      <c r="G4403">
        <v>1</v>
      </c>
      <c r="H4403">
        <v>1</v>
      </c>
      <c r="I4403" s="70">
        <f t="shared" si="168"/>
        <v>0.16666666666666669</v>
      </c>
    </row>
    <row r="4404" spans="1:9" x14ac:dyDescent="0.25">
      <c r="A4404" t="s">
        <v>4365</v>
      </c>
      <c r="B4404" s="70">
        <f t="shared" si="169"/>
        <v>0.16666666666666669</v>
      </c>
      <c r="C4404" t="s">
        <v>98</v>
      </c>
      <c r="D4404" t="s">
        <v>4565</v>
      </c>
      <c r="E4404" s="69">
        <v>45790</v>
      </c>
      <c r="F4404">
        <v>1</v>
      </c>
      <c r="G4404">
        <v>1</v>
      </c>
      <c r="H4404">
        <v>1</v>
      </c>
      <c r="I4404" s="70">
        <f t="shared" si="168"/>
        <v>0.16666666666666669</v>
      </c>
    </row>
    <row r="4405" spans="1:9" x14ac:dyDescent="0.25">
      <c r="A4405" t="s">
        <v>4365</v>
      </c>
      <c r="B4405" s="70">
        <f t="shared" si="169"/>
        <v>0.16666666666666669</v>
      </c>
      <c r="C4405" t="s">
        <v>98</v>
      </c>
      <c r="D4405" t="s">
        <v>4566</v>
      </c>
      <c r="E4405" s="69">
        <v>45791</v>
      </c>
      <c r="F4405">
        <v>1</v>
      </c>
      <c r="G4405">
        <v>1</v>
      </c>
      <c r="H4405">
        <v>1</v>
      </c>
      <c r="I4405" s="70">
        <f t="shared" si="168"/>
        <v>0.16666666666666669</v>
      </c>
    </row>
    <row r="4406" spans="1:9" x14ac:dyDescent="0.25">
      <c r="A4406" t="s">
        <v>4365</v>
      </c>
      <c r="B4406" s="70">
        <f t="shared" si="169"/>
        <v>0.16666666666666669</v>
      </c>
      <c r="C4406" t="s">
        <v>98</v>
      </c>
      <c r="D4406" t="s">
        <v>4567</v>
      </c>
      <c r="E4406" s="69">
        <v>45792</v>
      </c>
      <c r="F4406">
        <v>1</v>
      </c>
      <c r="G4406">
        <v>1</v>
      </c>
      <c r="H4406">
        <v>1</v>
      </c>
      <c r="I4406" s="70">
        <f t="shared" si="168"/>
        <v>0.16666666666666669</v>
      </c>
    </row>
    <row r="4407" spans="1:9" x14ac:dyDescent="0.25">
      <c r="A4407" t="s">
        <v>4365</v>
      </c>
      <c r="B4407" s="70">
        <f t="shared" si="169"/>
        <v>0.16666666666666669</v>
      </c>
      <c r="C4407" t="s">
        <v>98</v>
      </c>
      <c r="D4407" t="s">
        <v>4568</v>
      </c>
      <c r="E4407" s="69">
        <v>45792</v>
      </c>
      <c r="F4407">
        <v>1</v>
      </c>
      <c r="G4407">
        <v>1</v>
      </c>
      <c r="H4407">
        <v>1</v>
      </c>
      <c r="I4407" s="70">
        <f t="shared" si="168"/>
        <v>0.16666666666666669</v>
      </c>
    </row>
    <row r="4408" spans="1:9" x14ac:dyDescent="0.25">
      <c r="A4408" t="s">
        <v>4365</v>
      </c>
      <c r="B4408" s="70">
        <f t="shared" si="169"/>
        <v>0.16666666666666669</v>
      </c>
      <c r="C4408" t="s">
        <v>98</v>
      </c>
      <c r="D4408" t="s">
        <v>4569</v>
      </c>
      <c r="E4408" s="69">
        <v>45783</v>
      </c>
      <c r="F4408">
        <v>1</v>
      </c>
      <c r="G4408">
        <v>1</v>
      </c>
      <c r="H4408">
        <v>1</v>
      </c>
      <c r="I4408" s="70">
        <f t="shared" si="168"/>
        <v>0.16666666666666669</v>
      </c>
    </row>
    <row r="4409" spans="1:9" x14ac:dyDescent="0.25">
      <c r="A4409" t="s">
        <v>4365</v>
      </c>
      <c r="B4409" s="70">
        <f t="shared" si="169"/>
        <v>0.16666666666666669</v>
      </c>
      <c r="C4409" t="s">
        <v>98</v>
      </c>
      <c r="D4409" t="s">
        <v>4570</v>
      </c>
      <c r="E4409" s="69">
        <v>45777</v>
      </c>
      <c r="F4409">
        <v>1</v>
      </c>
      <c r="G4409">
        <v>1</v>
      </c>
      <c r="H4409">
        <v>1</v>
      </c>
      <c r="I4409" s="70">
        <f t="shared" si="168"/>
        <v>0.16666666666666669</v>
      </c>
    </row>
    <row r="4410" spans="1:9" x14ac:dyDescent="0.25">
      <c r="A4410" t="s">
        <v>4365</v>
      </c>
      <c r="B4410" s="70">
        <f t="shared" si="169"/>
        <v>0.16666666666666669</v>
      </c>
      <c r="C4410" t="s">
        <v>98</v>
      </c>
      <c r="D4410" t="s">
        <v>4571</v>
      </c>
      <c r="E4410" s="69">
        <v>45757</v>
      </c>
      <c r="F4410">
        <v>1</v>
      </c>
      <c r="G4410">
        <v>1</v>
      </c>
      <c r="H4410">
        <v>1</v>
      </c>
      <c r="I4410" s="70">
        <f t="shared" si="168"/>
        <v>0.16666666666666669</v>
      </c>
    </row>
    <row r="4411" spans="1:9" x14ac:dyDescent="0.25">
      <c r="A4411" t="s">
        <v>4365</v>
      </c>
      <c r="B4411" s="70">
        <f t="shared" si="169"/>
        <v>0.16666666666666669</v>
      </c>
      <c r="C4411" t="s">
        <v>98</v>
      </c>
      <c r="D4411" t="s">
        <v>4572</v>
      </c>
      <c r="E4411" s="69">
        <v>45758</v>
      </c>
      <c r="F4411">
        <v>1</v>
      </c>
      <c r="G4411">
        <v>1</v>
      </c>
      <c r="H4411">
        <v>1</v>
      </c>
      <c r="I4411" s="70">
        <f t="shared" si="168"/>
        <v>0.16666666666666669</v>
      </c>
    </row>
    <row r="4412" spans="1:9" x14ac:dyDescent="0.25">
      <c r="A4412" t="s">
        <v>4365</v>
      </c>
      <c r="B4412" s="70">
        <f t="shared" si="169"/>
        <v>0.16666666666666669</v>
      </c>
      <c r="C4412" t="s">
        <v>98</v>
      </c>
      <c r="D4412" t="s">
        <v>4573</v>
      </c>
      <c r="E4412" s="69">
        <v>45761</v>
      </c>
      <c r="F4412">
        <v>1</v>
      </c>
      <c r="G4412">
        <v>1</v>
      </c>
      <c r="H4412">
        <v>1</v>
      </c>
      <c r="I4412" s="70">
        <f t="shared" si="168"/>
        <v>0.16666666666666669</v>
      </c>
    </row>
    <row r="4413" spans="1:9" x14ac:dyDescent="0.25">
      <c r="A4413" t="s">
        <v>4365</v>
      </c>
      <c r="B4413" s="70">
        <f t="shared" si="169"/>
        <v>0.16666666666666669</v>
      </c>
      <c r="C4413" t="s">
        <v>98</v>
      </c>
      <c r="D4413" t="s">
        <v>4574</v>
      </c>
      <c r="E4413" s="69">
        <v>45747</v>
      </c>
      <c r="F4413">
        <v>1</v>
      </c>
      <c r="G4413">
        <v>1</v>
      </c>
      <c r="H4413">
        <v>1</v>
      </c>
      <c r="I4413" s="70">
        <f t="shared" si="168"/>
        <v>0.16666666666666669</v>
      </c>
    </row>
    <row r="4414" spans="1:9" x14ac:dyDescent="0.25">
      <c r="A4414" t="s">
        <v>4365</v>
      </c>
      <c r="B4414" s="70">
        <f t="shared" si="169"/>
        <v>0.16666666666666669</v>
      </c>
      <c r="C4414" t="s">
        <v>98</v>
      </c>
      <c r="D4414" t="s">
        <v>4575</v>
      </c>
      <c r="E4414" s="69">
        <v>45748</v>
      </c>
      <c r="F4414">
        <v>1</v>
      </c>
      <c r="G4414">
        <v>1</v>
      </c>
      <c r="H4414">
        <v>1</v>
      </c>
      <c r="I4414" s="70">
        <f t="shared" si="168"/>
        <v>0.16666666666666669</v>
      </c>
    </row>
    <row r="4415" spans="1:9" x14ac:dyDescent="0.25">
      <c r="A4415" t="s">
        <v>4365</v>
      </c>
      <c r="B4415" s="70">
        <f t="shared" si="169"/>
        <v>0.16666666666666669</v>
      </c>
      <c r="C4415" t="s">
        <v>98</v>
      </c>
      <c r="D4415" t="s">
        <v>4576</v>
      </c>
      <c r="E4415" s="69">
        <v>45750</v>
      </c>
      <c r="F4415">
        <v>1</v>
      </c>
      <c r="G4415">
        <v>1</v>
      </c>
      <c r="H4415">
        <v>1</v>
      </c>
      <c r="I4415" s="70">
        <f t="shared" si="168"/>
        <v>0.16666666666666669</v>
      </c>
    </row>
    <row r="4416" spans="1:9" x14ac:dyDescent="0.25">
      <c r="A4416" t="s">
        <v>4365</v>
      </c>
      <c r="B4416" s="70">
        <f t="shared" si="169"/>
        <v>0.16666666666666669</v>
      </c>
      <c r="C4416" t="s">
        <v>98</v>
      </c>
      <c r="D4416" t="s">
        <v>4577</v>
      </c>
      <c r="E4416" s="69">
        <v>45751</v>
      </c>
      <c r="F4416">
        <v>1</v>
      </c>
      <c r="G4416">
        <v>1</v>
      </c>
      <c r="H4416">
        <v>1</v>
      </c>
      <c r="I4416" s="70">
        <f t="shared" si="168"/>
        <v>0.16666666666666669</v>
      </c>
    </row>
    <row r="4417" spans="1:9" x14ac:dyDescent="0.25">
      <c r="A4417" t="s">
        <v>4365</v>
      </c>
      <c r="B4417" s="70">
        <f t="shared" si="169"/>
        <v>0.16666666666666669</v>
      </c>
      <c r="C4417" t="s">
        <v>98</v>
      </c>
      <c r="D4417" t="s">
        <v>4578</v>
      </c>
      <c r="E4417" s="69">
        <v>45754</v>
      </c>
      <c r="F4417">
        <v>1</v>
      </c>
      <c r="G4417">
        <v>1</v>
      </c>
      <c r="H4417">
        <v>1</v>
      </c>
      <c r="I4417" s="70">
        <f t="shared" si="168"/>
        <v>0.16666666666666669</v>
      </c>
    </row>
    <row r="4418" spans="1:9" x14ac:dyDescent="0.25">
      <c r="A4418" t="s">
        <v>4365</v>
      </c>
      <c r="B4418" s="70">
        <f t="shared" si="169"/>
        <v>0.16666666666666669</v>
      </c>
      <c r="C4418" t="s">
        <v>98</v>
      </c>
      <c r="D4418" t="s">
        <v>4579</v>
      </c>
      <c r="E4418" s="69">
        <v>45747</v>
      </c>
      <c r="F4418">
        <v>1</v>
      </c>
      <c r="G4418">
        <v>1</v>
      </c>
      <c r="H4418">
        <v>1</v>
      </c>
      <c r="I4418" s="70">
        <f t="shared" ref="I4418:I4481" si="170">B4418*H4418</f>
        <v>0.16666666666666669</v>
      </c>
    </row>
    <row r="4419" spans="1:9" x14ac:dyDescent="0.25">
      <c r="A4419" t="s">
        <v>4365</v>
      </c>
      <c r="B4419" s="70">
        <f t="shared" si="169"/>
        <v>0.16666666666666669</v>
      </c>
      <c r="C4419" t="s">
        <v>98</v>
      </c>
      <c r="D4419" t="s">
        <v>4580</v>
      </c>
      <c r="E4419" s="69">
        <v>45698</v>
      </c>
      <c r="F4419">
        <v>1</v>
      </c>
      <c r="G4419">
        <v>1</v>
      </c>
      <c r="H4419">
        <v>1</v>
      </c>
      <c r="I4419" s="70">
        <f t="shared" si="170"/>
        <v>0.16666666666666669</v>
      </c>
    </row>
    <row r="4420" spans="1:9" x14ac:dyDescent="0.25">
      <c r="A4420" t="s">
        <v>4365</v>
      </c>
      <c r="B4420" s="70">
        <f t="shared" si="169"/>
        <v>0.16666666666666669</v>
      </c>
      <c r="C4420" t="s">
        <v>102</v>
      </c>
      <c r="D4420" t="s">
        <v>4581</v>
      </c>
      <c r="E4420" s="69">
        <v>45679</v>
      </c>
      <c r="F4420">
        <v>1</v>
      </c>
      <c r="G4420">
        <v>1</v>
      </c>
      <c r="H4420">
        <v>1</v>
      </c>
      <c r="I4420" s="70">
        <f t="shared" si="170"/>
        <v>0.16666666666666669</v>
      </c>
    </row>
    <row r="4421" spans="1:9" x14ac:dyDescent="0.25">
      <c r="A4421" t="s">
        <v>4365</v>
      </c>
      <c r="B4421" s="70">
        <f t="shared" si="169"/>
        <v>0.16666666666666669</v>
      </c>
      <c r="C4421" t="s">
        <v>102</v>
      </c>
      <c r="D4421" t="s">
        <v>4582</v>
      </c>
      <c r="E4421" s="69">
        <v>45733</v>
      </c>
      <c r="F4421">
        <v>1</v>
      </c>
      <c r="G4421">
        <v>1</v>
      </c>
      <c r="H4421">
        <v>1</v>
      </c>
      <c r="I4421" s="70">
        <f t="shared" si="170"/>
        <v>0.16666666666666669</v>
      </c>
    </row>
    <row r="4422" spans="1:9" x14ac:dyDescent="0.25">
      <c r="A4422" t="s">
        <v>4365</v>
      </c>
      <c r="B4422" s="70">
        <f t="shared" si="169"/>
        <v>0.16666666666666669</v>
      </c>
      <c r="C4422" t="s">
        <v>102</v>
      </c>
      <c r="D4422" t="s">
        <v>4583</v>
      </c>
      <c r="E4422" s="69">
        <v>45659</v>
      </c>
      <c r="F4422">
        <v>1</v>
      </c>
      <c r="G4422">
        <v>1</v>
      </c>
      <c r="H4422">
        <v>1</v>
      </c>
      <c r="I4422" s="70">
        <f t="shared" si="170"/>
        <v>0.16666666666666669</v>
      </c>
    </row>
    <row r="4423" spans="1:9" x14ac:dyDescent="0.25">
      <c r="A4423" t="s">
        <v>4365</v>
      </c>
      <c r="B4423" s="70">
        <f t="shared" si="169"/>
        <v>0.16666666666666669</v>
      </c>
      <c r="C4423" t="s">
        <v>102</v>
      </c>
      <c r="D4423" t="s">
        <v>4584</v>
      </c>
      <c r="E4423" s="69">
        <v>45664</v>
      </c>
      <c r="F4423">
        <v>1</v>
      </c>
      <c r="G4423">
        <v>1</v>
      </c>
      <c r="H4423">
        <v>1</v>
      </c>
      <c r="I4423" s="70">
        <f t="shared" si="170"/>
        <v>0.16666666666666669</v>
      </c>
    </row>
    <row r="4424" spans="1:9" x14ac:dyDescent="0.25">
      <c r="A4424" t="s">
        <v>4365</v>
      </c>
      <c r="B4424" s="70">
        <f t="shared" si="169"/>
        <v>0.16666666666666669</v>
      </c>
      <c r="C4424" t="s">
        <v>102</v>
      </c>
      <c r="D4424" t="s">
        <v>4585</v>
      </c>
      <c r="E4424" s="69">
        <v>45665</v>
      </c>
      <c r="F4424">
        <v>1</v>
      </c>
      <c r="G4424">
        <v>1</v>
      </c>
      <c r="H4424">
        <v>1</v>
      </c>
      <c r="I4424" s="70">
        <f t="shared" si="170"/>
        <v>0.16666666666666669</v>
      </c>
    </row>
    <row r="4425" spans="1:9" x14ac:dyDescent="0.25">
      <c r="A4425" t="s">
        <v>4365</v>
      </c>
      <c r="B4425" s="70">
        <f t="shared" si="169"/>
        <v>0.16666666666666669</v>
      </c>
      <c r="C4425" t="s">
        <v>102</v>
      </c>
      <c r="D4425" t="s">
        <v>4586</v>
      </c>
      <c r="E4425" s="69">
        <v>45667</v>
      </c>
      <c r="F4425">
        <v>1</v>
      </c>
      <c r="G4425">
        <v>1</v>
      </c>
      <c r="H4425">
        <v>1</v>
      </c>
      <c r="I4425" s="70">
        <f t="shared" si="170"/>
        <v>0.16666666666666669</v>
      </c>
    </row>
    <row r="4426" spans="1:9" x14ac:dyDescent="0.25">
      <c r="A4426" t="s">
        <v>4365</v>
      </c>
      <c r="B4426" s="70">
        <f t="shared" si="169"/>
        <v>0.16666666666666669</v>
      </c>
      <c r="C4426" t="s">
        <v>102</v>
      </c>
      <c r="D4426" t="s">
        <v>4587</v>
      </c>
      <c r="E4426" s="69">
        <v>45735</v>
      </c>
      <c r="F4426">
        <v>1</v>
      </c>
      <c r="G4426">
        <v>1</v>
      </c>
      <c r="H4426">
        <v>1</v>
      </c>
      <c r="I4426" s="70">
        <f t="shared" si="170"/>
        <v>0.16666666666666669</v>
      </c>
    </row>
    <row r="4427" spans="1:9" x14ac:dyDescent="0.25">
      <c r="A4427" t="s">
        <v>4365</v>
      </c>
      <c r="B4427" s="70">
        <f t="shared" si="169"/>
        <v>0.16666666666666669</v>
      </c>
      <c r="C4427" t="s">
        <v>102</v>
      </c>
      <c r="D4427" t="s">
        <v>4588</v>
      </c>
      <c r="E4427" s="69">
        <v>45735</v>
      </c>
      <c r="F4427">
        <v>1</v>
      </c>
      <c r="G4427">
        <v>1</v>
      </c>
      <c r="H4427">
        <v>1</v>
      </c>
      <c r="I4427" s="70">
        <f t="shared" si="170"/>
        <v>0.16666666666666669</v>
      </c>
    </row>
    <row r="4428" spans="1:9" x14ac:dyDescent="0.25">
      <c r="A4428" t="s">
        <v>4365</v>
      </c>
      <c r="B4428" s="70">
        <f t="shared" si="169"/>
        <v>0.16666666666666669</v>
      </c>
      <c r="C4428" t="s">
        <v>102</v>
      </c>
      <c r="D4428" t="s">
        <v>4589</v>
      </c>
      <c r="E4428" s="69">
        <v>45727</v>
      </c>
      <c r="F4428">
        <v>1</v>
      </c>
      <c r="G4428">
        <v>1</v>
      </c>
      <c r="H4428">
        <v>1</v>
      </c>
      <c r="I4428" s="70">
        <f t="shared" si="170"/>
        <v>0.16666666666666669</v>
      </c>
    </row>
    <row r="4429" spans="1:9" x14ac:dyDescent="0.25">
      <c r="A4429" t="s">
        <v>4365</v>
      </c>
      <c r="B4429" s="70">
        <f t="shared" si="169"/>
        <v>0.16666666666666669</v>
      </c>
      <c r="C4429" t="s">
        <v>102</v>
      </c>
      <c r="D4429" t="s">
        <v>4590</v>
      </c>
      <c r="E4429" s="69">
        <v>45720</v>
      </c>
      <c r="F4429">
        <v>1</v>
      </c>
      <c r="G4429">
        <v>1</v>
      </c>
      <c r="H4429">
        <v>1</v>
      </c>
      <c r="I4429" s="70">
        <f t="shared" si="170"/>
        <v>0.16666666666666669</v>
      </c>
    </row>
    <row r="4430" spans="1:9" x14ac:dyDescent="0.25">
      <c r="A4430" t="s">
        <v>4365</v>
      </c>
      <c r="B4430" s="70">
        <f t="shared" si="169"/>
        <v>0.16666666666666669</v>
      </c>
      <c r="C4430" t="s">
        <v>102</v>
      </c>
      <c r="D4430" t="s">
        <v>4591</v>
      </c>
      <c r="E4430" s="69">
        <v>45712</v>
      </c>
      <c r="F4430">
        <v>1</v>
      </c>
      <c r="G4430">
        <v>1</v>
      </c>
      <c r="H4430">
        <v>1</v>
      </c>
      <c r="I4430" s="70">
        <f t="shared" si="170"/>
        <v>0.16666666666666669</v>
      </c>
    </row>
    <row r="4431" spans="1:9" x14ac:dyDescent="0.25">
      <c r="A4431" t="s">
        <v>4365</v>
      </c>
      <c r="B4431" s="70">
        <f t="shared" si="169"/>
        <v>0.16666666666666669</v>
      </c>
      <c r="C4431" t="s">
        <v>102</v>
      </c>
      <c r="D4431" t="s">
        <v>4592</v>
      </c>
      <c r="E4431" s="69">
        <v>45797</v>
      </c>
      <c r="F4431">
        <v>1</v>
      </c>
      <c r="G4431">
        <v>1</v>
      </c>
      <c r="H4431">
        <v>1</v>
      </c>
      <c r="I4431" s="70">
        <f t="shared" si="170"/>
        <v>0.16666666666666669</v>
      </c>
    </row>
    <row r="4432" spans="1:9" x14ac:dyDescent="0.25">
      <c r="A4432" t="s">
        <v>4365</v>
      </c>
      <c r="B4432" s="70">
        <f t="shared" si="169"/>
        <v>0.16666666666666669</v>
      </c>
      <c r="C4432" t="s">
        <v>102</v>
      </c>
      <c r="D4432" t="s">
        <v>4593</v>
      </c>
      <c r="E4432" s="69">
        <v>45797</v>
      </c>
      <c r="F4432">
        <v>1</v>
      </c>
      <c r="G4432">
        <v>1</v>
      </c>
      <c r="H4432">
        <v>1</v>
      </c>
      <c r="I4432" s="70">
        <f t="shared" si="170"/>
        <v>0.16666666666666669</v>
      </c>
    </row>
    <row r="4433" spans="1:9" x14ac:dyDescent="0.25">
      <c r="A4433" t="s">
        <v>4365</v>
      </c>
      <c r="B4433" s="70">
        <f t="shared" si="169"/>
        <v>0.16666666666666669</v>
      </c>
      <c r="C4433" t="s">
        <v>102</v>
      </c>
      <c r="D4433" t="s">
        <v>4594</v>
      </c>
      <c r="E4433" s="69">
        <v>45791</v>
      </c>
      <c r="F4433">
        <v>1</v>
      </c>
      <c r="G4433">
        <v>1</v>
      </c>
      <c r="H4433">
        <v>1</v>
      </c>
      <c r="I4433" s="70">
        <f t="shared" si="170"/>
        <v>0.16666666666666669</v>
      </c>
    </row>
    <row r="4434" spans="1:9" x14ac:dyDescent="0.25">
      <c r="A4434" t="s">
        <v>4365</v>
      </c>
      <c r="B4434" s="70">
        <f t="shared" si="169"/>
        <v>0.16666666666666669</v>
      </c>
      <c r="C4434" t="s">
        <v>102</v>
      </c>
      <c r="D4434" t="s">
        <v>4595</v>
      </c>
      <c r="E4434" s="69">
        <v>45779</v>
      </c>
      <c r="F4434">
        <v>1</v>
      </c>
      <c r="G4434">
        <v>1</v>
      </c>
      <c r="H4434">
        <v>1</v>
      </c>
      <c r="I4434" s="70">
        <f t="shared" si="170"/>
        <v>0.16666666666666669</v>
      </c>
    </row>
    <row r="4435" spans="1:9" x14ac:dyDescent="0.25">
      <c r="A4435" t="s">
        <v>4365</v>
      </c>
      <c r="B4435" s="70">
        <f t="shared" si="169"/>
        <v>0.16666666666666669</v>
      </c>
      <c r="C4435" t="s">
        <v>102</v>
      </c>
      <c r="D4435" t="s">
        <v>4596</v>
      </c>
      <c r="E4435" s="69">
        <v>45735</v>
      </c>
      <c r="F4435">
        <v>1</v>
      </c>
      <c r="G4435">
        <v>1</v>
      </c>
      <c r="H4435">
        <v>1</v>
      </c>
      <c r="I4435" s="70">
        <f t="shared" si="170"/>
        <v>0.16666666666666669</v>
      </c>
    </row>
    <row r="4436" spans="1:9" x14ac:dyDescent="0.25">
      <c r="A4436" t="s">
        <v>4365</v>
      </c>
      <c r="B4436" s="70">
        <f t="shared" si="169"/>
        <v>0.16666666666666669</v>
      </c>
      <c r="C4436" t="s">
        <v>102</v>
      </c>
      <c r="D4436" t="s">
        <v>4597</v>
      </c>
      <c r="E4436" s="69">
        <v>45735</v>
      </c>
      <c r="F4436">
        <v>1</v>
      </c>
      <c r="G4436">
        <v>1</v>
      </c>
      <c r="H4436">
        <v>1</v>
      </c>
      <c r="I4436" s="70">
        <f t="shared" si="170"/>
        <v>0.16666666666666669</v>
      </c>
    </row>
    <row r="4437" spans="1:9" x14ac:dyDescent="0.25">
      <c r="A4437" t="s">
        <v>4365</v>
      </c>
      <c r="B4437" s="70">
        <f t="shared" si="169"/>
        <v>0.16666666666666669</v>
      </c>
      <c r="C4437" t="s">
        <v>102</v>
      </c>
      <c r="D4437" t="s">
        <v>4598</v>
      </c>
      <c r="E4437" s="69">
        <v>45735</v>
      </c>
      <c r="F4437">
        <v>1</v>
      </c>
      <c r="G4437">
        <v>1</v>
      </c>
      <c r="H4437">
        <v>1</v>
      </c>
      <c r="I4437" s="70">
        <f t="shared" si="170"/>
        <v>0.16666666666666669</v>
      </c>
    </row>
    <row r="4438" spans="1:9" x14ac:dyDescent="0.25">
      <c r="A4438" t="s">
        <v>4365</v>
      </c>
      <c r="B4438" s="70">
        <f t="shared" si="169"/>
        <v>0.16666666666666669</v>
      </c>
      <c r="C4438" t="s">
        <v>102</v>
      </c>
      <c r="D4438" t="s">
        <v>4599</v>
      </c>
      <c r="E4438" s="69">
        <v>45735</v>
      </c>
      <c r="F4438">
        <v>1</v>
      </c>
      <c r="G4438">
        <v>1</v>
      </c>
      <c r="H4438">
        <v>1</v>
      </c>
      <c r="I4438" s="70">
        <f t="shared" si="170"/>
        <v>0.16666666666666669</v>
      </c>
    </row>
    <row r="4439" spans="1:9" x14ac:dyDescent="0.25">
      <c r="A4439" t="s">
        <v>4365</v>
      </c>
      <c r="B4439" s="70">
        <f t="shared" si="169"/>
        <v>0.16666666666666669</v>
      </c>
      <c r="C4439" t="s">
        <v>102</v>
      </c>
      <c r="D4439" t="s">
        <v>4600</v>
      </c>
      <c r="E4439" s="69">
        <v>45733</v>
      </c>
      <c r="F4439">
        <v>1</v>
      </c>
      <c r="G4439">
        <v>1</v>
      </c>
      <c r="H4439">
        <v>1</v>
      </c>
      <c r="I4439" s="70">
        <f t="shared" si="170"/>
        <v>0.16666666666666669</v>
      </c>
    </row>
    <row r="4440" spans="1:9" x14ac:dyDescent="0.25">
      <c r="A4440" t="s">
        <v>4365</v>
      </c>
      <c r="B4440" s="70">
        <f t="shared" si="169"/>
        <v>0.16666666666666669</v>
      </c>
      <c r="C4440" t="s">
        <v>102</v>
      </c>
      <c r="D4440" t="s">
        <v>4601</v>
      </c>
      <c r="E4440" s="69">
        <v>45687</v>
      </c>
      <c r="F4440">
        <v>1</v>
      </c>
      <c r="G4440">
        <v>1</v>
      </c>
      <c r="H4440">
        <v>1</v>
      </c>
      <c r="I4440" s="70">
        <f t="shared" si="170"/>
        <v>0.16666666666666669</v>
      </c>
    </row>
    <row r="4441" spans="1:9" x14ac:dyDescent="0.25">
      <c r="A4441" t="s">
        <v>4365</v>
      </c>
      <c r="B4441" s="70">
        <f t="shared" si="169"/>
        <v>0.16666666666666669</v>
      </c>
      <c r="C4441" t="s">
        <v>109</v>
      </c>
      <c r="D4441" t="s">
        <v>4602</v>
      </c>
      <c r="E4441" s="69">
        <v>45698</v>
      </c>
      <c r="F4441">
        <v>1</v>
      </c>
      <c r="G4441">
        <v>1</v>
      </c>
      <c r="H4441">
        <v>1</v>
      </c>
      <c r="I4441" s="70">
        <f t="shared" si="170"/>
        <v>0.16666666666666669</v>
      </c>
    </row>
    <row r="4442" spans="1:9" x14ac:dyDescent="0.25">
      <c r="A4442" t="s">
        <v>4365</v>
      </c>
      <c r="B4442" s="70">
        <f t="shared" si="169"/>
        <v>0.16666666666666669</v>
      </c>
      <c r="C4442" t="s">
        <v>109</v>
      </c>
      <c r="D4442" t="s">
        <v>4603</v>
      </c>
      <c r="E4442" s="69">
        <v>45733</v>
      </c>
      <c r="F4442">
        <v>1</v>
      </c>
      <c r="G4442">
        <v>1</v>
      </c>
      <c r="H4442">
        <v>1</v>
      </c>
      <c r="I4442" s="70">
        <f t="shared" si="170"/>
        <v>0.16666666666666669</v>
      </c>
    </row>
    <row r="4443" spans="1:9" x14ac:dyDescent="0.25">
      <c r="A4443" t="s">
        <v>4365</v>
      </c>
      <c r="B4443" s="70">
        <f t="shared" si="169"/>
        <v>0.16666666666666669</v>
      </c>
      <c r="C4443" t="s">
        <v>109</v>
      </c>
      <c r="D4443" t="s">
        <v>4604</v>
      </c>
      <c r="E4443" s="69">
        <v>45680</v>
      </c>
      <c r="F4443">
        <v>1</v>
      </c>
      <c r="G4443">
        <v>1</v>
      </c>
      <c r="H4443">
        <v>1</v>
      </c>
      <c r="I4443" s="70">
        <f t="shared" si="170"/>
        <v>0.16666666666666669</v>
      </c>
    </row>
    <row r="4444" spans="1:9" x14ac:dyDescent="0.25">
      <c r="A4444" t="s">
        <v>4365</v>
      </c>
      <c r="B4444" s="70">
        <f t="shared" si="169"/>
        <v>0.16666666666666669</v>
      </c>
      <c r="C4444" t="s">
        <v>109</v>
      </c>
      <c r="D4444" t="s">
        <v>4605</v>
      </c>
      <c r="E4444" s="69">
        <v>45687</v>
      </c>
      <c r="F4444">
        <v>1</v>
      </c>
      <c r="G4444">
        <v>1</v>
      </c>
      <c r="H4444">
        <v>1</v>
      </c>
      <c r="I4444" s="70">
        <f t="shared" si="170"/>
        <v>0.16666666666666669</v>
      </c>
    </row>
    <row r="4445" spans="1:9" x14ac:dyDescent="0.25">
      <c r="A4445" t="s">
        <v>4365</v>
      </c>
      <c r="B4445" s="70">
        <f t="shared" si="169"/>
        <v>0.16666666666666669</v>
      </c>
      <c r="C4445" t="s">
        <v>109</v>
      </c>
      <c r="D4445" t="s">
        <v>4606</v>
      </c>
      <c r="E4445" s="69">
        <v>45664</v>
      </c>
      <c r="F4445">
        <v>1</v>
      </c>
      <c r="G4445">
        <v>1</v>
      </c>
      <c r="H4445">
        <v>1</v>
      </c>
      <c r="I4445" s="70">
        <f t="shared" si="170"/>
        <v>0.16666666666666669</v>
      </c>
    </row>
    <row r="4446" spans="1:9" x14ac:dyDescent="0.25">
      <c r="A4446" t="s">
        <v>4365</v>
      </c>
      <c r="B4446" s="70">
        <f t="shared" si="169"/>
        <v>0.16666666666666669</v>
      </c>
      <c r="C4446" t="s">
        <v>109</v>
      </c>
      <c r="D4446" t="s">
        <v>4607</v>
      </c>
      <c r="E4446" s="69">
        <v>45666</v>
      </c>
      <c r="F4446">
        <v>1</v>
      </c>
      <c r="G4446">
        <v>1</v>
      </c>
      <c r="H4446">
        <v>1</v>
      </c>
      <c r="I4446" s="70">
        <f t="shared" si="170"/>
        <v>0.16666666666666669</v>
      </c>
    </row>
    <row r="4447" spans="1:9" x14ac:dyDescent="0.25">
      <c r="A4447" t="s">
        <v>4365</v>
      </c>
      <c r="B4447" s="70">
        <f t="shared" si="169"/>
        <v>0.16666666666666669</v>
      </c>
      <c r="C4447" t="s">
        <v>109</v>
      </c>
      <c r="D4447" t="s">
        <v>4608</v>
      </c>
      <c r="E4447" s="69">
        <v>45735</v>
      </c>
      <c r="F4447">
        <v>1</v>
      </c>
      <c r="G4447">
        <v>1</v>
      </c>
      <c r="H4447">
        <v>1</v>
      </c>
      <c r="I4447" s="70">
        <f t="shared" si="170"/>
        <v>0.16666666666666669</v>
      </c>
    </row>
    <row r="4448" spans="1:9" x14ac:dyDescent="0.25">
      <c r="A4448" t="s">
        <v>4365</v>
      </c>
      <c r="B4448" s="70">
        <f t="shared" si="169"/>
        <v>0.16666666666666669</v>
      </c>
      <c r="C4448" t="s">
        <v>109</v>
      </c>
      <c r="D4448" t="s">
        <v>4609</v>
      </c>
      <c r="E4448" s="69">
        <v>45735</v>
      </c>
      <c r="F4448">
        <v>1</v>
      </c>
      <c r="G4448">
        <v>1</v>
      </c>
      <c r="H4448">
        <v>1</v>
      </c>
      <c r="I4448" s="70">
        <f t="shared" si="170"/>
        <v>0.16666666666666669</v>
      </c>
    </row>
    <row r="4449" spans="1:9" x14ac:dyDescent="0.25">
      <c r="A4449" t="s">
        <v>4365</v>
      </c>
      <c r="B4449" s="70">
        <f t="shared" si="169"/>
        <v>0.16666666666666669</v>
      </c>
      <c r="C4449" t="s">
        <v>109</v>
      </c>
      <c r="D4449" t="s">
        <v>4610</v>
      </c>
      <c r="E4449" s="69">
        <v>45728</v>
      </c>
      <c r="F4449">
        <v>1</v>
      </c>
      <c r="G4449">
        <v>1</v>
      </c>
      <c r="H4449">
        <v>1</v>
      </c>
      <c r="I4449" s="70">
        <f t="shared" si="170"/>
        <v>0.16666666666666669</v>
      </c>
    </row>
    <row r="4450" spans="1:9" x14ac:dyDescent="0.25">
      <c r="A4450" t="s">
        <v>4365</v>
      </c>
      <c r="B4450" s="70">
        <f t="shared" si="169"/>
        <v>0.16666666666666669</v>
      </c>
      <c r="C4450" t="s">
        <v>109</v>
      </c>
      <c r="D4450" t="s">
        <v>4611</v>
      </c>
      <c r="E4450" s="69">
        <v>45720</v>
      </c>
      <c r="F4450">
        <v>1</v>
      </c>
      <c r="G4450">
        <v>1</v>
      </c>
      <c r="H4450">
        <v>1</v>
      </c>
      <c r="I4450" s="70">
        <f t="shared" si="170"/>
        <v>0.16666666666666669</v>
      </c>
    </row>
    <row r="4451" spans="1:9" x14ac:dyDescent="0.25">
      <c r="A4451" t="s">
        <v>4365</v>
      </c>
      <c r="B4451" s="70">
        <f t="shared" si="169"/>
        <v>0.16666666666666669</v>
      </c>
      <c r="C4451" t="s">
        <v>109</v>
      </c>
      <c r="D4451" t="s">
        <v>4612</v>
      </c>
      <c r="E4451" s="69">
        <v>45723</v>
      </c>
      <c r="F4451">
        <v>1</v>
      </c>
      <c r="G4451">
        <v>1</v>
      </c>
      <c r="H4451">
        <v>1</v>
      </c>
      <c r="I4451" s="70">
        <f t="shared" si="170"/>
        <v>0.16666666666666669</v>
      </c>
    </row>
    <row r="4452" spans="1:9" x14ac:dyDescent="0.25">
      <c r="A4452" t="s">
        <v>4365</v>
      </c>
      <c r="B4452" s="70">
        <f t="shared" si="169"/>
        <v>0.16666666666666669</v>
      </c>
      <c r="C4452" t="s">
        <v>109</v>
      </c>
      <c r="D4452" t="s">
        <v>4613</v>
      </c>
      <c r="E4452" s="69">
        <v>45709</v>
      </c>
      <c r="F4452">
        <v>1</v>
      </c>
      <c r="G4452">
        <v>1</v>
      </c>
      <c r="H4452">
        <v>1</v>
      </c>
      <c r="I4452" s="70">
        <f t="shared" si="170"/>
        <v>0.16666666666666669</v>
      </c>
    </row>
    <row r="4453" spans="1:9" x14ac:dyDescent="0.25">
      <c r="A4453" t="s">
        <v>4365</v>
      </c>
      <c r="B4453" s="70">
        <f t="shared" si="169"/>
        <v>0.16666666666666669</v>
      </c>
      <c r="C4453" t="s">
        <v>109</v>
      </c>
      <c r="D4453" t="s">
        <v>4614</v>
      </c>
      <c r="E4453" s="69">
        <v>45709</v>
      </c>
      <c r="F4453">
        <v>1</v>
      </c>
      <c r="G4453">
        <v>1</v>
      </c>
      <c r="H4453">
        <v>1</v>
      </c>
      <c r="I4453" s="70">
        <f t="shared" si="170"/>
        <v>0.16666666666666669</v>
      </c>
    </row>
    <row r="4454" spans="1:9" x14ac:dyDescent="0.25">
      <c r="A4454" t="s">
        <v>4365</v>
      </c>
      <c r="B4454" s="70">
        <f t="shared" si="169"/>
        <v>0.16666666666666669</v>
      </c>
      <c r="C4454" t="s">
        <v>109</v>
      </c>
      <c r="D4454" t="s">
        <v>4615</v>
      </c>
      <c r="E4454" s="69">
        <v>45700</v>
      </c>
      <c r="F4454">
        <v>1</v>
      </c>
      <c r="G4454">
        <v>1</v>
      </c>
      <c r="H4454">
        <v>1</v>
      </c>
      <c r="I4454" s="70">
        <f t="shared" si="170"/>
        <v>0.16666666666666669</v>
      </c>
    </row>
    <row r="4455" spans="1:9" x14ac:dyDescent="0.25">
      <c r="A4455" t="s">
        <v>4365</v>
      </c>
      <c r="B4455" s="70">
        <f t="shared" si="169"/>
        <v>0.16666666666666669</v>
      </c>
      <c r="C4455" t="s">
        <v>109</v>
      </c>
      <c r="D4455" t="s">
        <v>4616</v>
      </c>
      <c r="E4455" s="69">
        <v>45688</v>
      </c>
      <c r="F4455">
        <v>1</v>
      </c>
      <c r="G4455">
        <v>1</v>
      </c>
      <c r="H4455">
        <v>1</v>
      </c>
      <c r="I4455" s="70">
        <f t="shared" si="170"/>
        <v>0.16666666666666669</v>
      </c>
    </row>
    <row r="4456" spans="1:9" x14ac:dyDescent="0.25">
      <c r="A4456" t="s">
        <v>4365</v>
      </c>
      <c r="B4456" s="70">
        <f t="shared" si="169"/>
        <v>0.16666666666666669</v>
      </c>
      <c r="C4456" t="s">
        <v>109</v>
      </c>
      <c r="D4456" t="s">
        <v>4617</v>
      </c>
      <c r="E4456" s="69">
        <v>45695</v>
      </c>
      <c r="F4456">
        <v>1</v>
      </c>
      <c r="G4456">
        <v>1</v>
      </c>
      <c r="H4456">
        <v>1</v>
      </c>
      <c r="I4456" s="70">
        <f t="shared" si="170"/>
        <v>0.16666666666666669</v>
      </c>
    </row>
    <row r="4457" spans="1:9" x14ac:dyDescent="0.25">
      <c r="A4457" t="s">
        <v>4365</v>
      </c>
      <c r="B4457" s="70">
        <f t="shared" si="169"/>
        <v>0.16666666666666669</v>
      </c>
      <c r="C4457" t="s">
        <v>109</v>
      </c>
      <c r="D4457" t="s">
        <v>4618</v>
      </c>
      <c r="E4457" s="69">
        <v>45798</v>
      </c>
      <c r="F4457">
        <v>1</v>
      </c>
      <c r="G4457">
        <v>1</v>
      </c>
      <c r="H4457">
        <v>1</v>
      </c>
      <c r="I4457" s="70">
        <f t="shared" si="170"/>
        <v>0.16666666666666669</v>
      </c>
    </row>
    <row r="4458" spans="1:9" x14ac:dyDescent="0.25">
      <c r="A4458" t="s">
        <v>4365</v>
      </c>
      <c r="B4458" s="70">
        <f t="shared" si="169"/>
        <v>0.16666666666666669</v>
      </c>
      <c r="C4458" t="s">
        <v>109</v>
      </c>
      <c r="D4458" t="s">
        <v>4619</v>
      </c>
      <c r="E4458" s="69">
        <v>45799</v>
      </c>
      <c r="F4458">
        <v>1</v>
      </c>
      <c r="G4458">
        <v>1</v>
      </c>
      <c r="H4458">
        <v>1</v>
      </c>
      <c r="I4458" s="70">
        <f t="shared" si="170"/>
        <v>0.16666666666666669</v>
      </c>
    </row>
    <row r="4459" spans="1:9" x14ac:dyDescent="0.25">
      <c r="A4459" t="s">
        <v>4365</v>
      </c>
      <c r="B4459" s="70">
        <f t="shared" si="169"/>
        <v>0.16666666666666669</v>
      </c>
      <c r="C4459" t="s">
        <v>109</v>
      </c>
      <c r="D4459" t="s">
        <v>4620</v>
      </c>
      <c r="E4459" s="69">
        <v>45799</v>
      </c>
      <c r="F4459">
        <v>1</v>
      </c>
      <c r="G4459">
        <v>1</v>
      </c>
      <c r="H4459">
        <v>1</v>
      </c>
      <c r="I4459" s="70">
        <f t="shared" si="170"/>
        <v>0.16666666666666669</v>
      </c>
    </row>
    <row r="4460" spans="1:9" x14ac:dyDescent="0.25">
      <c r="A4460" t="s">
        <v>4365</v>
      </c>
      <c r="B4460" s="70">
        <f t="shared" si="169"/>
        <v>0.16666666666666669</v>
      </c>
      <c r="C4460" t="s">
        <v>109</v>
      </c>
      <c r="D4460" t="s">
        <v>4621</v>
      </c>
      <c r="E4460" s="69">
        <v>45791</v>
      </c>
      <c r="F4460">
        <v>1</v>
      </c>
      <c r="G4460">
        <v>1</v>
      </c>
      <c r="H4460">
        <v>1</v>
      </c>
      <c r="I4460" s="70">
        <f t="shared" si="170"/>
        <v>0.16666666666666669</v>
      </c>
    </row>
    <row r="4461" spans="1:9" x14ac:dyDescent="0.25">
      <c r="A4461" t="s">
        <v>4365</v>
      </c>
      <c r="B4461" s="70">
        <f t="shared" ref="B4461:B4471" si="171">(1/600)*100</f>
        <v>0.16666666666666669</v>
      </c>
      <c r="C4461" t="s">
        <v>109</v>
      </c>
      <c r="D4461" t="s">
        <v>4622</v>
      </c>
      <c r="E4461" s="69">
        <v>45770</v>
      </c>
      <c r="F4461">
        <v>1</v>
      </c>
      <c r="G4461">
        <v>1</v>
      </c>
      <c r="H4461">
        <v>1</v>
      </c>
      <c r="I4461" s="70">
        <f t="shared" si="170"/>
        <v>0.16666666666666669</v>
      </c>
    </row>
    <row r="4462" spans="1:9" x14ac:dyDescent="0.25">
      <c r="A4462" t="s">
        <v>4365</v>
      </c>
      <c r="B4462" s="70">
        <f t="shared" si="171"/>
        <v>0.16666666666666669</v>
      </c>
      <c r="C4462" t="s">
        <v>109</v>
      </c>
      <c r="D4462" t="s">
        <v>4623</v>
      </c>
      <c r="E4462" s="69">
        <v>45779</v>
      </c>
      <c r="F4462">
        <v>1</v>
      </c>
      <c r="G4462">
        <v>1</v>
      </c>
      <c r="H4462">
        <v>1</v>
      </c>
      <c r="I4462" s="70">
        <f t="shared" si="170"/>
        <v>0.16666666666666669</v>
      </c>
    </row>
    <row r="4463" spans="1:9" x14ac:dyDescent="0.25">
      <c r="A4463" t="s">
        <v>4365</v>
      </c>
      <c r="B4463" s="70">
        <f t="shared" si="171"/>
        <v>0.16666666666666669</v>
      </c>
      <c r="C4463" t="s">
        <v>109</v>
      </c>
      <c r="D4463" t="s">
        <v>4624</v>
      </c>
      <c r="E4463" s="69">
        <v>45782</v>
      </c>
      <c r="F4463">
        <v>1</v>
      </c>
      <c r="G4463">
        <v>1</v>
      </c>
      <c r="H4463">
        <v>1</v>
      </c>
      <c r="I4463" s="70">
        <f t="shared" si="170"/>
        <v>0.16666666666666669</v>
      </c>
    </row>
    <row r="4464" spans="1:9" x14ac:dyDescent="0.25">
      <c r="A4464" t="s">
        <v>4365</v>
      </c>
      <c r="B4464" s="70">
        <f t="shared" si="171"/>
        <v>0.16666666666666669</v>
      </c>
      <c r="C4464" t="s">
        <v>109</v>
      </c>
      <c r="D4464" t="s">
        <v>4625</v>
      </c>
      <c r="E4464" s="69">
        <v>45748</v>
      </c>
      <c r="F4464">
        <v>1</v>
      </c>
      <c r="G4464">
        <v>1</v>
      </c>
      <c r="H4464">
        <v>1</v>
      </c>
      <c r="I4464" s="70">
        <f t="shared" si="170"/>
        <v>0.16666666666666669</v>
      </c>
    </row>
    <row r="4465" spans="1:9" x14ac:dyDescent="0.25">
      <c r="A4465" t="s">
        <v>4365</v>
      </c>
      <c r="B4465" s="70">
        <f t="shared" si="171"/>
        <v>0.16666666666666669</v>
      </c>
      <c r="C4465" t="s">
        <v>109</v>
      </c>
      <c r="D4465" t="s">
        <v>4626</v>
      </c>
      <c r="E4465" s="69">
        <v>45750</v>
      </c>
      <c r="F4465">
        <v>1</v>
      </c>
      <c r="G4465">
        <v>1</v>
      </c>
      <c r="H4465">
        <v>1</v>
      </c>
      <c r="I4465" s="70">
        <f t="shared" si="170"/>
        <v>0.16666666666666669</v>
      </c>
    </row>
    <row r="4466" spans="1:9" x14ac:dyDescent="0.25">
      <c r="A4466" t="s">
        <v>4365</v>
      </c>
      <c r="B4466" s="70">
        <f t="shared" si="171"/>
        <v>0.16666666666666669</v>
      </c>
      <c r="C4466" t="s">
        <v>109</v>
      </c>
      <c r="D4466" t="s">
        <v>4627</v>
      </c>
      <c r="E4466" s="69">
        <v>45751</v>
      </c>
      <c r="F4466">
        <v>1</v>
      </c>
      <c r="G4466">
        <v>1</v>
      </c>
      <c r="H4466">
        <v>1</v>
      </c>
      <c r="I4466" s="70">
        <f t="shared" si="170"/>
        <v>0.16666666666666669</v>
      </c>
    </row>
    <row r="4467" spans="1:9" x14ac:dyDescent="0.25">
      <c r="A4467" t="s">
        <v>4365</v>
      </c>
      <c r="B4467" s="70">
        <f t="shared" si="171"/>
        <v>0.16666666666666669</v>
      </c>
      <c r="C4467" t="s">
        <v>109</v>
      </c>
      <c r="D4467" t="s">
        <v>4628</v>
      </c>
      <c r="E4467" s="69">
        <v>45751</v>
      </c>
      <c r="F4467">
        <v>1</v>
      </c>
      <c r="G4467">
        <v>1</v>
      </c>
      <c r="H4467">
        <v>1</v>
      </c>
      <c r="I4467" s="70">
        <f t="shared" si="170"/>
        <v>0.16666666666666669</v>
      </c>
    </row>
    <row r="4468" spans="1:9" x14ac:dyDescent="0.25">
      <c r="A4468" t="s">
        <v>4365</v>
      </c>
      <c r="B4468" s="70">
        <f t="shared" si="171"/>
        <v>0.16666666666666669</v>
      </c>
      <c r="C4468" t="s">
        <v>109</v>
      </c>
      <c r="D4468" t="s">
        <v>4629</v>
      </c>
      <c r="E4468" s="69">
        <v>45747</v>
      </c>
      <c r="F4468">
        <v>1</v>
      </c>
      <c r="G4468">
        <v>1</v>
      </c>
      <c r="H4468">
        <v>1</v>
      </c>
      <c r="I4468" s="70">
        <f t="shared" si="170"/>
        <v>0.16666666666666669</v>
      </c>
    </row>
    <row r="4469" spans="1:9" x14ac:dyDescent="0.25">
      <c r="A4469" t="s">
        <v>4365</v>
      </c>
      <c r="B4469" s="70">
        <f t="shared" si="171"/>
        <v>0.16666666666666669</v>
      </c>
      <c r="C4469" t="s">
        <v>109</v>
      </c>
      <c r="D4469" t="s">
        <v>4630</v>
      </c>
      <c r="E4469" s="69">
        <v>45747</v>
      </c>
      <c r="F4469">
        <v>1</v>
      </c>
      <c r="G4469">
        <v>1</v>
      </c>
      <c r="H4469">
        <v>1</v>
      </c>
      <c r="I4469" s="70">
        <f t="shared" si="170"/>
        <v>0.16666666666666669</v>
      </c>
    </row>
    <row r="4470" spans="1:9" x14ac:dyDescent="0.25">
      <c r="A4470" t="s">
        <v>4365</v>
      </c>
      <c r="B4470" s="70">
        <f t="shared" si="171"/>
        <v>0.16666666666666669</v>
      </c>
      <c r="C4470" t="s">
        <v>109</v>
      </c>
      <c r="D4470" t="s">
        <v>4631</v>
      </c>
      <c r="E4470" s="69">
        <v>45737</v>
      </c>
      <c r="F4470">
        <v>1</v>
      </c>
      <c r="G4470">
        <v>1</v>
      </c>
      <c r="H4470">
        <v>1</v>
      </c>
      <c r="I4470" s="70">
        <f t="shared" si="170"/>
        <v>0.16666666666666669</v>
      </c>
    </row>
    <row r="4471" spans="1:9" x14ac:dyDescent="0.25">
      <c r="A4471" t="s">
        <v>4365</v>
      </c>
      <c r="B4471" s="70">
        <f t="shared" si="171"/>
        <v>0.16666666666666669</v>
      </c>
      <c r="C4471" t="s">
        <v>109</v>
      </c>
      <c r="D4471" t="s">
        <v>4632</v>
      </c>
      <c r="E4471" s="69">
        <v>45680</v>
      </c>
      <c r="F4471">
        <v>1</v>
      </c>
      <c r="G4471">
        <v>1</v>
      </c>
      <c r="H4471">
        <v>1</v>
      </c>
      <c r="I4471" s="70">
        <f t="shared" si="170"/>
        <v>0.16666666666666669</v>
      </c>
    </row>
    <row r="4472" spans="1:9" x14ac:dyDescent="0.25">
      <c r="A4472" t="s">
        <v>4633</v>
      </c>
      <c r="B4472" s="70">
        <f t="shared" ref="B4472:B4503" si="172">(1/650)*100</f>
        <v>0.15384615384615385</v>
      </c>
      <c r="C4472" t="s">
        <v>94</v>
      </c>
      <c r="D4472" t="s">
        <v>4634</v>
      </c>
      <c r="E4472" s="69">
        <v>45671</v>
      </c>
      <c r="F4472">
        <v>1</v>
      </c>
      <c r="G4472">
        <v>1</v>
      </c>
      <c r="H4472">
        <v>1</v>
      </c>
      <c r="I4472" s="70">
        <f t="shared" si="170"/>
        <v>0.15384615384615385</v>
      </c>
    </row>
    <row r="4473" spans="1:9" x14ac:dyDescent="0.25">
      <c r="A4473" t="s">
        <v>4633</v>
      </c>
      <c r="B4473" s="70">
        <f t="shared" si="172"/>
        <v>0.15384615384615385</v>
      </c>
      <c r="C4473" t="s">
        <v>94</v>
      </c>
      <c r="D4473" t="s">
        <v>4635</v>
      </c>
      <c r="E4473" s="69">
        <v>45782</v>
      </c>
      <c r="F4473">
        <v>1</v>
      </c>
      <c r="G4473">
        <v>1</v>
      </c>
      <c r="H4473">
        <v>1</v>
      </c>
      <c r="I4473" s="70">
        <f t="shared" si="170"/>
        <v>0.15384615384615385</v>
      </c>
    </row>
    <row r="4474" spans="1:9" x14ac:dyDescent="0.25">
      <c r="A4474" t="s">
        <v>4633</v>
      </c>
      <c r="B4474" s="70">
        <f t="shared" si="172"/>
        <v>0.15384615384615385</v>
      </c>
      <c r="C4474" t="s">
        <v>94</v>
      </c>
      <c r="D4474" t="s">
        <v>4636</v>
      </c>
      <c r="E4474" s="69">
        <v>45674</v>
      </c>
      <c r="F4474">
        <v>1</v>
      </c>
      <c r="G4474">
        <v>1</v>
      </c>
      <c r="H4474">
        <v>1</v>
      </c>
      <c r="I4474" s="70">
        <f t="shared" si="170"/>
        <v>0.15384615384615385</v>
      </c>
    </row>
    <row r="4475" spans="1:9" x14ac:dyDescent="0.25">
      <c r="A4475" t="s">
        <v>4633</v>
      </c>
      <c r="B4475" s="70">
        <f t="shared" si="172"/>
        <v>0.15384615384615385</v>
      </c>
      <c r="C4475" t="s">
        <v>94</v>
      </c>
      <c r="D4475" t="s">
        <v>4637</v>
      </c>
      <c r="E4475" s="69">
        <v>45677</v>
      </c>
      <c r="F4475">
        <v>1</v>
      </c>
      <c r="G4475">
        <v>1</v>
      </c>
      <c r="H4475">
        <v>1</v>
      </c>
      <c r="I4475" s="70">
        <f t="shared" si="170"/>
        <v>0.15384615384615385</v>
      </c>
    </row>
    <row r="4476" spans="1:9" x14ac:dyDescent="0.25">
      <c r="A4476" t="s">
        <v>4633</v>
      </c>
      <c r="B4476" s="70">
        <f t="shared" si="172"/>
        <v>0.15384615384615385</v>
      </c>
      <c r="C4476" t="s">
        <v>94</v>
      </c>
      <c r="D4476" t="s">
        <v>4638</v>
      </c>
      <c r="E4476" s="69">
        <v>45758</v>
      </c>
      <c r="F4476">
        <v>1</v>
      </c>
      <c r="G4476">
        <v>1</v>
      </c>
      <c r="H4476">
        <v>1</v>
      </c>
      <c r="I4476" s="70">
        <f t="shared" si="170"/>
        <v>0.15384615384615385</v>
      </c>
    </row>
    <row r="4477" spans="1:9" x14ac:dyDescent="0.25">
      <c r="A4477" t="s">
        <v>4633</v>
      </c>
      <c r="B4477" s="70">
        <f t="shared" si="172"/>
        <v>0.15384615384615385</v>
      </c>
      <c r="C4477" t="s">
        <v>94</v>
      </c>
      <c r="D4477" t="s">
        <v>4639</v>
      </c>
      <c r="E4477" s="69">
        <v>45750</v>
      </c>
      <c r="F4477">
        <v>1</v>
      </c>
      <c r="G4477">
        <v>1</v>
      </c>
      <c r="H4477">
        <v>1</v>
      </c>
      <c r="I4477" s="70">
        <f t="shared" si="170"/>
        <v>0.15384615384615385</v>
      </c>
    </row>
    <row r="4478" spans="1:9" x14ac:dyDescent="0.25">
      <c r="A4478" t="s">
        <v>4633</v>
      </c>
      <c r="B4478" s="70">
        <f t="shared" si="172"/>
        <v>0.15384615384615385</v>
      </c>
      <c r="C4478" t="s">
        <v>94</v>
      </c>
      <c r="D4478" t="s">
        <v>4640</v>
      </c>
      <c r="E4478" s="69">
        <v>45751</v>
      </c>
      <c r="F4478">
        <v>1</v>
      </c>
      <c r="G4478">
        <v>1</v>
      </c>
      <c r="H4478">
        <v>1</v>
      </c>
      <c r="I4478" s="70">
        <f t="shared" si="170"/>
        <v>0.15384615384615385</v>
      </c>
    </row>
    <row r="4479" spans="1:9" x14ac:dyDescent="0.25">
      <c r="A4479" t="s">
        <v>4633</v>
      </c>
      <c r="B4479" s="70">
        <f t="shared" si="172"/>
        <v>0.15384615384615385</v>
      </c>
      <c r="C4479" t="s">
        <v>94</v>
      </c>
      <c r="D4479" t="s">
        <v>4641</v>
      </c>
      <c r="E4479" s="69">
        <v>45736</v>
      </c>
      <c r="F4479">
        <v>1</v>
      </c>
      <c r="G4479">
        <v>1</v>
      </c>
      <c r="H4479">
        <v>1</v>
      </c>
      <c r="I4479" s="70">
        <f t="shared" si="170"/>
        <v>0.15384615384615385</v>
      </c>
    </row>
    <row r="4480" spans="1:9" x14ac:dyDescent="0.25">
      <c r="A4480" t="s">
        <v>4633</v>
      </c>
      <c r="B4480" s="70">
        <f t="shared" si="172"/>
        <v>0.15384615384615385</v>
      </c>
      <c r="C4480" t="s">
        <v>94</v>
      </c>
      <c r="D4480" t="s">
        <v>4642</v>
      </c>
      <c r="E4480" s="69">
        <v>45736</v>
      </c>
      <c r="F4480">
        <v>1</v>
      </c>
      <c r="G4480">
        <v>1</v>
      </c>
      <c r="H4480">
        <v>1</v>
      </c>
      <c r="I4480" s="70">
        <f t="shared" si="170"/>
        <v>0.15384615384615385</v>
      </c>
    </row>
    <row r="4481" spans="1:9" x14ac:dyDescent="0.25">
      <c r="A4481" t="s">
        <v>4633</v>
      </c>
      <c r="B4481" s="70">
        <f t="shared" si="172"/>
        <v>0.15384615384615385</v>
      </c>
      <c r="C4481" t="s">
        <v>94</v>
      </c>
      <c r="D4481" t="s">
        <v>4643</v>
      </c>
      <c r="E4481" s="69">
        <v>45734</v>
      </c>
      <c r="F4481">
        <v>1</v>
      </c>
      <c r="G4481">
        <v>1</v>
      </c>
      <c r="H4481">
        <v>1</v>
      </c>
      <c r="I4481" s="70">
        <f t="shared" si="170"/>
        <v>0.15384615384615385</v>
      </c>
    </row>
    <row r="4482" spans="1:9" x14ac:dyDescent="0.25">
      <c r="A4482" t="s">
        <v>4633</v>
      </c>
      <c r="B4482" s="70">
        <f t="shared" si="172"/>
        <v>0.15384615384615385</v>
      </c>
      <c r="C4482" t="s">
        <v>94</v>
      </c>
      <c r="D4482" t="s">
        <v>4644</v>
      </c>
      <c r="E4482" s="69">
        <v>45803</v>
      </c>
      <c r="F4482">
        <v>1</v>
      </c>
      <c r="G4482">
        <v>1</v>
      </c>
      <c r="H4482">
        <v>1</v>
      </c>
      <c r="I4482" s="70">
        <f t="shared" ref="I4482:I4545" si="173">B4482*H4482</f>
        <v>0.15384615384615385</v>
      </c>
    </row>
    <row r="4483" spans="1:9" x14ac:dyDescent="0.25">
      <c r="A4483" t="s">
        <v>4633</v>
      </c>
      <c r="B4483" s="70">
        <f t="shared" si="172"/>
        <v>0.15384615384615385</v>
      </c>
      <c r="C4483" t="s">
        <v>94</v>
      </c>
      <c r="D4483" t="s">
        <v>4645</v>
      </c>
      <c r="E4483" s="69">
        <v>45803</v>
      </c>
      <c r="F4483">
        <v>1</v>
      </c>
      <c r="G4483">
        <v>1</v>
      </c>
      <c r="H4483">
        <v>1</v>
      </c>
      <c r="I4483" s="70">
        <f t="shared" si="173"/>
        <v>0.15384615384615385</v>
      </c>
    </row>
    <row r="4484" spans="1:9" x14ac:dyDescent="0.25">
      <c r="A4484" t="s">
        <v>4633</v>
      </c>
      <c r="B4484" s="70">
        <f t="shared" si="172"/>
        <v>0.15384615384615385</v>
      </c>
      <c r="C4484" t="s">
        <v>94</v>
      </c>
      <c r="D4484" t="s">
        <v>4646</v>
      </c>
      <c r="E4484" s="69">
        <v>45803</v>
      </c>
      <c r="F4484">
        <v>1</v>
      </c>
      <c r="G4484">
        <v>1</v>
      </c>
      <c r="H4484">
        <v>1</v>
      </c>
      <c r="I4484" s="70">
        <f t="shared" si="173"/>
        <v>0.15384615384615385</v>
      </c>
    </row>
    <row r="4485" spans="1:9" x14ac:dyDescent="0.25">
      <c r="A4485" t="s">
        <v>4633</v>
      </c>
      <c r="B4485" s="70">
        <f t="shared" si="172"/>
        <v>0.15384615384615385</v>
      </c>
      <c r="C4485" t="s">
        <v>94</v>
      </c>
      <c r="D4485" t="s">
        <v>4647</v>
      </c>
      <c r="E4485" s="69">
        <v>45805</v>
      </c>
      <c r="F4485">
        <v>1</v>
      </c>
      <c r="G4485">
        <v>1</v>
      </c>
      <c r="H4485">
        <v>1</v>
      </c>
      <c r="I4485" s="70">
        <f t="shared" si="173"/>
        <v>0.15384615384615385</v>
      </c>
    </row>
    <row r="4486" spans="1:9" x14ac:dyDescent="0.25">
      <c r="A4486" t="s">
        <v>4633</v>
      </c>
      <c r="B4486" s="70">
        <f t="shared" si="172"/>
        <v>0.15384615384615385</v>
      </c>
      <c r="C4486" t="s">
        <v>94</v>
      </c>
      <c r="D4486" t="s">
        <v>4648</v>
      </c>
      <c r="E4486" s="69">
        <v>45797</v>
      </c>
      <c r="F4486">
        <v>1</v>
      </c>
      <c r="G4486">
        <v>1</v>
      </c>
      <c r="H4486">
        <v>1</v>
      </c>
      <c r="I4486" s="70">
        <f t="shared" si="173"/>
        <v>0.15384615384615385</v>
      </c>
    </row>
    <row r="4487" spans="1:9" x14ac:dyDescent="0.25">
      <c r="A4487" t="s">
        <v>4633</v>
      </c>
      <c r="B4487" s="70">
        <f t="shared" si="172"/>
        <v>0.15384615384615385</v>
      </c>
      <c r="C4487" t="s">
        <v>94</v>
      </c>
      <c r="D4487" t="s">
        <v>4649</v>
      </c>
      <c r="E4487" s="69">
        <v>45782</v>
      </c>
      <c r="F4487">
        <v>1</v>
      </c>
      <c r="G4487">
        <v>1</v>
      </c>
      <c r="H4487">
        <v>1</v>
      </c>
      <c r="I4487" s="70">
        <f t="shared" si="173"/>
        <v>0.15384615384615385</v>
      </c>
    </row>
    <row r="4488" spans="1:9" x14ac:dyDescent="0.25">
      <c r="A4488" t="s">
        <v>4633</v>
      </c>
      <c r="B4488" s="70">
        <f t="shared" si="172"/>
        <v>0.15384615384615385</v>
      </c>
      <c r="C4488" t="s">
        <v>94</v>
      </c>
      <c r="D4488" t="s">
        <v>4650</v>
      </c>
      <c r="E4488" s="69">
        <v>45673</v>
      </c>
      <c r="F4488">
        <v>1</v>
      </c>
      <c r="G4488">
        <v>1</v>
      </c>
      <c r="H4488">
        <v>1</v>
      </c>
      <c r="I4488" s="70">
        <f t="shared" si="173"/>
        <v>0.15384615384615385</v>
      </c>
    </row>
    <row r="4489" spans="1:9" x14ac:dyDescent="0.25">
      <c r="A4489" t="s">
        <v>4633</v>
      </c>
      <c r="B4489" s="70">
        <f t="shared" si="172"/>
        <v>0.15384615384615385</v>
      </c>
      <c r="C4489" t="s">
        <v>97</v>
      </c>
      <c r="D4489" t="s">
        <v>4651</v>
      </c>
      <c r="E4489" s="69">
        <v>45706</v>
      </c>
      <c r="F4489">
        <v>1</v>
      </c>
      <c r="G4489">
        <v>1</v>
      </c>
      <c r="H4489">
        <v>1</v>
      </c>
      <c r="I4489" s="70">
        <f t="shared" si="173"/>
        <v>0.15384615384615385</v>
      </c>
    </row>
    <row r="4490" spans="1:9" x14ac:dyDescent="0.25">
      <c r="A4490" t="s">
        <v>4633</v>
      </c>
      <c r="B4490" s="70">
        <f t="shared" si="172"/>
        <v>0.15384615384615385</v>
      </c>
      <c r="C4490" t="s">
        <v>97</v>
      </c>
      <c r="D4490" t="s">
        <v>4652</v>
      </c>
      <c r="E4490" s="69">
        <v>45757</v>
      </c>
      <c r="F4490">
        <v>1</v>
      </c>
      <c r="G4490">
        <v>1</v>
      </c>
      <c r="H4490">
        <v>1</v>
      </c>
      <c r="I4490" s="70">
        <f t="shared" si="173"/>
        <v>0.15384615384615385</v>
      </c>
    </row>
    <row r="4491" spans="1:9" x14ac:dyDescent="0.25">
      <c r="A4491" t="s">
        <v>4633</v>
      </c>
      <c r="B4491" s="70">
        <f t="shared" si="172"/>
        <v>0.15384615384615385</v>
      </c>
      <c r="C4491" t="s">
        <v>97</v>
      </c>
      <c r="D4491" t="s">
        <v>4653</v>
      </c>
      <c r="E4491" s="69">
        <v>45685</v>
      </c>
      <c r="F4491">
        <v>1</v>
      </c>
      <c r="G4491">
        <v>1</v>
      </c>
      <c r="H4491">
        <v>1</v>
      </c>
      <c r="I4491" s="70">
        <f t="shared" si="173"/>
        <v>0.15384615384615385</v>
      </c>
    </row>
    <row r="4492" spans="1:9" x14ac:dyDescent="0.25">
      <c r="A4492" t="s">
        <v>4633</v>
      </c>
      <c r="B4492" s="70">
        <f t="shared" si="172"/>
        <v>0.15384615384615385</v>
      </c>
      <c r="C4492" t="s">
        <v>97</v>
      </c>
      <c r="D4492" t="s">
        <v>4654</v>
      </c>
      <c r="E4492" s="69">
        <v>45678</v>
      </c>
      <c r="F4492">
        <v>1</v>
      </c>
      <c r="G4492">
        <v>1</v>
      </c>
      <c r="H4492">
        <v>1</v>
      </c>
      <c r="I4492" s="70">
        <f t="shared" si="173"/>
        <v>0.15384615384615385</v>
      </c>
    </row>
    <row r="4493" spans="1:9" x14ac:dyDescent="0.25">
      <c r="A4493" t="s">
        <v>4633</v>
      </c>
      <c r="B4493" s="70">
        <f t="shared" si="172"/>
        <v>0.15384615384615385</v>
      </c>
      <c r="C4493" t="s">
        <v>97</v>
      </c>
      <c r="D4493" t="s">
        <v>4655</v>
      </c>
      <c r="E4493" s="69">
        <v>45660</v>
      </c>
      <c r="F4493">
        <v>1</v>
      </c>
      <c r="G4493">
        <v>1</v>
      </c>
      <c r="H4493">
        <v>1</v>
      </c>
      <c r="I4493" s="70">
        <f t="shared" si="173"/>
        <v>0.15384615384615385</v>
      </c>
    </row>
    <row r="4494" spans="1:9" x14ac:dyDescent="0.25">
      <c r="A4494" t="s">
        <v>4633</v>
      </c>
      <c r="B4494" s="70">
        <f t="shared" si="172"/>
        <v>0.15384615384615385</v>
      </c>
      <c r="C4494" t="s">
        <v>97</v>
      </c>
      <c r="D4494" t="s">
        <v>4656</v>
      </c>
      <c r="E4494" s="69">
        <v>45664</v>
      </c>
      <c r="F4494">
        <v>1</v>
      </c>
      <c r="G4494">
        <v>1</v>
      </c>
      <c r="H4494">
        <v>1</v>
      </c>
      <c r="I4494" s="70">
        <f t="shared" si="173"/>
        <v>0.15384615384615385</v>
      </c>
    </row>
    <row r="4495" spans="1:9" x14ac:dyDescent="0.25">
      <c r="A4495" t="s">
        <v>4633</v>
      </c>
      <c r="B4495" s="70">
        <f t="shared" si="172"/>
        <v>0.15384615384615385</v>
      </c>
      <c r="C4495" t="s">
        <v>97</v>
      </c>
      <c r="D4495" t="s">
        <v>4657</v>
      </c>
      <c r="E4495" s="69">
        <v>45748</v>
      </c>
      <c r="F4495">
        <v>1</v>
      </c>
      <c r="G4495">
        <v>1</v>
      </c>
      <c r="H4495">
        <v>1</v>
      </c>
      <c r="I4495" s="70">
        <f t="shared" si="173"/>
        <v>0.15384615384615385</v>
      </c>
    </row>
    <row r="4496" spans="1:9" x14ac:dyDescent="0.25">
      <c r="A4496" t="s">
        <v>4633</v>
      </c>
      <c r="B4496" s="70">
        <f t="shared" si="172"/>
        <v>0.15384615384615385</v>
      </c>
      <c r="C4496" t="s">
        <v>97</v>
      </c>
      <c r="D4496" t="s">
        <v>4658</v>
      </c>
      <c r="E4496" s="69">
        <v>45744</v>
      </c>
      <c r="F4496">
        <v>1</v>
      </c>
      <c r="G4496">
        <v>1</v>
      </c>
      <c r="H4496">
        <v>1</v>
      </c>
      <c r="I4496" s="70">
        <f t="shared" si="173"/>
        <v>0.15384615384615385</v>
      </c>
    </row>
    <row r="4497" spans="1:9" x14ac:dyDescent="0.25">
      <c r="A4497" t="s">
        <v>4633</v>
      </c>
      <c r="B4497" s="70">
        <f t="shared" si="172"/>
        <v>0.15384615384615385</v>
      </c>
      <c r="C4497" t="s">
        <v>97</v>
      </c>
      <c r="D4497" t="s">
        <v>4659</v>
      </c>
      <c r="E4497" s="69">
        <v>45746</v>
      </c>
      <c r="F4497">
        <v>1</v>
      </c>
      <c r="G4497">
        <v>1</v>
      </c>
      <c r="H4497">
        <v>1</v>
      </c>
      <c r="I4497" s="70">
        <f t="shared" si="173"/>
        <v>0.15384615384615385</v>
      </c>
    </row>
    <row r="4498" spans="1:9" x14ac:dyDescent="0.25">
      <c r="A4498" t="s">
        <v>4633</v>
      </c>
      <c r="B4498" s="70">
        <f t="shared" si="172"/>
        <v>0.15384615384615385</v>
      </c>
      <c r="C4498" t="s">
        <v>97</v>
      </c>
      <c r="D4498" t="s">
        <v>4660</v>
      </c>
      <c r="E4498" s="69">
        <v>45747</v>
      </c>
      <c r="F4498">
        <v>1</v>
      </c>
      <c r="G4498">
        <v>1</v>
      </c>
      <c r="H4498">
        <v>1</v>
      </c>
      <c r="I4498" s="70">
        <f t="shared" si="173"/>
        <v>0.15384615384615385</v>
      </c>
    </row>
    <row r="4499" spans="1:9" x14ac:dyDescent="0.25">
      <c r="A4499" t="s">
        <v>4633</v>
      </c>
      <c r="B4499" s="70">
        <f t="shared" si="172"/>
        <v>0.15384615384615385</v>
      </c>
      <c r="C4499" t="s">
        <v>97</v>
      </c>
      <c r="D4499" t="s">
        <v>4661</v>
      </c>
      <c r="E4499" s="69">
        <v>45737</v>
      </c>
      <c r="F4499">
        <v>1</v>
      </c>
      <c r="G4499">
        <v>1</v>
      </c>
      <c r="H4499">
        <v>1</v>
      </c>
      <c r="I4499" s="70">
        <f t="shared" si="173"/>
        <v>0.15384615384615385</v>
      </c>
    </row>
    <row r="4500" spans="1:9" x14ac:dyDescent="0.25">
      <c r="A4500" t="s">
        <v>4633</v>
      </c>
      <c r="B4500" s="70">
        <f t="shared" si="172"/>
        <v>0.15384615384615385</v>
      </c>
      <c r="C4500" t="s">
        <v>97</v>
      </c>
      <c r="D4500" t="s">
        <v>4662</v>
      </c>
      <c r="E4500" s="69">
        <v>45740</v>
      </c>
      <c r="F4500">
        <v>1</v>
      </c>
      <c r="G4500">
        <v>1</v>
      </c>
      <c r="H4500">
        <v>1</v>
      </c>
      <c r="I4500" s="70">
        <f t="shared" si="173"/>
        <v>0.15384615384615385</v>
      </c>
    </row>
    <row r="4501" spans="1:9" x14ac:dyDescent="0.25">
      <c r="A4501" t="s">
        <v>4633</v>
      </c>
      <c r="B4501" s="70">
        <f t="shared" si="172"/>
        <v>0.15384615384615385</v>
      </c>
      <c r="C4501" t="s">
        <v>97</v>
      </c>
      <c r="D4501" t="s">
        <v>4663</v>
      </c>
      <c r="E4501" s="69">
        <v>45740</v>
      </c>
      <c r="F4501">
        <v>1</v>
      </c>
      <c r="G4501">
        <v>1</v>
      </c>
      <c r="H4501">
        <v>1</v>
      </c>
      <c r="I4501" s="70">
        <f t="shared" si="173"/>
        <v>0.15384615384615385</v>
      </c>
    </row>
    <row r="4502" spans="1:9" x14ac:dyDescent="0.25">
      <c r="A4502" t="s">
        <v>4633</v>
      </c>
      <c r="B4502" s="70">
        <f t="shared" si="172"/>
        <v>0.15384615384615385</v>
      </c>
      <c r="C4502" t="s">
        <v>97</v>
      </c>
      <c r="D4502" t="s">
        <v>4664</v>
      </c>
      <c r="E4502" s="69">
        <v>45740</v>
      </c>
      <c r="F4502">
        <v>1</v>
      </c>
      <c r="G4502">
        <v>1</v>
      </c>
      <c r="H4502">
        <v>1</v>
      </c>
      <c r="I4502" s="70">
        <f t="shared" si="173"/>
        <v>0.15384615384615385</v>
      </c>
    </row>
    <row r="4503" spans="1:9" x14ac:dyDescent="0.25">
      <c r="A4503" t="s">
        <v>4633</v>
      </c>
      <c r="B4503" s="70">
        <f t="shared" si="172"/>
        <v>0.15384615384615385</v>
      </c>
      <c r="C4503" t="s">
        <v>97</v>
      </c>
      <c r="D4503" t="s">
        <v>4665</v>
      </c>
      <c r="E4503" s="69">
        <v>45729</v>
      </c>
      <c r="F4503">
        <v>1</v>
      </c>
      <c r="G4503">
        <v>1</v>
      </c>
      <c r="H4503">
        <v>1</v>
      </c>
      <c r="I4503" s="70">
        <f t="shared" si="173"/>
        <v>0.15384615384615385</v>
      </c>
    </row>
    <row r="4504" spans="1:9" x14ac:dyDescent="0.25">
      <c r="A4504" t="s">
        <v>4633</v>
      </c>
      <c r="B4504" s="70">
        <f t="shared" ref="B4504:B4535" si="174">(1/650)*100</f>
        <v>0.15384615384615385</v>
      </c>
      <c r="C4504" t="s">
        <v>97</v>
      </c>
      <c r="D4504" t="s">
        <v>4666</v>
      </c>
      <c r="E4504" s="69">
        <v>45730</v>
      </c>
      <c r="F4504">
        <v>1</v>
      </c>
      <c r="G4504">
        <v>1</v>
      </c>
      <c r="H4504">
        <v>1</v>
      </c>
      <c r="I4504" s="70">
        <f t="shared" si="173"/>
        <v>0.15384615384615385</v>
      </c>
    </row>
    <row r="4505" spans="1:9" x14ac:dyDescent="0.25">
      <c r="A4505" t="s">
        <v>4633</v>
      </c>
      <c r="B4505" s="70">
        <f t="shared" si="174"/>
        <v>0.15384615384615385</v>
      </c>
      <c r="C4505" t="s">
        <v>97</v>
      </c>
      <c r="D4505" t="s">
        <v>4667</v>
      </c>
      <c r="E4505" s="69">
        <v>45728</v>
      </c>
      <c r="F4505">
        <v>1</v>
      </c>
      <c r="G4505">
        <v>1</v>
      </c>
      <c r="H4505">
        <v>1</v>
      </c>
      <c r="I4505" s="70">
        <f t="shared" si="173"/>
        <v>0.15384615384615385</v>
      </c>
    </row>
    <row r="4506" spans="1:9" x14ac:dyDescent="0.25">
      <c r="A4506" t="s">
        <v>4633</v>
      </c>
      <c r="B4506" s="70">
        <f t="shared" si="174"/>
        <v>0.15384615384615385</v>
      </c>
      <c r="C4506" t="s">
        <v>97</v>
      </c>
      <c r="D4506" t="s">
        <v>4668</v>
      </c>
      <c r="E4506" s="69">
        <v>45713</v>
      </c>
      <c r="F4506">
        <v>1</v>
      </c>
      <c r="G4506">
        <v>1</v>
      </c>
      <c r="H4506">
        <v>1</v>
      </c>
      <c r="I4506" s="70">
        <f t="shared" si="173"/>
        <v>0.15384615384615385</v>
      </c>
    </row>
    <row r="4507" spans="1:9" x14ac:dyDescent="0.25">
      <c r="A4507" t="s">
        <v>4633</v>
      </c>
      <c r="B4507" s="70">
        <f t="shared" si="174"/>
        <v>0.15384615384615385</v>
      </c>
      <c r="C4507" t="s">
        <v>97</v>
      </c>
      <c r="D4507" t="s">
        <v>4669</v>
      </c>
      <c r="E4507" s="69">
        <v>45715</v>
      </c>
      <c r="F4507">
        <v>1</v>
      </c>
      <c r="G4507">
        <v>1</v>
      </c>
      <c r="H4507">
        <v>1</v>
      </c>
      <c r="I4507" s="70">
        <f t="shared" si="173"/>
        <v>0.15384615384615385</v>
      </c>
    </row>
    <row r="4508" spans="1:9" x14ac:dyDescent="0.25">
      <c r="A4508" t="s">
        <v>4633</v>
      </c>
      <c r="B4508" s="70">
        <f t="shared" si="174"/>
        <v>0.15384615384615385</v>
      </c>
      <c r="C4508" t="s">
        <v>97</v>
      </c>
      <c r="D4508" t="s">
        <v>4670</v>
      </c>
      <c r="E4508" s="69">
        <v>45719</v>
      </c>
      <c r="F4508">
        <v>1</v>
      </c>
      <c r="G4508">
        <v>1</v>
      </c>
      <c r="H4508">
        <v>1</v>
      </c>
      <c r="I4508" s="70">
        <f t="shared" si="173"/>
        <v>0.15384615384615385</v>
      </c>
    </row>
    <row r="4509" spans="1:9" x14ac:dyDescent="0.25">
      <c r="A4509" t="s">
        <v>4633</v>
      </c>
      <c r="B4509" s="70">
        <f t="shared" si="174"/>
        <v>0.15384615384615385</v>
      </c>
      <c r="C4509" t="s">
        <v>97</v>
      </c>
      <c r="D4509" t="s">
        <v>4671</v>
      </c>
      <c r="E4509" s="69">
        <v>45706</v>
      </c>
      <c r="F4509">
        <v>1</v>
      </c>
      <c r="G4509">
        <v>1</v>
      </c>
      <c r="H4509">
        <v>1</v>
      </c>
      <c r="I4509" s="70">
        <f t="shared" si="173"/>
        <v>0.15384615384615385</v>
      </c>
    </row>
    <row r="4510" spans="1:9" x14ac:dyDescent="0.25">
      <c r="A4510" t="s">
        <v>4633</v>
      </c>
      <c r="B4510" s="70">
        <f t="shared" si="174"/>
        <v>0.15384615384615385</v>
      </c>
      <c r="C4510" t="s">
        <v>97</v>
      </c>
      <c r="D4510" t="s">
        <v>4672</v>
      </c>
      <c r="E4510" s="69">
        <v>45708</v>
      </c>
      <c r="F4510">
        <v>1</v>
      </c>
      <c r="G4510">
        <v>1</v>
      </c>
      <c r="H4510">
        <v>1</v>
      </c>
      <c r="I4510" s="70">
        <f t="shared" si="173"/>
        <v>0.15384615384615385</v>
      </c>
    </row>
    <row r="4511" spans="1:9" x14ac:dyDescent="0.25">
      <c r="A4511" t="s">
        <v>4633</v>
      </c>
      <c r="B4511" s="70">
        <f t="shared" si="174"/>
        <v>0.15384615384615385</v>
      </c>
      <c r="C4511" t="s">
        <v>97</v>
      </c>
      <c r="D4511" t="s">
        <v>4673</v>
      </c>
      <c r="E4511" s="69">
        <v>45803</v>
      </c>
      <c r="F4511">
        <v>1</v>
      </c>
      <c r="G4511">
        <v>1</v>
      </c>
      <c r="H4511">
        <v>1</v>
      </c>
      <c r="I4511" s="70">
        <f t="shared" si="173"/>
        <v>0.15384615384615385</v>
      </c>
    </row>
    <row r="4512" spans="1:9" x14ac:dyDescent="0.25">
      <c r="A4512" t="s">
        <v>4633</v>
      </c>
      <c r="B4512" s="70">
        <f t="shared" si="174"/>
        <v>0.15384615384615385</v>
      </c>
      <c r="C4512" t="s">
        <v>97</v>
      </c>
      <c r="D4512" t="s">
        <v>4674</v>
      </c>
      <c r="E4512" s="69">
        <v>45806</v>
      </c>
      <c r="F4512">
        <v>1</v>
      </c>
      <c r="G4512">
        <v>1</v>
      </c>
      <c r="H4512">
        <v>1</v>
      </c>
      <c r="I4512" s="70">
        <f t="shared" si="173"/>
        <v>0.15384615384615385</v>
      </c>
    </row>
    <row r="4513" spans="1:9" x14ac:dyDescent="0.25">
      <c r="A4513" t="s">
        <v>4633</v>
      </c>
      <c r="B4513" s="70">
        <f t="shared" si="174"/>
        <v>0.15384615384615385</v>
      </c>
      <c r="C4513" t="s">
        <v>97</v>
      </c>
      <c r="D4513" t="s">
        <v>4675</v>
      </c>
      <c r="E4513" s="69">
        <v>45798</v>
      </c>
      <c r="F4513">
        <v>1</v>
      </c>
      <c r="G4513">
        <v>1</v>
      </c>
      <c r="H4513">
        <v>1</v>
      </c>
      <c r="I4513" s="70">
        <f t="shared" si="173"/>
        <v>0.15384615384615385</v>
      </c>
    </row>
    <row r="4514" spans="1:9" x14ac:dyDescent="0.25">
      <c r="A4514" t="s">
        <v>4633</v>
      </c>
      <c r="B4514" s="70">
        <f t="shared" si="174"/>
        <v>0.15384615384615385</v>
      </c>
      <c r="C4514" t="s">
        <v>97</v>
      </c>
      <c r="D4514" t="s">
        <v>4676</v>
      </c>
      <c r="E4514" s="69">
        <v>45783</v>
      </c>
      <c r="F4514">
        <v>1</v>
      </c>
      <c r="G4514">
        <v>1</v>
      </c>
      <c r="H4514">
        <v>1</v>
      </c>
      <c r="I4514" s="70">
        <f t="shared" si="173"/>
        <v>0.15384615384615385</v>
      </c>
    </row>
    <row r="4515" spans="1:9" x14ac:dyDescent="0.25">
      <c r="A4515" t="s">
        <v>4633</v>
      </c>
      <c r="B4515" s="70">
        <f t="shared" si="174"/>
        <v>0.15384615384615385</v>
      </c>
      <c r="C4515" t="s">
        <v>97</v>
      </c>
      <c r="D4515" t="s">
        <v>4677</v>
      </c>
      <c r="E4515" s="69">
        <v>45783</v>
      </c>
      <c r="F4515">
        <v>1</v>
      </c>
      <c r="G4515">
        <v>1</v>
      </c>
      <c r="H4515">
        <v>1</v>
      </c>
      <c r="I4515" s="70">
        <f t="shared" si="173"/>
        <v>0.15384615384615385</v>
      </c>
    </row>
    <row r="4516" spans="1:9" x14ac:dyDescent="0.25">
      <c r="A4516" t="s">
        <v>4633</v>
      </c>
      <c r="B4516" s="70">
        <f t="shared" si="174"/>
        <v>0.15384615384615385</v>
      </c>
      <c r="C4516" t="s">
        <v>97</v>
      </c>
      <c r="D4516" t="s">
        <v>4678</v>
      </c>
      <c r="E4516" s="69">
        <v>45771</v>
      </c>
      <c r="F4516">
        <v>1</v>
      </c>
      <c r="G4516">
        <v>1</v>
      </c>
      <c r="H4516">
        <v>1</v>
      </c>
      <c r="I4516" s="70">
        <f t="shared" si="173"/>
        <v>0.15384615384615385</v>
      </c>
    </row>
    <row r="4517" spans="1:9" x14ac:dyDescent="0.25">
      <c r="A4517" t="s">
        <v>4633</v>
      </c>
      <c r="B4517" s="70">
        <f t="shared" si="174"/>
        <v>0.15384615384615385</v>
      </c>
      <c r="C4517" t="s">
        <v>97</v>
      </c>
      <c r="D4517" t="s">
        <v>4679</v>
      </c>
      <c r="E4517" s="69">
        <v>45775</v>
      </c>
      <c r="F4517">
        <v>1</v>
      </c>
      <c r="G4517">
        <v>1</v>
      </c>
      <c r="H4517">
        <v>1</v>
      </c>
      <c r="I4517" s="70">
        <f t="shared" si="173"/>
        <v>0.15384615384615385</v>
      </c>
    </row>
    <row r="4518" spans="1:9" x14ac:dyDescent="0.25">
      <c r="A4518" t="s">
        <v>4633</v>
      </c>
      <c r="B4518" s="70">
        <f t="shared" si="174"/>
        <v>0.15384615384615385</v>
      </c>
      <c r="C4518" t="s">
        <v>97</v>
      </c>
      <c r="D4518" t="s">
        <v>4680</v>
      </c>
      <c r="E4518" s="69">
        <v>45775</v>
      </c>
      <c r="F4518">
        <v>1</v>
      </c>
      <c r="G4518">
        <v>1</v>
      </c>
      <c r="H4518">
        <v>1</v>
      </c>
      <c r="I4518" s="70">
        <f t="shared" si="173"/>
        <v>0.15384615384615385</v>
      </c>
    </row>
    <row r="4519" spans="1:9" x14ac:dyDescent="0.25">
      <c r="A4519" t="s">
        <v>4633</v>
      </c>
      <c r="B4519" s="70">
        <f t="shared" si="174"/>
        <v>0.15384615384615385</v>
      </c>
      <c r="C4519" t="s">
        <v>97</v>
      </c>
      <c r="D4519" t="s">
        <v>4681</v>
      </c>
      <c r="E4519" s="69">
        <v>45776</v>
      </c>
      <c r="F4519">
        <v>1</v>
      </c>
      <c r="G4519">
        <v>1</v>
      </c>
      <c r="H4519">
        <v>1</v>
      </c>
      <c r="I4519" s="70">
        <f t="shared" si="173"/>
        <v>0.15384615384615385</v>
      </c>
    </row>
    <row r="4520" spans="1:9" x14ac:dyDescent="0.25">
      <c r="A4520" t="s">
        <v>4633</v>
      </c>
      <c r="B4520" s="70">
        <f t="shared" si="174"/>
        <v>0.15384615384615385</v>
      </c>
      <c r="C4520" t="s">
        <v>97</v>
      </c>
      <c r="D4520" t="s">
        <v>4682</v>
      </c>
      <c r="E4520" s="69">
        <v>45762</v>
      </c>
      <c r="F4520">
        <v>1</v>
      </c>
      <c r="G4520">
        <v>1</v>
      </c>
      <c r="H4520">
        <v>1</v>
      </c>
      <c r="I4520" s="70">
        <f t="shared" si="173"/>
        <v>0.15384615384615385</v>
      </c>
    </row>
    <row r="4521" spans="1:9" x14ac:dyDescent="0.25">
      <c r="A4521" t="s">
        <v>4633</v>
      </c>
      <c r="B4521" s="70">
        <f t="shared" si="174"/>
        <v>0.15384615384615385</v>
      </c>
      <c r="C4521" t="s">
        <v>97</v>
      </c>
      <c r="D4521" t="s">
        <v>4683</v>
      </c>
      <c r="E4521" s="69">
        <v>45765</v>
      </c>
      <c r="F4521">
        <v>1</v>
      </c>
      <c r="G4521">
        <v>1</v>
      </c>
      <c r="H4521">
        <v>1</v>
      </c>
      <c r="I4521" s="70">
        <f t="shared" si="173"/>
        <v>0.15384615384615385</v>
      </c>
    </row>
    <row r="4522" spans="1:9" x14ac:dyDescent="0.25">
      <c r="A4522" t="s">
        <v>4633</v>
      </c>
      <c r="B4522" s="70">
        <f t="shared" si="174"/>
        <v>0.15384615384615385</v>
      </c>
      <c r="C4522" t="s">
        <v>97</v>
      </c>
      <c r="D4522" t="s">
        <v>4684</v>
      </c>
      <c r="E4522" s="69">
        <v>45755</v>
      </c>
      <c r="F4522">
        <v>1</v>
      </c>
      <c r="G4522">
        <v>1</v>
      </c>
      <c r="H4522">
        <v>1</v>
      </c>
      <c r="I4522" s="70">
        <f t="shared" si="173"/>
        <v>0.15384615384615385</v>
      </c>
    </row>
    <row r="4523" spans="1:9" x14ac:dyDescent="0.25">
      <c r="A4523" t="s">
        <v>4633</v>
      </c>
      <c r="B4523" s="70">
        <f t="shared" si="174"/>
        <v>0.15384615384615385</v>
      </c>
      <c r="C4523" t="s">
        <v>97</v>
      </c>
      <c r="D4523" t="s">
        <v>4685</v>
      </c>
      <c r="E4523" s="69">
        <v>45756</v>
      </c>
      <c r="F4523">
        <v>1</v>
      </c>
      <c r="G4523">
        <v>1</v>
      </c>
      <c r="H4523">
        <v>1</v>
      </c>
      <c r="I4523" s="70">
        <f t="shared" si="173"/>
        <v>0.15384615384615385</v>
      </c>
    </row>
    <row r="4524" spans="1:9" x14ac:dyDescent="0.25">
      <c r="A4524" t="s">
        <v>4633</v>
      </c>
      <c r="B4524" s="70">
        <f t="shared" si="174"/>
        <v>0.15384615384615385</v>
      </c>
      <c r="C4524" t="s">
        <v>97</v>
      </c>
      <c r="D4524" t="s">
        <v>4686</v>
      </c>
      <c r="E4524" s="69">
        <v>45756</v>
      </c>
      <c r="F4524">
        <v>1</v>
      </c>
      <c r="G4524">
        <v>1</v>
      </c>
      <c r="H4524">
        <v>1</v>
      </c>
      <c r="I4524" s="70">
        <f t="shared" si="173"/>
        <v>0.15384615384615385</v>
      </c>
    </row>
    <row r="4525" spans="1:9" x14ac:dyDescent="0.25">
      <c r="A4525" t="s">
        <v>4633</v>
      </c>
      <c r="B4525" s="70">
        <f t="shared" si="174"/>
        <v>0.15384615384615385</v>
      </c>
      <c r="C4525" t="s">
        <v>97</v>
      </c>
      <c r="D4525" t="s">
        <v>4687</v>
      </c>
      <c r="E4525" s="69">
        <v>45681</v>
      </c>
      <c r="F4525">
        <v>1</v>
      </c>
      <c r="G4525">
        <v>1</v>
      </c>
      <c r="H4525">
        <v>1</v>
      </c>
      <c r="I4525" s="70">
        <f t="shared" si="173"/>
        <v>0.15384615384615385</v>
      </c>
    </row>
    <row r="4526" spans="1:9" x14ac:dyDescent="0.25">
      <c r="A4526" t="s">
        <v>4633</v>
      </c>
      <c r="B4526" s="70">
        <f t="shared" si="174"/>
        <v>0.15384615384615385</v>
      </c>
      <c r="C4526" t="s">
        <v>98</v>
      </c>
      <c r="D4526" t="s">
        <v>4688</v>
      </c>
      <c r="E4526" s="69">
        <v>45793</v>
      </c>
      <c r="F4526">
        <v>1</v>
      </c>
      <c r="G4526">
        <v>1</v>
      </c>
      <c r="H4526">
        <v>1</v>
      </c>
      <c r="I4526" s="70">
        <f t="shared" si="173"/>
        <v>0.15384615384615385</v>
      </c>
    </row>
    <row r="4527" spans="1:9" x14ac:dyDescent="0.25">
      <c r="A4527" t="s">
        <v>4633</v>
      </c>
      <c r="B4527" s="70">
        <f t="shared" si="174"/>
        <v>0.15384615384615385</v>
      </c>
      <c r="C4527" t="s">
        <v>98</v>
      </c>
      <c r="D4527" t="s">
        <v>4689</v>
      </c>
      <c r="E4527" s="69">
        <v>45793</v>
      </c>
      <c r="F4527">
        <v>1</v>
      </c>
      <c r="G4527">
        <v>1</v>
      </c>
      <c r="H4527">
        <v>1</v>
      </c>
      <c r="I4527" s="70">
        <f t="shared" si="173"/>
        <v>0.15384615384615385</v>
      </c>
    </row>
    <row r="4528" spans="1:9" x14ac:dyDescent="0.25">
      <c r="A4528" t="s">
        <v>4633</v>
      </c>
      <c r="B4528" s="70">
        <f t="shared" si="174"/>
        <v>0.15384615384615385</v>
      </c>
      <c r="C4528" t="s">
        <v>98</v>
      </c>
      <c r="D4528" t="s">
        <v>4690</v>
      </c>
      <c r="E4528" s="69">
        <v>45793</v>
      </c>
      <c r="F4528">
        <v>1</v>
      </c>
      <c r="G4528">
        <v>1</v>
      </c>
      <c r="H4528">
        <v>1</v>
      </c>
      <c r="I4528" s="70">
        <f t="shared" si="173"/>
        <v>0.15384615384615385</v>
      </c>
    </row>
    <row r="4529" spans="1:9" x14ac:dyDescent="0.25">
      <c r="A4529" t="s">
        <v>4633</v>
      </c>
      <c r="B4529" s="70">
        <f t="shared" si="174"/>
        <v>0.15384615384615385</v>
      </c>
      <c r="C4529" t="s">
        <v>98</v>
      </c>
      <c r="D4529" t="s">
        <v>4691</v>
      </c>
      <c r="E4529" s="69">
        <v>45796</v>
      </c>
      <c r="F4529">
        <v>1</v>
      </c>
      <c r="G4529">
        <v>1</v>
      </c>
      <c r="H4529">
        <v>1</v>
      </c>
      <c r="I4529" s="70">
        <f t="shared" si="173"/>
        <v>0.15384615384615385</v>
      </c>
    </row>
    <row r="4530" spans="1:9" x14ac:dyDescent="0.25">
      <c r="A4530" t="s">
        <v>4633</v>
      </c>
      <c r="B4530" s="70">
        <f t="shared" si="174"/>
        <v>0.15384615384615385</v>
      </c>
      <c r="C4530" t="s">
        <v>98</v>
      </c>
      <c r="D4530" t="s">
        <v>4692</v>
      </c>
      <c r="E4530" s="69">
        <v>45796</v>
      </c>
      <c r="F4530">
        <v>1</v>
      </c>
      <c r="G4530">
        <v>1</v>
      </c>
      <c r="H4530">
        <v>1</v>
      </c>
      <c r="I4530" s="70">
        <f t="shared" si="173"/>
        <v>0.15384615384615385</v>
      </c>
    </row>
    <row r="4531" spans="1:9" x14ac:dyDescent="0.25">
      <c r="A4531" t="s">
        <v>4633</v>
      </c>
      <c r="B4531" s="70">
        <f t="shared" si="174"/>
        <v>0.15384615384615385</v>
      </c>
      <c r="C4531" t="s">
        <v>98</v>
      </c>
      <c r="D4531" t="s">
        <v>4693</v>
      </c>
      <c r="E4531" s="69">
        <v>45796</v>
      </c>
      <c r="F4531">
        <v>1</v>
      </c>
      <c r="G4531">
        <v>1</v>
      </c>
      <c r="H4531">
        <v>1</v>
      </c>
      <c r="I4531" s="70">
        <f t="shared" si="173"/>
        <v>0.15384615384615385</v>
      </c>
    </row>
    <row r="4532" spans="1:9" x14ac:dyDescent="0.25">
      <c r="A4532" t="s">
        <v>4633</v>
      </c>
      <c r="B4532" s="70">
        <f t="shared" si="174"/>
        <v>0.15384615384615385</v>
      </c>
      <c r="C4532" t="s">
        <v>98</v>
      </c>
      <c r="D4532" t="s">
        <v>4694</v>
      </c>
      <c r="E4532" s="69">
        <v>45796</v>
      </c>
      <c r="F4532">
        <v>1</v>
      </c>
      <c r="G4532">
        <v>1</v>
      </c>
      <c r="H4532">
        <v>1</v>
      </c>
      <c r="I4532" s="70">
        <f t="shared" si="173"/>
        <v>0.15384615384615385</v>
      </c>
    </row>
    <row r="4533" spans="1:9" x14ac:dyDescent="0.25">
      <c r="A4533" t="s">
        <v>4633</v>
      </c>
      <c r="B4533" s="70">
        <f t="shared" si="174"/>
        <v>0.15384615384615385</v>
      </c>
      <c r="C4533" t="s">
        <v>98</v>
      </c>
      <c r="D4533" t="s">
        <v>4695</v>
      </c>
      <c r="E4533" s="69">
        <v>45784</v>
      </c>
      <c r="F4533">
        <v>1</v>
      </c>
      <c r="G4533">
        <v>1</v>
      </c>
      <c r="H4533">
        <v>1</v>
      </c>
      <c r="I4533" s="70">
        <f t="shared" si="173"/>
        <v>0.15384615384615385</v>
      </c>
    </row>
    <row r="4534" spans="1:9" x14ac:dyDescent="0.25">
      <c r="A4534" t="s">
        <v>4633</v>
      </c>
      <c r="B4534" s="70">
        <f t="shared" si="174"/>
        <v>0.15384615384615385</v>
      </c>
      <c r="C4534" t="s">
        <v>98</v>
      </c>
      <c r="D4534" t="s">
        <v>4696</v>
      </c>
      <c r="E4534" s="69">
        <v>45786</v>
      </c>
      <c r="F4534">
        <v>1</v>
      </c>
      <c r="G4534">
        <v>1</v>
      </c>
      <c r="H4534">
        <v>1</v>
      </c>
      <c r="I4534" s="70">
        <f t="shared" si="173"/>
        <v>0.15384615384615385</v>
      </c>
    </row>
    <row r="4535" spans="1:9" x14ac:dyDescent="0.25">
      <c r="A4535" t="s">
        <v>4633</v>
      </c>
      <c r="B4535" s="70">
        <f t="shared" si="174"/>
        <v>0.15384615384615385</v>
      </c>
      <c r="C4535" t="s">
        <v>98</v>
      </c>
      <c r="D4535" t="s">
        <v>4697</v>
      </c>
      <c r="E4535" s="69">
        <v>45770</v>
      </c>
      <c r="F4535">
        <v>1</v>
      </c>
      <c r="G4535">
        <v>1</v>
      </c>
      <c r="H4535">
        <v>1</v>
      </c>
      <c r="I4535" s="70">
        <f t="shared" si="173"/>
        <v>0.15384615384615385</v>
      </c>
    </row>
    <row r="4536" spans="1:9" x14ac:dyDescent="0.25">
      <c r="A4536" t="s">
        <v>4633</v>
      </c>
      <c r="B4536" s="70">
        <f t="shared" ref="B4536:B4567" si="175">(1/650)*100</f>
        <v>0.15384615384615385</v>
      </c>
      <c r="C4536" t="s">
        <v>98</v>
      </c>
      <c r="D4536" t="s">
        <v>4698</v>
      </c>
      <c r="E4536" s="69">
        <v>45782</v>
      </c>
      <c r="F4536">
        <v>1</v>
      </c>
      <c r="G4536">
        <v>1</v>
      </c>
      <c r="H4536">
        <v>1</v>
      </c>
      <c r="I4536" s="70">
        <f t="shared" si="173"/>
        <v>0.15384615384615385</v>
      </c>
    </row>
    <row r="4537" spans="1:9" x14ac:dyDescent="0.25">
      <c r="A4537" t="s">
        <v>4633</v>
      </c>
      <c r="B4537" s="70">
        <f t="shared" si="175"/>
        <v>0.15384615384615385</v>
      </c>
      <c r="C4537" t="s">
        <v>98</v>
      </c>
      <c r="D4537" t="s">
        <v>4699</v>
      </c>
      <c r="E4537" s="69">
        <v>45701</v>
      </c>
      <c r="F4537">
        <v>1</v>
      </c>
      <c r="G4537">
        <v>1</v>
      </c>
      <c r="H4537">
        <v>1</v>
      </c>
      <c r="I4537" s="70">
        <f t="shared" si="173"/>
        <v>0.15384615384615385</v>
      </c>
    </row>
    <row r="4538" spans="1:9" x14ac:dyDescent="0.25">
      <c r="A4538" t="s">
        <v>4633</v>
      </c>
      <c r="B4538" s="70">
        <f t="shared" si="175"/>
        <v>0.15384615384615385</v>
      </c>
      <c r="C4538" t="s">
        <v>98</v>
      </c>
      <c r="D4538" t="s">
        <v>4700</v>
      </c>
      <c r="E4538" s="69">
        <v>45701</v>
      </c>
      <c r="F4538">
        <v>1</v>
      </c>
      <c r="G4538">
        <v>1</v>
      </c>
      <c r="H4538">
        <v>1</v>
      </c>
      <c r="I4538" s="70">
        <f t="shared" si="173"/>
        <v>0.15384615384615385</v>
      </c>
    </row>
    <row r="4539" spans="1:9" x14ac:dyDescent="0.25">
      <c r="A4539" t="s">
        <v>4633</v>
      </c>
      <c r="B4539" s="70">
        <f t="shared" si="175"/>
        <v>0.15384615384615385</v>
      </c>
      <c r="C4539" t="s">
        <v>98</v>
      </c>
      <c r="D4539" t="s">
        <v>4701</v>
      </c>
      <c r="E4539" s="69">
        <v>45705</v>
      </c>
      <c r="F4539">
        <v>1</v>
      </c>
      <c r="G4539">
        <v>1</v>
      </c>
      <c r="H4539">
        <v>1</v>
      </c>
      <c r="I4539" s="70">
        <f t="shared" si="173"/>
        <v>0.15384615384615385</v>
      </c>
    </row>
    <row r="4540" spans="1:9" x14ac:dyDescent="0.25">
      <c r="A4540" t="s">
        <v>4633</v>
      </c>
      <c r="B4540" s="70">
        <f t="shared" si="175"/>
        <v>0.15384615384615385</v>
      </c>
      <c r="C4540" t="s">
        <v>98</v>
      </c>
      <c r="D4540" t="s">
        <v>4702</v>
      </c>
      <c r="E4540" s="69">
        <v>45706</v>
      </c>
      <c r="F4540">
        <v>1</v>
      </c>
      <c r="G4540">
        <v>1</v>
      </c>
      <c r="H4540">
        <v>1</v>
      </c>
      <c r="I4540" s="70">
        <f t="shared" si="173"/>
        <v>0.15384615384615385</v>
      </c>
    </row>
    <row r="4541" spans="1:9" x14ac:dyDescent="0.25">
      <c r="A4541" t="s">
        <v>4633</v>
      </c>
      <c r="B4541" s="70">
        <f t="shared" si="175"/>
        <v>0.15384615384615385</v>
      </c>
      <c r="C4541" t="s">
        <v>98</v>
      </c>
      <c r="D4541" t="s">
        <v>4703</v>
      </c>
      <c r="E4541" s="69">
        <v>45687</v>
      </c>
      <c r="F4541">
        <v>1</v>
      </c>
      <c r="G4541">
        <v>1</v>
      </c>
      <c r="H4541">
        <v>1</v>
      </c>
      <c r="I4541" s="70">
        <f t="shared" si="173"/>
        <v>0.15384615384615385</v>
      </c>
    </row>
    <row r="4542" spans="1:9" x14ac:dyDescent="0.25">
      <c r="A4542" t="s">
        <v>4633</v>
      </c>
      <c r="B4542" s="70">
        <f t="shared" si="175"/>
        <v>0.15384615384615385</v>
      </c>
      <c r="C4542" t="s">
        <v>98</v>
      </c>
      <c r="D4542" t="s">
        <v>4704</v>
      </c>
      <c r="E4542" s="69">
        <v>45693</v>
      </c>
      <c r="F4542">
        <v>1</v>
      </c>
      <c r="G4542">
        <v>1</v>
      </c>
      <c r="H4542">
        <v>1</v>
      </c>
      <c r="I4542" s="70">
        <f t="shared" si="173"/>
        <v>0.15384615384615385</v>
      </c>
    </row>
    <row r="4543" spans="1:9" x14ac:dyDescent="0.25">
      <c r="A4543" t="s">
        <v>4633</v>
      </c>
      <c r="B4543" s="70">
        <f t="shared" si="175"/>
        <v>0.15384615384615385</v>
      </c>
      <c r="C4543" t="s">
        <v>98</v>
      </c>
      <c r="D4543" t="s">
        <v>4705</v>
      </c>
      <c r="E4543" s="69">
        <v>45698</v>
      </c>
      <c r="F4543">
        <v>1</v>
      </c>
      <c r="G4543">
        <v>1</v>
      </c>
      <c r="H4543">
        <v>1</v>
      </c>
      <c r="I4543" s="70">
        <f t="shared" si="173"/>
        <v>0.15384615384615385</v>
      </c>
    </row>
    <row r="4544" spans="1:9" x14ac:dyDescent="0.25">
      <c r="A4544" t="s">
        <v>4633</v>
      </c>
      <c r="B4544" s="70">
        <f t="shared" si="175"/>
        <v>0.15384615384615385</v>
      </c>
      <c r="C4544" t="s">
        <v>98</v>
      </c>
      <c r="D4544" t="s">
        <v>4706</v>
      </c>
      <c r="E4544" s="69">
        <v>45698</v>
      </c>
      <c r="F4544">
        <v>1</v>
      </c>
      <c r="G4544">
        <v>1</v>
      </c>
      <c r="H4544">
        <v>1</v>
      </c>
      <c r="I4544" s="70">
        <f t="shared" si="173"/>
        <v>0.15384615384615385</v>
      </c>
    </row>
    <row r="4545" spans="1:9" x14ac:dyDescent="0.25">
      <c r="A4545" t="s">
        <v>4633</v>
      </c>
      <c r="B4545" s="70">
        <f t="shared" si="175"/>
        <v>0.15384615384615385</v>
      </c>
      <c r="C4545" t="s">
        <v>98</v>
      </c>
      <c r="D4545" t="s">
        <v>4707</v>
      </c>
      <c r="E4545" s="69">
        <v>45679</v>
      </c>
      <c r="F4545">
        <v>1</v>
      </c>
      <c r="G4545">
        <v>1</v>
      </c>
      <c r="H4545">
        <v>1</v>
      </c>
      <c r="I4545" s="70">
        <f t="shared" si="173"/>
        <v>0.15384615384615385</v>
      </c>
    </row>
    <row r="4546" spans="1:9" x14ac:dyDescent="0.25">
      <c r="A4546" t="s">
        <v>4633</v>
      </c>
      <c r="B4546" s="70">
        <f t="shared" si="175"/>
        <v>0.15384615384615385</v>
      </c>
      <c r="C4546" t="s">
        <v>98</v>
      </c>
      <c r="D4546" t="s">
        <v>4708</v>
      </c>
      <c r="E4546" s="69">
        <v>45679</v>
      </c>
      <c r="F4546">
        <v>1</v>
      </c>
      <c r="G4546">
        <v>1</v>
      </c>
      <c r="H4546">
        <v>1</v>
      </c>
      <c r="I4546" s="70">
        <f t="shared" ref="I4546:I4609" si="176">B4546*H4546</f>
        <v>0.15384615384615385</v>
      </c>
    </row>
    <row r="4547" spans="1:9" x14ac:dyDescent="0.25">
      <c r="A4547" t="s">
        <v>4633</v>
      </c>
      <c r="B4547" s="70">
        <f t="shared" si="175"/>
        <v>0.15384615384615385</v>
      </c>
      <c r="C4547" t="s">
        <v>98</v>
      </c>
      <c r="D4547" t="s">
        <v>4709</v>
      </c>
      <c r="E4547" s="69">
        <v>45680</v>
      </c>
      <c r="F4547">
        <v>1</v>
      </c>
      <c r="G4547">
        <v>1</v>
      </c>
      <c r="H4547">
        <v>1</v>
      </c>
      <c r="I4547" s="70">
        <f t="shared" si="176"/>
        <v>0.15384615384615385</v>
      </c>
    </row>
    <row r="4548" spans="1:9" x14ac:dyDescent="0.25">
      <c r="A4548" t="s">
        <v>4633</v>
      </c>
      <c r="B4548" s="70">
        <f t="shared" si="175"/>
        <v>0.15384615384615385</v>
      </c>
      <c r="C4548" t="s">
        <v>98</v>
      </c>
      <c r="D4548" t="s">
        <v>4710</v>
      </c>
      <c r="E4548" s="69">
        <v>45680</v>
      </c>
      <c r="F4548">
        <v>1</v>
      </c>
      <c r="G4548">
        <v>1</v>
      </c>
      <c r="H4548">
        <v>1</v>
      </c>
      <c r="I4548" s="70">
        <f t="shared" si="176"/>
        <v>0.15384615384615385</v>
      </c>
    </row>
    <row r="4549" spans="1:9" x14ac:dyDescent="0.25">
      <c r="A4549" t="s">
        <v>4633</v>
      </c>
      <c r="B4549" s="70">
        <f t="shared" si="175"/>
        <v>0.15384615384615385</v>
      </c>
      <c r="C4549" t="s">
        <v>98</v>
      </c>
      <c r="D4549" t="s">
        <v>4711</v>
      </c>
      <c r="E4549" s="69">
        <v>45684</v>
      </c>
      <c r="F4549">
        <v>1</v>
      </c>
      <c r="G4549">
        <v>1</v>
      </c>
      <c r="H4549">
        <v>1</v>
      </c>
      <c r="I4549" s="70">
        <f t="shared" si="176"/>
        <v>0.15384615384615385</v>
      </c>
    </row>
    <row r="4550" spans="1:9" x14ac:dyDescent="0.25">
      <c r="A4550" t="s">
        <v>4633</v>
      </c>
      <c r="B4550" s="70">
        <f t="shared" si="175"/>
        <v>0.15384615384615385</v>
      </c>
      <c r="C4550" t="s">
        <v>98</v>
      </c>
      <c r="D4550" t="s">
        <v>4712</v>
      </c>
      <c r="E4550" s="69">
        <v>45685</v>
      </c>
      <c r="F4550">
        <v>1</v>
      </c>
      <c r="G4550">
        <v>1</v>
      </c>
      <c r="H4550">
        <v>1</v>
      </c>
      <c r="I4550" s="70">
        <f t="shared" si="176"/>
        <v>0.15384615384615385</v>
      </c>
    </row>
    <row r="4551" spans="1:9" x14ac:dyDescent="0.25">
      <c r="A4551" t="s">
        <v>4633</v>
      </c>
      <c r="B4551" s="70">
        <f t="shared" si="175"/>
        <v>0.15384615384615385</v>
      </c>
      <c r="C4551" t="s">
        <v>98</v>
      </c>
      <c r="D4551" t="s">
        <v>4713</v>
      </c>
      <c r="E4551" s="69">
        <v>45685</v>
      </c>
      <c r="F4551">
        <v>1</v>
      </c>
      <c r="G4551">
        <v>1</v>
      </c>
      <c r="H4551">
        <v>1</v>
      </c>
      <c r="I4551" s="70">
        <f t="shared" si="176"/>
        <v>0.15384615384615385</v>
      </c>
    </row>
    <row r="4552" spans="1:9" x14ac:dyDescent="0.25">
      <c r="A4552" t="s">
        <v>4633</v>
      </c>
      <c r="B4552" s="70">
        <f t="shared" si="175"/>
        <v>0.15384615384615385</v>
      </c>
      <c r="C4552" t="s">
        <v>98</v>
      </c>
      <c r="D4552" t="s">
        <v>4714</v>
      </c>
      <c r="E4552" s="69">
        <v>45686</v>
      </c>
      <c r="F4552">
        <v>1</v>
      </c>
      <c r="G4552">
        <v>1</v>
      </c>
      <c r="H4552">
        <v>1</v>
      </c>
      <c r="I4552" s="70">
        <f t="shared" si="176"/>
        <v>0.15384615384615385</v>
      </c>
    </row>
    <row r="4553" spans="1:9" x14ac:dyDescent="0.25">
      <c r="A4553" t="s">
        <v>4633</v>
      </c>
      <c r="B4553" s="70">
        <f t="shared" si="175"/>
        <v>0.15384615384615385</v>
      </c>
      <c r="C4553" t="s">
        <v>98</v>
      </c>
      <c r="D4553" t="s">
        <v>4715</v>
      </c>
      <c r="E4553" s="69">
        <v>45687</v>
      </c>
      <c r="F4553">
        <v>1</v>
      </c>
      <c r="G4553">
        <v>1</v>
      </c>
      <c r="H4553">
        <v>1</v>
      </c>
      <c r="I4553" s="70">
        <f t="shared" si="176"/>
        <v>0.15384615384615385</v>
      </c>
    </row>
    <row r="4554" spans="1:9" x14ac:dyDescent="0.25">
      <c r="A4554" t="s">
        <v>4633</v>
      </c>
      <c r="B4554" s="70">
        <f t="shared" si="175"/>
        <v>0.15384615384615385</v>
      </c>
      <c r="C4554" t="s">
        <v>98</v>
      </c>
      <c r="D4554" t="s">
        <v>4716</v>
      </c>
      <c r="E4554" s="69">
        <v>45671</v>
      </c>
      <c r="F4554">
        <v>1</v>
      </c>
      <c r="G4554">
        <v>1</v>
      </c>
      <c r="H4554">
        <v>1</v>
      </c>
      <c r="I4554" s="70">
        <f t="shared" si="176"/>
        <v>0.15384615384615385</v>
      </c>
    </row>
    <row r="4555" spans="1:9" x14ac:dyDescent="0.25">
      <c r="A4555" t="s">
        <v>4633</v>
      </c>
      <c r="B4555" s="70">
        <f t="shared" si="175"/>
        <v>0.15384615384615385</v>
      </c>
      <c r="C4555" t="s">
        <v>98</v>
      </c>
      <c r="D4555" t="s">
        <v>4717</v>
      </c>
      <c r="E4555" s="69">
        <v>45671</v>
      </c>
      <c r="F4555">
        <v>1</v>
      </c>
      <c r="G4555">
        <v>1</v>
      </c>
      <c r="H4555">
        <v>1</v>
      </c>
      <c r="I4555" s="70">
        <f t="shared" si="176"/>
        <v>0.15384615384615385</v>
      </c>
    </row>
    <row r="4556" spans="1:9" x14ac:dyDescent="0.25">
      <c r="A4556" t="s">
        <v>4633</v>
      </c>
      <c r="B4556" s="70">
        <f t="shared" si="175"/>
        <v>0.15384615384615385</v>
      </c>
      <c r="C4556" t="s">
        <v>98</v>
      </c>
      <c r="D4556" t="s">
        <v>4718</v>
      </c>
      <c r="E4556" s="69">
        <v>45677</v>
      </c>
      <c r="F4556">
        <v>1</v>
      </c>
      <c r="G4556">
        <v>1</v>
      </c>
      <c r="H4556">
        <v>1</v>
      </c>
      <c r="I4556" s="70">
        <f t="shared" si="176"/>
        <v>0.15384615384615385</v>
      </c>
    </row>
    <row r="4557" spans="1:9" x14ac:dyDescent="0.25">
      <c r="A4557" t="s">
        <v>4633</v>
      </c>
      <c r="B4557" s="70">
        <f t="shared" si="175"/>
        <v>0.15384615384615385</v>
      </c>
      <c r="C4557" t="s">
        <v>98</v>
      </c>
      <c r="D4557" t="s">
        <v>4719</v>
      </c>
      <c r="E4557" s="69">
        <v>45666</v>
      </c>
      <c r="F4557">
        <v>1</v>
      </c>
      <c r="G4557">
        <v>1</v>
      </c>
      <c r="H4557">
        <v>1</v>
      </c>
      <c r="I4557" s="70">
        <f t="shared" si="176"/>
        <v>0.15384615384615385</v>
      </c>
    </row>
    <row r="4558" spans="1:9" x14ac:dyDescent="0.25">
      <c r="A4558" t="s">
        <v>4633</v>
      </c>
      <c r="B4558" s="70">
        <f t="shared" si="175"/>
        <v>0.15384615384615385</v>
      </c>
      <c r="C4558" t="s">
        <v>98</v>
      </c>
      <c r="D4558" t="s">
        <v>4720</v>
      </c>
      <c r="E4558" s="69">
        <v>45747</v>
      </c>
      <c r="F4558">
        <v>1</v>
      </c>
      <c r="G4558">
        <v>1</v>
      </c>
      <c r="H4558">
        <v>1</v>
      </c>
      <c r="I4558" s="70">
        <f t="shared" si="176"/>
        <v>0.15384615384615385</v>
      </c>
    </row>
    <row r="4559" spans="1:9" x14ac:dyDescent="0.25">
      <c r="A4559" t="s">
        <v>4633</v>
      </c>
      <c r="B4559" s="70">
        <f t="shared" si="175"/>
        <v>0.15384615384615385</v>
      </c>
      <c r="C4559" t="s">
        <v>98</v>
      </c>
      <c r="D4559" t="s">
        <v>4721</v>
      </c>
      <c r="E4559" s="69">
        <v>45749</v>
      </c>
      <c r="F4559">
        <v>1</v>
      </c>
      <c r="G4559">
        <v>1</v>
      </c>
      <c r="H4559">
        <v>1</v>
      </c>
      <c r="I4559" s="70">
        <f t="shared" si="176"/>
        <v>0.15384615384615385</v>
      </c>
    </row>
    <row r="4560" spans="1:9" x14ac:dyDescent="0.25">
      <c r="A4560" t="s">
        <v>4633</v>
      </c>
      <c r="B4560" s="70">
        <f t="shared" si="175"/>
        <v>0.15384615384615385</v>
      </c>
      <c r="C4560" t="s">
        <v>98</v>
      </c>
      <c r="D4560" t="s">
        <v>4722</v>
      </c>
      <c r="E4560" s="69">
        <v>45750</v>
      </c>
      <c r="F4560">
        <v>1</v>
      </c>
      <c r="G4560">
        <v>1</v>
      </c>
      <c r="H4560">
        <v>1</v>
      </c>
      <c r="I4560" s="70">
        <f t="shared" si="176"/>
        <v>0.15384615384615385</v>
      </c>
    </row>
    <row r="4561" spans="1:9" x14ac:dyDescent="0.25">
      <c r="A4561" t="s">
        <v>4633</v>
      </c>
      <c r="B4561" s="70">
        <f t="shared" si="175"/>
        <v>0.15384615384615385</v>
      </c>
      <c r="C4561" t="s">
        <v>98</v>
      </c>
      <c r="D4561" t="s">
        <v>4723</v>
      </c>
      <c r="E4561" s="69">
        <v>45751</v>
      </c>
      <c r="F4561">
        <v>1</v>
      </c>
      <c r="G4561">
        <v>1</v>
      </c>
      <c r="H4561">
        <v>1</v>
      </c>
      <c r="I4561" s="70">
        <f t="shared" si="176"/>
        <v>0.15384615384615385</v>
      </c>
    </row>
    <row r="4562" spans="1:9" x14ac:dyDescent="0.25">
      <c r="A4562" t="s">
        <v>4633</v>
      </c>
      <c r="B4562" s="70">
        <f t="shared" si="175"/>
        <v>0.15384615384615385</v>
      </c>
      <c r="C4562" t="s">
        <v>98</v>
      </c>
      <c r="D4562" t="s">
        <v>4724</v>
      </c>
      <c r="E4562" s="69">
        <v>45754</v>
      </c>
      <c r="F4562">
        <v>1</v>
      </c>
      <c r="G4562">
        <v>1</v>
      </c>
      <c r="H4562">
        <v>1</v>
      </c>
      <c r="I4562" s="70">
        <f t="shared" si="176"/>
        <v>0.15384615384615385</v>
      </c>
    </row>
    <row r="4563" spans="1:9" x14ac:dyDescent="0.25">
      <c r="A4563" t="s">
        <v>4633</v>
      </c>
      <c r="B4563" s="70">
        <f t="shared" si="175"/>
        <v>0.15384615384615385</v>
      </c>
      <c r="C4563" t="s">
        <v>98</v>
      </c>
      <c r="D4563" t="s">
        <v>4725</v>
      </c>
      <c r="E4563" s="69">
        <v>45735</v>
      </c>
      <c r="F4563">
        <v>1</v>
      </c>
      <c r="G4563">
        <v>1</v>
      </c>
      <c r="H4563">
        <v>1</v>
      </c>
      <c r="I4563" s="70">
        <f t="shared" si="176"/>
        <v>0.15384615384615385</v>
      </c>
    </row>
    <row r="4564" spans="1:9" x14ac:dyDescent="0.25">
      <c r="A4564" t="s">
        <v>4633</v>
      </c>
      <c r="B4564" s="70">
        <f t="shared" si="175"/>
        <v>0.15384615384615385</v>
      </c>
      <c r="C4564" t="s">
        <v>98</v>
      </c>
      <c r="D4564" t="s">
        <v>4726</v>
      </c>
      <c r="E4564" s="69">
        <v>45736</v>
      </c>
      <c r="F4564">
        <v>1</v>
      </c>
      <c r="G4564">
        <v>1</v>
      </c>
      <c r="H4564">
        <v>1</v>
      </c>
      <c r="I4564" s="70">
        <f t="shared" si="176"/>
        <v>0.15384615384615385</v>
      </c>
    </row>
    <row r="4565" spans="1:9" x14ac:dyDescent="0.25">
      <c r="A4565" t="s">
        <v>4633</v>
      </c>
      <c r="B4565" s="70">
        <f t="shared" si="175"/>
        <v>0.15384615384615385</v>
      </c>
      <c r="C4565" t="s">
        <v>98</v>
      </c>
      <c r="D4565" t="s">
        <v>4727</v>
      </c>
      <c r="E4565" s="69">
        <v>45729</v>
      </c>
      <c r="F4565">
        <v>1</v>
      </c>
      <c r="G4565">
        <v>1</v>
      </c>
      <c r="H4565">
        <v>1</v>
      </c>
      <c r="I4565" s="70">
        <f t="shared" si="176"/>
        <v>0.15384615384615385</v>
      </c>
    </row>
    <row r="4566" spans="1:9" x14ac:dyDescent="0.25">
      <c r="A4566" t="s">
        <v>4633</v>
      </c>
      <c r="B4566" s="70">
        <f t="shared" si="175"/>
        <v>0.15384615384615385</v>
      </c>
      <c r="C4566" t="s">
        <v>98</v>
      </c>
      <c r="D4566" t="s">
        <v>4728</v>
      </c>
      <c r="E4566" s="69">
        <v>45730</v>
      </c>
      <c r="F4566">
        <v>1</v>
      </c>
      <c r="G4566">
        <v>1</v>
      </c>
      <c r="H4566">
        <v>1</v>
      </c>
      <c r="I4566" s="70">
        <f t="shared" si="176"/>
        <v>0.15384615384615385</v>
      </c>
    </row>
    <row r="4567" spans="1:9" x14ac:dyDescent="0.25">
      <c r="A4567" t="s">
        <v>4633</v>
      </c>
      <c r="B4567" s="70">
        <f t="shared" si="175"/>
        <v>0.15384615384615385</v>
      </c>
      <c r="C4567" t="s">
        <v>98</v>
      </c>
      <c r="D4567" t="s">
        <v>4729</v>
      </c>
      <c r="E4567" s="69">
        <v>45734</v>
      </c>
      <c r="F4567">
        <v>1</v>
      </c>
      <c r="G4567">
        <v>1</v>
      </c>
      <c r="H4567">
        <v>1</v>
      </c>
      <c r="I4567" s="70">
        <f t="shared" si="176"/>
        <v>0.15384615384615385</v>
      </c>
    </row>
    <row r="4568" spans="1:9" x14ac:dyDescent="0.25">
      <c r="A4568" t="s">
        <v>4633</v>
      </c>
      <c r="B4568" s="70">
        <f t="shared" ref="B4568:B4599" si="177">(1/650)*100</f>
        <v>0.15384615384615385</v>
      </c>
      <c r="C4568" t="s">
        <v>98</v>
      </c>
      <c r="D4568" t="s">
        <v>4730</v>
      </c>
      <c r="E4568" s="69">
        <v>45723</v>
      </c>
      <c r="F4568">
        <v>1</v>
      </c>
      <c r="G4568">
        <v>1</v>
      </c>
      <c r="H4568">
        <v>1</v>
      </c>
      <c r="I4568" s="70">
        <f t="shared" si="176"/>
        <v>0.15384615384615385</v>
      </c>
    </row>
    <row r="4569" spans="1:9" x14ac:dyDescent="0.25">
      <c r="A4569" t="s">
        <v>4633</v>
      </c>
      <c r="B4569" s="70">
        <f t="shared" si="177"/>
        <v>0.15384615384615385</v>
      </c>
      <c r="C4569" t="s">
        <v>98</v>
      </c>
      <c r="D4569" t="s">
        <v>4731</v>
      </c>
      <c r="E4569" s="69">
        <v>45724</v>
      </c>
      <c r="F4569">
        <v>1</v>
      </c>
      <c r="G4569">
        <v>1</v>
      </c>
      <c r="H4569">
        <v>1</v>
      </c>
      <c r="I4569" s="70">
        <f t="shared" si="176"/>
        <v>0.15384615384615385</v>
      </c>
    </row>
    <row r="4570" spans="1:9" x14ac:dyDescent="0.25">
      <c r="A4570" t="s">
        <v>4633</v>
      </c>
      <c r="B4570" s="70">
        <f t="shared" si="177"/>
        <v>0.15384615384615385</v>
      </c>
      <c r="C4570" t="s">
        <v>98</v>
      </c>
      <c r="D4570" t="s">
        <v>4732</v>
      </c>
      <c r="E4570" s="69">
        <v>45726</v>
      </c>
      <c r="F4570">
        <v>1</v>
      </c>
      <c r="G4570">
        <v>1</v>
      </c>
      <c r="H4570">
        <v>1</v>
      </c>
      <c r="I4570" s="70">
        <f t="shared" si="176"/>
        <v>0.15384615384615385</v>
      </c>
    </row>
    <row r="4571" spans="1:9" x14ac:dyDescent="0.25">
      <c r="A4571" t="s">
        <v>4633</v>
      </c>
      <c r="B4571" s="70">
        <f t="shared" si="177"/>
        <v>0.15384615384615385</v>
      </c>
      <c r="C4571" t="s">
        <v>98</v>
      </c>
      <c r="D4571" t="s">
        <v>4733</v>
      </c>
      <c r="E4571" s="69">
        <v>45727</v>
      </c>
      <c r="F4571">
        <v>1</v>
      </c>
      <c r="G4571">
        <v>1</v>
      </c>
      <c r="H4571">
        <v>1</v>
      </c>
      <c r="I4571" s="70">
        <f t="shared" si="176"/>
        <v>0.15384615384615385</v>
      </c>
    </row>
    <row r="4572" spans="1:9" x14ac:dyDescent="0.25">
      <c r="A4572" t="s">
        <v>4633</v>
      </c>
      <c r="B4572" s="70">
        <f t="shared" si="177"/>
        <v>0.15384615384615385</v>
      </c>
      <c r="C4572" t="s">
        <v>98</v>
      </c>
      <c r="D4572" t="s">
        <v>4734</v>
      </c>
      <c r="E4572" s="69">
        <v>45720</v>
      </c>
      <c r="F4572">
        <v>1</v>
      </c>
      <c r="G4572">
        <v>1</v>
      </c>
      <c r="H4572">
        <v>1</v>
      </c>
      <c r="I4572" s="70">
        <f t="shared" si="176"/>
        <v>0.15384615384615385</v>
      </c>
    </row>
    <row r="4573" spans="1:9" x14ac:dyDescent="0.25">
      <c r="A4573" t="s">
        <v>4633</v>
      </c>
      <c r="B4573" s="70">
        <f t="shared" si="177"/>
        <v>0.15384615384615385</v>
      </c>
      <c r="C4573" t="s">
        <v>98</v>
      </c>
      <c r="D4573" t="s">
        <v>4735</v>
      </c>
      <c r="E4573" s="69">
        <v>45720</v>
      </c>
      <c r="F4573">
        <v>1</v>
      </c>
      <c r="G4573">
        <v>1</v>
      </c>
      <c r="H4573">
        <v>1</v>
      </c>
      <c r="I4573" s="70">
        <f t="shared" si="176"/>
        <v>0.15384615384615385</v>
      </c>
    </row>
    <row r="4574" spans="1:9" x14ac:dyDescent="0.25">
      <c r="A4574" t="s">
        <v>4633</v>
      </c>
      <c r="B4574" s="70">
        <f t="shared" si="177"/>
        <v>0.15384615384615385</v>
      </c>
      <c r="C4574" t="s">
        <v>98</v>
      </c>
      <c r="D4574" t="s">
        <v>4736</v>
      </c>
      <c r="E4574" s="69">
        <v>45720</v>
      </c>
      <c r="F4574">
        <v>1</v>
      </c>
      <c r="G4574">
        <v>1</v>
      </c>
      <c r="H4574">
        <v>1</v>
      </c>
      <c r="I4574" s="70">
        <f t="shared" si="176"/>
        <v>0.15384615384615385</v>
      </c>
    </row>
    <row r="4575" spans="1:9" x14ac:dyDescent="0.25">
      <c r="A4575" t="s">
        <v>4633</v>
      </c>
      <c r="B4575" s="70">
        <f t="shared" si="177"/>
        <v>0.15384615384615385</v>
      </c>
      <c r="C4575" t="s">
        <v>98</v>
      </c>
      <c r="D4575" t="s">
        <v>4737</v>
      </c>
      <c r="E4575" s="69">
        <v>45720</v>
      </c>
      <c r="F4575">
        <v>1</v>
      </c>
      <c r="G4575">
        <v>1</v>
      </c>
      <c r="H4575">
        <v>1</v>
      </c>
      <c r="I4575" s="70">
        <f t="shared" si="176"/>
        <v>0.15384615384615385</v>
      </c>
    </row>
    <row r="4576" spans="1:9" x14ac:dyDescent="0.25">
      <c r="A4576" t="s">
        <v>4633</v>
      </c>
      <c r="B4576" s="70">
        <f t="shared" si="177"/>
        <v>0.15384615384615385</v>
      </c>
      <c r="C4576" t="s">
        <v>98</v>
      </c>
      <c r="D4576" t="s">
        <v>4738</v>
      </c>
      <c r="E4576" s="69">
        <v>45723</v>
      </c>
      <c r="F4576">
        <v>1</v>
      </c>
      <c r="G4576">
        <v>1</v>
      </c>
      <c r="H4576">
        <v>1</v>
      </c>
      <c r="I4576" s="70">
        <f t="shared" si="176"/>
        <v>0.15384615384615385</v>
      </c>
    </row>
    <row r="4577" spans="1:9" x14ac:dyDescent="0.25">
      <c r="A4577" t="s">
        <v>4633</v>
      </c>
      <c r="B4577" s="70">
        <f t="shared" si="177"/>
        <v>0.15384615384615385</v>
      </c>
      <c r="C4577" t="s">
        <v>98</v>
      </c>
      <c r="D4577" t="s">
        <v>4739</v>
      </c>
      <c r="E4577" s="69">
        <v>45714</v>
      </c>
      <c r="F4577">
        <v>1</v>
      </c>
      <c r="G4577">
        <v>1</v>
      </c>
      <c r="H4577">
        <v>1</v>
      </c>
      <c r="I4577" s="70">
        <f t="shared" si="176"/>
        <v>0.15384615384615385</v>
      </c>
    </row>
    <row r="4578" spans="1:9" x14ac:dyDescent="0.25">
      <c r="A4578" t="s">
        <v>4633</v>
      </c>
      <c r="B4578" s="70">
        <f t="shared" si="177"/>
        <v>0.15384615384615385</v>
      </c>
      <c r="C4578" t="s">
        <v>98</v>
      </c>
      <c r="D4578" t="s">
        <v>4740</v>
      </c>
      <c r="E4578" s="69">
        <v>45716</v>
      </c>
      <c r="F4578">
        <v>1</v>
      </c>
      <c r="G4578">
        <v>1</v>
      </c>
      <c r="H4578">
        <v>1</v>
      </c>
      <c r="I4578" s="70">
        <f t="shared" si="176"/>
        <v>0.15384615384615385</v>
      </c>
    </row>
    <row r="4579" spans="1:9" x14ac:dyDescent="0.25">
      <c r="A4579" t="s">
        <v>4633</v>
      </c>
      <c r="B4579" s="70">
        <f t="shared" si="177"/>
        <v>0.15384615384615385</v>
      </c>
      <c r="C4579" t="s">
        <v>98</v>
      </c>
      <c r="D4579" t="s">
        <v>4741</v>
      </c>
      <c r="E4579" s="69">
        <v>45716</v>
      </c>
      <c r="F4579">
        <v>1</v>
      </c>
      <c r="G4579">
        <v>1</v>
      </c>
      <c r="H4579">
        <v>1</v>
      </c>
      <c r="I4579" s="70">
        <f t="shared" si="176"/>
        <v>0.15384615384615385</v>
      </c>
    </row>
    <row r="4580" spans="1:9" x14ac:dyDescent="0.25">
      <c r="A4580" t="s">
        <v>4633</v>
      </c>
      <c r="B4580" s="70">
        <f t="shared" si="177"/>
        <v>0.15384615384615385</v>
      </c>
      <c r="C4580" t="s">
        <v>98</v>
      </c>
      <c r="D4580" t="s">
        <v>4742</v>
      </c>
      <c r="E4580" s="69">
        <v>45719</v>
      </c>
      <c r="F4580">
        <v>1</v>
      </c>
      <c r="G4580">
        <v>1</v>
      </c>
      <c r="H4580">
        <v>1</v>
      </c>
      <c r="I4580" s="70">
        <f t="shared" si="176"/>
        <v>0.15384615384615385</v>
      </c>
    </row>
    <row r="4581" spans="1:9" x14ac:dyDescent="0.25">
      <c r="A4581" t="s">
        <v>4633</v>
      </c>
      <c r="B4581" s="70">
        <f t="shared" si="177"/>
        <v>0.15384615384615385</v>
      </c>
      <c r="C4581" t="s">
        <v>98</v>
      </c>
      <c r="D4581" t="s">
        <v>4743</v>
      </c>
      <c r="E4581" s="69">
        <v>45796</v>
      </c>
      <c r="F4581">
        <v>1</v>
      </c>
      <c r="G4581">
        <v>1</v>
      </c>
      <c r="H4581">
        <v>1</v>
      </c>
      <c r="I4581" s="70">
        <f t="shared" si="176"/>
        <v>0.15384615384615385</v>
      </c>
    </row>
    <row r="4582" spans="1:9" x14ac:dyDescent="0.25">
      <c r="A4582" t="s">
        <v>4633</v>
      </c>
      <c r="B4582" s="70">
        <f t="shared" si="177"/>
        <v>0.15384615384615385</v>
      </c>
      <c r="C4582" t="s">
        <v>98</v>
      </c>
      <c r="D4582" t="s">
        <v>4744</v>
      </c>
      <c r="E4582" s="69">
        <v>45796</v>
      </c>
      <c r="F4582">
        <v>1</v>
      </c>
      <c r="G4582">
        <v>1</v>
      </c>
      <c r="H4582">
        <v>1</v>
      </c>
      <c r="I4582" s="70">
        <f t="shared" si="176"/>
        <v>0.15384615384615385</v>
      </c>
    </row>
    <row r="4583" spans="1:9" x14ac:dyDescent="0.25">
      <c r="A4583" t="s">
        <v>4633</v>
      </c>
      <c r="B4583" s="70">
        <f t="shared" si="177"/>
        <v>0.15384615384615385</v>
      </c>
      <c r="C4583" t="s">
        <v>98</v>
      </c>
      <c r="D4583" t="s">
        <v>4745</v>
      </c>
      <c r="E4583" s="69">
        <v>45796</v>
      </c>
      <c r="F4583">
        <v>1</v>
      </c>
      <c r="G4583">
        <v>1</v>
      </c>
      <c r="H4583">
        <v>1</v>
      </c>
      <c r="I4583" s="70">
        <f t="shared" si="176"/>
        <v>0.15384615384615385</v>
      </c>
    </row>
    <row r="4584" spans="1:9" x14ac:dyDescent="0.25">
      <c r="A4584" t="s">
        <v>4633</v>
      </c>
      <c r="B4584" s="70">
        <f t="shared" si="177"/>
        <v>0.15384615384615385</v>
      </c>
      <c r="C4584" t="s">
        <v>98</v>
      </c>
      <c r="D4584" t="s">
        <v>4746</v>
      </c>
      <c r="E4584" s="69">
        <v>45796</v>
      </c>
      <c r="F4584">
        <v>1</v>
      </c>
      <c r="G4584">
        <v>1</v>
      </c>
      <c r="H4584">
        <v>1</v>
      </c>
      <c r="I4584" s="70">
        <f t="shared" si="176"/>
        <v>0.15384615384615385</v>
      </c>
    </row>
    <row r="4585" spans="1:9" x14ac:dyDescent="0.25">
      <c r="A4585" t="s">
        <v>4633</v>
      </c>
      <c r="B4585" s="70">
        <f t="shared" si="177"/>
        <v>0.15384615384615385</v>
      </c>
      <c r="C4585" t="s">
        <v>98</v>
      </c>
      <c r="D4585" t="s">
        <v>4747</v>
      </c>
      <c r="E4585" s="69">
        <v>45796</v>
      </c>
      <c r="F4585">
        <v>1</v>
      </c>
      <c r="G4585">
        <v>1</v>
      </c>
      <c r="H4585">
        <v>1</v>
      </c>
      <c r="I4585" s="70">
        <f t="shared" si="176"/>
        <v>0.15384615384615385</v>
      </c>
    </row>
    <row r="4586" spans="1:9" x14ac:dyDescent="0.25">
      <c r="A4586" t="s">
        <v>4633</v>
      </c>
      <c r="B4586" s="70">
        <f t="shared" si="177"/>
        <v>0.15384615384615385</v>
      </c>
      <c r="C4586" t="s">
        <v>98</v>
      </c>
      <c r="D4586" t="s">
        <v>4748</v>
      </c>
      <c r="E4586" s="69">
        <v>45797</v>
      </c>
      <c r="F4586">
        <v>1</v>
      </c>
      <c r="G4586">
        <v>1</v>
      </c>
      <c r="H4586">
        <v>1</v>
      </c>
      <c r="I4586" s="70">
        <f t="shared" si="176"/>
        <v>0.15384615384615385</v>
      </c>
    </row>
    <row r="4587" spans="1:9" x14ac:dyDescent="0.25">
      <c r="A4587" t="s">
        <v>4633</v>
      </c>
      <c r="B4587" s="70">
        <f t="shared" si="177"/>
        <v>0.15384615384615385</v>
      </c>
      <c r="C4587" t="s">
        <v>98</v>
      </c>
      <c r="D4587" t="s">
        <v>4749</v>
      </c>
      <c r="E4587" s="69">
        <v>45798</v>
      </c>
      <c r="F4587">
        <v>1</v>
      </c>
      <c r="G4587">
        <v>1</v>
      </c>
      <c r="H4587">
        <v>1</v>
      </c>
      <c r="I4587" s="70">
        <f t="shared" si="176"/>
        <v>0.15384615384615385</v>
      </c>
    </row>
    <row r="4588" spans="1:9" x14ac:dyDescent="0.25">
      <c r="A4588" t="s">
        <v>4633</v>
      </c>
      <c r="B4588" s="70">
        <f t="shared" si="177"/>
        <v>0.15384615384615385</v>
      </c>
      <c r="C4588" t="s">
        <v>98</v>
      </c>
      <c r="D4588" t="s">
        <v>4750</v>
      </c>
      <c r="E4588" s="69">
        <v>45791</v>
      </c>
      <c r="F4588">
        <v>1</v>
      </c>
      <c r="G4588">
        <v>1</v>
      </c>
      <c r="H4588">
        <v>1</v>
      </c>
      <c r="I4588" s="70">
        <f t="shared" si="176"/>
        <v>0.15384615384615385</v>
      </c>
    </row>
    <row r="4589" spans="1:9" x14ac:dyDescent="0.25">
      <c r="A4589" t="s">
        <v>4633</v>
      </c>
      <c r="B4589" s="70">
        <f t="shared" si="177"/>
        <v>0.15384615384615385</v>
      </c>
      <c r="C4589" t="s">
        <v>98</v>
      </c>
      <c r="D4589" t="s">
        <v>4751</v>
      </c>
      <c r="E4589" s="69">
        <v>45792</v>
      </c>
      <c r="F4589">
        <v>1</v>
      </c>
      <c r="G4589">
        <v>1</v>
      </c>
      <c r="H4589">
        <v>1</v>
      </c>
      <c r="I4589" s="70">
        <f t="shared" si="176"/>
        <v>0.15384615384615385</v>
      </c>
    </row>
    <row r="4590" spans="1:9" x14ac:dyDescent="0.25">
      <c r="A4590" t="s">
        <v>4633</v>
      </c>
      <c r="B4590" s="70">
        <f t="shared" si="177"/>
        <v>0.15384615384615385</v>
      </c>
      <c r="C4590" t="s">
        <v>98</v>
      </c>
      <c r="D4590" t="s">
        <v>4752</v>
      </c>
      <c r="E4590" s="69">
        <v>45793</v>
      </c>
      <c r="F4590">
        <v>1</v>
      </c>
      <c r="G4590">
        <v>1</v>
      </c>
      <c r="H4590">
        <v>1</v>
      </c>
      <c r="I4590" s="70">
        <f t="shared" si="176"/>
        <v>0.15384615384615385</v>
      </c>
    </row>
    <row r="4591" spans="1:9" x14ac:dyDescent="0.25">
      <c r="A4591" t="s">
        <v>4633</v>
      </c>
      <c r="B4591" s="70">
        <f t="shared" si="177"/>
        <v>0.15384615384615385</v>
      </c>
      <c r="C4591" t="s">
        <v>98</v>
      </c>
      <c r="D4591" t="s">
        <v>4753</v>
      </c>
      <c r="E4591" s="69">
        <v>45793</v>
      </c>
      <c r="F4591">
        <v>1</v>
      </c>
      <c r="G4591">
        <v>1</v>
      </c>
      <c r="H4591">
        <v>1</v>
      </c>
      <c r="I4591" s="70">
        <f t="shared" si="176"/>
        <v>0.15384615384615385</v>
      </c>
    </row>
    <row r="4592" spans="1:9" x14ac:dyDescent="0.25">
      <c r="A4592" t="s">
        <v>4633</v>
      </c>
      <c r="B4592" s="70">
        <f t="shared" si="177"/>
        <v>0.15384615384615385</v>
      </c>
      <c r="C4592" t="s">
        <v>98</v>
      </c>
      <c r="D4592" t="s">
        <v>4754</v>
      </c>
      <c r="E4592" s="69">
        <v>45793</v>
      </c>
      <c r="F4592">
        <v>1</v>
      </c>
      <c r="G4592">
        <v>1</v>
      </c>
      <c r="H4592">
        <v>1</v>
      </c>
      <c r="I4592" s="70">
        <f t="shared" si="176"/>
        <v>0.15384615384615385</v>
      </c>
    </row>
    <row r="4593" spans="1:9" x14ac:dyDescent="0.25">
      <c r="A4593" t="s">
        <v>4633</v>
      </c>
      <c r="B4593" s="70">
        <f t="shared" si="177"/>
        <v>0.15384615384615385</v>
      </c>
      <c r="C4593" t="s">
        <v>98</v>
      </c>
      <c r="D4593" t="s">
        <v>4755</v>
      </c>
      <c r="E4593" s="69">
        <v>45793</v>
      </c>
      <c r="F4593">
        <v>1</v>
      </c>
      <c r="G4593">
        <v>1</v>
      </c>
      <c r="H4593">
        <v>1</v>
      </c>
      <c r="I4593" s="70">
        <f t="shared" si="176"/>
        <v>0.15384615384615385</v>
      </c>
    </row>
    <row r="4594" spans="1:9" x14ac:dyDescent="0.25">
      <c r="A4594" t="s">
        <v>4633</v>
      </c>
      <c r="B4594" s="70">
        <f t="shared" si="177"/>
        <v>0.15384615384615385</v>
      </c>
      <c r="C4594" t="s">
        <v>98</v>
      </c>
      <c r="D4594" t="s">
        <v>4756</v>
      </c>
      <c r="E4594" s="69">
        <v>45793</v>
      </c>
      <c r="F4594">
        <v>1</v>
      </c>
      <c r="G4594">
        <v>1</v>
      </c>
      <c r="H4594">
        <v>1</v>
      </c>
      <c r="I4594" s="70">
        <f t="shared" si="176"/>
        <v>0.15384615384615385</v>
      </c>
    </row>
    <row r="4595" spans="1:9" x14ac:dyDescent="0.25">
      <c r="A4595" t="s">
        <v>4633</v>
      </c>
      <c r="B4595" s="70">
        <f t="shared" si="177"/>
        <v>0.15384615384615385</v>
      </c>
      <c r="C4595" t="s">
        <v>98</v>
      </c>
      <c r="D4595" t="s">
        <v>4757</v>
      </c>
      <c r="E4595" s="69">
        <v>45793</v>
      </c>
      <c r="F4595">
        <v>1</v>
      </c>
      <c r="G4595">
        <v>1</v>
      </c>
      <c r="H4595">
        <v>1</v>
      </c>
      <c r="I4595" s="70">
        <f t="shared" si="176"/>
        <v>0.15384615384615385</v>
      </c>
    </row>
    <row r="4596" spans="1:9" x14ac:dyDescent="0.25">
      <c r="A4596" t="s">
        <v>4633</v>
      </c>
      <c r="B4596" s="70">
        <f t="shared" si="177"/>
        <v>0.15384615384615385</v>
      </c>
      <c r="C4596" t="s">
        <v>98</v>
      </c>
      <c r="D4596" t="s">
        <v>4758</v>
      </c>
      <c r="E4596" s="69">
        <v>45793</v>
      </c>
      <c r="F4596">
        <v>1</v>
      </c>
      <c r="G4596">
        <v>1</v>
      </c>
      <c r="H4596">
        <v>1</v>
      </c>
      <c r="I4596" s="70">
        <f t="shared" si="176"/>
        <v>0.15384615384615385</v>
      </c>
    </row>
    <row r="4597" spans="1:9" x14ac:dyDescent="0.25">
      <c r="A4597" t="s">
        <v>4633</v>
      </c>
      <c r="B4597" s="70">
        <f t="shared" si="177"/>
        <v>0.15384615384615385</v>
      </c>
      <c r="C4597" t="s">
        <v>98</v>
      </c>
      <c r="D4597" t="s">
        <v>4759</v>
      </c>
      <c r="E4597" s="69">
        <v>45793</v>
      </c>
      <c r="F4597">
        <v>1</v>
      </c>
      <c r="G4597">
        <v>1</v>
      </c>
      <c r="H4597">
        <v>1</v>
      </c>
      <c r="I4597" s="70">
        <f t="shared" si="176"/>
        <v>0.15384615384615385</v>
      </c>
    </row>
    <row r="4598" spans="1:9" x14ac:dyDescent="0.25">
      <c r="A4598" t="s">
        <v>4633</v>
      </c>
      <c r="B4598" s="70">
        <f t="shared" si="177"/>
        <v>0.15384615384615385</v>
      </c>
      <c r="C4598" t="s">
        <v>98</v>
      </c>
      <c r="D4598" t="s">
        <v>4760</v>
      </c>
      <c r="E4598" s="69">
        <v>45793</v>
      </c>
      <c r="F4598">
        <v>1</v>
      </c>
      <c r="G4598">
        <v>1</v>
      </c>
      <c r="H4598">
        <v>1</v>
      </c>
      <c r="I4598" s="70">
        <f t="shared" si="176"/>
        <v>0.15384615384615385</v>
      </c>
    </row>
    <row r="4599" spans="1:9" x14ac:dyDescent="0.25">
      <c r="A4599" t="s">
        <v>4633</v>
      </c>
      <c r="B4599" s="70">
        <f t="shared" si="177"/>
        <v>0.15384615384615385</v>
      </c>
      <c r="C4599" t="s">
        <v>98</v>
      </c>
      <c r="D4599" t="s">
        <v>4761</v>
      </c>
      <c r="E4599" s="69">
        <v>45793</v>
      </c>
      <c r="F4599">
        <v>1</v>
      </c>
      <c r="G4599">
        <v>1</v>
      </c>
      <c r="H4599">
        <v>1</v>
      </c>
      <c r="I4599" s="70">
        <f t="shared" si="176"/>
        <v>0.15384615384615385</v>
      </c>
    </row>
    <row r="4600" spans="1:9" x14ac:dyDescent="0.25">
      <c r="A4600" t="s">
        <v>4633</v>
      </c>
      <c r="B4600" s="70">
        <f t="shared" ref="B4600:B4631" si="178">(1/650)*100</f>
        <v>0.15384615384615385</v>
      </c>
      <c r="C4600" t="s">
        <v>98</v>
      </c>
      <c r="D4600" t="s">
        <v>4762</v>
      </c>
      <c r="E4600" s="69">
        <v>45793</v>
      </c>
      <c r="F4600">
        <v>1</v>
      </c>
      <c r="G4600">
        <v>1</v>
      </c>
      <c r="H4600">
        <v>1</v>
      </c>
      <c r="I4600" s="70">
        <f t="shared" si="176"/>
        <v>0.15384615384615385</v>
      </c>
    </row>
    <row r="4601" spans="1:9" x14ac:dyDescent="0.25">
      <c r="A4601" t="s">
        <v>4633</v>
      </c>
      <c r="B4601" s="70">
        <f t="shared" si="178"/>
        <v>0.15384615384615385</v>
      </c>
      <c r="C4601" t="s">
        <v>102</v>
      </c>
      <c r="D4601" t="s">
        <v>4763</v>
      </c>
      <c r="E4601" s="69">
        <v>45712</v>
      </c>
      <c r="F4601">
        <v>1</v>
      </c>
      <c r="G4601">
        <v>1</v>
      </c>
      <c r="H4601">
        <v>1</v>
      </c>
      <c r="I4601" s="70">
        <f t="shared" si="176"/>
        <v>0.15384615384615385</v>
      </c>
    </row>
    <row r="4602" spans="1:9" x14ac:dyDescent="0.25">
      <c r="A4602" t="s">
        <v>4633</v>
      </c>
      <c r="B4602" s="70">
        <f t="shared" si="178"/>
        <v>0.15384615384615385</v>
      </c>
      <c r="C4602" t="s">
        <v>102</v>
      </c>
      <c r="D4602" t="s">
        <v>4764</v>
      </c>
      <c r="E4602" s="69">
        <v>45712</v>
      </c>
      <c r="F4602">
        <v>1</v>
      </c>
      <c r="G4602">
        <v>1</v>
      </c>
      <c r="H4602">
        <v>1</v>
      </c>
      <c r="I4602" s="70">
        <f t="shared" si="176"/>
        <v>0.15384615384615385</v>
      </c>
    </row>
    <row r="4603" spans="1:9" x14ac:dyDescent="0.25">
      <c r="A4603" t="s">
        <v>4633</v>
      </c>
      <c r="B4603" s="70">
        <f t="shared" si="178"/>
        <v>0.15384615384615385</v>
      </c>
      <c r="C4603" t="s">
        <v>102</v>
      </c>
      <c r="D4603" t="s">
        <v>4765</v>
      </c>
      <c r="E4603" s="69">
        <v>45712</v>
      </c>
      <c r="F4603">
        <v>1</v>
      </c>
      <c r="G4603">
        <v>1</v>
      </c>
      <c r="H4603">
        <v>1</v>
      </c>
      <c r="I4603" s="70">
        <f t="shared" si="176"/>
        <v>0.15384615384615385</v>
      </c>
    </row>
    <row r="4604" spans="1:9" x14ac:dyDescent="0.25">
      <c r="A4604" t="s">
        <v>4633</v>
      </c>
      <c r="B4604" s="70">
        <f t="shared" si="178"/>
        <v>0.15384615384615385</v>
      </c>
      <c r="C4604" t="s">
        <v>102</v>
      </c>
      <c r="D4604" t="s">
        <v>4766</v>
      </c>
      <c r="E4604" s="69">
        <v>45706</v>
      </c>
      <c r="F4604">
        <v>1</v>
      </c>
      <c r="G4604">
        <v>1</v>
      </c>
      <c r="H4604">
        <v>1</v>
      </c>
      <c r="I4604" s="70">
        <f t="shared" si="176"/>
        <v>0.15384615384615385</v>
      </c>
    </row>
    <row r="4605" spans="1:9" x14ac:dyDescent="0.25">
      <c r="A4605" t="s">
        <v>4633</v>
      </c>
      <c r="B4605" s="70">
        <f t="shared" si="178"/>
        <v>0.15384615384615385</v>
      </c>
      <c r="C4605" t="s">
        <v>102</v>
      </c>
      <c r="D4605" t="s">
        <v>4767</v>
      </c>
      <c r="E4605" s="69">
        <v>45706</v>
      </c>
      <c r="F4605">
        <v>1</v>
      </c>
      <c r="G4605">
        <v>1</v>
      </c>
      <c r="H4605">
        <v>1</v>
      </c>
      <c r="I4605" s="70">
        <f t="shared" si="176"/>
        <v>0.15384615384615385</v>
      </c>
    </row>
    <row r="4606" spans="1:9" x14ac:dyDescent="0.25">
      <c r="A4606" t="s">
        <v>4633</v>
      </c>
      <c r="B4606" s="70">
        <f t="shared" si="178"/>
        <v>0.15384615384615385</v>
      </c>
      <c r="C4606" t="s">
        <v>102</v>
      </c>
      <c r="D4606" t="s">
        <v>4768</v>
      </c>
      <c r="E4606" s="69">
        <v>45687</v>
      </c>
      <c r="F4606">
        <v>1</v>
      </c>
      <c r="G4606">
        <v>1</v>
      </c>
      <c r="H4606">
        <v>1</v>
      </c>
      <c r="I4606" s="70">
        <f t="shared" si="176"/>
        <v>0.15384615384615385</v>
      </c>
    </row>
    <row r="4607" spans="1:9" x14ac:dyDescent="0.25">
      <c r="A4607" t="s">
        <v>4633</v>
      </c>
      <c r="B4607" s="70">
        <f t="shared" si="178"/>
        <v>0.15384615384615385</v>
      </c>
      <c r="C4607" t="s">
        <v>102</v>
      </c>
      <c r="D4607" t="s">
        <v>4769</v>
      </c>
      <c r="E4607" s="69">
        <v>45688</v>
      </c>
      <c r="F4607">
        <v>1</v>
      </c>
      <c r="G4607">
        <v>1</v>
      </c>
      <c r="H4607">
        <v>1</v>
      </c>
      <c r="I4607" s="70">
        <f t="shared" si="176"/>
        <v>0.15384615384615385</v>
      </c>
    </row>
    <row r="4608" spans="1:9" x14ac:dyDescent="0.25">
      <c r="A4608" t="s">
        <v>4633</v>
      </c>
      <c r="B4608" s="70">
        <f t="shared" si="178"/>
        <v>0.15384615384615385</v>
      </c>
      <c r="C4608" t="s">
        <v>102</v>
      </c>
      <c r="D4608" t="s">
        <v>4770</v>
      </c>
      <c r="E4608" s="69">
        <v>45698</v>
      </c>
      <c r="F4608">
        <v>1</v>
      </c>
      <c r="G4608">
        <v>1</v>
      </c>
      <c r="H4608">
        <v>1</v>
      </c>
      <c r="I4608" s="70">
        <f t="shared" si="176"/>
        <v>0.15384615384615385</v>
      </c>
    </row>
    <row r="4609" spans="1:9" x14ac:dyDescent="0.25">
      <c r="A4609" t="s">
        <v>4633</v>
      </c>
      <c r="B4609" s="70">
        <f t="shared" si="178"/>
        <v>0.15384615384615385</v>
      </c>
      <c r="C4609" t="s">
        <v>102</v>
      </c>
      <c r="D4609" t="s">
        <v>4771</v>
      </c>
      <c r="E4609" s="69">
        <v>45698</v>
      </c>
      <c r="F4609">
        <v>1</v>
      </c>
      <c r="G4609">
        <v>1</v>
      </c>
      <c r="H4609">
        <v>1</v>
      </c>
      <c r="I4609" s="70">
        <f t="shared" si="176"/>
        <v>0.15384615384615385</v>
      </c>
    </row>
    <row r="4610" spans="1:9" x14ac:dyDescent="0.25">
      <c r="A4610" t="s">
        <v>4633</v>
      </c>
      <c r="B4610" s="70">
        <f t="shared" si="178"/>
        <v>0.15384615384615385</v>
      </c>
      <c r="C4610" t="s">
        <v>102</v>
      </c>
      <c r="D4610" t="s">
        <v>4772</v>
      </c>
      <c r="E4610" s="69">
        <v>45681</v>
      </c>
      <c r="F4610">
        <v>1</v>
      </c>
      <c r="G4610">
        <v>1</v>
      </c>
      <c r="H4610">
        <v>1</v>
      </c>
      <c r="I4610" s="70">
        <f t="shared" ref="I4610:I4673" si="179">B4610*H4610</f>
        <v>0.15384615384615385</v>
      </c>
    </row>
    <row r="4611" spans="1:9" x14ac:dyDescent="0.25">
      <c r="A4611" t="s">
        <v>4633</v>
      </c>
      <c r="B4611" s="70">
        <f t="shared" si="178"/>
        <v>0.15384615384615385</v>
      </c>
      <c r="C4611" t="s">
        <v>102</v>
      </c>
      <c r="D4611" t="s">
        <v>4773</v>
      </c>
      <c r="E4611" s="69">
        <v>45686</v>
      </c>
      <c r="F4611">
        <v>1</v>
      </c>
      <c r="G4611">
        <v>1</v>
      </c>
      <c r="H4611">
        <v>1</v>
      </c>
      <c r="I4611" s="70">
        <f t="shared" si="179"/>
        <v>0.15384615384615385</v>
      </c>
    </row>
    <row r="4612" spans="1:9" x14ac:dyDescent="0.25">
      <c r="A4612" t="s">
        <v>4633</v>
      </c>
      <c r="B4612" s="70">
        <f t="shared" si="178"/>
        <v>0.15384615384615385</v>
      </c>
      <c r="C4612" t="s">
        <v>102</v>
      </c>
      <c r="D4612" t="s">
        <v>4774</v>
      </c>
      <c r="E4612" s="69">
        <v>45673</v>
      </c>
      <c r="F4612">
        <v>1</v>
      </c>
      <c r="G4612">
        <v>1</v>
      </c>
      <c r="H4612">
        <v>1</v>
      </c>
      <c r="I4612" s="70">
        <f t="shared" si="179"/>
        <v>0.15384615384615385</v>
      </c>
    </row>
    <row r="4613" spans="1:9" x14ac:dyDescent="0.25">
      <c r="A4613" t="s">
        <v>4633</v>
      </c>
      <c r="B4613" s="70">
        <f t="shared" si="178"/>
        <v>0.15384615384615385</v>
      </c>
      <c r="C4613" t="s">
        <v>102</v>
      </c>
      <c r="D4613" t="s">
        <v>4775</v>
      </c>
      <c r="E4613" s="69">
        <v>45662</v>
      </c>
      <c r="F4613">
        <v>1</v>
      </c>
      <c r="G4613">
        <v>1</v>
      </c>
      <c r="H4613">
        <v>1</v>
      </c>
      <c r="I4613" s="70">
        <f t="shared" si="179"/>
        <v>0.15384615384615385</v>
      </c>
    </row>
    <row r="4614" spans="1:9" x14ac:dyDescent="0.25">
      <c r="A4614" t="s">
        <v>4633</v>
      </c>
      <c r="B4614" s="70">
        <f t="shared" si="178"/>
        <v>0.15384615384615385</v>
      </c>
      <c r="C4614" t="s">
        <v>102</v>
      </c>
      <c r="D4614" t="s">
        <v>4776</v>
      </c>
      <c r="E4614" s="69">
        <v>45666</v>
      </c>
      <c r="F4614">
        <v>1</v>
      </c>
      <c r="G4614">
        <v>1</v>
      </c>
      <c r="H4614">
        <v>1</v>
      </c>
      <c r="I4614" s="70">
        <f t="shared" si="179"/>
        <v>0.15384615384615385</v>
      </c>
    </row>
    <row r="4615" spans="1:9" x14ac:dyDescent="0.25">
      <c r="A4615" t="s">
        <v>4633</v>
      </c>
      <c r="B4615" s="70">
        <f t="shared" si="178"/>
        <v>0.15384615384615385</v>
      </c>
      <c r="C4615" t="s">
        <v>102</v>
      </c>
      <c r="D4615" t="s">
        <v>4777</v>
      </c>
      <c r="E4615" s="69">
        <v>45751</v>
      </c>
      <c r="F4615">
        <v>1</v>
      </c>
      <c r="G4615">
        <v>1</v>
      </c>
      <c r="H4615">
        <v>1</v>
      </c>
      <c r="I4615" s="70">
        <f t="shared" si="179"/>
        <v>0.15384615384615385</v>
      </c>
    </row>
    <row r="4616" spans="1:9" x14ac:dyDescent="0.25">
      <c r="A4616" t="s">
        <v>4633</v>
      </c>
      <c r="B4616" s="70">
        <f t="shared" si="178"/>
        <v>0.15384615384615385</v>
      </c>
      <c r="C4616" t="s">
        <v>102</v>
      </c>
      <c r="D4616" t="s">
        <v>4778</v>
      </c>
      <c r="E4616" s="69">
        <v>45740</v>
      </c>
      <c r="F4616">
        <v>1</v>
      </c>
      <c r="G4616">
        <v>1</v>
      </c>
      <c r="H4616">
        <v>1</v>
      </c>
      <c r="I4616" s="70">
        <f t="shared" si="179"/>
        <v>0.15384615384615385</v>
      </c>
    </row>
    <row r="4617" spans="1:9" x14ac:dyDescent="0.25">
      <c r="A4617" t="s">
        <v>4633</v>
      </c>
      <c r="B4617" s="70">
        <f t="shared" si="178"/>
        <v>0.15384615384615385</v>
      </c>
      <c r="C4617" t="s">
        <v>102</v>
      </c>
      <c r="D4617" t="s">
        <v>4779</v>
      </c>
      <c r="E4617" s="69">
        <v>45729</v>
      </c>
      <c r="F4617">
        <v>1</v>
      </c>
      <c r="G4617">
        <v>1</v>
      </c>
      <c r="H4617">
        <v>1</v>
      </c>
      <c r="I4617" s="70">
        <f t="shared" si="179"/>
        <v>0.15384615384615385</v>
      </c>
    </row>
    <row r="4618" spans="1:9" x14ac:dyDescent="0.25">
      <c r="A4618" t="s">
        <v>4633</v>
      </c>
      <c r="B4618" s="70">
        <f t="shared" si="178"/>
        <v>0.15384615384615385</v>
      </c>
      <c r="C4618" t="s">
        <v>102</v>
      </c>
      <c r="D4618" t="s">
        <v>4780</v>
      </c>
      <c r="E4618" s="69">
        <v>45726</v>
      </c>
      <c r="F4618">
        <v>1</v>
      </c>
      <c r="G4618">
        <v>1</v>
      </c>
      <c r="H4618">
        <v>1</v>
      </c>
      <c r="I4618" s="70">
        <f t="shared" si="179"/>
        <v>0.15384615384615385</v>
      </c>
    </row>
    <row r="4619" spans="1:9" x14ac:dyDescent="0.25">
      <c r="A4619" t="s">
        <v>4633</v>
      </c>
      <c r="B4619" s="70">
        <f t="shared" si="178"/>
        <v>0.15384615384615385</v>
      </c>
      <c r="C4619" t="s">
        <v>102</v>
      </c>
      <c r="D4619" t="s">
        <v>4781</v>
      </c>
      <c r="E4619" s="69">
        <v>45727</v>
      </c>
      <c r="F4619">
        <v>1</v>
      </c>
      <c r="G4619">
        <v>1</v>
      </c>
      <c r="H4619">
        <v>1</v>
      </c>
      <c r="I4619" s="70">
        <f t="shared" si="179"/>
        <v>0.15384615384615385</v>
      </c>
    </row>
    <row r="4620" spans="1:9" x14ac:dyDescent="0.25">
      <c r="A4620" t="s">
        <v>4633</v>
      </c>
      <c r="B4620" s="70">
        <f t="shared" si="178"/>
        <v>0.15384615384615385</v>
      </c>
      <c r="C4620" t="s">
        <v>102</v>
      </c>
      <c r="D4620" t="s">
        <v>4782</v>
      </c>
      <c r="E4620" s="69">
        <v>45727</v>
      </c>
      <c r="F4620">
        <v>1</v>
      </c>
      <c r="G4620">
        <v>1</v>
      </c>
      <c r="H4620">
        <v>1</v>
      </c>
      <c r="I4620" s="70">
        <f t="shared" si="179"/>
        <v>0.15384615384615385</v>
      </c>
    </row>
    <row r="4621" spans="1:9" x14ac:dyDescent="0.25">
      <c r="A4621" t="s">
        <v>4633</v>
      </c>
      <c r="B4621" s="70">
        <f t="shared" si="178"/>
        <v>0.15384615384615385</v>
      </c>
      <c r="C4621" t="s">
        <v>102</v>
      </c>
      <c r="D4621" t="s">
        <v>4783</v>
      </c>
      <c r="E4621" s="69">
        <v>45727</v>
      </c>
      <c r="F4621">
        <v>1</v>
      </c>
      <c r="G4621">
        <v>1</v>
      </c>
      <c r="H4621">
        <v>1</v>
      </c>
      <c r="I4621" s="70">
        <f t="shared" si="179"/>
        <v>0.15384615384615385</v>
      </c>
    </row>
    <row r="4622" spans="1:9" x14ac:dyDescent="0.25">
      <c r="A4622" t="s">
        <v>4633</v>
      </c>
      <c r="B4622" s="70">
        <f t="shared" si="178"/>
        <v>0.15384615384615385</v>
      </c>
      <c r="C4622" t="s">
        <v>102</v>
      </c>
      <c r="D4622" t="s">
        <v>4784</v>
      </c>
      <c r="E4622" s="69">
        <v>45793</v>
      </c>
      <c r="F4622">
        <v>1</v>
      </c>
      <c r="G4622">
        <v>1</v>
      </c>
      <c r="H4622">
        <v>1</v>
      </c>
      <c r="I4622" s="70">
        <f t="shared" si="179"/>
        <v>0.15384615384615385</v>
      </c>
    </row>
    <row r="4623" spans="1:9" x14ac:dyDescent="0.25">
      <c r="A4623" t="s">
        <v>4633</v>
      </c>
      <c r="B4623" s="70">
        <f t="shared" si="178"/>
        <v>0.15384615384615385</v>
      </c>
      <c r="C4623" t="s">
        <v>102</v>
      </c>
      <c r="D4623" t="s">
        <v>4785</v>
      </c>
      <c r="E4623" s="69">
        <v>45786</v>
      </c>
      <c r="F4623">
        <v>1</v>
      </c>
      <c r="G4623">
        <v>1</v>
      </c>
      <c r="H4623">
        <v>1</v>
      </c>
      <c r="I4623" s="70">
        <f t="shared" si="179"/>
        <v>0.15384615384615385</v>
      </c>
    </row>
    <row r="4624" spans="1:9" x14ac:dyDescent="0.25">
      <c r="A4624" t="s">
        <v>4633</v>
      </c>
      <c r="B4624" s="70">
        <f t="shared" si="178"/>
        <v>0.15384615384615385</v>
      </c>
      <c r="C4624" t="s">
        <v>109</v>
      </c>
      <c r="D4624" t="s">
        <v>4786</v>
      </c>
      <c r="E4624" s="69">
        <v>45701</v>
      </c>
      <c r="F4624">
        <v>1</v>
      </c>
      <c r="G4624">
        <v>1</v>
      </c>
      <c r="H4624">
        <v>1</v>
      </c>
      <c r="I4624" s="70">
        <f t="shared" si="179"/>
        <v>0.15384615384615385</v>
      </c>
    </row>
    <row r="4625" spans="1:9" x14ac:dyDescent="0.25">
      <c r="A4625" t="s">
        <v>4633</v>
      </c>
      <c r="B4625" s="70">
        <f t="shared" si="178"/>
        <v>0.15384615384615385</v>
      </c>
      <c r="C4625" t="s">
        <v>109</v>
      </c>
      <c r="D4625" t="s">
        <v>4787</v>
      </c>
      <c r="E4625" s="69">
        <v>45757</v>
      </c>
      <c r="F4625">
        <v>1</v>
      </c>
      <c r="G4625">
        <v>1</v>
      </c>
      <c r="H4625">
        <v>1</v>
      </c>
      <c r="I4625" s="70">
        <f t="shared" si="179"/>
        <v>0.15384615384615385</v>
      </c>
    </row>
    <row r="4626" spans="1:9" x14ac:dyDescent="0.25">
      <c r="A4626" t="s">
        <v>4633</v>
      </c>
      <c r="B4626" s="70">
        <f t="shared" si="178"/>
        <v>0.15384615384615385</v>
      </c>
      <c r="C4626" t="s">
        <v>109</v>
      </c>
      <c r="D4626" t="s">
        <v>4788</v>
      </c>
      <c r="E4626" s="69">
        <v>45705</v>
      </c>
      <c r="F4626">
        <v>1</v>
      </c>
      <c r="G4626">
        <v>1</v>
      </c>
      <c r="H4626">
        <v>1</v>
      </c>
      <c r="I4626" s="70">
        <f t="shared" si="179"/>
        <v>0.15384615384615385</v>
      </c>
    </row>
    <row r="4627" spans="1:9" x14ac:dyDescent="0.25">
      <c r="A4627" t="s">
        <v>4633</v>
      </c>
      <c r="B4627" s="70">
        <f t="shared" si="178"/>
        <v>0.15384615384615385</v>
      </c>
      <c r="C4627" t="s">
        <v>109</v>
      </c>
      <c r="D4627" t="s">
        <v>4789</v>
      </c>
      <c r="E4627" s="69">
        <v>45705</v>
      </c>
      <c r="F4627">
        <v>1</v>
      </c>
      <c r="G4627">
        <v>1</v>
      </c>
      <c r="H4627">
        <v>1</v>
      </c>
      <c r="I4627" s="70">
        <f t="shared" si="179"/>
        <v>0.15384615384615385</v>
      </c>
    </row>
    <row r="4628" spans="1:9" x14ac:dyDescent="0.25">
      <c r="A4628" t="s">
        <v>4633</v>
      </c>
      <c r="B4628" s="70">
        <f t="shared" si="178"/>
        <v>0.15384615384615385</v>
      </c>
      <c r="C4628" t="s">
        <v>109</v>
      </c>
      <c r="D4628" t="s">
        <v>4790</v>
      </c>
      <c r="E4628" s="69">
        <v>45705</v>
      </c>
      <c r="F4628">
        <v>1</v>
      </c>
      <c r="G4628">
        <v>1</v>
      </c>
      <c r="H4628">
        <v>1</v>
      </c>
      <c r="I4628" s="70">
        <f t="shared" si="179"/>
        <v>0.15384615384615385</v>
      </c>
    </row>
    <row r="4629" spans="1:9" x14ac:dyDescent="0.25">
      <c r="A4629" t="s">
        <v>4633</v>
      </c>
      <c r="B4629" s="70">
        <f t="shared" si="178"/>
        <v>0.15384615384615385</v>
      </c>
      <c r="C4629" t="s">
        <v>109</v>
      </c>
      <c r="D4629" t="s">
        <v>4791</v>
      </c>
      <c r="E4629" s="69">
        <v>45705</v>
      </c>
      <c r="F4629">
        <v>1</v>
      </c>
      <c r="G4629">
        <v>1</v>
      </c>
      <c r="H4629">
        <v>1</v>
      </c>
      <c r="I4629" s="70">
        <f t="shared" si="179"/>
        <v>0.15384615384615385</v>
      </c>
    </row>
    <row r="4630" spans="1:9" x14ac:dyDescent="0.25">
      <c r="A4630" t="s">
        <v>4633</v>
      </c>
      <c r="B4630" s="70">
        <f t="shared" si="178"/>
        <v>0.15384615384615385</v>
      </c>
      <c r="C4630" t="s">
        <v>109</v>
      </c>
      <c r="D4630" t="s">
        <v>4792</v>
      </c>
      <c r="E4630" s="69">
        <v>45688</v>
      </c>
      <c r="F4630">
        <v>1</v>
      </c>
      <c r="G4630">
        <v>1</v>
      </c>
      <c r="H4630">
        <v>1</v>
      </c>
      <c r="I4630" s="70">
        <f t="shared" si="179"/>
        <v>0.15384615384615385</v>
      </c>
    </row>
    <row r="4631" spans="1:9" x14ac:dyDescent="0.25">
      <c r="A4631" t="s">
        <v>4633</v>
      </c>
      <c r="B4631" s="70">
        <f t="shared" si="178"/>
        <v>0.15384615384615385</v>
      </c>
      <c r="C4631" t="s">
        <v>109</v>
      </c>
      <c r="D4631" t="s">
        <v>4793</v>
      </c>
      <c r="E4631" s="69">
        <v>45698</v>
      </c>
      <c r="F4631">
        <v>1</v>
      </c>
      <c r="G4631">
        <v>1</v>
      </c>
      <c r="H4631">
        <v>1</v>
      </c>
      <c r="I4631" s="70">
        <f t="shared" si="179"/>
        <v>0.15384615384615385</v>
      </c>
    </row>
    <row r="4632" spans="1:9" x14ac:dyDescent="0.25">
      <c r="A4632" t="s">
        <v>4633</v>
      </c>
      <c r="B4632" s="70">
        <f t="shared" ref="B4632:B4654" si="180">(1/650)*100</f>
        <v>0.15384615384615385</v>
      </c>
      <c r="C4632" t="s">
        <v>109</v>
      </c>
      <c r="D4632" t="s">
        <v>4794</v>
      </c>
      <c r="E4632" s="69">
        <v>45680</v>
      </c>
      <c r="F4632">
        <v>1</v>
      </c>
      <c r="G4632">
        <v>1</v>
      </c>
      <c r="H4632">
        <v>1</v>
      </c>
      <c r="I4632" s="70">
        <f t="shared" si="179"/>
        <v>0.15384615384615385</v>
      </c>
    </row>
    <row r="4633" spans="1:9" x14ac:dyDescent="0.25">
      <c r="A4633" t="s">
        <v>4633</v>
      </c>
      <c r="B4633" s="70">
        <f t="shared" si="180"/>
        <v>0.15384615384615385</v>
      </c>
      <c r="C4633" t="s">
        <v>109</v>
      </c>
      <c r="D4633" t="s">
        <v>4795</v>
      </c>
      <c r="E4633" s="69">
        <v>45681</v>
      </c>
      <c r="F4633">
        <v>1</v>
      </c>
      <c r="G4633">
        <v>1</v>
      </c>
      <c r="H4633">
        <v>1</v>
      </c>
      <c r="I4633" s="70">
        <f t="shared" si="179"/>
        <v>0.15384615384615385</v>
      </c>
    </row>
    <row r="4634" spans="1:9" x14ac:dyDescent="0.25">
      <c r="A4634" t="s">
        <v>4633</v>
      </c>
      <c r="B4634" s="70">
        <f t="shared" si="180"/>
        <v>0.15384615384615385</v>
      </c>
      <c r="C4634" t="s">
        <v>109</v>
      </c>
      <c r="D4634" t="s">
        <v>4796</v>
      </c>
      <c r="E4634" s="69">
        <v>45761</v>
      </c>
      <c r="F4634">
        <v>1</v>
      </c>
      <c r="G4634">
        <v>1</v>
      </c>
      <c r="H4634">
        <v>1</v>
      </c>
      <c r="I4634" s="70">
        <f t="shared" si="179"/>
        <v>0.15384615384615385</v>
      </c>
    </row>
    <row r="4635" spans="1:9" x14ac:dyDescent="0.25">
      <c r="A4635" t="s">
        <v>4633</v>
      </c>
      <c r="B4635" s="70">
        <f t="shared" si="180"/>
        <v>0.15384615384615385</v>
      </c>
      <c r="C4635" t="s">
        <v>109</v>
      </c>
      <c r="D4635" t="s">
        <v>4797</v>
      </c>
      <c r="E4635" s="69">
        <v>45747</v>
      </c>
      <c r="F4635">
        <v>1</v>
      </c>
      <c r="G4635">
        <v>1</v>
      </c>
      <c r="H4635">
        <v>1</v>
      </c>
      <c r="I4635" s="70">
        <f t="shared" si="179"/>
        <v>0.15384615384615385</v>
      </c>
    </row>
    <row r="4636" spans="1:9" x14ac:dyDescent="0.25">
      <c r="A4636" t="s">
        <v>4633</v>
      </c>
      <c r="B4636" s="70">
        <f t="shared" si="180"/>
        <v>0.15384615384615385</v>
      </c>
      <c r="C4636" t="s">
        <v>109</v>
      </c>
      <c r="D4636" t="s">
        <v>4798</v>
      </c>
      <c r="E4636" s="69">
        <v>45753</v>
      </c>
      <c r="F4636">
        <v>1</v>
      </c>
      <c r="G4636">
        <v>1</v>
      </c>
      <c r="H4636">
        <v>1</v>
      </c>
      <c r="I4636" s="70">
        <f t="shared" si="179"/>
        <v>0.15384615384615385</v>
      </c>
    </row>
    <row r="4637" spans="1:9" x14ac:dyDescent="0.25">
      <c r="A4637" t="s">
        <v>4633</v>
      </c>
      <c r="B4637" s="70">
        <f t="shared" si="180"/>
        <v>0.15384615384615385</v>
      </c>
      <c r="C4637" t="s">
        <v>109</v>
      </c>
      <c r="D4637" t="s">
        <v>4799</v>
      </c>
      <c r="E4637" s="69">
        <v>45744</v>
      </c>
      <c r="F4637">
        <v>1</v>
      </c>
      <c r="G4637">
        <v>1</v>
      </c>
      <c r="H4637">
        <v>1</v>
      </c>
      <c r="I4637" s="70">
        <f t="shared" si="179"/>
        <v>0.15384615384615385</v>
      </c>
    </row>
    <row r="4638" spans="1:9" x14ac:dyDescent="0.25">
      <c r="A4638" t="s">
        <v>4633</v>
      </c>
      <c r="B4638" s="70">
        <f t="shared" si="180"/>
        <v>0.15384615384615385</v>
      </c>
      <c r="C4638" t="s">
        <v>109</v>
      </c>
      <c r="D4638" t="s">
        <v>4800</v>
      </c>
      <c r="E4638" s="69">
        <v>45744</v>
      </c>
      <c r="F4638">
        <v>1</v>
      </c>
      <c r="G4638">
        <v>1</v>
      </c>
      <c r="H4638">
        <v>1</v>
      </c>
      <c r="I4638" s="70">
        <f t="shared" si="179"/>
        <v>0.15384615384615385</v>
      </c>
    </row>
    <row r="4639" spans="1:9" x14ac:dyDescent="0.25">
      <c r="A4639" t="s">
        <v>4633</v>
      </c>
      <c r="B4639" s="70">
        <f t="shared" si="180"/>
        <v>0.15384615384615385</v>
      </c>
      <c r="C4639" t="s">
        <v>109</v>
      </c>
      <c r="D4639" t="s">
        <v>4801</v>
      </c>
      <c r="E4639" s="69">
        <v>45747</v>
      </c>
      <c r="F4639">
        <v>1</v>
      </c>
      <c r="G4639">
        <v>1</v>
      </c>
      <c r="H4639">
        <v>1</v>
      </c>
      <c r="I4639" s="70">
        <f t="shared" si="179"/>
        <v>0.15384615384615385</v>
      </c>
    </row>
    <row r="4640" spans="1:9" x14ac:dyDescent="0.25">
      <c r="A4640" t="s">
        <v>4633</v>
      </c>
      <c r="B4640" s="70">
        <f t="shared" si="180"/>
        <v>0.15384615384615385</v>
      </c>
      <c r="C4640" t="s">
        <v>109</v>
      </c>
      <c r="D4640" t="s">
        <v>4802</v>
      </c>
      <c r="E4640" s="69">
        <v>45740</v>
      </c>
      <c r="F4640">
        <v>1</v>
      </c>
      <c r="G4640">
        <v>1</v>
      </c>
      <c r="H4640">
        <v>1</v>
      </c>
      <c r="I4640" s="70">
        <f t="shared" si="179"/>
        <v>0.15384615384615385</v>
      </c>
    </row>
    <row r="4641" spans="1:9" x14ac:dyDescent="0.25">
      <c r="A4641" t="s">
        <v>4633</v>
      </c>
      <c r="B4641" s="70">
        <f t="shared" si="180"/>
        <v>0.15384615384615385</v>
      </c>
      <c r="C4641" t="s">
        <v>109</v>
      </c>
      <c r="D4641" t="s">
        <v>4803</v>
      </c>
      <c r="E4641" s="69">
        <v>45740</v>
      </c>
      <c r="F4641">
        <v>1</v>
      </c>
      <c r="G4641">
        <v>1</v>
      </c>
      <c r="H4641">
        <v>1</v>
      </c>
      <c r="I4641" s="70">
        <f t="shared" si="179"/>
        <v>0.15384615384615385</v>
      </c>
    </row>
    <row r="4642" spans="1:9" x14ac:dyDescent="0.25">
      <c r="A4642" t="s">
        <v>4633</v>
      </c>
      <c r="B4642" s="70">
        <f t="shared" si="180"/>
        <v>0.15384615384615385</v>
      </c>
      <c r="C4642" t="s">
        <v>109</v>
      </c>
      <c r="D4642" t="s">
        <v>4804</v>
      </c>
      <c r="E4642" s="69">
        <v>45712</v>
      </c>
      <c r="F4642">
        <v>1</v>
      </c>
      <c r="G4642">
        <v>1</v>
      </c>
      <c r="H4642">
        <v>1</v>
      </c>
      <c r="I4642" s="70">
        <f t="shared" si="179"/>
        <v>0.15384615384615385</v>
      </c>
    </row>
    <row r="4643" spans="1:9" x14ac:dyDescent="0.25">
      <c r="A4643" t="s">
        <v>4633</v>
      </c>
      <c r="B4643" s="70">
        <f t="shared" si="180"/>
        <v>0.15384615384615385</v>
      </c>
      <c r="C4643" t="s">
        <v>109</v>
      </c>
      <c r="D4643" t="s">
        <v>4805</v>
      </c>
      <c r="E4643" s="69">
        <v>45716</v>
      </c>
      <c r="F4643">
        <v>1</v>
      </c>
      <c r="G4643">
        <v>1</v>
      </c>
      <c r="H4643">
        <v>1</v>
      </c>
      <c r="I4643" s="70">
        <f t="shared" si="179"/>
        <v>0.15384615384615385</v>
      </c>
    </row>
    <row r="4644" spans="1:9" x14ac:dyDescent="0.25">
      <c r="A4644" t="s">
        <v>4633</v>
      </c>
      <c r="B4644" s="70">
        <f t="shared" si="180"/>
        <v>0.15384615384615385</v>
      </c>
      <c r="C4644" t="s">
        <v>109</v>
      </c>
      <c r="D4644" t="s">
        <v>4806</v>
      </c>
      <c r="E4644" s="69">
        <v>45719</v>
      </c>
      <c r="F4644">
        <v>1</v>
      </c>
      <c r="G4644">
        <v>1</v>
      </c>
      <c r="H4644">
        <v>1</v>
      </c>
      <c r="I4644" s="70">
        <f t="shared" si="179"/>
        <v>0.15384615384615385</v>
      </c>
    </row>
    <row r="4645" spans="1:9" x14ac:dyDescent="0.25">
      <c r="A4645" t="s">
        <v>4633</v>
      </c>
      <c r="B4645" s="70">
        <f t="shared" si="180"/>
        <v>0.15384615384615385</v>
      </c>
      <c r="C4645" t="s">
        <v>109</v>
      </c>
      <c r="D4645" t="s">
        <v>4807</v>
      </c>
      <c r="E4645" s="69">
        <v>45719</v>
      </c>
      <c r="F4645">
        <v>1</v>
      </c>
      <c r="G4645">
        <v>1</v>
      </c>
      <c r="H4645">
        <v>1</v>
      </c>
      <c r="I4645" s="70">
        <f t="shared" si="179"/>
        <v>0.15384615384615385</v>
      </c>
    </row>
    <row r="4646" spans="1:9" x14ac:dyDescent="0.25">
      <c r="A4646" t="s">
        <v>4633</v>
      </c>
      <c r="B4646" s="70">
        <f t="shared" si="180"/>
        <v>0.15384615384615385</v>
      </c>
      <c r="C4646" t="s">
        <v>109</v>
      </c>
      <c r="D4646" t="s">
        <v>4808</v>
      </c>
      <c r="E4646" s="69">
        <v>45800</v>
      </c>
      <c r="F4646">
        <v>1</v>
      </c>
      <c r="G4646">
        <v>1</v>
      </c>
      <c r="H4646">
        <v>1</v>
      </c>
      <c r="I4646" s="70">
        <f t="shared" si="179"/>
        <v>0.15384615384615385</v>
      </c>
    </row>
    <row r="4647" spans="1:9" x14ac:dyDescent="0.25">
      <c r="A4647" t="s">
        <v>4633</v>
      </c>
      <c r="B4647" s="70">
        <f t="shared" si="180"/>
        <v>0.15384615384615385</v>
      </c>
      <c r="C4647" t="s">
        <v>109</v>
      </c>
      <c r="D4647" t="s">
        <v>4809</v>
      </c>
      <c r="E4647" s="69">
        <v>45803</v>
      </c>
      <c r="F4647">
        <v>1</v>
      </c>
      <c r="G4647">
        <v>1</v>
      </c>
      <c r="H4647">
        <v>1</v>
      </c>
      <c r="I4647" s="70">
        <f t="shared" si="179"/>
        <v>0.15384615384615385</v>
      </c>
    </row>
    <row r="4648" spans="1:9" x14ac:dyDescent="0.25">
      <c r="A4648" t="s">
        <v>4633</v>
      </c>
      <c r="B4648" s="70">
        <f t="shared" si="180"/>
        <v>0.15384615384615385</v>
      </c>
      <c r="C4648" t="s">
        <v>109</v>
      </c>
      <c r="D4648" t="s">
        <v>4810</v>
      </c>
      <c r="E4648" s="69">
        <v>45807</v>
      </c>
      <c r="F4648">
        <v>1</v>
      </c>
      <c r="G4648">
        <v>1</v>
      </c>
      <c r="H4648">
        <v>1</v>
      </c>
      <c r="I4648" s="70">
        <f t="shared" si="179"/>
        <v>0.15384615384615385</v>
      </c>
    </row>
    <row r="4649" spans="1:9" x14ac:dyDescent="0.25">
      <c r="A4649" t="s">
        <v>4633</v>
      </c>
      <c r="B4649" s="70">
        <f t="shared" si="180"/>
        <v>0.15384615384615385</v>
      </c>
      <c r="C4649" t="s">
        <v>109</v>
      </c>
      <c r="D4649" t="s">
        <v>4811</v>
      </c>
      <c r="E4649" s="69">
        <v>45798</v>
      </c>
      <c r="F4649">
        <v>1</v>
      </c>
      <c r="G4649">
        <v>1</v>
      </c>
      <c r="H4649">
        <v>1</v>
      </c>
      <c r="I4649" s="70">
        <f t="shared" si="179"/>
        <v>0.15384615384615385</v>
      </c>
    </row>
    <row r="4650" spans="1:9" x14ac:dyDescent="0.25">
      <c r="A4650" t="s">
        <v>4633</v>
      </c>
      <c r="B4650" s="70">
        <f t="shared" si="180"/>
        <v>0.15384615384615385</v>
      </c>
      <c r="C4650" t="s">
        <v>109</v>
      </c>
      <c r="D4650" t="s">
        <v>4812</v>
      </c>
      <c r="E4650" s="69">
        <v>45800</v>
      </c>
      <c r="F4650">
        <v>1</v>
      </c>
      <c r="G4650">
        <v>1</v>
      </c>
      <c r="H4650">
        <v>1</v>
      </c>
      <c r="I4650" s="70">
        <f t="shared" si="179"/>
        <v>0.15384615384615385</v>
      </c>
    </row>
    <row r="4651" spans="1:9" x14ac:dyDescent="0.25">
      <c r="A4651" t="s">
        <v>4633</v>
      </c>
      <c r="B4651" s="70">
        <f t="shared" si="180"/>
        <v>0.15384615384615385</v>
      </c>
      <c r="C4651" t="s">
        <v>109</v>
      </c>
      <c r="D4651" t="s">
        <v>4813</v>
      </c>
      <c r="E4651" s="69">
        <v>45775</v>
      </c>
      <c r="F4651">
        <v>1</v>
      </c>
      <c r="G4651">
        <v>1</v>
      </c>
      <c r="H4651">
        <v>1</v>
      </c>
      <c r="I4651" s="70">
        <f t="shared" si="179"/>
        <v>0.15384615384615385</v>
      </c>
    </row>
    <row r="4652" spans="1:9" x14ac:dyDescent="0.25">
      <c r="A4652" t="s">
        <v>4633</v>
      </c>
      <c r="B4652" s="70">
        <f t="shared" si="180"/>
        <v>0.15384615384615385</v>
      </c>
      <c r="C4652" t="s">
        <v>109</v>
      </c>
      <c r="D4652" t="s">
        <v>4814</v>
      </c>
      <c r="E4652" s="69">
        <v>45761</v>
      </c>
      <c r="F4652">
        <v>1</v>
      </c>
      <c r="G4652">
        <v>1</v>
      </c>
      <c r="H4652">
        <v>1</v>
      </c>
      <c r="I4652" s="70">
        <f t="shared" si="179"/>
        <v>0.15384615384615385</v>
      </c>
    </row>
    <row r="4653" spans="1:9" x14ac:dyDescent="0.25">
      <c r="A4653" t="s">
        <v>4633</v>
      </c>
      <c r="B4653" s="70">
        <f t="shared" si="180"/>
        <v>0.15384615384615385</v>
      </c>
      <c r="C4653" t="s">
        <v>109</v>
      </c>
      <c r="D4653" t="s">
        <v>4815</v>
      </c>
      <c r="E4653" s="69">
        <v>45765</v>
      </c>
      <c r="F4653">
        <v>1</v>
      </c>
      <c r="G4653">
        <v>1</v>
      </c>
      <c r="H4653">
        <v>1</v>
      </c>
      <c r="I4653" s="70">
        <f t="shared" si="179"/>
        <v>0.15384615384615385</v>
      </c>
    </row>
    <row r="4654" spans="1:9" x14ac:dyDescent="0.25">
      <c r="A4654" t="s">
        <v>4633</v>
      </c>
      <c r="B4654" s="70">
        <f t="shared" si="180"/>
        <v>0.15384615384615385</v>
      </c>
      <c r="C4654" t="s">
        <v>109</v>
      </c>
      <c r="D4654" t="s">
        <v>4816</v>
      </c>
      <c r="E4654" s="69">
        <v>45705</v>
      </c>
      <c r="F4654">
        <v>1</v>
      </c>
      <c r="G4654">
        <v>1</v>
      </c>
      <c r="H4654">
        <v>1</v>
      </c>
      <c r="I4654" s="70">
        <f t="shared" si="179"/>
        <v>0.15384615384615385</v>
      </c>
    </row>
    <row r="4655" spans="1:9" x14ac:dyDescent="0.25">
      <c r="A4655" t="s">
        <v>4817</v>
      </c>
      <c r="B4655" s="70">
        <f t="shared" ref="B4655:B4687" si="181">(1/300)*100</f>
        <v>0.33333333333333337</v>
      </c>
      <c r="C4655" t="s">
        <v>94</v>
      </c>
      <c r="D4655" t="s">
        <v>4818</v>
      </c>
      <c r="E4655" s="69">
        <v>45677</v>
      </c>
      <c r="F4655">
        <v>1</v>
      </c>
      <c r="G4655">
        <v>1</v>
      </c>
      <c r="H4655">
        <v>1</v>
      </c>
      <c r="I4655" s="70">
        <f t="shared" si="179"/>
        <v>0.33333333333333337</v>
      </c>
    </row>
    <row r="4656" spans="1:9" x14ac:dyDescent="0.25">
      <c r="A4656" t="s">
        <v>4817</v>
      </c>
      <c r="B4656" s="70">
        <f t="shared" si="181"/>
        <v>0.33333333333333337</v>
      </c>
      <c r="C4656" t="s">
        <v>94</v>
      </c>
      <c r="D4656" t="s">
        <v>4819</v>
      </c>
      <c r="E4656" s="69">
        <v>45755</v>
      </c>
      <c r="F4656">
        <v>1</v>
      </c>
      <c r="G4656">
        <v>1</v>
      </c>
      <c r="H4656">
        <v>1</v>
      </c>
      <c r="I4656" s="70">
        <f t="shared" si="179"/>
        <v>0.33333333333333337</v>
      </c>
    </row>
    <row r="4657" spans="1:9" x14ac:dyDescent="0.25">
      <c r="A4657" t="s">
        <v>4817</v>
      </c>
      <c r="B4657" s="70">
        <f t="shared" si="181"/>
        <v>0.33333333333333337</v>
      </c>
      <c r="C4657" t="s">
        <v>97</v>
      </c>
      <c r="D4657" t="s">
        <v>4820</v>
      </c>
      <c r="E4657" s="69">
        <v>45746</v>
      </c>
      <c r="F4657">
        <v>1</v>
      </c>
      <c r="G4657">
        <v>1</v>
      </c>
      <c r="H4657">
        <v>1</v>
      </c>
      <c r="I4657" s="70">
        <f t="shared" si="179"/>
        <v>0.33333333333333337</v>
      </c>
    </row>
    <row r="4658" spans="1:9" x14ac:dyDescent="0.25">
      <c r="A4658" t="s">
        <v>4817</v>
      </c>
      <c r="B4658" s="70">
        <f t="shared" si="181"/>
        <v>0.33333333333333337</v>
      </c>
      <c r="C4658" t="s">
        <v>97</v>
      </c>
      <c r="D4658" t="s">
        <v>4821</v>
      </c>
      <c r="E4658" s="69">
        <v>45667</v>
      </c>
      <c r="F4658">
        <v>1</v>
      </c>
      <c r="G4658">
        <v>1</v>
      </c>
      <c r="H4658">
        <v>1</v>
      </c>
      <c r="I4658" s="70">
        <f t="shared" si="179"/>
        <v>0.33333333333333337</v>
      </c>
    </row>
    <row r="4659" spans="1:9" x14ac:dyDescent="0.25">
      <c r="A4659" t="s">
        <v>4817</v>
      </c>
      <c r="B4659" s="70">
        <f t="shared" si="181"/>
        <v>0.33333333333333337</v>
      </c>
      <c r="C4659" t="s">
        <v>97</v>
      </c>
      <c r="D4659" t="s">
        <v>4822</v>
      </c>
      <c r="E4659" s="69">
        <v>45686</v>
      </c>
      <c r="F4659">
        <v>1</v>
      </c>
      <c r="G4659">
        <v>1</v>
      </c>
      <c r="H4659">
        <v>1</v>
      </c>
      <c r="I4659" s="70">
        <f t="shared" si="179"/>
        <v>0.33333333333333337</v>
      </c>
    </row>
    <row r="4660" spans="1:9" x14ac:dyDescent="0.25">
      <c r="A4660" t="s">
        <v>4817</v>
      </c>
      <c r="B4660" s="70">
        <f t="shared" si="181"/>
        <v>0.33333333333333337</v>
      </c>
      <c r="C4660" t="s">
        <v>97</v>
      </c>
      <c r="D4660" t="s">
        <v>4823</v>
      </c>
      <c r="E4660" s="69">
        <v>45692</v>
      </c>
      <c r="F4660">
        <v>1</v>
      </c>
      <c r="G4660">
        <v>1</v>
      </c>
      <c r="H4660">
        <v>1</v>
      </c>
      <c r="I4660" s="70">
        <f t="shared" si="179"/>
        <v>0.33333333333333337</v>
      </c>
    </row>
    <row r="4661" spans="1:9" x14ac:dyDescent="0.25">
      <c r="A4661" t="s">
        <v>4817</v>
      </c>
      <c r="B4661" s="70">
        <f t="shared" si="181"/>
        <v>0.33333333333333337</v>
      </c>
      <c r="C4661" t="s">
        <v>97</v>
      </c>
      <c r="D4661" t="s">
        <v>4824</v>
      </c>
      <c r="E4661" s="69">
        <v>45747</v>
      </c>
      <c r="F4661">
        <v>1</v>
      </c>
      <c r="G4661">
        <v>1</v>
      </c>
      <c r="H4661">
        <v>1</v>
      </c>
      <c r="I4661" s="70">
        <f t="shared" si="179"/>
        <v>0.33333333333333337</v>
      </c>
    </row>
    <row r="4662" spans="1:9" x14ac:dyDescent="0.25">
      <c r="A4662" t="s">
        <v>4817</v>
      </c>
      <c r="B4662" s="70">
        <f t="shared" si="181"/>
        <v>0.33333333333333337</v>
      </c>
      <c r="C4662" t="s">
        <v>97</v>
      </c>
      <c r="D4662" t="s">
        <v>4825</v>
      </c>
      <c r="E4662" s="69">
        <v>45747</v>
      </c>
      <c r="F4662">
        <v>1</v>
      </c>
      <c r="G4662">
        <v>1</v>
      </c>
      <c r="H4662">
        <v>1</v>
      </c>
      <c r="I4662" s="70">
        <f t="shared" si="179"/>
        <v>0.33333333333333337</v>
      </c>
    </row>
    <row r="4663" spans="1:9" x14ac:dyDescent="0.25">
      <c r="A4663" t="s">
        <v>4817</v>
      </c>
      <c r="B4663" s="70">
        <f t="shared" si="181"/>
        <v>0.33333333333333337</v>
      </c>
      <c r="C4663" t="s">
        <v>97</v>
      </c>
      <c r="D4663" t="s">
        <v>4826</v>
      </c>
      <c r="E4663" s="69">
        <v>45768</v>
      </c>
      <c r="F4663">
        <v>1</v>
      </c>
      <c r="G4663">
        <v>1</v>
      </c>
      <c r="H4663">
        <v>1</v>
      </c>
      <c r="I4663" s="70">
        <f t="shared" si="179"/>
        <v>0.33333333333333337</v>
      </c>
    </row>
    <row r="4664" spans="1:9" x14ac:dyDescent="0.25">
      <c r="A4664" t="s">
        <v>4817</v>
      </c>
      <c r="B4664" s="70">
        <f t="shared" si="181"/>
        <v>0.33333333333333337</v>
      </c>
      <c r="C4664" t="s">
        <v>97</v>
      </c>
      <c r="D4664" t="s">
        <v>4827</v>
      </c>
      <c r="E4664" s="69">
        <v>45774</v>
      </c>
      <c r="F4664">
        <v>1</v>
      </c>
      <c r="G4664">
        <v>1</v>
      </c>
      <c r="H4664">
        <v>1</v>
      </c>
      <c r="I4664" s="70">
        <f t="shared" si="179"/>
        <v>0.33333333333333337</v>
      </c>
    </row>
    <row r="4665" spans="1:9" x14ac:dyDescent="0.25">
      <c r="A4665" t="s">
        <v>4817</v>
      </c>
      <c r="B4665" s="70">
        <f t="shared" si="181"/>
        <v>0.33333333333333337</v>
      </c>
      <c r="C4665" t="s">
        <v>97</v>
      </c>
      <c r="D4665" t="s">
        <v>4828</v>
      </c>
      <c r="E4665" s="69">
        <v>45774</v>
      </c>
      <c r="F4665">
        <v>1</v>
      </c>
      <c r="G4665">
        <v>1</v>
      </c>
      <c r="H4665">
        <v>1</v>
      </c>
      <c r="I4665" s="70">
        <f t="shared" si="179"/>
        <v>0.33333333333333337</v>
      </c>
    </row>
    <row r="4666" spans="1:9" x14ac:dyDescent="0.25">
      <c r="A4666" t="s">
        <v>4817</v>
      </c>
      <c r="B4666" s="70">
        <f t="shared" si="181"/>
        <v>0.33333333333333337</v>
      </c>
      <c r="C4666" t="s">
        <v>97</v>
      </c>
      <c r="D4666" t="s">
        <v>4829</v>
      </c>
      <c r="E4666" s="69">
        <v>45774</v>
      </c>
      <c r="F4666">
        <v>1</v>
      </c>
      <c r="G4666">
        <v>1</v>
      </c>
      <c r="H4666">
        <v>1</v>
      </c>
      <c r="I4666" s="70">
        <f t="shared" si="179"/>
        <v>0.33333333333333337</v>
      </c>
    </row>
    <row r="4667" spans="1:9" x14ac:dyDescent="0.25">
      <c r="A4667" t="s">
        <v>4817</v>
      </c>
      <c r="B4667" s="70">
        <f t="shared" si="181"/>
        <v>0.33333333333333337</v>
      </c>
      <c r="C4667" t="s">
        <v>98</v>
      </c>
      <c r="D4667" t="s">
        <v>4830</v>
      </c>
      <c r="E4667" s="69">
        <v>45748</v>
      </c>
      <c r="F4667">
        <v>1</v>
      </c>
      <c r="G4667">
        <v>1</v>
      </c>
      <c r="H4667">
        <v>1</v>
      </c>
      <c r="I4667" s="70">
        <f t="shared" si="179"/>
        <v>0.33333333333333337</v>
      </c>
    </row>
    <row r="4668" spans="1:9" x14ac:dyDescent="0.25">
      <c r="A4668" t="s">
        <v>4817</v>
      </c>
      <c r="B4668" s="70">
        <f t="shared" si="181"/>
        <v>0.33333333333333337</v>
      </c>
      <c r="C4668" t="s">
        <v>98</v>
      </c>
      <c r="D4668" t="s">
        <v>4831</v>
      </c>
      <c r="E4668" s="69">
        <v>45796</v>
      </c>
      <c r="F4668">
        <v>1</v>
      </c>
      <c r="G4668">
        <v>1</v>
      </c>
      <c r="H4668">
        <v>1</v>
      </c>
      <c r="I4668" s="70">
        <f t="shared" si="179"/>
        <v>0.33333333333333337</v>
      </c>
    </row>
    <row r="4669" spans="1:9" x14ac:dyDescent="0.25">
      <c r="A4669" t="s">
        <v>4817</v>
      </c>
      <c r="B4669" s="70">
        <f t="shared" si="181"/>
        <v>0.33333333333333337</v>
      </c>
      <c r="C4669" t="s">
        <v>98</v>
      </c>
      <c r="D4669" t="s">
        <v>4832</v>
      </c>
      <c r="E4669" s="69">
        <v>45709</v>
      </c>
      <c r="F4669">
        <v>1</v>
      </c>
      <c r="G4669">
        <v>1</v>
      </c>
      <c r="H4669">
        <v>1</v>
      </c>
      <c r="I4669" s="70">
        <f t="shared" si="179"/>
        <v>0.33333333333333337</v>
      </c>
    </row>
    <row r="4670" spans="1:9" x14ac:dyDescent="0.25">
      <c r="A4670" t="s">
        <v>4817</v>
      </c>
      <c r="B4670" s="70">
        <f t="shared" si="181"/>
        <v>0.33333333333333337</v>
      </c>
      <c r="C4670" t="s">
        <v>98</v>
      </c>
      <c r="D4670" t="s">
        <v>4833</v>
      </c>
      <c r="E4670" s="69">
        <v>45679</v>
      </c>
      <c r="F4670">
        <v>1</v>
      </c>
      <c r="G4670">
        <v>1</v>
      </c>
      <c r="H4670">
        <v>1</v>
      </c>
      <c r="I4670" s="70">
        <f t="shared" si="179"/>
        <v>0.33333333333333337</v>
      </c>
    </row>
    <row r="4671" spans="1:9" x14ac:dyDescent="0.25">
      <c r="A4671" t="s">
        <v>4817</v>
      </c>
      <c r="B4671" s="70">
        <f t="shared" si="181"/>
        <v>0.33333333333333337</v>
      </c>
      <c r="C4671" t="s">
        <v>98</v>
      </c>
      <c r="D4671" t="s">
        <v>4834</v>
      </c>
      <c r="E4671" s="69">
        <v>45667</v>
      </c>
      <c r="F4671">
        <v>1</v>
      </c>
      <c r="G4671">
        <v>1</v>
      </c>
      <c r="H4671">
        <v>1</v>
      </c>
      <c r="I4671" s="70">
        <f t="shared" si="179"/>
        <v>0.33333333333333337</v>
      </c>
    </row>
    <row r="4672" spans="1:9" x14ac:dyDescent="0.25">
      <c r="A4672" t="s">
        <v>4817</v>
      </c>
      <c r="B4672" s="70">
        <f t="shared" si="181"/>
        <v>0.33333333333333337</v>
      </c>
      <c r="C4672" t="s">
        <v>102</v>
      </c>
      <c r="D4672" t="s">
        <v>4835</v>
      </c>
      <c r="E4672" s="69">
        <v>45700</v>
      </c>
      <c r="F4672">
        <v>1</v>
      </c>
      <c r="G4672">
        <v>1</v>
      </c>
      <c r="H4672">
        <v>1</v>
      </c>
      <c r="I4672" s="70">
        <f t="shared" si="179"/>
        <v>0.33333333333333337</v>
      </c>
    </row>
    <row r="4673" spans="1:9" x14ac:dyDescent="0.25">
      <c r="A4673" t="s">
        <v>4817</v>
      </c>
      <c r="B4673" s="70">
        <f t="shared" si="181"/>
        <v>0.33333333333333337</v>
      </c>
      <c r="C4673" t="s">
        <v>102</v>
      </c>
      <c r="D4673" t="s">
        <v>4836</v>
      </c>
      <c r="E4673" s="69">
        <v>45661</v>
      </c>
      <c r="F4673">
        <v>1</v>
      </c>
      <c r="G4673">
        <v>1</v>
      </c>
      <c r="H4673">
        <v>1</v>
      </c>
      <c r="I4673" s="70">
        <f t="shared" si="179"/>
        <v>0.33333333333333337</v>
      </c>
    </row>
    <row r="4674" spans="1:9" x14ac:dyDescent="0.25">
      <c r="A4674" t="s">
        <v>4817</v>
      </c>
      <c r="B4674" s="70">
        <f t="shared" si="181"/>
        <v>0.33333333333333337</v>
      </c>
      <c r="C4674" t="s">
        <v>102</v>
      </c>
      <c r="D4674" t="s">
        <v>4837</v>
      </c>
      <c r="E4674" s="69">
        <v>45792</v>
      </c>
      <c r="F4674">
        <v>1</v>
      </c>
      <c r="G4674">
        <v>1</v>
      </c>
      <c r="H4674">
        <v>1</v>
      </c>
      <c r="I4674" s="70">
        <f t="shared" ref="I4674:I4737" si="182">B4674*H4674</f>
        <v>0.33333333333333337</v>
      </c>
    </row>
    <row r="4675" spans="1:9" x14ac:dyDescent="0.25">
      <c r="A4675" t="s">
        <v>4817</v>
      </c>
      <c r="B4675" s="70">
        <f t="shared" si="181"/>
        <v>0.33333333333333337</v>
      </c>
      <c r="C4675" t="s">
        <v>102</v>
      </c>
      <c r="D4675" t="s">
        <v>4838</v>
      </c>
      <c r="E4675" s="69">
        <v>45701</v>
      </c>
      <c r="F4675">
        <v>1</v>
      </c>
      <c r="G4675">
        <v>1</v>
      </c>
      <c r="H4675">
        <v>1</v>
      </c>
      <c r="I4675" s="70">
        <f t="shared" si="182"/>
        <v>0.33333333333333337</v>
      </c>
    </row>
    <row r="4676" spans="1:9" x14ac:dyDescent="0.25">
      <c r="A4676" t="s">
        <v>4817</v>
      </c>
      <c r="B4676" s="70">
        <f t="shared" si="181"/>
        <v>0.33333333333333337</v>
      </c>
      <c r="C4676" t="s">
        <v>102</v>
      </c>
      <c r="D4676" t="s">
        <v>4839</v>
      </c>
      <c r="E4676" s="69">
        <v>45765</v>
      </c>
      <c r="F4676">
        <v>1</v>
      </c>
      <c r="G4676">
        <v>1</v>
      </c>
      <c r="H4676">
        <v>1</v>
      </c>
      <c r="I4676" s="70">
        <f t="shared" si="182"/>
        <v>0.33333333333333337</v>
      </c>
    </row>
    <row r="4677" spans="1:9" x14ac:dyDescent="0.25">
      <c r="A4677" t="s">
        <v>4817</v>
      </c>
      <c r="B4677" s="70">
        <f t="shared" si="181"/>
        <v>0.33333333333333337</v>
      </c>
      <c r="C4677" t="s">
        <v>102</v>
      </c>
      <c r="D4677" t="s">
        <v>4840</v>
      </c>
      <c r="E4677" s="69">
        <v>45797</v>
      </c>
      <c r="F4677">
        <v>1</v>
      </c>
      <c r="G4677">
        <v>1</v>
      </c>
      <c r="H4677">
        <v>1</v>
      </c>
      <c r="I4677" s="70">
        <f t="shared" si="182"/>
        <v>0.33333333333333337</v>
      </c>
    </row>
    <row r="4678" spans="1:9" x14ac:dyDescent="0.25">
      <c r="A4678" t="s">
        <v>4817</v>
      </c>
      <c r="B4678" s="70">
        <f t="shared" si="181"/>
        <v>0.33333333333333337</v>
      </c>
      <c r="C4678" t="s">
        <v>102</v>
      </c>
      <c r="D4678" t="s">
        <v>4841</v>
      </c>
      <c r="E4678" s="69">
        <v>45712</v>
      </c>
      <c r="F4678">
        <v>1</v>
      </c>
      <c r="G4678">
        <v>1</v>
      </c>
      <c r="H4678">
        <v>1</v>
      </c>
      <c r="I4678" s="70">
        <f t="shared" si="182"/>
        <v>0.33333333333333337</v>
      </c>
    </row>
    <row r="4679" spans="1:9" x14ac:dyDescent="0.25">
      <c r="A4679" t="s">
        <v>4817</v>
      </c>
      <c r="B4679" s="70">
        <f t="shared" si="181"/>
        <v>0.33333333333333337</v>
      </c>
      <c r="C4679" t="s">
        <v>102</v>
      </c>
      <c r="D4679" t="s">
        <v>4842</v>
      </c>
      <c r="E4679" s="69">
        <v>45723</v>
      </c>
      <c r="F4679">
        <v>1</v>
      </c>
      <c r="G4679">
        <v>1</v>
      </c>
      <c r="H4679">
        <v>1</v>
      </c>
      <c r="I4679" s="70">
        <f t="shared" si="182"/>
        <v>0.33333333333333337</v>
      </c>
    </row>
    <row r="4680" spans="1:9" x14ac:dyDescent="0.25">
      <c r="A4680" t="s">
        <v>4817</v>
      </c>
      <c r="B4680" s="70">
        <f t="shared" si="181"/>
        <v>0.33333333333333337</v>
      </c>
      <c r="C4680" t="s">
        <v>102</v>
      </c>
      <c r="D4680" t="s">
        <v>4843</v>
      </c>
      <c r="E4680" s="69">
        <v>45726</v>
      </c>
      <c r="F4680">
        <v>1</v>
      </c>
      <c r="G4680">
        <v>1</v>
      </c>
      <c r="H4680">
        <v>1</v>
      </c>
      <c r="I4680" s="70">
        <f t="shared" si="182"/>
        <v>0.33333333333333337</v>
      </c>
    </row>
    <row r="4681" spans="1:9" x14ac:dyDescent="0.25">
      <c r="A4681" t="s">
        <v>4817</v>
      </c>
      <c r="B4681" s="70">
        <f t="shared" si="181"/>
        <v>0.33333333333333337</v>
      </c>
      <c r="C4681" t="s">
        <v>109</v>
      </c>
      <c r="D4681" t="s">
        <v>4844</v>
      </c>
      <c r="E4681" s="69">
        <v>45750</v>
      </c>
      <c r="F4681">
        <v>1</v>
      </c>
      <c r="G4681">
        <v>1</v>
      </c>
      <c r="H4681">
        <v>1</v>
      </c>
      <c r="I4681" s="70">
        <f t="shared" si="182"/>
        <v>0.33333333333333337</v>
      </c>
    </row>
    <row r="4682" spans="1:9" x14ac:dyDescent="0.25">
      <c r="A4682" t="s">
        <v>4817</v>
      </c>
      <c r="B4682" s="70">
        <f t="shared" si="181"/>
        <v>0.33333333333333337</v>
      </c>
      <c r="C4682" t="s">
        <v>109</v>
      </c>
      <c r="D4682" t="s">
        <v>4845</v>
      </c>
      <c r="E4682" s="69">
        <v>45755</v>
      </c>
      <c r="F4682">
        <v>1</v>
      </c>
      <c r="G4682">
        <v>1</v>
      </c>
      <c r="H4682">
        <v>1</v>
      </c>
      <c r="I4682" s="70">
        <f t="shared" si="182"/>
        <v>0.33333333333333337</v>
      </c>
    </row>
    <row r="4683" spans="1:9" x14ac:dyDescent="0.25">
      <c r="A4683" t="s">
        <v>4817</v>
      </c>
      <c r="B4683" s="70">
        <f t="shared" si="181"/>
        <v>0.33333333333333337</v>
      </c>
      <c r="C4683" t="s">
        <v>109</v>
      </c>
      <c r="D4683" t="s">
        <v>4846</v>
      </c>
      <c r="E4683" s="69">
        <v>45775</v>
      </c>
      <c r="F4683">
        <v>1</v>
      </c>
      <c r="G4683">
        <v>1</v>
      </c>
      <c r="H4683">
        <v>1</v>
      </c>
      <c r="I4683" s="70">
        <f t="shared" si="182"/>
        <v>0.33333333333333337</v>
      </c>
    </row>
    <row r="4684" spans="1:9" x14ac:dyDescent="0.25">
      <c r="A4684" t="s">
        <v>4817</v>
      </c>
      <c r="B4684" s="70">
        <f t="shared" si="181"/>
        <v>0.33333333333333337</v>
      </c>
      <c r="C4684" t="s">
        <v>109</v>
      </c>
      <c r="D4684" t="s">
        <v>4847</v>
      </c>
      <c r="E4684" s="69">
        <v>45779</v>
      </c>
      <c r="F4684">
        <v>1</v>
      </c>
      <c r="G4684">
        <v>1</v>
      </c>
      <c r="H4684">
        <v>1</v>
      </c>
      <c r="I4684" s="70">
        <f t="shared" si="182"/>
        <v>0.33333333333333337</v>
      </c>
    </row>
    <row r="4685" spans="1:9" x14ac:dyDescent="0.25">
      <c r="A4685" t="s">
        <v>4817</v>
      </c>
      <c r="B4685" s="70">
        <f t="shared" si="181"/>
        <v>0.33333333333333337</v>
      </c>
      <c r="C4685" t="s">
        <v>109</v>
      </c>
      <c r="D4685" t="s">
        <v>4848</v>
      </c>
      <c r="E4685" s="69">
        <v>45800</v>
      </c>
      <c r="F4685">
        <v>1</v>
      </c>
      <c r="G4685">
        <v>1</v>
      </c>
      <c r="H4685">
        <v>1</v>
      </c>
      <c r="I4685" s="70">
        <f t="shared" si="182"/>
        <v>0.33333333333333337</v>
      </c>
    </row>
    <row r="4686" spans="1:9" x14ac:dyDescent="0.25">
      <c r="A4686" t="s">
        <v>4817</v>
      </c>
      <c r="B4686" s="70">
        <f t="shared" si="181"/>
        <v>0.33333333333333337</v>
      </c>
      <c r="C4686" t="s">
        <v>109</v>
      </c>
      <c r="D4686" t="s">
        <v>4849</v>
      </c>
      <c r="E4686" s="69">
        <v>45734</v>
      </c>
      <c r="F4686">
        <v>1</v>
      </c>
      <c r="G4686">
        <v>1</v>
      </c>
      <c r="H4686">
        <v>1</v>
      </c>
      <c r="I4686" s="70">
        <f t="shared" si="182"/>
        <v>0.33333333333333337</v>
      </c>
    </row>
    <row r="4687" spans="1:9" x14ac:dyDescent="0.25">
      <c r="A4687" t="s">
        <v>4817</v>
      </c>
      <c r="B4687" s="70">
        <f t="shared" si="181"/>
        <v>0.33333333333333337</v>
      </c>
      <c r="C4687" t="s">
        <v>109</v>
      </c>
      <c r="D4687" t="s">
        <v>4850</v>
      </c>
      <c r="E4687" s="69">
        <v>45755</v>
      </c>
      <c r="F4687">
        <v>1</v>
      </c>
      <c r="G4687">
        <v>1</v>
      </c>
      <c r="H4687">
        <v>1</v>
      </c>
      <c r="I4687" s="70">
        <f t="shared" si="182"/>
        <v>0.33333333333333337</v>
      </c>
    </row>
    <row r="4688" spans="1:9" x14ac:dyDescent="0.25">
      <c r="A4688" t="s">
        <v>4851</v>
      </c>
      <c r="B4688" s="70">
        <f>(1/1200)*100</f>
        <v>8.3333333333333343E-2</v>
      </c>
      <c r="C4688" t="s">
        <v>94</v>
      </c>
      <c r="D4688" t="s">
        <v>4852</v>
      </c>
      <c r="E4688" s="69">
        <v>45796</v>
      </c>
      <c r="F4688">
        <v>1</v>
      </c>
      <c r="G4688">
        <v>1</v>
      </c>
      <c r="H4688">
        <v>1</v>
      </c>
      <c r="I4688" s="70">
        <f t="shared" si="182"/>
        <v>8.3333333333333343E-2</v>
      </c>
    </row>
    <row r="4689" spans="1:9" x14ac:dyDescent="0.25">
      <c r="A4689" t="s">
        <v>4851</v>
      </c>
      <c r="B4689" s="70">
        <f>(1/1200)*100</f>
        <v>8.3333333333333343E-2</v>
      </c>
      <c r="C4689" t="s">
        <v>94</v>
      </c>
      <c r="D4689" t="s">
        <v>4853</v>
      </c>
      <c r="E4689" s="69">
        <v>45665</v>
      </c>
      <c r="F4689">
        <v>1</v>
      </c>
      <c r="G4689">
        <v>1</v>
      </c>
      <c r="H4689">
        <v>1</v>
      </c>
      <c r="I4689" s="70">
        <f t="shared" si="182"/>
        <v>8.3333333333333343E-2</v>
      </c>
    </row>
    <row r="4690" spans="1:9" x14ac:dyDescent="0.25">
      <c r="A4690" t="s">
        <v>4851</v>
      </c>
      <c r="B4690" s="70">
        <f>(1/1200)*100</f>
        <v>8.3333333333333343E-2</v>
      </c>
      <c r="C4690" t="s">
        <v>94</v>
      </c>
      <c r="D4690" t="s">
        <v>4854</v>
      </c>
      <c r="E4690" s="69">
        <v>45730</v>
      </c>
      <c r="F4690">
        <v>1</v>
      </c>
      <c r="G4690">
        <v>1</v>
      </c>
      <c r="H4690">
        <v>1</v>
      </c>
      <c r="I4690" s="70">
        <f t="shared" si="182"/>
        <v>8.3333333333333343E-2</v>
      </c>
    </row>
    <row r="4691" spans="1:9" x14ac:dyDescent="0.25">
      <c r="A4691" t="s">
        <v>4851</v>
      </c>
      <c r="B4691" s="70">
        <f>(1/1200)*100</f>
        <v>8.3333333333333343E-2</v>
      </c>
      <c r="C4691" t="s">
        <v>94</v>
      </c>
      <c r="D4691" t="s">
        <v>4855</v>
      </c>
      <c r="E4691" s="69">
        <v>45779</v>
      </c>
      <c r="F4691">
        <v>1</v>
      </c>
      <c r="G4691">
        <v>1</v>
      </c>
      <c r="H4691">
        <v>1</v>
      </c>
      <c r="I4691" s="70">
        <f t="shared" si="182"/>
        <v>8.3333333333333343E-2</v>
      </c>
    </row>
    <row r="4692" spans="1:9" x14ac:dyDescent="0.25">
      <c r="A4692" t="s">
        <v>4856</v>
      </c>
      <c r="B4692" s="70">
        <f t="shared" ref="B4692:B4730" si="183">(1/3200)*100</f>
        <v>3.125E-2</v>
      </c>
      <c r="C4692" t="s">
        <v>94</v>
      </c>
      <c r="D4692" t="s">
        <v>4857</v>
      </c>
      <c r="E4692" s="69">
        <v>45796</v>
      </c>
      <c r="F4692">
        <v>1</v>
      </c>
      <c r="G4692">
        <v>1</v>
      </c>
      <c r="H4692">
        <v>1</v>
      </c>
      <c r="I4692" s="70">
        <f t="shared" si="182"/>
        <v>3.125E-2</v>
      </c>
    </row>
    <row r="4693" spans="1:9" x14ac:dyDescent="0.25">
      <c r="A4693" t="s">
        <v>4856</v>
      </c>
      <c r="B4693" s="70">
        <f t="shared" si="183"/>
        <v>3.125E-2</v>
      </c>
      <c r="C4693" t="s">
        <v>94</v>
      </c>
      <c r="D4693" t="s">
        <v>4858</v>
      </c>
      <c r="E4693" s="69">
        <v>45806</v>
      </c>
      <c r="F4693">
        <v>1</v>
      </c>
      <c r="G4693">
        <v>1</v>
      </c>
      <c r="H4693">
        <v>1</v>
      </c>
      <c r="I4693" s="70">
        <f t="shared" si="182"/>
        <v>3.125E-2</v>
      </c>
    </row>
    <row r="4694" spans="1:9" x14ac:dyDescent="0.25">
      <c r="A4694" t="s">
        <v>4856</v>
      </c>
      <c r="B4694" s="70">
        <f t="shared" si="183"/>
        <v>3.125E-2</v>
      </c>
      <c r="C4694" t="s">
        <v>94</v>
      </c>
      <c r="D4694" t="s">
        <v>4859</v>
      </c>
      <c r="E4694" s="69">
        <v>45747</v>
      </c>
      <c r="F4694">
        <v>1</v>
      </c>
      <c r="G4694">
        <v>1</v>
      </c>
      <c r="H4694">
        <v>1</v>
      </c>
      <c r="I4694" s="70">
        <f t="shared" si="182"/>
        <v>3.125E-2</v>
      </c>
    </row>
    <row r="4695" spans="1:9" x14ac:dyDescent="0.25">
      <c r="A4695" t="s">
        <v>4856</v>
      </c>
      <c r="B4695" s="70">
        <f t="shared" si="183"/>
        <v>3.125E-2</v>
      </c>
      <c r="C4695" t="s">
        <v>97</v>
      </c>
      <c r="D4695" t="s">
        <v>4860</v>
      </c>
      <c r="E4695" s="69">
        <v>45701</v>
      </c>
      <c r="F4695">
        <v>1</v>
      </c>
      <c r="G4695">
        <v>1</v>
      </c>
      <c r="H4695">
        <v>1</v>
      </c>
      <c r="I4695" s="70">
        <f t="shared" si="182"/>
        <v>3.125E-2</v>
      </c>
    </row>
    <row r="4696" spans="1:9" x14ac:dyDescent="0.25">
      <c r="A4696" t="s">
        <v>4856</v>
      </c>
      <c r="B4696" s="70">
        <f t="shared" si="183"/>
        <v>3.125E-2</v>
      </c>
      <c r="C4696" t="s">
        <v>97</v>
      </c>
      <c r="D4696" t="s">
        <v>4861</v>
      </c>
      <c r="E4696" s="69">
        <v>45772</v>
      </c>
      <c r="F4696">
        <v>1</v>
      </c>
      <c r="G4696">
        <v>1</v>
      </c>
      <c r="H4696">
        <v>1</v>
      </c>
      <c r="I4696" s="70">
        <f t="shared" si="182"/>
        <v>3.125E-2</v>
      </c>
    </row>
    <row r="4697" spans="1:9" x14ac:dyDescent="0.25">
      <c r="A4697" t="s">
        <v>4856</v>
      </c>
      <c r="B4697" s="70">
        <f t="shared" si="183"/>
        <v>3.125E-2</v>
      </c>
      <c r="C4697" t="s">
        <v>97</v>
      </c>
      <c r="D4697" t="s">
        <v>4862</v>
      </c>
      <c r="E4697" s="69">
        <v>45769</v>
      </c>
      <c r="F4697">
        <v>1</v>
      </c>
      <c r="G4697">
        <v>1</v>
      </c>
      <c r="H4697">
        <v>1</v>
      </c>
      <c r="I4697" s="70">
        <f t="shared" si="182"/>
        <v>3.125E-2</v>
      </c>
    </row>
    <row r="4698" spans="1:9" x14ac:dyDescent="0.25">
      <c r="A4698" t="s">
        <v>4856</v>
      </c>
      <c r="B4698" s="70">
        <f t="shared" si="183"/>
        <v>3.125E-2</v>
      </c>
      <c r="C4698" t="s">
        <v>97</v>
      </c>
      <c r="D4698" t="s">
        <v>4863</v>
      </c>
      <c r="E4698" s="69">
        <v>45707</v>
      </c>
      <c r="F4698">
        <v>1</v>
      </c>
      <c r="G4698">
        <v>1</v>
      </c>
      <c r="H4698">
        <v>1</v>
      </c>
      <c r="I4698" s="70">
        <f t="shared" si="182"/>
        <v>3.125E-2</v>
      </c>
    </row>
    <row r="4699" spans="1:9" x14ac:dyDescent="0.25">
      <c r="A4699" t="s">
        <v>4856</v>
      </c>
      <c r="B4699" s="70">
        <f t="shared" si="183"/>
        <v>3.125E-2</v>
      </c>
      <c r="C4699" t="s">
        <v>97</v>
      </c>
      <c r="D4699" t="s">
        <v>4864</v>
      </c>
      <c r="E4699" s="69">
        <v>45800</v>
      </c>
      <c r="F4699">
        <v>1</v>
      </c>
      <c r="G4699">
        <v>1</v>
      </c>
      <c r="H4699">
        <v>1</v>
      </c>
      <c r="I4699" s="70">
        <f t="shared" si="182"/>
        <v>3.125E-2</v>
      </c>
    </row>
    <row r="4700" spans="1:9" x14ac:dyDescent="0.25">
      <c r="A4700" t="s">
        <v>4856</v>
      </c>
      <c r="B4700" s="70">
        <f t="shared" si="183"/>
        <v>3.125E-2</v>
      </c>
      <c r="C4700" t="s">
        <v>97</v>
      </c>
      <c r="D4700" t="s">
        <v>4865</v>
      </c>
      <c r="E4700" s="69">
        <v>45701</v>
      </c>
      <c r="F4700">
        <v>1</v>
      </c>
      <c r="G4700">
        <v>1</v>
      </c>
      <c r="H4700">
        <v>1</v>
      </c>
      <c r="I4700" s="70">
        <f t="shared" si="182"/>
        <v>3.125E-2</v>
      </c>
    </row>
    <row r="4701" spans="1:9" x14ac:dyDescent="0.25">
      <c r="A4701" t="s">
        <v>4856</v>
      </c>
      <c r="B4701" s="70">
        <f t="shared" si="183"/>
        <v>3.125E-2</v>
      </c>
      <c r="C4701" t="s">
        <v>97</v>
      </c>
      <c r="D4701" t="s">
        <v>4866</v>
      </c>
      <c r="E4701" s="69">
        <v>45748</v>
      </c>
      <c r="F4701">
        <v>1</v>
      </c>
      <c r="G4701">
        <v>1</v>
      </c>
      <c r="H4701">
        <v>1</v>
      </c>
      <c r="I4701" s="70">
        <f t="shared" si="182"/>
        <v>3.125E-2</v>
      </c>
    </row>
    <row r="4702" spans="1:9" x14ac:dyDescent="0.25">
      <c r="A4702" t="s">
        <v>4856</v>
      </c>
      <c r="B4702" s="70">
        <f t="shared" si="183"/>
        <v>3.125E-2</v>
      </c>
      <c r="C4702" t="s">
        <v>97</v>
      </c>
      <c r="D4702" t="s">
        <v>4867</v>
      </c>
      <c r="E4702" s="69">
        <v>45793</v>
      </c>
      <c r="F4702">
        <v>1</v>
      </c>
      <c r="G4702">
        <v>1</v>
      </c>
      <c r="H4702">
        <v>1</v>
      </c>
      <c r="I4702" s="70">
        <f t="shared" si="182"/>
        <v>3.125E-2</v>
      </c>
    </row>
    <row r="4703" spans="1:9" x14ac:dyDescent="0.25">
      <c r="A4703" t="s">
        <v>4856</v>
      </c>
      <c r="B4703" s="70">
        <f t="shared" si="183"/>
        <v>3.125E-2</v>
      </c>
      <c r="C4703" t="s">
        <v>97</v>
      </c>
      <c r="D4703" t="s">
        <v>4868</v>
      </c>
      <c r="E4703" s="69">
        <v>45686</v>
      </c>
      <c r="F4703">
        <v>1</v>
      </c>
      <c r="G4703">
        <v>1</v>
      </c>
      <c r="H4703">
        <v>1</v>
      </c>
      <c r="I4703" s="70">
        <f t="shared" si="182"/>
        <v>3.125E-2</v>
      </c>
    </row>
    <row r="4704" spans="1:9" x14ac:dyDescent="0.25">
      <c r="A4704" t="s">
        <v>4856</v>
      </c>
      <c r="B4704" s="70">
        <f t="shared" si="183"/>
        <v>3.125E-2</v>
      </c>
      <c r="C4704" t="s">
        <v>98</v>
      </c>
      <c r="D4704" t="s">
        <v>4869</v>
      </c>
      <c r="E4704" s="69">
        <v>45677</v>
      </c>
      <c r="F4704">
        <v>1</v>
      </c>
      <c r="G4704">
        <v>1</v>
      </c>
      <c r="H4704">
        <v>1</v>
      </c>
      <c r="I4704" s="70">
        <f t="shared" si="182"/>
        <v>3.125E-2</v>
      </c>
    </row>
    <row r="4705" spans="1:9" x14ac:dyDescent="0.25">
      <c r="A4705" t="s">
        <v>4856</v>
      </c>
      <c r="B4705" s="70">
        <f t="shared" si="183"/>
        <v>3.125E-2</v>
      </c>
      <c r="C4705" t="s">
        <v>98</v>
      </c>
      <c r="D4705" t="s">
        <v>4870</v>
      </c>
      <c r="E4705" s="69">
        <v>45730</v>
      </c>
      <c r="F4705">
        <v>1</v>
      </c>
      <c r="G4705">
        <v>1</v>
      </c>
      <c r="H4705">
        <v>1</v>
      </c>
      <c r="I4705" s="70">
        <f t="shared" si="182"/>
        <v>3.125E-2</v>
      </c>
    </row>
    <row r="4706" spans="1:9" x14ac:dyDescent="0.25">
      <c r="A4706" t="s">
        <v>4856</v>
      </c>
      <c r="B4706" s="70">
        <f t="shared" si="183"/>
        <v>3.125E-2</v>
      </c>
      <c r="C4706" t="s">
        <v>98</v>
      </c>
      <c r="D4706" t="s">
        <v>4871</v>
      </c>
      <c r="E4706" s="69">
        <v>45730</v>
      </c>
      <c r="F4706">
        <v>1</v>
      </c>
      <c r="G4706">
        <v>1</v>
      </c>
      <c r="H4706">
        <v>1</v>
      </c>
      <c r="I4706" s="70">
        <f t="shared" si="182"/>
        <v>3.125E-2</v>
      </c>
    </row>
    <row r="4707" spans="1:9" x14ac:dyDescent="0.25">
      <c r="A4707" t="s">
        <v>4856</v>
      </c>
      <c r="B4707" s="70">
        <f t="shared" si="183"/>
        <v>3.125E-2</v>
      </c>
      <c r="C4707" t="s">
        <v>98</v>
      </c>
      <c r="D4707" t="s">
        <v>4872</v>
      </c>
      <c r="E4707" s="69">
        <v>45785</v>
      </c>
      <c r="F4707">
        <v>1</v>
      </c>
      <c r="G4707">
        <v>1</v>
      </c>
      <c r="H4707">
        <v>1</v>
      </c>
      <c r="I4707" s="70">
        <f t="shared" si="182"/>
        <v>3.125E-2</v>
      </c>
    </row>
    <row r="4708" spans="1:9" x14ac:dyDescent="0.25">
      <c r="A4708" t="s">
        <v>4856</v>
      </c>
      <c r="B4708" s="70">
        <f t="shared" si="183"/>
        <v>3.125E-2</v>
      </c>
      <c r="C4708" t="s">
        <v>98</v>
      </c>
      <c r="D4708" t="s">
        <v>4873</v>
      </c>
      <c r="E4708" s="69">
        <v>45685</v>
      </c>
      <c r="F4708">
        <v>1</v>
      </c>
      <c r="G4708">
        <v>1</v>
      </c>
      <c r="H4708">
        <v>1</v>
      </c>
      <c r="I4708" s="70">
        <f t="shared" si="182"/>
        <v>3.125E-2</v>
      </c>
    </row>
    <row r="4709" spans="1:9" x14ac:dyDescent="0.25">
      <c r="A4709" t="s">
        <v>4856</v>
      </c>
      <c r="B4709" s="70">
        <f t="shared" si="183"/>
        <v>3.125E-2</v>
      </c>
      <c r="C4709" t="s">
        <v>98</v>
      </c>
      <c r="D4709" t="s">
        <v>4874</v>
      </c>
      <c r="E4709" s="69">
        <v>45740</v>
      </c>
      <c r="F4709">
        <v>1</v>
      </c>
      <c r="G4709">
        <v>1</v>
      </c>
      <c r="H4709">
        <v>1</v>
      </c>
      <c r="I4709" s="70">
        <f t="shared" si="182"/>
        <v>3.125E-2</v>
      </c>
    </row>
    <row r="4710" spans="1:9" x14ac:dyDescent="0.25">
      <c r="A4710" t="s">
        <v>4856</v>
      </c>
      <c r="B4710" s="70">
        <f t="shared" si="183"/>
        <v>3.125E-2</v>
      </c>
      <c r="C4710" t="s">
        <v>102</v>
      </c>
      <c r="D4710" t="s">
        <v>4875</v>
      </c>
      <c r="E4710" s="69">
        <v>45685</v>
      </c>
      <c r="F4710">
        <v>1</v>
      </c>
      <c r="G4710">
        <v>1.6</v>
      </c>
      <c r="H4710">
        <v>1.6</v>
      </c>
      <c r="I4710" s="70">
        <f t="shared" si="182"/>
        <v>0.05</v>
      </c>
    </row>
    <row r="4711" spans="1:9" x14ac:dyDescent="0.25">
      <c r="A4711" t="s">
        <v>4856</v>
      </c>
      <c r="B4711" s="70">
        <f t="shared" si="183"/>
        <v>3.125E-2</v>
      </c>
      <c r="C4711" t="s">
        <v>102</v>
      </c>
      <c r="D4711" t="s">
        <v>4876</v>
      </c>
      <c r="E4711" s="69">
        <v>45720</v>
      </c>
      <c r="F4711">
        <v>1</v>
      </c>
      <c r="G4711">
        <v>1</v>
      </c>
      <c r="H4711">
        <v>1</v>
      </c>
      <c r="I4711" s="70">
        <f t="shared" si="182"/>
        <v>3.125E-2</v>
      </c>
    </row>
    <row r="4712" spans="1:9" x14ac:dyDescent="0.25">
      <c r="A4712" t="s">
        <v>4856</v>
      </c>
      <c r="B4712" s="70">
        <f t="shared" si="183"/>
        <v>3.125E-2</v>
      </c>
      <c r="C4712" t="s">
        <v>102</v>
      </c>
      <c r="D4712" t="s">
        <v>4877</v>
      </c>
      <c r="E4712" s="69">
        <v>45792</v>
      </c>
      <c r="F4712">
        <v>1</v>
      </c>
      <c r="G4712">
        <v>1</v>
      </c>
      <c r="H4712">
        <v>1</v>
      </c>
      <c r="I4712" s="70">
        <f t="shared" si="182"/>
        <v>3.125E-2</v>
      </c>
    </row>
    <row r="4713" spans="1:9" x14ac:dyDescent="0.25">
      <c r="A4713" t="s">
        <v>4856</v>
      </c>
      <c r="B4713" s="70">
        <f t="shared" si="183"/>
        <v>3.125E-2</v>
      </c>
      <c r="C4713" t="s">
        <v>109</v>
      </c>
      <c r="D4713" t="s">
        <v>4878</v>
      </c>
      <c r="E4713" s="69">
        <v>45664</v>
      </c>
      <c r="F4713">
        <v>1</v>
      </c>
      <c r="G4713">
        <v>1</v>
      </c>
      <c r="H4713">
        <v>1</v>
      </c>
      <c r="I4713" s="70">
        <f t="shared" si="182"/>
        <v>3.125E-2</v>
      </c>
    </row>
    <row r="4714" spans="1:9" x14ac:dyDescent="0.25">
      <c r="A4714" t="s">
        <v>4856</v>
      </c>
      <c r="B4714" s="70">
        <f t="shared" si="183"/>
        <v>3.125E-2</v>
      </c>
      <c r="C4714" t="s">
        <v>109</v>
      </c>
      <c r="D4714" t="s">
        <v>4879</v>
      </c>
      <c r="E4714" s="69">
        <v>45670</v>
      </c>
      <c r="F4714">
        <v>1</v>
      </c>
      <c r="G4714">
        <v>1</v>
      </c>
      <c r="H4714">
        <v>1</v>
      </c>
      <c r="I4714" s="70">
        <f t="shared" si="182"/>
        <v>3.125E-2</v>
      </c>
    </row>
    <row r="4715" spans="1:9" x14ac:dyDescent="0.25">
      <c r="A4715" t="s">
        <v>4856</v>
      </c>
      <c r="B4715" s="70">
        <f t="shared" si="183"/>
        <v>3.125E-2</v>
      </c>
      <c r="C4715" t="s">
        <v>109</v>
      </c>
      <c r="D4715" t="s">
        <v>4880</v>
      </c>
      <c r="E4715" s="69">
        <v>45670</v>
      </c>
      <c r="F4715">
        <v>1</v>
      </c>
      <c r="G4715">
        <v>1</v>
      </c>
      <c r="H4715">
        <v>1</v>
      </c>
      <c r="I4715" s="70">
        <f t="shared" si="182"/>
        <v>3.125E-2</v>
      </c>
    </row>
    <row r="4716" spans="1:9" x14ac:dyDescent="0.25">
      <c r="A4716" t="s">
        <v>4856</v>
      </c>
      <c r="B4716" s="70">
        <f t="shared" si="183"/>
        <v>3.125E-2</v>
      </c>
      <c r="C4716" t="s">
        <v>109</v>
      </c>
      <c r="D4716" t="s">
        <v>4881</v>
      </c>
      <c r="E4716" s="69">
        <v>45684</v>
      </c>
      <c r="F4716">
        <v>1</v>
      </c>
      <c r="G4716">
        <v>1</v>
      </c>
      <c r="H4716">
        <v>1</v>
      </c>
      <c r="I4716" s="70">
        <f t="shared" si="182"/>
        <v>3.125E-2</v>
      </c>
    </row>
    <row r="4717" spans="1:9" x14ac:dyDescent="0.25">
      <c r="A4717" t="s">
        <v>4856</v>
      </c>
      <c r="B4717" s="70">
        <f t="shared" si="183"/>
        <v>3.125E-2</v>
      </c>
      <c r="C4717" t="s">
        <v>109</v>
      </c>
      <c r="D4717" t="s">
        <v>4882</v>
      </c>
      <c r="E4717" s="69">
        <v>45698</v>
      </c>
      <c r="F4717">
        <v>1</v>
      </c>
      <c r="G4717">
        <v>1</v>
      </c>
      <c r="H4717">
        <v>1</v>
      </c>
      <c r="I4717" s="70">
        <f t="shared" si="182"/>
        <v>3.125E-2</v>
      </c>
    </row>
    <row r="4718" spans="1:9" x14ac:dyDescent="0.25">
      <c r="A4718" t="s">
        <v>4856</v>
      </c>
      <c r="B4718" s="70">
        <f t="shared" si="183"/>
        <v>3.125E-2</v>
      </c>
      <c r="C4718" t="s">
        <v>109</v>
      </c>
      <c r="D4718" t="s">
        <v>4883</v>
      </c>
      <c r="E4718" s="69">
        <v>45701</v>
      </c>
      <c r="F4718">
        <v>1</v>
      </c>
      <c r="G4718">
        <v>1</v>
      </c>
      <c r="H4718">
        <v>1</v>
      </c>
      <c r="I4718" s="70">
        <f t="shared" si="182"/>
        <v>3.125E-2</v>
      </c>
    </row>
    <row r="4719" spans="1:9" x14ac:dyDescent="0.25">
      <c r="A4719" t="s">
        <v>4856</v>
      </c>
      <c r="B4719" s="70">
        <f t="shared" si="183"/>
        <v>3.125E-2</v>
      </c>
      <c r="C4719" t="s">
        <v>109</v>
      </c>
      <c r="D4719" t="s">
        <v>4884</v>
      </c>
      <c r="E4719" s="69">
        <v>45700</v>
      </c>
      <c r="F4719">
        <v>1</v>
      </c>
      <c r="G4719">
        <v>1</v>
      </c>
      <c r="H4719">
        <v>1</v>
      </c>
      <c r="I4719" s="70">
        <f t="shared" si="182"/>
        <v>3.125E-2</v>
      </c>
    </row>
    <row r="4720" spans="1:9" x14ac:dyDescent="0.25">
      <c r="A4720" t="s">
        <v>4856</v>
      </c>
      <c r="B4720" s="70">
        <f t="shared" si="183"/>
        <v>3.125E-2</v>
      </c>
      <c r="C4720" t="s">
        <v>109</v>
      </c>
      <c r="D4720" t="s">
        <v>4885</v>
      </c>
      <c r="E4720" s="69">
        <v>45707</v>
      </c>
      <c r="F4720">
        <v>1</v>
      </c>
      <c r="G4720">
        <v>1</v>
      </c>
      <c r="H4720">
        <v>1</v>
      </c>
      <c r="I4720" s="70">
        <f t="shared" si="182"/>
        <v>3.125E-2</v>
      </c>
    </row>
    <row r="4721" spans="1:9" x14ac:dyDescent="0.25">
      <c r="A4721" t="s">
        <v>4856</v>
      </c>
      <c r="B4721" s="70">
        <f t="shared" si="183"/>
        <v>3.125E-2</v>
      </c>
      <c r="C4721" t="s">
        <v>109</v>
      </c>
      <c r="D4721" t="s">
        <v>4886</v>
      </c>
      <c r="E4721" s="69">
        <v>45722</v>
      </c>
      <c r="F4721">
        <v>1</v>
      </c>
      <c r="G4721">
        <v>1</v>
      </c>
      <c r="H4721">
        <v>1</v>
      </c>
      <c r="I4721" s="70">
        <f t="shared" si="182"/>
        <v>3.125E-2</v>
      </c>
    </row>
    <row r="4722" spans="1:9" x14ac:dyDescent="0.25">
      <c r="A4722" t="s">
        <v>4856</v>
      </c>
      <c r="B4722" s="70">
        <f t="shared" si="183"/>
        <v>3.125E-2</v>
      </c>
      <c r="C4722" t="s">
        <v>109</v>
      </c>
      <c r="D4722" t="s">
        <v>4887</v>
      </c>
      <c r="E4722" s="69">
        <v>45664</v>
      </c>
      <c r="F4722">
        <v>1</v>
      </c>
      <c r="G4722">
        <v>1</v>
      </c>
      <c r="H4722">
        <v>1</v>
      </c>
      <c r="I4722" s="70">
        <f t="shared" si="182"/>
        <v>3.125E-2</v>
      </c>
    </row>
    <row r="4723" spans="1:9" x14ac:dyDescent="0.25">
      <c r="A4723" t="s">
        <v>4856</v>
      </c>
      <c r="B4723" s="70">
        <f t="shared" si="183"/>
        <v>3.125E-2</v>
      </c>
      <c r="C4723" t="s">
        <v>109</v>
      </c>
      <c r="D4723" t="s">
        <v>4888</v>
      </c>
      <c r="E4723" s="69">
        <v>45741</v>
      </c>
      <c r="F4723">
        <v>1</v>
      </c>
      <c r="G4723">
        <v>1</v>
      </c>
      <c r="H4723">
        <v>1</v>
      </c>
      <c r="I4723" s="70">
        <f t="shared" si="182"/>
        <v>3.125E-2</v>
      </c>
    </row>
    <row r="4724" spans="1:9" x14ac:dyDescent="0.25">
      <c r="A4724" t="s">
        <v>4856</v>
      </c>
      <c r="B4724" s="70">
        <f t="shared" si="183"/>
        <v>3.125E-2</v>
      </c>
      <c r="C4724" t="s">
        <v>109</v>
      </c>
      <c r="D4724" t="s">
        <v>4889</v>
      </c>
      <c r="E4724" s="69">
        <v>45741</v>
      </c>
      <c r="F4724">
        <v>1</v>
      </c>
      <c r="G4724">
        <v>1</v>
      </c>
      <c r="H4724">
        <v>1</v>
      </c>
      <c r="I4724" s="70">
        <f t="shared" si="182"/>
        <v>3.125E-2</v>
      </c>
    </row>
    <row r="4725" spans="1:9" x14ac:dyDescent="0.25">
      <c r="A4725" t="s">
        <v>4856</v>
      </c>
      <c r="B4725" s="70">
        <f t="shared" si="183"/>
        <v>3.125E-2</v>
      </c>
      <c r="C4725" t="s">
        <v>109</v>
      </c>
      <c r="D4725" t="s">
        <v>4890</v>
      </c>
      <c r="E4725" s="69">
        <v>45744</v>
      </c>
      <c r="F4725">
        <v>1</v>
      </c>
      <c r="G4725">
        <v>1</v>
      </c>
      <c r="H4725">
        <v>1</v>
      </c>
      <c r="I4725" s="70">
        <f t="shared" si="182"/>
        <v>3.125E-2</v>
      </c>
    </row>
    <row r="4726" spans="1:9" x14ac:dyDescent="0.25">
      <c r="A4726" t="s">
        <v>4856</v>
      </c>
      <c r="B4726" s="70">
        <f t="shared" si="183"/>
        <v>3.125E-2</v>
      </c>
      <c r="C4726" t="s">
        <v>109</v>
      </c>
      <c r="D4726" t="s">
        <v>4891</v>
      </c>
      <c r="E4726" s="69">
        <v>45744</v>
      </c>
      <c r="F4726">
        <v>1</v>
      </c>
      <c r="G4726">
        <v>1</v>
      </c>
      <c r="H4726">
        <v>1</v>
      </c>
      <c r="I4726" s="70">
        <f t="shared" si="182"/>
        <v>3.125E-2</v>
      </c>
    </row>
    <row r="4727" spans="1:9" x14ac:dyDescent="0.25">
      <c r="A4727" t="s">
        <v>4856</v>
      </c>
      <c r="B4727" s="70">
        <f t="shared" si="183"/>
        <v>3.125E-2</v>
      </c>
      <c r="C4727" t="s">
        <v>109</v>
      </c>
      <c r="D4727" t="s">
        <v>4892</v>
      </c>
      <c r="E4727" s="69">
        <v>45756</v>
      </c>
      <c r="F4727">
        <v>1</v>
      </c>
      <c r="G4727">
        <v>1</v>
      </c>
      <c r="H4727">
        <v>1</v>
      </c>
      <c r="I4727" s="70">
        <f t="shared" si="182"/>
        <v>3.125E-2</v>
      </c>
    </row>
    <row r="4728" spans="1:9" x14ac:dyDescent="0.25">
      <c r="A4728" t="s">
        <v>4856</v>
      </c>
      <c r="B4728" s="70">
        <f t="shared" si="183"/>
        <v>3.125E-2</v>
      </c>
      <c r="C4728" t="s">
        <v>109</v>
      </c>
      <c r="D4728" t="s">
        <v>4893</v>
      </c>
      <c r="E4728" s="69">
        <v>45789</v>
      </c>
      <c r="F4728">
        <v>1</v>
      </c>
      <c r="G4728">
        <v>1</v>
      </c>
      <c r="H4728">
        <v>1</v>
      </c>
      <c r="I4728" s="70">
        <f t="shared" si="182"/>
        <v>3.125E-2</v>
      </c>
    </row>
    <row r="4729" spans="1:9" x14ac:dyDescent="0.25">
      <c r="A4729" t="s">
        <v>4856</v>
      </c>
      <c r="B4729" s="70">
        <f t="shared" si="183"/>
        <v>3.125E-2</v>
      </c>
      <c r="C4729" t="s">
        <v>109</v>
      </c>
      <c r="D4729" t="s">
        <v>4894</v>
      </c>
      <c r="E4729" s="69">
        <v>45806</v>
      </c>
      <c r="F4729">
        <v>1</v>
      </c>
      <c r="G4729">
        <v>1</v>
      </c>
      <c r="H4729">
        <v>1</v>
      </c>
      <c r="I4729" s="70">
        <f t="shared" si="182"/>
        <v>3.125E-2</v>
      </c>
    </row>
    <row r="4730" spans="1:9" x14ac:dyDescent="0.25">
      <c r="A4730" t="s">
        <v>4856</v>
      </c>
      <c r="B4730" s="70">
        <f t="shared" si="183"/>
        <v>3.125E-2</v>
      </c>
      <c r="C4730" t="s">
        <v>109</v>
      </c>
      <c r="D4730" t="s">
        <v>4895</v>
      </c>
      <c r="E4730" s="69">
        <v>45730</v>
      </c>
      <c r="F4730">
        <v>1</v>
      </c>
      <c r="G4730">
        <v>1</v>
      </c>
      <c r="H4730">
        <v>1</v>
      </c>
      <c r="I4730" s="70">
        <f t="shared" si="182"/>
        <v>3.125E-2</v>
      </c>
    </row>
    <row r="4731" spans="1:9" x14ac:dyDescent="0.25">
      <c r="A4731" t="s">
        <v>4896</v>
      </c>
      <c r="B4731" s="70">
        <f t="shared" ref="B4731:B4767" si="184">(1/2400)*100</f>
        <v>4.1666666666666671E-2</v>
      </c>
      <c r="C4731" t="s">
        <v>94</v>
      </c>
      <c r="D4731" t="s">
        <v>4897</v>
      </c>
      <c r="E4731" s="69">
        <v>45705</v>
      </c>
      <c r="F4731">
        <v>1</v>
      </c>
      <c r="G4731">
        <v>1</v>
      </c>
      <c r="H4731">
        <v>1</v>
      </c>
      <c r="I4731" s="70">
        <f t="shared" si="182"/>
        <v>4.1666666666666671E-2</v>
      </c>
    </row>
    <row r="4732" spans="1:9" x14ac:dyDescent="0.25">
      <c r="A4732" t="s">
        <v>4896</v>
      </c>
      <c r="B4732" s="70">
        <f t="shared" si="184"/>
        <v>4.1666666666666671E-2</v>
      </c>
      <c r="C4732" t="s">
        <v>94</v>
      </c>
      <c r="D4732" t="s">
        <v>4898</v>
      </c>
      <c r="E4732" s="69">
        <v>45770</v>
      </c>
      <c r="F4732">
        <v>1</v>
      </c>
      <c r="G4732">
        <v>1</v>
      </c>
      <c r="H4732">
        <v>1</v>
      </c>
      <c r="I4732" s="70">
        <f t="shared" si="182"/>
        <v>4.1666666666666671E-2</v>
      </c>
    </row>
    <row r="4733" spans="1:9" x14ac:dyDescent="0.25">
      <c r="A4733" t="s">
        <v>4896</v>
      </c>
      <c r="B4733" s="70">
        <f t="shared" si="184"/>
        <v>4.1666666666666671E-2</v>
      </c>
      <c r="C4733" t="s">
        <v>94</v>
      </c>
      <c r="D4733" t="s">
        <v>4899</v>
      </c>
      <c r="E4733" s="69">
        <v>45775</v>
      </c>
      <c r="F4733">
        <v>1</v>
      </c>
      <c r="G4733">
        <v>1</v>
      </c>
      <c r="H4733">
        <v>1</v>
      </c>
      <c r="I4733" s="70">
        <f t="shared" si="182"/>
        <v>4.1666666666666671E-2</v>
      </c>
    </row>
    <row r="4734" spans="1:9" x14ac:dyDescent="0.25">
      <c r="A4734" t="s">
        <v>4896</v>
      </c>
      <c r="B4734" s="70">
        <f t="shared" si="184"/>
        <v>4.1666666666666671E-2</v>
      </c>
      <c r="C4734" t="s">
        <v>97</v>
      </c>
      <c r="D4734" t="s">
        <v>4900</v>
      </c>
      <c r="E4734" s="69">
        <v>45803</v>
      </c>
      <c r="F4734">
        <v>1</v>
      </c>
      <c r="G4734">
        <v>1</v>
      </c>
      <c r="H4734">
        <v>1</v>
      </c>
      <c r="I4734" s="70">
        <f t="shared" si="182"/>
        <v>4.1666666666666671E-2</v>
      </c>
    </row>
    <row r="4735" spans="1:9" x14ac:dyDescent="0.25">
      <c r="A4735" t="s">
        <v>4896</v>
      </c>
      <c r="B4735" s="70">
        <f t="shared" si="184"/>
        <v>4.1666666666666671E-2</v>
      </c>
      <c r="C4735" t="s">
        <v>97</v>
      </c>
      <c r="D4735" t="s">
        <v>4901</v>
      </c>
      <c r="E4735" s="69">
        <v>45743</v>
      </c>
      <c r="F4735">
        <v>1</v>
      </c>
      <c r="G4735">
        <v>1</v>
      </c>
      <c r="H4735">
        <v>1</v>
      </c>
      <c r="I4735" s="70">
        <f t="shared" si="182"/>
        <v>4.1666666666666671E-2</v>
      </c>
    </row>
    <row r="4736" spans="1:9" x14ac:dyDescent="0.25">
      <c r="A4736" t="s">
        <v>4896</v>
      </c>
      <c r="B4736" s="70">
        <f t="shared" si="184"/>
        <v>4.1666666666666671E-2</v>
      </c>
      <c r="C4736" t="s">
        <v>97</v>
      </c>
      <c r="D4736" t="s">
        <v>4902</v>
      </c>
      <c r="E4736" s="69">
        <v>45758</v>
      </c>
      <c r="F4736">
        <v>1</v>
      </c>
      <c r="G4736">
        <v>1</v>
      </c>
      <c r="H4736">
        <v>1</v>
      </c>
      <c r="I4736" s="70">
        <f t="shared" si="182"/>
        <v>4.1666666666666671E-2</v>
      </c>
    </row>
    <row r="4737" spans="1:9" x14ac:dyDescent="0.25">
      <c r="A4737" t="s">
        <v>4896</v>
      </c>
      <c r="B4737" s="70">
        <f t="shared" si="184"/>
        <v>4.1666666666666671E-2</v>
      </c>
      <c r="C4737" t="s">
        <v>97</v>
      </c>
      <c r="D4737" t="s">
        <v>4903</v>
      </c>
      <c r="E4737" s="69">
        <v>45770</v>
      </c>
      <c r="F4737">
        <v>1</v>
      </c>
      <c r="G4737">
        <v>1</v>
      </c>
      <c r="H4737">
        <v>1</v>
      </c>
      <c r="I4737" s="70">
        <f t="shared" si="182"/>
        <v>4.1666666666666671E-2</v>
      </c>
    </row>
    <row r="4738" spans="1:9" x14ac:dyDescent="0.25">
      <c r="A4738" t="s">
        <v>4896</v>
      </c>
      <c r="B4738" s="70">
        <f t="shared" si="184"/>
        <v>4.1666666666666671E-2</v>
      </c>
      <c r="C4738" t="s">
        <v>97</v>
      </c>
      <c r="D4738" t="s">
        <v>4904</v>
      </c>
      <c r="E4738" s="69">
        <v>45712</v>
      </c>
      <c r="F4738">
        <v>1</v>
      </c>
      <c r="G4738">
        <v>1</v>
      </c>
      <c r="H4738">
        <v>1</v>
      </c>
      <c r="I4738" s="70">
        <f t="shared" ref="I4738:I4786" si="185">B4738*H4738</f>
        <v>4.1666666666666671E-2</v>
      </c>
    </row>
    <row r="4739" spans="1:9" x14ac:dyDescent="0.25">
      <c r="A4739" t="s">
        <v>4896</v>
      </c>
      <c r="B4739" s="70">
        <f t="shared" si="184"/>
        <v>4.1666666666666671E-2</v>
      </c>
      <c r="C4739" t="s">
        <v>97</v>
      </c>
      <c r="D4739" t="s">
        <v>4905</v>
      </c>
      <c r="E4739" s="69">
        <v>45667</v>
      </c>
      <c r="F4739">
        <v>1</v>
      </c>
      <c r="G4739">
        <v>1</v>
      </c>
      <c r="H4739">
        <v>1</v>
      </c>
      <c r="I4739" s="70">
        <f t="shared" si="185"/>
        <v>4.1666666666666671E-2</v>
      </c>
    </row>
    <row r="4740" spans="1:9" x14ac:dyDescent="0.25">
      <c r="A4740" t="s">
        <v>4896</v>
      </c>
      <c r="B4740" s="70">
        <f t="shared" si="184"/>
        <v>4.1666666666666671E-2</v>
      </c>
      <c r="C4740" t="s">
        <v>97</v>
      </c>
      <c r="D4740" t="s">
        <v>4906</v>
      </c>
      <c r="E4740" s="69">
        <v>45737</v>
      </c>
      <c r="F4740">
        <v>1</v>
      </c>
      <c r="G4740">
        <v>1</v>
      </c>
      <c r="H4740">
        <v>1</v>
      </c>
      <c r="I4740" s="70">
        <f t="shared" si="185"/>
        <v>4.1666666666666671E-2</v>
      </c>
    </row>
    <row r="4741" spans="1:9" x14ac:dyDescent="0.25">
      <c r="A4741" t="s">
        <v>4896</v>
      </c>
      <c r="B4741" s="70">
        <f t="shared" si="184"/>
        <v>4.1666666666666671E-2</v>
      </c>
      <c r="C4741" t="s">
        <v>98</v>
      </c>
      <c r="D4741" t="s">
        <v>4907</v>
      </c>
      <c r="E4741" s="69">
        <v>45743</v>
      </c>
      <c r="F4741">
        <v>1</v>
      </c>
      <c r="G4741">
        <v>1</v>
      </c>
      <c r="H4741">
        <v>1</v>
      </c>
      <c r="I4741" s="70">
        <f t="shared" si="185"/>
        <v>4.1666666666666671E-2</v>
      </c>
    </row>
    <row r="4742" spans="1:9" x14ac:dyDescent="0.25">
      <c r="A4742" t="s">
        <v>4896</v>
      </c>
      <c r="B4742" s="70">
        <f t="shared" si="184"/>
        <v>4.1666666666666671E-2</v>
      </c>
      <c r="C4742" t="s">
        <v>98</v>
      </c>
      <c r="D4742" t="s">
        <v>4908</v>
      </c>
      <c r="E4742" s="69">
        <v>45672</v>
      </c>
      <c r="F4742">
        <v>1</v>
      </c>
      <c r="G4742">
        <v>1</v>
      </c>
      <c r="H4742">
        <v>1</v>
      </c>
      <c r="I4742" s="70">
        <f t="shared" si="185"/>
        <v>4.1666666666666671E-2</v>
      </c>
    </row>
    <row r="4743" spans="1:9" x14ac:dyDescent="0.25">
      <c r="A4743" t="s">
        <v>4896</v>
      </c>
      <c r="B4743" s="70">
        <f t="shared" si="184"/>
        <v>4.1666666666666671E-2</v>
      </c>
      <c r="C4743" t="s">
        <v>98</v>
      </c>
      <c r="D4743" t="s">
        <v>4909</v>
      </c>
      <c r="E4743" s="69">
        <v>45754</v>
      </c>
      <c r="F4743">
        <v>1</v>
      </c>
      <c r="G4743">
        <v>1</v>
      </c>
      <c r="H4743">
        <v>1</v>
      </c>
      <c r="I4743" s="70">
        <f t="shared" si="185"/>
        <v>4.1666666666666671E-2</v>
      </c>
    </row>
    <row r="4744" spans="1:9" x14ac:dyDescent="0.25">
      <c r="A4744" t="s">
        <v>4896</v>
      </c>
      <c r="B4744" s="70">
        <f t="shared" si="184"/>
        <v>4.1666666666666671E-2</v>
      </c>
      <c r="C4744" t="s">
        <v>98</v>
      </c>
      <c r="D4744" t="s">
        <v>4910</v>
      </c>
      <c r="E4744" s="69">
        <v>45712</v>
      </c>
      <c r="F4744">
        <v>1</v>
      </c>
      <c r="G4744">
        <v>1</v>
      </c>
      <c r="H4744">
        <v>1</v>
      </c>
      <c r="I4744" s="70">
        <f t="shared" si="185"/>
        <v>4.1666666666666671E-2</v>
      </c>
    </row>
    <row r="4745" spans="1:9" x14ac:dyDescent="0.25">
      <c r="A4745" t="s">
        <v>4896</v>
      </c>
      <c r="B4745" s="70">
        <f t="shared" si="184"/>
        <v>4.1666666666666671E-2</v>
      </c>
      <c r="C4745" t="s">
        <v>98</v>
      </c>
      <c r="D4745" t="s">
        <v>4911</v>
      </c>
      <c r="E4745" s="69">
        <v>45758</v>
      </c>
      <c r="F4745">
        <v>1</v>
      </c>
      <c r="G4745">
        <v>1</v>
      </c>
      <c r="H4745">
        <v>1</v>
      </c>
      <c r="I4745" s="70">
        <f t="shared" si="185"/>
        <v>4.1666666666666671E-2</v>
      </c>
    </row>
    <row r="4746" spans="1:9" x14ac:dyDescent="0.25">
      <c r="A4746" t="s">
        <v>4896</v>
      </c>
      <c r="B4746" s="70">
        <f t="shared" si="184"/>
        <v>4.1666666666666671E-2</v>
      </c>
      <c r="C4746" t="s">
        <v>98</v>
      </c>
      <c r="D4746" t="s">
        <v>4912</v>
      </c>
      <c r="E4746" s="69">
        <v>45769</v>
      </c>
      <c r="F4746">
        <v>1</v>
      </c>
      <c r="G4746">
        <v>1</v>
      </c>
      <c r="H4746">
        <v>1</v>
      </c>
      <c r="I4746" s="70">
        <f t="shared" si="185"/>
        <v>4.1666666666666671E-2</v>
      </c>
    </row>
    <row r="4747" spans="1:9" x14ac:dyDescent="0.25">
      <c r="A4747" t="s">
        <v>4896</v>
      </c>
      <c r="B4747" s="70">
        <f t="shared" si="184"/>
        <v>4.1666666666666671E-2</v>
      </c>
      <c r="C4747" t="s">
        <v>98</v>
      </c>
      <c r="D4747" t="s">
        <v>4913</v>
      </c>
      <c r="E4747" s="69">
        <v>45769</v>
      </c>
      <c r="F4747">
        <v>1</v>
      </c>
      <c r="G4747">
        <v>1</v>
      </c>
      <c r="H4747">
        <v>1</v>
      </c>
      <c r="I4747" s="70">
        <f t="shared" si="185"/>
        <v>4.1666666666666671E-2</v>
      </c>
    </row>
    <row r="4748" spans="1:9" x14ac:dyDescent="0.25">
      <c r="A4748" t="s">
        <v>4896</v>
      </c>
      <c r="B4748" s="70">
        <f t="shared" si="184"/>
        <v>4.1666666666666671E-2</v>
      </c>
      <c r="C4748" t="s">
        <v>98</v>
      </c>
      <c r="D4748" t="s">
        <v>4914</v>
      </c>
      <c r="E4748" s="69">
        <v>45714</v>
      </c>
      <c r="F4748">
        <v>1</v>
      </c>
      <c r="G4748">
        <v>1</v>
      </c>
      <c r="H4748">
        <v>1</v>
      </c>
      <c r="I4748" s="70">
        <f t="shared" si="185"/>
        <v>4.1666666666666671E-2</v>
      </c>
    </row>
    <row r="4749" spans="1:9" x14ac:dyDescent="0.25">
      <c r="A4749" t="s">
        <v>4896</v>
      </c>
      <c r="B4749" s="70">
        <f t="shared" si="184"/>
        <v>4.1666666666666671E-2</v>
      </c>
      <c r="C4749" t="s">
        <v>98</v>
      </c>
      <c r="D4749" t="s">
        <v>4915</v>
      </c>
      <c r="E4749" s="69">
        <v>45785</v>
      </c>
      <c r="F4749">
        <v>1</v>
      </c>
      <c r="G4749">
        <v>1</v>
      </c>
      <c r="H4749">
        <v>1</v>
      </c>
      <c r="I4749" s="70">
        <f t="shared" si="185"/>
        <v>4.1666666666666671E-2</v>
      </c>
    </row>
    <row r="4750" spans="1:9" x14ac:dyDescent="0.25">
      <c r="A4750" t="s">
        <v>4896</v>
      </c>
      <c r="B4750" s="70">
        <f t="shared" si="184"/>
        <v>4.1666666666666671E-2</v>
      </c>
      <c r="C4750" t="s">
        <v>98</v>
      </c>
      <c r="D4750" t="s">
        <v>4916</v>
      </c>
      <c r="E4750" s="69">
        <v>45721</v>
      </c>
      <c r="F4750">
        <v>1</v>
      </c>
      <c r="G4750">
        <v>1</v>
      </c>
      <c r="H4750">
        <v>1</v>
      </c>
      <c r="I4750" s="70">
        <f t="shared" si="185"/>
        <v>4.1666666666666671E-2</v>
      </c>
    </row>
    <row r="4751" spans="1:9" x14ac:dyDescent="0.25">
      <c r="A4751" t="s">
        <v>4896</v>
      </c>
      <c r="B4751" s="70">
        <f t="shared" si="184"/>
        <v>4.1666666666666671E-2</v>
      </c>
      <c r="C4751" t="s">
        <v>98</v>
      </c>
      <c r="D4751" t="s">
        <v>4917</v>
      </c>
      <c r="E4751" s="69">
        <v>45790</v>
      </c>
      <c r="F4751">
        <v>1</v>
      </c>
      <c r="G4751">
        <v>1</v>
      </c>
      <c r="H4751">
        <v>1</v>
      </c>
      <c r="I4751" s="70">
        <f t="shared" si="185"/>
        <v>4.1666666666666671E-2</v>
      </c>
    </row>
    <row r="4752" spans="1:9" x14ac:dyDescent="0.25">
      <c r="A4752" t="s">
        <v>4896</v>
      </c>
      <c r="B4752" s="70">
        <f t="shared" si="184"/>
        <v>4.1666666666666671E-2</v>
      </c>
      <c r="C4752" t="s">
        <v>102</v>
      </c>
      <c r="D4752" t="s">
        <v>4918</v>
      </c>
      <c r="E4752" s="69">
        <v>45741</v>
      </c>
      <c r="F4752">
        <v>1</v>
      </c>
      <c r="G4752">
        <v>1</v>
      </c>
      <c r="H4752">
        <v>1</v>
      </c>
      <c r="I4752" s="70">
        <f t="shared" si="185"/>
        <v>4.1666666666666671E-2</v>
      </c>
    </row>
    <row r="4753" spans="1:9" x14ac:dyDescent="0.25">
      <c r="A4753" t="s">
        <v>4896</v>
      </c>
      <c r="B4753" s="70">
        <f t="shared" si="184"/>
        <v>4.1666666666666671E-2</v>
      </c>
      <c r="C4753" t="s">
        <v>102</v>
      </c>
      <c r="D4753" t="s">
        <v>4919</v>
      </c>
      <c r="E4753" s="69">
        <v>45742</v>
      </c>
      <c r="F4753">
        <v>1</v>
      </c>
      <c r="G4753">
        <v>1</v>
      </c>
      <c r="H4753">
        <v>1</v>
      </c>
      <c r="I4753" s="70">
        <f t="shared" si="185"/>
        <v>4.1666666666666671E-2</v>
      </c>
    </row>
    <row r="4754" spans="1:9" x14ac:dyDescent="0.25">
      <c r="A4754" t="s">
        <v>4896</v>
      </c>
      <c r="B4754" s="70">
        <f t="shared" si="184"/>
        <v>4.1666666666666671E-2</v>
      </c>
      <c r="C4754" t="s">
        <v>102</v>
      </c>
      <c r="D4754" t="s">
        <v>4920</v>
      </c>
      <c r="E4754" s="69">
        <v>45742</v>
      </c>
      <c r="F4754">
        <v>1</v>
      </c>
      <c r="G4754">
        <v>1</v>
      </c>
      <c r="H4754">
        <v>1</v>
      </c>
      <c r="I4754" s="70">
        <f t="shared" si="185"/>
        <v>4.1666666666666671E-2</v>
      </c>
    </row>
    <row r="4755" spans="1:9" x14ac:dyDescent="0.25">
      <c r="A4755" t="s">
        <v>4896</v>
      </c>
      <c r="B4755" s="70">
        <f t="shared" si="184"/>
        <v>4.1666666666666671E-2</v>
      </c>
      <c r="C4755" t="s">
        <v>102</v>
      </c>
      <c r="D4755" t="s">
        <v>4921</v>
      </c>
      <c r="E4755" s="69">
        <v>45743</v>
      </c>
      <c r="F4755">
        <v>1</v>
      </c>
      <c r="G4755">
        <v>1</v>
      </c>
      <c r="H4755">
        <v>1</v>
      </c>
      <c r="I4755" s="70">
        <f t="shared" si="185"/>
        <v>4.1666666666666671E-2</v>
      </c>
    </row>
    <row r="4756" spans="1:9" x14ac:dyDescent="0.25">
      <c r="A4756" t="s">
        <v>4896</v>
      </c>
      <c r="B4756" s="70">
        <f t="shared" si="184"/>
        <v>4.1666666666666671E-2</v>
      </c>
      <c r="C4756" t="s">
        <v>102</v>
      </c>
      <c r="D4756" t="s">
        <v>4922</v>
      </c>
      <c r="E4756" s="69">
        <v>45666</v>
      </c>
      <c r="F4756">
        <v>1</v>
      </c>
      <c r="G4756">
        <v>1</v>
      </c>
      <c r="H4756">
        <v>1</v>
      </c>
      <c r="I4756" s="70">
        <f t="shared" si="185"/>
        <v>4.1666666666666671E-2</v>
      </c>
    </row>
    <row r="4757" spans="1:9" x14ac:dyDescent="0.25">
      <c r="A4757" t="s">
        <v>4896</v>
      </c>
      <c r="B4757" s="70">
        <f t="shared" si="184"/>
        <v>4.1666666666666671E-2</v>
      </c>
      <c r="C4757" t="s">
        <v>102</v>
      </c>
      <c r="D4757" t="s">
        <v>4923</v>
      </c>
      <c r="E4757" s="69">
        <v>45698</v>
      </c>
      <c r="F4757">
        <v>1</v>
      </c>
      <c r="G4757">
        <v>1</v>
      </c>
      <c r="H4757">
        <v>1</v>
      </c>
      <c r="I4757" s="70">
        <f t="shared" si="185"/>
        <v>4.1666666666666671E-2</v>
      </c>
    </row>
    <row r="4758" spans="1:9" x14ac:dyDescent="0.25">
      <c r="A4758" t="s">
        <v>4896</v>
      </c>
      <c r="B4758" s="70">
        <f t="shared" si="184"/>
        <v>4.1666666666666671E-2</v>
      </c>
      <c r="C4758" t="s">
        <v>102</v>
      </c>
      <c r="D4758" t="s">
        <v>4924</v>
      </c>
      <c r="E4758" s="69">
        <v>45719</v>
      </c>
      <c r="F4758">
        <v>1</v>
      </c>
      <c r="G4758">
        <v>1</v>
      </c>
      <c r="H4758">
        <v>1</v>
      </c>
      <c r="I4758" s="70">
        <f t="shared" si="185"/>
        <v>4.1666666666666671E-2</v>
      </c>
    </row>
    <row r="4759" spans="1:9" x14ac:dyDescent="0.25">
      <c r="A4759" t="s">
        <v>4896</v>
      </c>
      <c r="B4759" s="70">
        <f t="shared" si="184"/>
        <v>4.1666666666666671E-2</v>
      </c>
      <c r="C4759" t="s">
        <v>109</v>
      </c>
      <c r="D4759" t="s">
        <v>4925</v>
      </c>
      <c r="E4759" s="69">
        <v>45765</v>
      </c>
      <c r="F4759">
        <v>1</v>
      </c>
      <c r="G4759">
        <v>1</v>
      </c>
      <c r="H4759">
        <v>1</v>
      </c>
      <c r="I4759" s="70">
        <f t="shared" si="185"/>
        <v>4.1666666666666671E-2</v>
      </c>
    </row>
    <row r="4760" spans="1:9" x14ac:dyDescent="0.25">
      <c r="A4760" t="s">
        <v>4896</v>
      </c>
      <c r="B4760" s="70">
        <f t="shared" si="184"/>
        <v>4.1666666666666671E-2</v>
      </c>
      <c r="C4760" t="s">
        <v>109</v>
      </c>
      <c r="D4760" t="s">
        <v>4926</v>
      </c>
      <c r="E4760" s="69">
        <v>45803</v>
      </c>
      <c r="F4760">
        <v>1</v>
      </c>
      <c r="G4760">
        <v>1</v>
      </c>
      <c r="H4760">
        <v>1</v>
      </c>
      <c r="I4760" s="70">
        <f t="shared" si="185"/>
        <v>4.1666666666666671E-2</v>
      </c>
    </row>
    <row r="4761" spans="1:9" x14ac:dyDescent="0.25">
      <c r="A4761" t="s">
        <v>4896</v>
      </c>
      <c r="B4761" s="70">
        <f t="shared" si="184"/>
        <v>4.1666666666666671E-2</v>
      </c>
      <c r="C4761" t="s">
        <v>109</v>
      </c>
      <c r="D4761" t="s">
        <v>4927</v>
      </c>
      <c r="E4761" s="69">
        <v>45765</v>
      </c>
      <c r="F4761">
        <v>1</v>
      </c>
      <c r="G4761">
        <v>1</v>
      </c>
      <c r="H4761">
        <v>1</v>
      </c>
      <c r="I4761" s="70">
        <f t="shared" si="185"/>
        <v>4.1666666666666671E-2</v>
      </c>
    </row>
    <row r="4762" spans="1:9" x14ac:dyDescent="0.25">
      <c r="A4762" t="s">
        <v>4896</v>
      </c>
      <c r="B4762" s="70">
        <f t="shared" si="184"/>
        <v>4.1666666666666671E-2</v>
      </c>
      <c r="C4762" t="s">
        <v>109</v>
      </c>
      <c r="D4762" t="s">
        <v>4928</v>
      </c>
      <c r="E4762" s="69">
        <v>45765</v>
      </c>
      <c r="F4762">
        <v>1</v>
      </c>
      <c r="G4762">
        <v>1</v>
      </c>
      <c r="H4762">
        <v>1</v>
      </c>
      <c r="I4762" s="70">
        <f t="shared" si="185"/>
        <v>4.1666666666666671E-2</v>
      </c>
    </row>
    <row r="4763" spans="1:9" x14ac:dyDescent="0.25">
      <c r="A4763" t="s">
        <v>4896</v>
      </c>
      <c r="B4763" s="70">
        <f t="shared" si="184"/>
        <v>4.1666666666666671E-2</v>
      </c>
      <c r="C4763" t="s">
        <v>109</v>
      </c>
      <c r="D4763" t="s">
        <v>4929</v>
      </c>
      <c r="E4763" s="69">
        <v>45727</v>
      </c>
      <c r="F4763">
        <v>1</v>
      </c>
      <c r="G4763">
        <v>1</v>
      </c>
      <c r="H4763">
        <v>1</v>
      </c>
      <c r="I4763" s="70">
        <f t="shared" si="185"/>
        <v>4.1666666666666671E-2</v>
      </c>
    </row>
    <row r="4764" spans="1:9" x14ac:dyDescent="0.25">
      <c r="A4764" t="s">
        <v>4896</v>
      </c>
      <c r="B4764" s="70">
        <f t="shared" si="184"/>
        <v>4.1666666666666671E-2</v>
      </c>
      <c r="C4764" t="s">
        <v>109</v>
      </c>
      <c r="D4764" t="s">
        <v>4930</v>
      </c>
      <c r="E4764" s="69">
        <v>45750</v>
      </c>
      <c r="F4764">
        <v>1</v>
      </c>
      <c r="G4764">
        <v>1</v>
      </c>
      <c r="H4764">
        <v>1</v>
      </c>
      <c r="I4764" s="70">
        <f t="shared" si="185"/>
        <v>4.1666666666666671E-2</v>
      </c>
    </row>
    <row r="4765" spans="1:9" x14ac:dyDescent="0.25">
      <c r="A4765" t="s">
        <v>4896</v>
      </c>
      <c r="B4765" s="70">
        <f t="shared" si="184"/>
        <v>4.1666666666666671E-2</v>
      </c>
      <c r="C4765" t="s">
        <v>109</v>
      </c>
      <c r="D4765" t="s">
        <v>4931</v>
      </c>
      <c r="E4765" s="69">
        <v>45741</v>
      </c>
      <c r="F4765">
        <v>1</v>
      </c>
      <c r="G4765">
        <v>1</v>
      </c>
      <c r="H4765">
        <v>1</v>
      </c>
      <c r="I4765" s="70">
        <f t="shared" si="185"/>
        <v>4.1666666666666671E-2</v>
      </c>
    </row>
    <row r="4766" spans="1:9" x14ac:dyDescent="0.25">
      <c r="A4766" t="s">
        <v>4896</v>
      </c>
      <c r="B4766" s="70">
        <f t="shared" si="184"/>
        <v>4.1666666666666671E-2</v>
      </c>
      <c r="C4766" t="s">
        <v>109</v>
      </c>
      <c r="D4766" t="s">
        <v>4932</v>
      </c>
      <c r="E4766" s="69">
        <v>45719</v>
      </c>
      <c r="F4766">
        <v>1</v>
      </c>
      <c r="G4766">
        <v>1</v>
      </c>
      <c r="H4766">
        <v>1</v>
      </c>
      <c r="I4766" s="70">
        <f t="shared" si="185"/>
        <v>4.1666666666666671E-2</v>
      </c>
    </row>
    <row r="4767" spans="1:9" x14ac:dyDescent="0.25">
      <c r="A4767" t="s">
        <v>4896</v>
      </c>
      <c r="B4767" s="70">
        <f t="shared" si="184"/>
        <v>4.1666666666666671E-2</v>
      </c>
      <c r="C4767" t="s">
        <v>109</v>
      </c>
      <c r="D4767" t="s">
        <v>4933</v>
      </c>
      <c r="E4767" s="69">
        <v>45694</v>
      </c>
      <c r="F4767">
        <v>1</v>
      </c>
      <c r="G4767">
        <v>1</v>
      </c>
      <c r="H4767">
        <v>1</v>
      </c>
      <c r="I4767" s="70">
        <f t="shared" si="185"/>
        <v>4.1666666666666671E-2</v>
      </c>
    </row>
    <row r="4768" spans="1:9" x14ac:dyDescent="0.25">
      <c r="A4768" t="s">
        <v>4934</v>
      </c>
      <c r="B4768" s="70">
        <f t="shared" ref="B4768:B4786" si="186">(1/450)*100</f>
        <v>0.22222222222222221</v>
      </c>
      <c r="C4768" t="s">
        <v>94</v>
      </c>
      <c r="D4768" t="s">
        <v>4935</v>
      </c>
      <c r="E4768" s="69">
        <v>45797</v>
      </c>
      <c r="F4768">
        <v>1</v>
      </c>
      <c r="G4768">
        <v>1</v>
      </c>
      <c r="H4768">
        <v>1</v>
      </c>
      <c r="I4768" s="70">
        <f t="shared" si="185"/>
        <v>0.22222222222222221</v>
      </c>
    </row>
    <row r="4769" spans="1:9" x14ac:dyDescent="0.25">
      <c r="A4769" t="s">
        <v>4934</v>
      </c>
      <c r="B4769" s="70">
        <f t="shared" si="186"/>
        <v>0.22222222222222221</v>
      </c>
      <c r="C4769" t="s">
        <v>94</v>
      </c>
      <c r="D4769" t="s">
        <v>4936</v>
      </c>
      <c r="E4769" s="69">
        <v>45798</v>
      </c>
      <c r="F4769">
        <v>1</v>
      </c>
      <c r="G4769">
        <v>1</v>
      </c>
      <c r="H4769">
        <v>1</v>
      </c>
      <c r="I4769" s="70">
        <f t="shared" si="185"/>
        <v>0.22222222222222221</v>
      </c>
    </row>
    <row r="4770" spans="1:9" x14ac:dyDescent="0.25">
      <c r="A4770" t="s">
        <v>4934</v>
      </c>
      <c r="B4770" s="70">
        <f t="shared" si="186"/>
        <v>0.22222222222222221</v>
      </c>
      <c r="C4770" t="s">
        <v>94</v>
      </c>
      <c r="D4770" t="s">
        <v>4937</v>
      </c>
      <c r="E4770" s="69">
        <v>45783</v>
      </c>
      <c r="F4770">
        <v>1</v>
      </c>
      <c r="G4770">
        <v>1</v>
      </c>
      <c r="H4770">
        <v>1</v>
      </c>
      <c r="I4770" s="70">
        <f t="shared" si="185"/>
        <v>0.22222222222222221</v>
      </c>
    </row>
    <row r="4771" spans="1:9" x14ac:dyDescent="0.25">
      <c r="A4771" t="s">
        <v>4934</v>
      </c>
      <c r="B4771" s="70">
        <f t="shared" si="186"/>
        <v>0.22222222222222221</v>
      </c>
      <c r="C4771" t="s">
        <v>94</v>
      </c>
      <c r="D4771" t="s">
        <v>4938</v>
      </c>
      <c r="E4771" s="69">
        <v>45756</v>
      </c>
      <c r="F4771">
        <v>1</v>
      </c>
      <c r="G4771">
        <v>1</v>
      </c>
      <c r="H4771">
        <v>1</v>
      </c>
      <c r="I4771" s="70">
        <f t="shared" si="185"/>
        <v>0.22222222222222221</v>
      </c>
    </row>
    <row r="4772" spans="1:9" x14ac:dyDescent="0.25">
      <c r="A4772" t="s">
        <v>4934</v>
      </c>
      <c r="B4772" s="70">
        <f t="shared" si="186"/>
        <v>0.22222222222222221</v>
      </c>
      <c r="C4772" t="s">
        <v>94</v>
      </c>
      <c r="D4772" t="s">
        <v>4939</v>
      </c>
      <c r="E4772" s="69">
        <v>45762</v>
      </c>
      <c r="F4772">
        <v>1</v>
      </c>
      <c r="G4772">
        <v>1</v>
      </c>
      <c r="H4772">
        <v>1</v>
      </c>
      <c r="I4772" s="70">
        <f t="shared" si="185"/>
        <v>0.22222222222222221</v>
      </c>
    </row>
    <row r="4773" spans="1:9" x14ac:dyDescent="0.25">
      <c r="A4773" t="s">
        <v>4934</v>
      </c>
      <c r="B4773" s="70">
        <f t="shared" si="186"/>
        <v>0.22222222222222221</v>
      </c>
      <c r="C4773" t="s">
        <v>97</v>
      </c>
      <c r="D4773" t="s">
        <v>4940</v>
      </c>
      <c r="E4773" s="69">
        <v>45763</v>
      </c>
      <c r="F4773">
        <v>1</v>
      </c>
      <c r="G4773">
        <v>1</v>
      </c>
      <c r="H4773">
        <v>1</v>
      </c>
      <c r="I4773" s="70">
        <f t="shared" si="185"/>
        <v>0.22222222222222221</v>
      </c>
    </row>
    <row r="4774" spans="1:9" x14ac:dyDescent="0.25">
      <c r="A4774" t="s">
        <v>4934</v>
      </c>
      <c r="B4774" s="70">
        <f t="shared" si="186"/>
        <v>0.22222222222222221</v>
      </c>
      <c r="C4774" t="s">
        <v>97</v>
      </c>
      <c r="D4774" t="s">
        <v>4941</v>
      </c>
      <c r="E4774" s="69">
        <v>45751</v>
      </c>
      <c r="F4774">
        <v>1</v>
      </c>
      <c r="G4774">
        <v>1</v>
      </c>
      <c r="H4774">
        <v>1</v>
      </c>
      <c r="I4774" s="70">
        <f t="shared" si="185"/>
        <v>0.22222222222222221</v>
      </c>
    </row>
    <row r="4775" spans="1:9" x14ac:dyDescent="0.25">
      <c r="A4775" t="s">
        <v>4934</v>
      </c>
      <c r="B4775" s="70">
        <f t="shared" si="186"/>
        <v>0.22222222222222221</v>
      </c>
      <c r="C4775" t="s">
        <v>97</v>
      </c>
      <c r="D4775" t="s">
        <v>4942</v>
      </c>
      <c r="E4775" s="69">
        <v>45679</v>
      </c>
      <c r="F4775">
        <v>1</v>
      </c>
      <c r="G4775">
        <v>1</v>
      </c>
      <c r="H4775">
        <v>1</v>
      </c>
      <c r="I4775" s="70">
        <f t="shared" si="185"/>
        <v>0.22222222222222221</v>
      </c>
    </row>
    <row r="4776" spans="1:9" x14ac:dyDescent="0.25">
      <c r="A4776" t="s">
        <v>4934</v>
      </c>
      <c r="B4776" s="70">
        <f t="shared" si="186"/>
        <v>0.22222222222222221</v>
      </c>
      <c r="C4776" t="s">
        <v>97</v>
      </c>
      <c r="D4776" t="s">
        <v>4943</v>
      </c>
      <c r="E4776" s="69">
        <v>45721</v>
      </c>
      <c r="F4776">
        <v>1</v>
      </c>
      <c r="G4776">
        <v>1</v>
      </c>
      <c r="H4776">
        <v>1</v>
      </c>
      <c r="I4776" s="70">
        <f t="shared" si="185"/>
        <v>0.22222222222222221</v>
      </c>
    </row>
    <row r="4777" spans="1:9" x14ac:dyDescent="0.25">
      <c r="A4777" t="s">
        <v>4934</v>
      </c>
      <c r="B4777" s="70">
        <f t="shared" si="186"/>
        <v>0.22222222222222221</v>
      </c>
      <c r="C4777" t="s">
        <v>97</v>
      </c>
      <c r="D4777" t="s">
        <v>4944</v>
      </c>
      <c r="E4777" s="69">
        <v>45721</v>
      </c>
      <c r="F4777">
        <v>1</v>
      </c>
      <c r="G4777">
        <v>1</v>
      </c>
      <c r="H4777">
        <v>1</v>
      </c>
      <c r="I4777" s="70">
        <f t="shared" si="185"/>
        <v>0.22222222222222221</v>
      </c>
    </row>
    <row r="4778" spans="1:9" x14ac:dyDescent="0.25">
      <c r="A4778" t="s">
        <v>4934</v>
      </c>
      <c r="B4778" s="70">
        <f t="shared" si="186"/>
        <v>0.22222222222222221</v>
      </c>
      <c r="C4778" t="s">
        <v>97</v>
      </c>
      <c r="D4778" t="s">
        <v>4945</v>
      </c>
      <c r="E4778" s="69">
        <v>45679</v>
      </c>
      <c r="F4778">
        <v>1</v>
      </c>
      <c r="G4778">
        <v>1</v>
      </c>
      <c r="H4778">
        <v>1</v>
      </c>
      <c r="I4778" s="70">
        <f t="shared" si="185"/>
        <v>0.22222222222222221</v>
      </c>
    </row>
    <row r="4779" spans="1:9" x14ac:dyDescent="0.25">
      <c r="A4779" t="s">
        <v>4934</v>
      </c>
      <c r="B4779" s="70">
        <f t="shared" si="186"/>
        <v>0.22222222222222221</v>
      </c>
      <c r="C4779" t="s">
        <v>97</v>
      </c>
      <c r="D4779" t="s">
        <v>4946</v>
      </c>
      <c r="E4779" s="69">
        <v>45749</v>
      </c>
      <c r="F4779">
        <v>1</v>
      </c>
      <c r="G4779">
        <v>1</v>
      </c>
      <c r="H4779">
        <v>1</v>
      </c>
      <c r="I4779" s="70">
        <f t="shared" si="185"/>
        <v>0.22222222222222221</v>
      </c>
    </row>
    <row r="4780" spans="1:9" x14ac:dyDescent="0.25">
      <c r="A4780" t="s">
        <v>4934</v>
      </c>
      <c r="B4780" s="70">
        <f t="shared" si="186"/>
        <v>0.22222222222222221</v>
      </c>
      <c r="C4780" t="s">
        <v>97</v>
      </c>
      <c r="D4780" t="s">
        <v>4947</v>
      </c>
      <c r="E4780" s="69">
        <v>45749</v>
      </c>
      <c r="F4780">
        <v>1</v>
      </c>
      <c r="G4780">
        <v>1</v>
      </c>
      <c r="H4780">
        <v>1</v>
      </c>
      <c r="I4780" s="70">
        <f t="shared" si="185"/>
        <v>0.22222222222222221</v>
      </c>
    </row>
    <row r="4781" spans="1:9" x14ac:dyDescent="0.25">
      <c r="A4781" t="s">
        <v>4934</v>
      </c>
      <c r="B4781" s="70">
        <f t="shared" si="186"/>
        <v>0.22222222222222221</v>
      </c>
      <c r="C4781" t="s">
        <v>98</v>
      </c>
      <c r="D4781" t="s">
        <v>4948</v>
      </c>
      <c r="E4781" s="69">
        <v>45743</v>
      </c>
      <c r="F4781">
        <v>1</v>
      </c>
      <c r="G4781">
        <v>1</v>
      </c>
      <c r="H4781">
        <v>1</v>
      </c>
      <c r="I4781" s="70">
        <f t="shared" si="185"/>
        <v>0.22222222222222221</v>
      </c>
    </row>
    <row r="4782" spans="1:9" x14ac:dyDescent="0.25">
      <c r="A4782" t="s">
        <v>4934</v>
      </c>
      <c r="B4782" s="70">
        <f t="shared" si="186"/>
        <v>0.22222222222222221</v>
      </c>
      <c r="C4782" t="s">
        <v>98</v>
      </c>
      <c r="D4782" t="s">
        <v>4949</v>
      </c>
      <c r="E4782" s="69">
        <v>45742</v>
      </c>
      <c r="F4782">
        <v>1</v>
      </c>
      <c r="G4782">
        <v>1</v>
      </c>
      <c r="H4782">
        <v>1</v>
      </c>
      <c r="I4782" s="70">
        <f t="shared" si="185"/>
        <v>0.22222222222222221</v>
      </c>
    </row>
    <row r="4783" spans="1:9" x14ac:dyDescent="0.25">
      <c r="A4783" t="s">
        <v>4934</v>
      </c>
      <c r="B4783" s="70">
        <f t="shared" si="186"/>
        <v>0.22222222222222221</v>
      </c>
      <c r="C4783" t="s">
        <v>98</v>
      </c>
      <c r="D4783" t="s">
        <v>4950</v>
      </c>
      <c r="E4783" s="69">
        <v>45708</v>
      </c>
      <c r="F4783">
        <v>1</v>
      </c>
      <c r="G4783">
        <v>1</v>
      </c>
      <c r="H4783">
        <v>1</v>
      </c>
      <c r="I4783" s="70">
        <f t="shared" si="185"/>
        <v>0.22222222222222221</v>
      </c>
    </row>
    <row r="4784" spans="1:9" x14ac:dyDescent="0.25">
      <c r="A4784" t="s">
        <v>4934</v>
      </c>
      <c r="B4784" s="70">
        <f t="shared" si="186"/>
        <v>0.22222222222222221</v>
      </c>
      <c r="C4784" t="s">
        <v>98</v>
      </c>
      <c r="D4784" t="s">
        <v>4951</v>
      </c>
      <c r="E4784" s="69">
        <v>45708</v>
      </c>
      <c r="F4784">
        <v>1</v>
      </c>
      <c r="G4784">
        <v>1</v>
      </c>
      <c r="H4784">
        <v>1</v>
      </c>
      <c r="I4784" s="70">
        <f t="shared" si="185"/>
        <v>0.22222222222222221</v>
      </c>
    </row>
    <row r="4785" spans="1:9" x14ac:dyDescent="0.25">
      <c r="A4785" t="s">
        <v>4934</v>
      </c>
      <c r="B4785" s="70">
        <f t="shared" si="186"/>
        <v>0.22222222222222221</v>
      </c>
      <c r="C4785" t="s">
        <v>98</v>
      </c>
      <c r="D4785" t="s">
        <v>4952</v>
      </c>
      <c r="E4785" s="69">
        <v>45708</v>
      </c>
      <c r="F4785">
        <v>1</v>
      </c>
      <c r="G4785">
        <v>1</v>
      </c>
      <c r="H4785">
        <v>1</v>
      </c>
      <c r="I4785" s="70">
        <f t="shared" si="185"/>
        <v>0.22222222222222221</v>
      </c>
    </row>
    <row r="4786" spans="1:9" x14ac:dyDescent="0.25">
      <c r="A4786" t="s">
        <v>4934</v>
      </c>
      <c r="B4786" s="70">
        <f t="shared" si="186"/>
        <v>0.22222222222222221</v>
      </c>
      <c r="C4786" t="s">
        <v>98</v>
      </c>
      <c r="D4786" t="s">
        <v>4953</v>
      </c>
      <c r="E4786" s="69">
        <v>45786</v>
      </c>
      <c r="F4786">
        <v>1</v>
      </c>
      <c r="G4786">
        <v>1</v>
      </c>
      <c r="H4786">
        <v>1</v>
      </c>
      <c r="I4786" s="70">
        <f t="shared" si="185"/>
        <v>0.22222222222222221</v>
      </c>
    </row>
  </sheetData>
  <autoFilter ref="A1:I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5"/>
  <sheetViews>
    <sheetView workbookViewId="0">
      <selection activeCell="A2" sqref="A2"/>
    </sheetView>
  </sheetViews>
  <sheetFormatPr defaultRowHeight="15" x14ac:dyDescent="0.25"/>
  <cols>
    <col min="1" max="1" width="30.7109375" customWidth="1"/>
    <col min="2" max="2" width="17.42578125" bestFit="1" customWidth="1"/>
    <col min="3" max="5" width="20.7109375" customWidth="1"/>
  </cols>
  <sheetData>
    <row r="1" spans="1:5" ht="26.25" x14ac:dyDescent="0.25">
      <c r="A1" s="11" t="s">
        <v>3</v>
      </c>
      <c r="B1" s="11" t="s">
        <v>43</v>
      </c>
      <c r="C1" s="11" t="s">
        <v>44</v>
      </c>
      <c r="D1" s="11" t="s">
        <v>45</v>
      </c>
      <c r="E1" s="11" t="s">
        <v>46</v>
      </c>
    </row>
    <row r="2" spans="1:5" x14ac:dyDescent="0.25">
      <c r="A2" t="s">
        <v>92</v>
      </c>
      <c r="B2" s="38">
        <v>45691</v>
      </c>
      <c r="C2">
        <f t="shared" ref="C2:C65" si="0">1/220*100</f>
        <v>0.45454545454545453</v>
      </c>
      <c r="D2">
        <f>(0)</f>
        <v>0</v>
      </c>
      <c r="E2">
        <f t="shared" ref="E2:E65" si="1">C2*(1-D2/100)</f>
        <v>0.45454545454545453</v>
      </c>
    </row>
    <row r="3" spans="1:5" x14ac:dyDescent="0.25">
      <c r="A3" t="s">
        <v>92</v>
      </c>
      <c r="B3" s="38">
        <v>45727</v>
      </c>
      <c r="C3">
        <f t="shared" si="0"/>
        <v>0.45454545454545453</v>
      </c>
      <c r="D3">
        <f>(0)</f>
        <v>0</v>
      </c>
      <c r="E3">
        <f t="shared" si="1"/>
        <v>0.45454545454545453</v>
      </c>
    </row>
    <row r="4" spans="1:5" x14ac:dyDescent="0.25">
      <c r="A4" t="s">
        <v>92</v>
      </c>
      <c r="B4" s="38">
        <v>45750</v>
      </c>
      <c r="C4">
        <f t="shared" si="0"/>
        <v>0.45454545454545453</v>
      </c>
      <c r="D4">
        <f>(0)</f>
        <v>0</v>
      </c>
      <c r="E4">
        <f t="shared" si="1"/>
        <v>0.45454545454545453</v>
      </c>
    </row>
    <row r="5" spans="1:5" x14ac:dyDescent="0.25">
      <c r="A5" t="s">
        <v>92</v>
      </c>
      <c r="B5" s="38">
        <v>45751</v>
      </c>
      <c r="C5">
        <f t="shared" si="0"/>
        <v>0.45454545454545453</v>
      </c>
      <c r="D5">
        <f>(0)</f>
        <v>0</v>
      </c>
      <c r="E5">
        <f t="shared" si="1"/>
        <v>0.45454545454545453</v>
      </c>
    </row>
    <row r="6" spans="1:5" x14ac:dyDescent="0.25">
      <c r="A6" t="s">
        <v>93</v>
      </c>
      <c r="B6" s="39">
        <v>45691</v>
      </c>
      <c r="C6">
        <f t="shared" si="0"/>
        <v>0.45454545454545453</v>
      </c>
      <c r="D6">
        <f>(20)</f>
        <v>20</v>
      </c>
      <c r="E6">
        <f t="shared" si="1"/>
        <v>0.36363636363636365</v>
      </c>
    </row>
    <row r="7" spans="1:5" x14ac:dyDescent="0.25">
      <c r="A7" t="s">
        <v>93</v>
      </c>
      <c r="B7" s="39">
        <v>45825</v>
      </c>
      <c r="C7">
        <f t="shared" si="0"/>
        <v>0.45454545454545453</v>
      </c>
      <c r="D7">
        <f>(20)</f>
        <v>20</v>
      </c>
      <c r="E7">
        <f t="shared" si="1"/>
        <v>0.36363636363636365</v>
      </c>
    </row>
    <row r="8" spans="1:5" x14ac:dyDescent="0.25">
      <c r="A8" t="s">
        <v>94</v>
      </c>
      <c r="B8" s="40">
        <v>45664</v>
      </c>
      <c r="C8">
        <f t="shared" si="0"/>
        <v>0.45454545454545453</v>
      </c>
      <c r="D8">
        <f>(0)</f>
        <v>0</v>
      </c>
      <c r="E8">
        <f t="shared" si="1"/>
        <v>0.45454545454545453</v>
      </c>
    </row>
    <row r="9" spans="1:5" x14ac:dyDescent="0.25">
      <c r="A9" t="s">
        <v>94</v>
      </c>
      <c r="B9" s="40">
        <v>45667</v>
      </c>
      <c r="C9">
        <f t="shared" si="0"/>
        <v>0.45454545454545453</v>
      </c>
      <c r="D9">
        <f>(0)</f>
        <v>0</v>
      </c>
      <c r="E9">
        <f t="shared" si="1"/>
        <v>0.45454545454545453</v>
      </c>
    </row>
    <row r="10" spans="1:5" x14ac:dyDescent="0.25">
      <c r="A10" t="s">
        <v>94</v>
      </c>
      <c r="B10" s="40">
        <v>45684</v>
      </c>
      <c r="C10">
        <f t="shared" si="0"/>
        <v>0.45454545454545453</v>
      </c>
      <c r="D10">
        <f>(0)</f>
        <v>0</v>
      </c>
      <c r="E10">
        <f t="shared" si="1"/>
        <v>0.45454545454545453</v>
      </c>
    </row>
    <row r="11" spans="1:5" x14ac:dyDescent="0.25">
      <c r="A11" t="s">
        <v>94</v>
      </c>
      <c r="B11" s="40">
        <v>45685</v>
      </c>
      <c r="C11">
        <f t="shared" si="0"/>
        <v>0.45454545454545453</v>
      </c>
      <c r="D11">
        <f>(0)</f>
        <v>0</v>
      </c>
      <c r="E11">
        <f t="shared" si="1"/>
        <v>0.45454545454545453</v>
      </c>
    </row>
    <row r="12" spans="1:5" x14ac:dyDescent="0.25">
      <c r="A12" t="s">
        <v>94</v>
      </c>
      <c r="B12" s="40">
        <v>45686</v>
      </c>
      <c r="C12">
        <f t="shared" si="0"/>
        <v>0.45454545454545453</v>
      </c>
      <c r="D12">
        <f>(0)</f>
        <v>0</v>
      </c>
      <c r="E12">
        <f t="shared" si="1"/>
        <v>0.45454545454545453</v>
      </c>
    </row>
    <row r="13" spans="1:5" x14ac:dyDescent="0.25">
      <c r="A13" t="s">
        <v>94</v>
      </c>
      <c r="B13" s="40">
        <v>45687</v>
      </c>
      <c r="C13">
        <f t="shared" si="0"/>
        <v>0.45454545454545453</v>
      </c>
      <c r="D13">
        <f>(0)</f>
        <v>0</v>
      </c>
      <c r="E13">
        <f t="shared" si="1"/>
        <v>0.45454545454545453</v>
      </c>
    </row>
    <row r="14" spans="1:5" x14ac:dyDescent="0.25">
      <c r="A14" t="s">
        <v>94</v>
      </c>
      <c r="B14" s="40">
        <v>45688</v>
      </c>
      <c r="C14">
        <f t="shared" si="0"/>
        <v>0.45454545454545453</v>
      </c>
      <c r="D14">
        <f>(0)</f>
        <v>0</v>
      </c>
      <c r="E14">
        <f t="shared" si="1"/>
        <v>0.45454545454545453</v>
      </c>
    </row>
    <row r="15" spans="1:5" x14ac:dyDescent="0.25">
      <c r="A15" t="s">
        <v>94</v>
      </c>
      <c r="B15" s="40">
        <v>45691</v>
      </c>
      <c r="C15">
        <f t="shared" si="0"/>
        <v>0.45454545454545453</v>
      </c>
      <c r="D15">
        <f>(0)</f>
        <v>0</v>
      </c>
      <c r="E15">
        <f t="shared" si="1"/>
        <v>0.45454545454545453</v>
      </c>
    </row>
    <row r="16" spans="1:5" x14ac:dyDescent="0.25">
      <c r="A16" t="s">
        <v>94</v>
      </c>
      <c r="B16" s="40">
        <v>45692</v>
      </c>
      <c r="C16">
        <f t="shared" si="0"/>
        <v>0.45454545454545453</v>
      </c>
      <c r="D16">
        <f>(0)</f>
        <v>0</v>
      </c>
      <c r="E16">
        <f t="shared" si="1"/>
        <v>0.45454545454545453</v>
      </c>
    </row>
    <row r="17" spans="1:5" x14ac:dyDescent="0.25">
      <c r="A17" t="s">
        <v>94</v>
      </c>
      <c r="B17" s="40">
        <v>45693</v>
      </c>
      <c r="C17">
        <f t="shared" si="0"/>
        <v>0.45454545454545453</v>
      </c>
      <c r="D17">
        <f>(0)</f>
        <v>0</v>
      </c>
      <c r="E17">
        <f t="shared" si="1"/>
        <v>0.45454545454545453</v>
      </c>
    </row>
    <row r="18" spans="1:5" x14ac:dyDescent="0.25">
      <c r="A18" t="s">
        <v>94</v>
      </c>
      <c r="B18" s="40">
        <v>45694</v>
      </c>
      <c r="C18">
        <f t="shared" si="0"/>
        <v>0.45454545454545453</v>
      </c>
      <c r="D18">
        <f>(0)</f>
        <v>0</v>
      </c>
      <c r="E18">
        <f t="shared" si="1"/>
        <v>0.45454545454545453</v>
      </c>
    </row>
    <row r="19" spans="1:5" x14ac:dyDescent="0.25">
      <c r="A19" t="s">
        <v>94</v>
      </c>
      <c r="B19" s="40">
        <v>45695</v>
      </c>
      <c r="C19">
        <f t="shared" si="0"/>
        <v>0.45454545454545453</v>
      </c>
      <c r="D19">
        <f>(0)</f>
        <v>0</v>
      </c>
      <c r="E19">
        <f t="shared" si="1"/>
        <v>0.45454545454545453</v>
      </c>
    </row>
    <row r="20" spans="1:5" x14ac:dyDescent="0.25">
      <c r="A20" t="s">
        <v>94</v>
      </c>
      <c r="B20" s="40">
        <v>45698</v>
      </c>
      <c r="C20">
        <f t="shared" si="0"/>
        <v>0.45454545454545453</v>
      </c>
      <c r="D20">
        <f>(0)</f>
        <v>0</v>
      </c>
      <c r="E20">
        <f t="shared" si="1"/>
        <v>0.45454545454545453</v>
      </c>
    </row>
    <row r="21" spans="1:5" x14ac:dyDescent="0.25">
      <c r="A21" t="s">
        <v>94</v>
      </c>
      <c r="B21" s="40">
        <v>45699</v>
      </c>
      <c r="C21">
        <f t="shared" si="0"/>
        <v>0.45454545454545453</v>
      </c>
      <c r="D21">
        <f>(0)</f>
        <v>0</v>
      </c>
      <c r="E21">
        <f t="shared" si="1"/>
        <v>0.45454545454545453</v>
      </c>
    </row>
    <row r="22" spans="1:5" x14ac:dyDescent="0.25">
      <c r="A22" t="s">
        <v>94</v>
      </c>
      <c r="B22" s="40">
        <v>45700</v>
      </c>
      <c r="C22">
        <f t="shared" si="0"/>
        <v>0.45454545454545453</v>
      </c>
      <c r="D22">
        <f>(0)</f>
        <v>0</v>
      </c>
      <c r="E22">
        <f t="shared" si="1"/>
        <v>0.45454545454545453</v>
      </c>
    </row>
    <row r="23" spans="1:5" x14ac:dyDescent="0.25">
      <c r="A23" t="s">
        <v>94</v>
      </c>
      <c r="B23" s="40">
        <v>45701</v>
      </c>
      <c r="C23">
        <f t="shared" si="0"/>
        <v>0.45454545454545453</v>
      </c>
      <c r="D23">
        <f>(0)</f>
        <v>0</v>
      </c>
      <c r="E23">
        <f t="shared" si="1"/>
        <v>0.45454545454545453</v>
      </c>
    </row>
    <row r="24" spans="1:5" x14ac:dyDescent="0.25">
      <c r="A24" t="s">
        <v>94</v>
      </c>
      <c r="B24" s="40">
        <v>45702</v>
      </c>
      <c r="C24">
        <f t="shared" si="0"/>
        <v>0.45454545454545453</v>
      </c>
      <c r="D24">
        <f>(0)</f>
        <v>0</v>
      </c>
      <c r="E24">
        <f t="shared" si="1"/>
        <v>0.45454545454545453</v>
      </c>
    </row>
    <row r="25" spans="1:5" x14ac:dyDescent="0.25">
      <c r="A25" t="s">
        <v>95</v>
      </c>
      <c r="B25" s="41">
        <v>45687</v>
      </c>
      <c r="C25">
        <f t="shared" si="0"/>
        <v>0.45454545454545453</v>
      </c>
      <c r="D25">
        <f>(0)</f>
        <v>0</v>
      </c>
      <c r="E25">
        <f t="shared" si="1"/>
        <v>0.45454545454545453</v>
      </c>
    </row>
    <row r="26" spans="1:5" x14ac:dyDescent="0.25">
      <c r="A26" t="s">
        <v>95</v>
      </c>
      <c r="B26" s="41">
        <v>45688</v>
      </c>
      <c r="C26">
        <f t="shared" si="0"/>
        <v>0.45454545454545453</v>
      </c>
      <c r="D26">
        <f>(0)</f>
        <v>0</v>
      </c>
      <c r="E26">
        <f t="shared" si="1"/>
        <v>0.45454545454545453</v>
      </c>
    </row>
    <row r="27" spans="1:5" x14ac:dyDescent="0.25">
      <c r="A27" t="s">
        <v>95</v>
      </c>
      <c r="B27" s="41">
        <v>45691</v>
      </c>
      <c r="C27">
        <f t="shared" si="0"/>
        <v>0.45454545454545453</v>
      </c>
      <c r="D27">
        <f>(0)</f>
        <v>0</v>
      </c>
      <c r="E27">
        <f t="shared" si="1"/>
        <v>0.45454545454545453</v>
      </c>
    </row>
    <row r="28" spans="1:5" x14ac:dyDescent="0.25">
      <c r="A28" t="s">
        <v>95</v>
      </c>
      <c r="B28" s="41">
        <v>45692</v>
      </c>
      <c r="C28">
        <f t="shared" si="0"/>
        <v>0.45454545454545453</v>
      </c>
      <c r="D28">
        <f>(0)</f>
        <v>0</v>
      </c>
      <c r="E28">
        <f t="shared" si="1"/>
        <v>0.45454545454545453</v>
      </c>
    </row>
    <row r="29" spans="1:5" x14ac:dyDescent="0.25">
      <c r="A29" t="s">
        <v>95</v>
      </c>
      <c r="B29" s="41">
        <v>45693</v>
      </c>
      <c r="C29">
        <f t="shared" si="0"/>
        <v>0.45454545454545453</v>
      </c>
      <c r="D29">
        <f>(0)</f>
        <v>0</v>
      </c>
      <c r="E29">
        <f t="shared" si="1"/>
        <v>0.45454545454545453</v>
      </c>
    </row>
    <row r="30" spans="1:5" x14ac:dyDescent="0.25">
      <c r="A30" t="s">
        <v>95</v>
      </c>
      <c r="B30" s="41">
        <v>45694</v>
      </c>
      <c r="C30">
        <f t="shared" si="0"/>
        <v>0.45454545454545453</v>
      </c>
      <c r="D30">
        <f>(0)</f>
        <v>0</v>
      </c>
      <c r="E30">
        <f t="shared" si="1"/>
        <v>0.45454545454545453</v>
      </c>
    </row>
    <row r="31" spans="1:5" x14ac:dyDescent="0.25">
      <c r="A31" t="s">
        <v>95</v>
      </c>
      <c r="B31" s="41">
        <v>45695</v>
      </c>
      <c r="C31">
        <f t="shared" si="0"/>
        <v>0.45454545454545453</v>
      </c>
      <c r="D31">
        <f>(0)</f>
        <v>0</v>
      </c>
      <c r="E31">
        <f t="shared" si="1"/>
        <v>0.45454545454545453</v>
      </c>
    </row>
    <row r="32" spans="1:5" x14ac:dyDescent="0.25">
      <c r="A32" t="s">
        <v>95</v>
      </c>
      <c r="B32" s="41">
        <v>45722</v>
      </c>
      <c r="C32">
        <f t="shared" si="0"/>
        <v>0.45454545454545453</v>
      </c>
      <c r="D32">
        <f>(0)</f>
        <v>0</v>
      </c>
      <c r="E32">
        <f t="shared" si="1"/>
        <v>0.45454545454545453</v>
      </c>
    </row>
    <row r="33" spans="1:5" x14ac:dyDescent="0.25">
      <c r="A33" t="s">
        <v>95</v>
      </c>
      <c r="B33" s="41">
        <v>45723</v>
      </c>
      <c r="C33">
        <f t="shared" si="0"/>
        <v>0.45454545454545453</v>
      </c>
      <c r="D33">
        <f>(0)</f>
        <v>0</v>
      </c>
      <c r="E33">
        <f t="shared" si="1"/>
        <v>0.45454545454545453</v>
      </c>
    </row>
    <row r="34" spans="1:5" x14ac:dyDescent="0.25">
      <c r="A34" t="s">
        <v>95</v>
      </c>
      <c r="B34" s="41">
        <v>45726</v>
      </c>
      <c r="C34">
        <f t="shared" si="0"/>
        <v>0.45454545454545453</v>
      </c>
      <c r="D34">
        <f>(0)</f>
        <v>0</v>
      </c>
      <c r="E34">
        <f t="shared" si="1"/>
        <v>0.45454545454545453</v>
      </c>
    </row>
    <row r="35" spans="1:5" x14ac:dyDescent="0.25">
      <c r="A35" t="s">
        <v>95</v>
      </c>
      <c r="B35" s="41">
        <v>45727</v>
      </c>
      <c r="C35">
        <f t="shared" si="0"/>
        <v>0.45454545454545453</v>
      </c>
      <c r="D35">
        <f>(0)</f>
        <v>0</v>
      </c>
      <c r="E35">
        <f t="shared" si="1"/>
        <v>0.45454545454545453</v>
      </c>
    </row>
    <row r="36" spans="1:5" x14ac:dyDescent="0.25">
      <c r="A36" t="s">
        <v>95</v>
      </c>
      <c r="B36" s="41">
        <v>45728</v>
      </c>
      <c r="C36">
        <f t="shared" si="0"/>
        <v>0.45454545454545453</v>
      </c>
      <c r="D36">
        <f>(0)</f>
        <v>0</v>
      </c>
      <c r="E36">
        <f t="shared" si="1"/>
        <v>0.45454545454545453</v>
      </c>
    </row>
    <row r="37" spans="1:5" x14ac:dyDescent="0.25">
      <c r="A37" t="s">
        <v>95</v>
      </c>
      <c r="B37" s="41">
        <v>45729</v>
      </c>
      <c r="C37">
        <f t="shared" si="0"/>
        <v>0.45454545454545453</v>
      </c>
      <c r="D37">
        <f>(0)</f>
        <v>0</v>
      </c>
      <c r="E37">
        <f t="shared" si="1"/>
        <v>0.45454545454545453</v>
      </c>
    </row>
    <row r="38" spans="1:5" x14ac:dyDescent="0.25">
      <c r="A38" t="s">
        <v>95</v>
      </c>
      <c r="B38" s="41">
        <v>45730</v>
      </c>
      <c r="C38">
        <f t="shared" si="0"/>
        <v>0.45454545454545453</v>
      </c>
      <c r="D38">
        <f>(0)</f>
        <v>0</v>
      </c>
      <c r="E38">
        <f t="shared" si="1"/>
        <v>0.45454545454545453</v>
      </c>
    </row>
    <row r="39" spans="1:5" x14ac:dyDescent="0.25">
      <c r="A39" t="s">
        <v>95</v>
      </c>
      <c r="B39" s="41">
        <v>45750</v>
      </c>
      <c r="C39">
        <f t="shared" si="0"/>
        <v>0.45454545454545453</v>
      </c>
      <c r="D39">
        <f>(0)</f>
        <v>0</v>
      </c>
      <c r="E39">
        <f t="shared" si="1"/>
        <v>0.45454545454545453</v>
      </c>
    </row>
    <row r="40" spans="1:5" x14ac:dyDescent="0.25">
      <c r="A40" t="s">
        <v>95</v>
      </c>
      <c r="B40" s="41">
        <v>45751</v>
      </c>
      <c r="C40">
        <f t="shared" si="0"/>
        <v>0.45454545454545453</v>
      </c>
      <c r="D40">
        <f>(0)</f>
        <v>0</v>
      </c>
      <c r="E40">
        <f t="shared" si="1"/>
        <v>0.45454545454545453</v>
      </c>
    </row>
    <row r="41" spans="1:5" x14ac:dyDescent="0.25">
      <c r="A41" t="s">
        <v>95</v>
      </c>
      <c r="B41" s="41">
        <v>45754</v>
      </c>
      <c r="C41">
        <f t="shared" si="0"/>
        <v>0.45454545454545453</v>
      </c>
      <c r="D41">
        <f>(0)</f>
        <v>0</v>
      </c>
      <c r="E41">
        <f t="shared" si="1"/>
        <v>0.45454545454545453</v>
      </c>
    </row>
    <row r="42" spans="1:5" x14ac:dyDescent="0.25">
      <c r="A42" t="s">
        <v>95</v>
      </c>
      <c r="B42" s="41">
        <v>45755</v>
      </c>
      <c r="C42">
        <f t="shared" si="0"/>
        <v>0.45454545454545453</v>
      </c>
      <c r="D42">
        <f>(0)</f>
        <v>0</v>
      </c>
      <c r="E42">
        <f t="shared" si="1"/>
        <v>0.45454545454545453</v>
      </c>
    </row>
    <row r="43" spans="1:5" x14ac:dyDescent="0.25">
      <c r="A43" t="s">
        <v>95</v>
      </c>
      <c r="B43" s="41">
        <v>45756</v>
      </c>
      <c r="C43">
        <f t="shared" si="0"/>
        <v>0.45454545454545453</v>
      </c>
      <c r="D43">
        <f>(0)</f>
        <v>0</v>
      </c>
      <c r="E43">
        <f t="shared" si="1"/>
        <v>0.45454545454545453</v>
      </c>
    </row>
    <row r="44" spans="1:5" x14ac:dyDescent="0.25">
      <c r="A44" t="s">
        <v>95</v>
      </c>
      <c r="B44" s="41">
        <v>45757</v>
      </c>
      <c r="C44">
        <f t="shared" si="0"/>
        <v>0.45454545454545453</v>
      </c>
      <c r="D44">
        <f>(0)</f>
        <v>0</v>
      </c>
      <c r="E44">
        <f t="shared" si="1"/>
        <v>0.45454545454545453</v>
      </c>
    </row>
    <row r="45" spans="1:5" x14ac:dyDescent="0.25">
      <c r="A45" t="s">
        <v>95</v>
      </c>
      <c r="B45" s="41">
        <v>45758</v>
      </c>
      <c r="C45">
        <f t="shared" si="0"/>
        <v>0.45454545454545453</v>
      </c>
      <c r="D45">
        <f>(0)</f>
        <v>0</v>
      </c>
      <c r="E45">
        <f t="shared" si="1"/>
        <v>0.45454545454545453</v>
      </c>
    </row>
    <row r="46" spans="1:5" x14ac:dyDescent="0.25">
      <c r="A46" t="s">
        <v>95</v>
      </c>
      <c r="B46" s="41">
        <v>45775</v>
      </c>
      <c r="C46">
        <f t="shared" si="0"/>
        <v>0.45454545454545453</v>
      </c>
      <c r="D46">
        <f>(0)</f>
        <v>0</v>
      </c>
      <c r="E46">
        <f t="shared" si="1"/>
        <v>0.45454545454545453</v>
      </c>
    </row>
    <row r="47" spans="1:5" x14ac:dyDescent="0.25">
      <c r="A47" t="s">
        <v>95</v>
      </c>
      <c r="B47" s="41">
        <v>45796</v>
      </c>
      <c r="C47">
        <f t="shared" si="0"/>
        <v>0.45454545454545453</v>
      </c>
      <c r="D47">
        <f>(0)</f>
        <v>0</v>
      </c>
      <c r="E47">
        <f t="shared" si="1"/>
        <v>0.45454545454545453</v>
      </c>
    </row>
    <row r="48" spans="1:5" x14ac:dyDescent="0.25">
      <c r="A48" t="s">
        <v>95</v>
      </c>
      <c r="B48" s="41">
        <v>45797</v>
      </c>
      <c r="C48">
        <f t="shared" si="0"/>
        <v>0.45454545454545453</v>
      </c>
      <c r="D48">
        <f>(0)</f>
        <v>0</v>
      </c>
      <c r="E48">
        <f t="shared" si="1"/>
        <v>0.45454545454545453</v>
      </c>
    </row>
    <row r="49" spans="1:5" x14ac:dyDescent="0.25">
      <c r="A49" t="s">
        <v>95</v>
      </c>
      <c r="B49" s="41">
        <v>45798</v>
      </c>
      <c r="C49">
        <f t="shared" si="0"/>
        <v>0.45454545454545453</v>
      </c>
      <c r="D49">
        <f>(0)</f>
        <v>0</v>
      </c>
      <c r="E49">
        <f t="shared" si="1"/>
        <v>0.45454545454545453</v>
      </c>
    </row>
    <row r="50" spans="1:5" x14ac:dyDescent="0.25">
      <c r="A50" t="s">
        <v>95</v>
      </c>
      <c r="B50" s="41">
        <v>45799</v>
      </c>
      <c r="C50">
        <f t="shared" si="0"/>
        <v>0.45454545454545453</v>
      </c>
      <c r="D50">
        <f>(0)</f>
        <v>0</v>
      </c>
      <c r="E50">
        <f t="shared" si="1"/>
        <v>0.45454545454545453</v>
      </c>
    </row>
    <row r="51" spans="1:5" x14ac:dyDescent="0.25">
      <c r="A51" t="s">
        <v>95</v>
      </c>
      <c r="B51" s="41">
        <v>45800</v>
      </c>
      <c r="C51">
        <f t="shared" si="0"/>
        <v>0.45454545454545453</v>
      </c>
      <c r="D51">
        <f>(0)</f>
        <v>0</v>
      </c>
      <c r="E51">
        <f t="shared" si="1"/>
        <v>0.45454545454545453</v>
      </c>
    </row>
    <row r="52" spans="1:5" x14ac:dyDescent="0.25">
      <c r="A52" t="s">
        <v>95</v>
      </c>
      <c r="B52" s="41">
        <v>45806</v>
      </c>
      <c r="C52">
        <f t="shared" si="0"/>
        <v>0.45454545454545453</v>
      </c>
      <c r="D52">
        <f>(0)</f>
        <v>0</v>
      </c>
      <c r="E52">
        <f t="shared" si="1"/>
        <v>0.45454545454545453</v>
      </c>
    </row>
    <row r="53" spans="1:5" x14ac:dyDescent="0.25">
      <c r="A53" t="s">
        <v>96</v>
      </c>
      <c r="B53" s="42">
        <v>45691</v>
      </c>
      <c r="C53">
        <f t="shared" si="0"/>
        <v>0.45454545454545453</v>
      </c>
      <c r="D53">
        <f>(0)</f>
        <v>0</v>
      </c>
      <c r="E53">
        <f t="shared" si="1"/>
        <v>0.45454545454545453</v>
      </c>
    </row>
    <row r="54" spans="1:5" x14ac:dyDescent="0.25">
      <c r="A54" t="s">
        <v>96</v>
      </c>
      <c r="B54" s="42">
        <v>45708</v>
      </c>
      <c r="C54">
        <f t="shared" si="0"/>
        <v>0.45454545454545453</v>
      </c>
      <c r="D54">
        <f>(0)</f>
        <v>0</v>
      </c>
      <c r="E54">
        <f t="shared" si="1"/>
        <v>0.45454545454545453</v>
      </c>
    </row>
    <row r="55" spans="1:5" x14ac:dyDescent="0.25">
      <c r="A55" t="s">
        <v>96</v>
      </c>
      <c r="B55" s="42">
        <v>45709</v>
      </c>
      <c r="C55">
        <f t="shared" si="0"/>
        <v>0.45454545454545453</v>
      </c>
      <c r="D55">
        <f>(0)</f>
        <v>0</v>
      </c>
      <c r="E55">
        <f t="shared" si="1"/>
        <v>0.45454545454545453</v>
      </c>
    </row>
    <row r="56" spans="1:5" x14ac:dyDescent="0.25">
      <c r="A56" t="s">
        <v>96</v>
      </c>
      <c r="B56" s="42">
        <v>45712</v>
      </c>
      <c r="C56">
        <f t="shared" si="0"/>
        <v>0.45454545454545453</v>
      </c>
      <c r="D56">
        <f>(0)</f>
        <v>0</v>
      </c>
      <c r="E56">
        <f t="shared" si="1"/>
        <v>0.45454545454545453</v>
      </c>
    </row>
    <row r="57" spans="1:5" x14ac:dyDescent="0.25">
      <c r="A57" t="s">
        <v>96</v>
      </c>
      <c r="B57" s="42">
        <v>45713</v>
      </c>
      <c r="C57">
        <f t="shared" si="0"/>
        <v>0.45454545454545453</v>
      </c>
      <c r="D57">
        <f>(0)</f>
        <v>0</v>
      </c>
      <c r="E57">
        <f t="shared" si="1"/>
        <v>0.45454545454545453</v>
      </c>
    </row>
    <row r="58" spans="1:5" x14ac:dyDescent="0.25">
      <c r="A58" t="s">
        <v>96</v>
      </c>
      <c r="B58" s="42">
        <v>45714</v>
      </c>
      <c r="C58">
        <f t="shared" si="0"/>
        <v>0.45454545454545453</v>
      </c>
      <c r="D58">
        <f>(0)</f>
        <v>0</v>
      </c>
      <c r="E58">
        <f t="shared" si="1"/>
        <v>0.45454545454545453</v>
      </c>
    </row>
    <row r="59" spans="1:5" x14ac:dyDescent="0.25">
      <c r="A59" t="s">
        <v>96</v>
      </c>
      <c r="B59" s="42">
        <v>45715</v>
      </c>
      <c r="C59">
        <f t="shared" si="0"/>
        <v>0.45454545454545453</v>
      </c>
      <c r="D59">
        <f>(0)</f>
        <v>0</v>
      </c>
      <c r="E59">
        <f t="shared" si="1"/>
        <v>0.45454545454545453</v>
      </c>
    </row>
    <row r="60" spans="1:5" x14ac:dyDescent="0.25">
      <c r="A60" t="s">
        <v>96</v>
      </c>
      <c r="B60" s="42">
        <v>45716</v>
      </c>
      <c r="C60">
        <f t="shared" si="0"/>
        <v>0.45454545454545453</v>
      </c>
      <c r="D60">
        <f>(0)</f>
        <v>0</v>
      </c>
      <c r="E60">
        <f t="shared" si="1"/>
        <v>0.45454545454545453</v>
      </c>
    </row>
    <row r="61" spans="1:5" x14ac:dyDescent="0.25">
      <c r="A61" t="s">
        <v>96</v>
      </c>
      <c r="B61" s="42">
        <v>45719</v>
      </c>
      <c r="C61">
        <f t="shared" si="0"/>
        <v>0.45454545454545453</v>
      </c>
      <c r="D61">
        <f>(0)</f>
        <v>0</v>
      </c>
      <c r="E61">
        <f t="shared" si="1"/>
        <v>0.45454545454545453</v>
      </c>
    </row>
    <row r="62" spans="1:5" x14ac:dyDescent="0.25">
      <c r="A62" t="s">
        <v>96</v>
      </c>
      <c r="B62" s="42">
        <v>45720</v>
      </c>
      <c r="C62">
        <f t="shared" si="0"/>
        <v>0.45454545454545453</v>
      </c>
      <c r="D62">
        <f>(0)</f>
        <v>0</v>
      </c>
      <c r="E62">
        <f t="shared" si="1"/>
        <v>0.45454545454545453</v>
      </c>
    </row>
    <row r="63" spans="1:5" x14ac:dyDescent="0.25">
      <c r="A63" t="s">
        <v>96</v>
      </c>
      <c r="B63" s="42">
        <v>45721</v>
      </c>
      <c r="C63">
        <f t="shared" si="0"/>
        <v>0.45454545454545453</v>
      </c>
      <c r="D63">
        <f>(0)</f>
        <v>0</v>
      </c>
      <c r="E63">
        <f t="shared" si="1"/>
        <v>0.45454545454545453</v>
      </c>
    </row>
    <row r="64" spans="1:5" x14ac:dyDescent="0.25">
      <c r="A64" t="s">
        <v>96</v>
      </c>
      <c r="B64" s="42">
        <v>45754</v>
      </c>
      <c r="C64">
        <f t="shared" si="0"/>
        <v>0.45454545454545453</v>
      </c>
      <c r="D64">
        <f>(0)</f>
        <v>0</v>
      </c>
      <c r="E64">
        <f t="shared" si="1"/>
        <v>0.45454545454545453</v>
      </c>
    </row>
    <row r="65" spans="1:5" x14ac:dyDescent="0.25">
      <c r="A65" t="s">
        <v>96</v>
      </c>
      <c r="B65" s="42">
        <v>45763</v>
      </c>
      <c r="C65">
        <f t="shared" si="0"/>
        <v>0.45454545454545453</v>
      </c>
      <c r="D65">
        <f>(0)</f>
        <v>0</v>
      </c>
      <c r="E65">
        <f t="shared" si="1"/>
        <v>0.45454545454545453</v>
      </c>
    </row>
    <row r="66" spans="1:5" x14ac:dyDescent="0.25">
      <c r="A66" t="s">
        <v>97</v>
      </c>
      <c r="B66" s="43">
        <v>45691</v>
      </c>
      <c r="C66">
        <f t="shared" ref="C66:C129" si="2">1/220*100</f>
        <v>0.45454545454545453</v>
      </c>
      <c r="D66">
        <f>(0)</f>
        <v>0</v>
      </c>
      <c r="E66">
        <f t="shared" ref="E66:E129" si="3">C66*(1-D66/100)</f>
        <v>0.45454545454545453</v>
      </c>
    </row>
    <row r="67" spans="1:5" x14ac:dyDescent="0.25">
      <c r="A67" t="s">
        <v>97</v>
      </c>
      <c r="B67" s="43">
        <v>45698</v>
      </c>
      <c r="C67">
        <f t="shared" si="2"/>
        <v>0.45454545454545453</v>
      </c>
      <c r="D67">
        <f>(0)</f>
        <v>0</v>
      </c>
      <c r="E67">
        <f t="shared" si="3"/>
        <v>0.45454545454545453</v>
      </c>
    </row>
    <row r="68" spans="1:5" x14ac:dyDescent="0.25">
      <c r="A68" t="s">
        <v>97</v>
      </c>
      <c r="B68" s="43">
        <v>45699</v>
      </c>
      <c r="C68">
        <f t="shared" si="2"/>
        <v>0.45454545454545453</v>
      </c>
      <c r="D68">
        <f>(0)</f>
        <v>0</v>
      </c>
      <c r="E68">
        <f t="shared" si="3"/>
        <v>0.45454545454545453</v>
      </c>
    </row>
    <row r="69" spans="1:5" x14ac:dyDescent="0.25">
      <c r="A69" t="s">
        <v>97</v>
      </c>
      <c r="B69" s="43">
        <v>45790</v>
      </c>
      <c r="C69">
        <f t="shared" si="2"/>
        <v>0.45454545454545453</v>
      </c>
      <c r="D69">
        <f>(0)</f>
        <v>0</v>
      </c>
      <c r="E69">
        <f t="shared" si="3"/>
        <v>0.45454545454545453</v>
      </c>
    </row>
    <row r="70" spans="1:5" x14ac:dyDescent="0.25">
      <c r="A70" t="s">
        <v>97</v>
      </c>
      <c r="B70" s="43">
        <v>45791</v>
      </c>
      <c r="C70">
        <f t="shared" si="2"/>
        <v>0.45454545454545453</v>
      </c>
      <c r="D70">
        <f>(0)</f>
        <v>0</v>
      </c>
      <c r="E70">
        <f t="shared" si="3"/>
        <v>0.45454545454545453</v>
      </c>
    </row>
    <row r="71" spans="1:5" x14ac:dyDescent="0.25">
      <c r="A71" t="s">
        <v>97</v>
      </c>
      <c r="B71" s="43">
        <v>45835</v>
      </c>
      <c r="C71">
        <f t="shared" si="2"/>
        <v>0.45454545454545453</v>
      </c>
      <c r="D71">
        <f>(0)</f>
        <v>0</v>
      </c>
      <c r="E71">
        <f t="shared" si="3"/>
        <v>0.45454545454545453</v>
      </c>
    </row>
    <row r="72" spans="1:5" x14ac:dyDescent="0.25">
      <c r="A72" t="s">
        <v>98</v>
      </c>
      <c r="B72" s="44">
        <v>45691</v>
      </c>
      <c r="C72">
        <f t="shared" si="2"/>
        <v>0.45454545454545453</v>
      </c>
      <c r="D72">
        <f>(20)</f>
        <v>20</v>
      </c>
      <c r="E72">
        <f t="shared" si="3"/>
        <v>0.36363636363636365</v>
      </c>
    </row>
    <row r="73" spans="1:5" x14ac:dyDescent="0.25">
      <c r="A73" t="s">
        <v>98</v>
      </c>
      <c r="B73" s="44">
        <v>45728</v>
      </c>
      <c r="C73">
        <f t="shared" si="2"/>
        <v>0.45454545454545453</v>
      </c>
      <c r="D73">
        <f>(20)</f>
        <v>20</v>
      </c>
      <c r="E73">
        <f t="shared" si="3"/>
        <v>0.36363636363636365</v>
      </c>
    </row>
    <row r="74" spans="1:5" x14ac:dyDescent="0.25">
      <c r="A74" t="s">
        <v>98</v>
      </c>
      <c r="B74" s="44">
        <v>45729</v>
      </c>
      <c r="C74">
        <f t="shared" si="2"/>
        <v>0.45454545454545453</v>
      </c>
      <c r="D74">
        <f>(20)</f>
        <v>20</v>
      </c>
      <c r="E74">
        <f t="shared" si="3"/>
        <v>0.36363636363636365</v>
      </c>
    </row>
    <row r="75" spans="1:5" x14ac:dyDescent="0.25">
      <c r="A75" t="s">
        <v>99</v>
      </c>
      <c r="B75" s="45">
        <v>45691</v>
      </c>
      <c r="C75">
        <f t="shared" si="2"/>
        <v>0.45454545454545453</v>
      </c>
      <c r="D75">
        <f>(10)</f>
        <v>10</v>
      </c>
      <c r="E75">
        <f t="shared" si="3"/>
        <v>0.40909090909090906</v>
      </c>
    </row>
    <row r="76" spans="1:5" x14ac:dyDescent="0.25">
      <c r="A76" t="s">
        <v>99</v>
      </c>
      <c r="B76" s="45">
        <v>45699</v>
      </c>
      <c r="C76">
        <f t="shared" si="2"/>
        <v>0.45454545454545453</v>
      </c>
      <c r="D76">
        <f>(10)</f>
        <v>10</v>
      </c>
      <c r="E76">
        <f t="shared" si="3"/>
        <v>0.40909090909090906</v>
      </c>
    </row>
    <row r="77" spans="1:5" x14ac:dyDescent="0.25">
      <c r="A77" t="s">
        <v>99</v>
      </c>
      <c r="B77" s="45">
        <v>45700</v>
      </c>
      <c r="C77">
        <f t="shared" si="2"/>
        <v>0.45454545454545453</v>
      </c>
      <c r="D77">
        <f>(10)</f>
        <v>10</v>
      </c>
      <c r="E77">
        <f t="shared" si="3"/>
        <v>0.40909090909090906</v>
      </c>
    </row>
    <row r="78" spans="1:5" x14ac:dyDescent="0.25">
      <c r="A78" t="s">
        <v>99</v>
      </c>
      <c r="B78" s="45">
        <v>45705</v>
      </c>
      <c r="C78">
        <f t="shared" si="2"/>
        <v>0.45454545454545453</v>
      </c>
      <c r="D78">
        <f>(10)</f>
        <v>10</v>
      </c>
      <c r="E78">
        <f t="shared" si="3"/>
        <v>0.40909090909090906</v>
      </c>
    </row>
    <row r="79" spans="1:5" x14ac:dyDescent="0.25">
      <c r="A79" t="s">
        <v>99</v>
      </c>
      <c r="B79" s="45">
        <v>45706</v>
      </c>
      <c r="C79">
        <f t="shared" si="2"/>
        <v>0.45454545454545453</v>
      </c>
      <c r="D79">
        <f>(10)</f>
        <v>10</v>
      </c>
      <c r="E79">
        <f t="shared" si="3"/>
        <v>0.40909090909090906</v>
      </c>
    </row>
    <row r="80" spans="1:5" x14ac:dyDescent="0.25">
      <c r="A80" t="s">
        <v>99</v>
      </c>
      <c r="B80" s="45">
        <v>45707</v>
      </c>
      <c r="C80">
        <f t="shared" si="2"/>
        <v>0.45454545454545453</v>
      </c>
      <c r="D80">
        <f>(10)</f>
        <v>10</v>
      </c>
      <c r="E80">
        <f t="shared" si="3"/>
        <v>0.40909090909090906</v>
      </c>
    </row>
    <row r="81" spans="1:5" x14ac:dyDescent="0.25">
      <c r="A81" t="s">
        <v>99</v>
      </c>
      <c r="B81" s="45">
        <v>45708</v>
      </c>
      <c r="C81">
        <f t="shared" si="2"/>
        <v>0.45454545454545453</v>
      </c>
      <c r="D81">
        <f>(10)</f>
        <v>10</v>
      </c>
      <c r="E81">
        <f t="shared" si="3"/>
        <v>0.40909090909090906</v>
      </c>
    </row>
    <row r="82" spans="1:5" x14ac:dyDescent="0.25">
      <c r="A82" t="s">
        <v>99</v>
      </c>
      <c r="B82" s="45">
        <v>45729</v>
      </c>
      <c r="C82">
        <f t="shared" si="2"/>
        <v>0.45454545454545453</v>
      </c>
      <c r="D82">
        <f>(10)</f>
        <v>10</v>
      </c>
      <c r="E82">
        <f t="shared" si="3"/>
        <v>0.40909090909090906</v>
      </c>
    </row>
    <row r="83" spans="1:5" x14ac:dyDescent="0.25">
      <c r="A83" t="s">
        <v>99</v>
      </c>
      <c r="B83" s="45">
        <v>45751</v>
      </c>
      <c r="C83">
        <f t="shared" si="2"/>
        <v>0.45454545454545453</v>
      </c>
      <c r="D83">
        <f>(10)</f>
        <v>10</v>
      </c>
      <c r="E83">
        <f t="shared" si="3"/>
        <v>0.40909090909090906</v>
      </c>
    </row>
    <row r="84" spans="1:5" x14ac:dyDescent="0.25">
      <c r="A84" t="s">
        <v>99</v>
      </c>
      <c r="B84" s="45">
        <v>45803</v>
      </c>
      <c r="C84">
        <f t="shared" si="2"/>
        <v>0.45454545454545453</v>
      </c>
      <c r="D84">
        <f>(10)</f>
        <v>10</v>
      </c>
      <c r="E84">
        <f t="shared" si="3"/>
        <v>0.40909090909090906</v>
      </c>
    </row>
    <row r="85" spans="1:5" x14ac:dyDescent="0.25">
      <c r="A85" t="s">
        <v>100</v>
      </c>
      <c r="B85" s="46">
        <v>45691</v>
      </c>
      <c r="C85">
        <f t="shared" si="2"/>
        <v>0.45454545454545453</v>
      </c>
      <c r="D85">
        <f>(10)</f>
        <v>10</v>
      </c>
      <c r="E85">
        <f t="shared" si="3"/>
        <v>0.40909090909090906</v>
      </c>
    </row>
    <row r="86" spans="1:5" x14ac:dyDescent="0.25">
      <c r="A86" t="s">
        <v>100</v>
      </c>
      <c r="B86" s="46">
        <v>45754</v>
      </c>
      <c r="C86">
        <f t="shared" si="2"/>
        <v>0.45454545454545453</v>
      </c>
      <c r="D86">
        <f>(10)</f>
        <v>10</v>
      </c>
      <c r="E86">
        <f t="shared" si="3"/>
        <v>0.40909090909090906</v>
      </c>
    </row>
    <row r="87" spans="1:5" x14ac:dyDescent="0.25">
      <c r="A87" t="s">
        <v>101</v>
      </c>
      <c r="B87" s="47">
        <v>45691</v>
      </c>
      <c r="C87">
        <f t="shared" si="2"/>
        <v>0.45454545454545453</v>
      </c>
      <c r="D87">
        <f>(0)</f>
        <v>0</v>
      </c>
      <c r="E87">
        <f t="shared" si="3"/>
        <v>0.45454545454545453</v>
      </c>
    </row>
    <row r="88" spans="1:5" x14ac:dyDescent="0.25">
      <c r="A88" t="s">
        <v>101</v>
      </c>
      <c r="B88" s="47">
        <v>45754</v>
      </c>
      <c r="C88">
        <f t="shared" si="2"/>
        <v>0.45454545454545453</v>
      </c>
      <c r="D88">
        <f>(0)</f>
        <v>0</v>
      </c>
      <c r="E88">
        <f t="shared" si="3"/>
        <v>0.45454545454545453</v>
      </c>
    </row>
    <row r="89" spans="1:5" x14ac:dyDescent="0.25">
      <c r="A89" t="s">
        <v>102</v>
      </c>
      <c r="B89" s="48">
        <v>45691</v>
      </c>
      <c r="C89">
        <f t="shared" si="2"/>
        <v>0.45454545454545453</v>
      </c>
      <c r="D89">
        <f>(0)</f>
        <v>0</v>
      </c>
      <c r="E89">
        <f t="shared" si="3"/>
        <v>0.45454545454545453</v>
      </c>
    </row>
    <row r="90" spans="1:5" x14ac:dyDescent="0.25">
      <c r="A90" t="s">
        <v>102</v>
      </c>
      <c r="B90" s="48">
        <v>45713</v>
      </c>
      <c r="C90">
        <f t="shared" si="2"/>
        <v>0.45454545454545453</v>
      </c>
      <c r="D90">
        <f>(0)</f>
        <v>0</v>
      </c>
      <c r="E90">
        <f t="shared" si="3"/>
        <v>0.45454545454545453</v>
      </c>
    </row>
    <row r="91" spans="1:5" x14ac:dyDescent="0.25">
      <c r="A91" t="s">
        <v>102</v>
      </c>
      <c r="B91" s="48">
        <v>45714</v>
      </c>
      <c r="C91">
        <f t="shared" si="2"/>
        <v>0.45454545454545453</v>
      </c>
      <c r="D91">
        <f>(0)</f>
        <v>0</v>
      </c>
      <c r="E91">
        <f t="shared" si="3"/>
        <v>0.45454545454545453</v>
      </c>
    </row>
    <row r="92" spans="1:5" x14ac:dyDescent="0.25">
      <c r="A92" t="s">
        <v>102</v>
      </c>
      <c r="B92" s="48">
        <v>45715</v>
      </c>
      <c r="C92">
        <f t="shared" si="2"/>
        <v>0.45454545454545453</v>
      </c>
      <c r="D92">
        <f>(0)</f>
        <v>0</v>
      </c>
      <c r="E92">
        <f t="shared" si="3"/>
        <v>0.45454545454545453</v>
      </c>
    </row>
    <row r="93" spans="1:5" x14ac:dyDescent="0.25">
      <c r="A93" t="s">
        <v>102</v>
      </c>
      <c r="B93" s="48">
        <v>45716</v>
      </c>
      <c r="C93">
        <f t="shared" si="2"/>
        <v>0.45454545454545453</v>
      </c>
      <c r="D93">
        <f>(0)</f>
        <v>0</v>
      </c>
      <c r="E93">
        <f t="shared" si="3"/>
        <v>0.45454545454545453</v>
      </c>
    </row>
    <row r="94" spans="1:5" x14ac:dyDescent="0.25">
      <c r="A94" t="s">
        <v>102</v>
      </c>
      <c r="B94" s="48">
        <v>45798</v>
      </c>
      <c r="C94">
        <f t="shared" si="2"/>
        <v>0.45454545454545453</v>
      </c>
      <c r="D94">
        <f>(0)</f>
        <v>0</v>
      </c>
      <c r="E94">
        <f t="shared" si="3"/>
        <v>0.45454545454545453</v>
      </c>
    </row>
    <row r="95" spans="1:5" x14ac:dyDescent="0.25">
      <c r="A95" t="s">
        <v>102</v>
      </c>
      <c r="B95" s="48">
        <v>45799</v>
      </c>
      <c r="C95">
        <f t="shared" si="2"/>
        <v>0.45454545454545453</v>
      </c>
      <c r="D95">
        <f>(0)</f>
        <v>0</v>
      </c>
      <c r="E95">
        <f t="shared" si="3"/>
        <v>0.45454545454545453</v>
      </c>
    </row>
    <row r="96" spans="1:5" x14ac:dyDescent="0.25">
      <c r="A96" t="s">
        <v>102</v>
      </c>
      <c r="B96" s="48">
        <v>45800</v>
      </c>
      <c r="C96">
        <f t="shared" si="2"/>
        <v>0.45454545454545453</v>
      </c>
      <c r="D96">
        <f>(0)</f>
        <v>0</v>
      </c>
      <c r="E96">
        <f t="shared" si="3"/>
        <v>0.45454545454545453</v>
      </c>
    </row>
    <row r="97" spans="1:5" x14ac:dyDescent="0.25">
      <c r="A97" t="s">
        <v>102</v>
      </c>
      <c r="B97" s="48">
        <v>45803</v>
      </c>
      <c r="C97">
        <f t="shared" si="2"/>
        <v>0.45454545454545453</v>
      </c>
      <c r="D97">
        <f>(0)</f>
        <v>0</v>
      </c>
      <c r="E97">
        <f t="shared" si="3"/>
        <v>0.45454545454545453</v>
      </c>
    </row>
    <row r="98" spans="1:5" x14ac:dyDescent="0.25">
      <c r="A98" t="s">
        <v>103</v>
      </c>
      <c r="B98" s="49">
        <v>45691</v>
      </c>
      <c r="C98">
        <f t="shared" si="2"/>
        <v>0.45454545454545453</v>
      </c>
      <c r="D98">
        <f>(25)</f>
        <v>25</v>
      </c>
      <c r="E98">
        <f t="shared" si="3"/>
        <v>0.34090909090909088</v>
      </c>
    </row>
    <row r="99" spans="1:5" x14ac:dyDescent="0.25">
      <c r="A99" t="s">
        <v>103</v>
      </c>
      <c r="B99" s="49">
        <v>45740</v>
      </c>
      <c r="C99">
        <f t="shared" si="2"/>
        <v>0.45454545454545453</v>
      </c>
      <c r="D99">
        <f>(25)</f>
        <v>25</v>
      </c>
      <c r="E99">
        <f t="shared" si="3"/>
        <v>0.34090909090909088</v>
      </c>
    </row>
    <row r="100" spans="1:5" x14ac:dyDescent="0.25">
      <c r="A100" t="s">
        <v>104</v>
      </c>
      <c r="B100" s="50">
        <v>45664</v>
      </c>
      <c r="C100">
        <f t="shared" si="2"/>
        <v>0.45454545454545453</v>
      </c>
      <c r="D100">
        <f>(0)</f>
        <v>0</v>
      </c>
      <c r="E100">
        <f t="shared" si="3"/>
        <v>0.45454545454545453</v>
      </c>
    </row>
    <row r="101" spans="1:5" x14ac:dyDescent="0.25">
      <c r="A101" t="s">
        <v>104</v>
      </c>
      <c r="B101" s="50">
        <v>45665</v>
      </c>
      <c r="C101">
        <f t="shared" si="2"/>
        <v>0.45454545454545453</v>
      </c>
      <c r="D101">
        <f>(0)</f>
        <v>0</v>
      </c>
      <c r="E101">
        <f t="shared" si="3"/>
        <v>0.45454545454545453</v>
      </c>
    </row>
    <row r="102" spans="1:5" x14ac:dyDescent="0.25">
      <c r="A102" t="s">
        <v>104</v>
      </c>
      <c r="B102" s="50">
        <v>45666</v>
      </c>
      <c r="C102">
        <f t="shared" si="2"/>
        <v>0.45454545454545453</v>
      </c>
      <c r="D102">
        <f>(0)</f>
        <v>0</v>
      </c>
      <c r="E102">
        <f t="shared" si="3"/>
        <v>0.45454545454545453</v>
      </c>
    </row>
    <row r="103" spans="1:5" x14ac:dyDescent="0.25">
      <c r="A103" t="s">
        <v>104</v>
      </c>
      <c r="B103" s="50">
        <v>45667</v>
      </c>
      <c r="C103">
        <f t="shared" si="2"/>
        <v>0.45454545454545453</v>
      </c>
      <c r="D103">
        <f>(0)</f>
        <v>0</v>
      </c>
      <c r="E103">
        <f t="shared" si="3"/>
        <v>0.45454545454545453</v>
      </c>
    </row>
    <row r="104" spans="1:5" x14ac:dyDescent="0.25">
      <c r="A104" t="s">
        <v>104</v>
      </c>
      <c r="B104" s="50">
        <v>45670</v>
      </c>
      <c r="C104">
        <f t="shared" si="2"/>
        <v>0.45454545454545453</v>
      </c>
      <c r="D104">
        <f>(0)</f>
        <v>0</v>
      </c>
      <c r="E104">
        <f t="shared" si="3"/>
        <v>0.45454545454545453</v>
      </c>
    </row>
    <row r="105" spans="1:5" x14ac:dyDescent="0.25">
      <c r="A105" t="s">
        <v>104</v>
      </c>
      <c r="B105" s="50">
        <v>45671</v>
      </c>
      <c r="C105">
        <f t="shared" si="2"/>
        <v>0.45454545454545453</v>
      </c>
      <c r="D105">
        <f>(0)</f>
        <v>0</v>
      </c>
      <c r="E105">
        <f t="shared" si="3"/>
        <v>0.45454545454545453</v>
      </c>
    </row>
    <row r="106" spans="1:5" x14ac:dyDescent="0.25">
      <c r="A106" t="s">
        <v>104</v>
      </c>
      <c r="B106" s="50">
        <v>45678</v>
      </c>
      <c r="C106">
        <f t="shared" si="2"/>
        <v>0.45454545454545453</v>
      </c>
      <c r="D106">
        <f>(0)</f>
        <v>0</v>
      </c>
      <c r="E106">
        <f t="shared" si="3"/>
        <v>0.45454545454545453</v>
      </c>
    </row>
    <row r="107" spans="1:5" x14ac:dyDescent="0.25">
      <c r="A107" t="s">
        <v>104</v>
      </c>
      <c r="B107" s="50">
        <v>45685</v>
      </c>
      <c r="C107">
        <f t="shared" si="2"/>
        <v>0.45454545454545453</v>
      </c>
      <c r="D107">
        <f>(0)</f>
        <v>0</v>
      </c>
      <c r="E107">
        <f t="shared" si="3"/>
        <v>0.45454545454545453</v>
      </c>
    </row>
    <row r="108" spans="1:5" x14ac:dyDescent="0.25">
      <c r="A108" t="s">
        <v>104</v>
      </c>
      <c r="B108" s="50">
        <v>45701</v>
      </c>
      <c r="C108">
        <f t="shared" si="2"/>
        <v>0.45454545454545453</v>
      </c>
      <c r="D108">
        <f>(0)</f>
        <v>0</v>
      </c>
      <c r="E108">
        <f t="shared" si="3"/>
        <v>0.45454545454545453</v>
      </c>
    </row>
    <row r="109" spans="1:5" x14ac:dyDescent="0.25">
      <c r="A109" t="s">
        <v>104</v>
      </c>
      <c r="B109" s="50">
        <v>45702</v>
      </c>
      <c r="C109">
        <f t="shared" si="2"/>
        <v>0.45454545454545453</v>
      </c>
      <c r="D109">
        <f>(0)</f>
        <v>0</v>
      </c>
      <c r="E109">
        <f t="shared" si="3"/>
        <v>0.45454545454545453</v>
      </c>
    </row>
    <row r="110" spans="1:5" x14ac:dyDescent="0.25">
      <c r="A110" t="s">
        <v>104</v>
      </c>
      <c r="B110" s="50">
        <v>45705</v>
      </c>
      <c r="C110">
        <f t="shared" si="2"/>
        <v>0.45454545454545453</v>
      </c>
      <c r="D110">
        <f>(0)</f>
        <v>0</v>
      </c>
      <c r="E110">
        <f t="shared" si="3"/>
        <v>0.45454545454545453</v>
      </c>
    </row>
    <row r="111" spans="1:5" x14ac:dyDescent="0.25">
      <c r="A111" t="s">
        <v>104</v>
      </c>
      <c r="B111" s="50">
        <v>45706</v>
      </c>
      <c r="C111">
        <f t="shared" si="2"/>
        <v>0.45454545454545453</v>
      </c>
      <c r="D111">
        <f>(0)</f>
        <v>0</v>
      </c>
      <c r="E111">
        <f t="shared" si="3"/>
        <v>0.45454545454545453</v>
      </c>
    </row>
    <row r="112" spans="1:5" x14ac:dyDescent="0.25">
      <c r="A112" t="s">
        <v>104</v>
      </c>
      <c r="B112" s="50">
        <v>45707</v>
      </c>
      <c r="C112">
        <f t="shared" si="2"/>
        <v>0.45454545454545453</v>
      </c>
      <c r="D112">
        <f>(0)</f>
        <v>0</v>
      </c>
      <c r="E112">
        <f t="shared" si="3"/>
        <v>0.45454545454545453</v>
      </c>
    </row>
    <row r="113" spans="1:5" x14ac:dyDescent="0.25">
      <c r="A113" t="s">
        <v>104</v>
      </c>
      <c r="B113" s="50">
        <v>45708</v>
      </c>
      <c r="C113">
        <f t="shared" si="2"/>
        <v>0.45454545454545453</v>
      </c>
      <c r="D113">
        <f>(0)</f>
        <v>0</v>
      </c>
      <c r="E113">
        <f t="shared" si="3"/>
        <v>0.45454545454545453</v>
      </c>
    </row>
    <row r="114" spans="1:5" x14ac:dyDescent="0.25">
      <c r="A114" t="s">
        <v>104</v>
      </c>
      <c r="B114" s="50">
        <v>45709</v>
      </c>
      <c r="C114">
        <f t="shared" si="2"/>
        <v>0.45454545454545453</v>
      </c>
      <c r="D114">
        <f>(0)</f>
        <v>0</v>
      </c>
      <c r="E114">
        <f t="shared" si="3"/>
        <v>0.45454545454545453</v>
      </c>
    </row>
    <row r="115" spans="1:5" x14ac:dyDescent="0.25">
      <c r="A115" t="s">
        <v>104</v>
      </c>
      <c r="B115" s="50">
        <v>45723</v>
      </c>
      <c r="C115">
        <f t="shared" si="2"/>
        <v>0.45454545454545453</v>
      </c>
      <c r="D115">
        <f>(0)</f>
        <v>0</v>
      </c>
      <c r="E115">
        <f t="shared" si="3"/>
        <v>0.45454545454545453</v>
      </c>
    </row>
    <row r="116" spans="1:5" x14ac:dyDescent="0.25">
      <c r="A116" t="s">
        <v>104</v>
      </c>
      <c r="B116" s="50">
        <v>45735</v>
      </c>
      <c r="C116">
        <f t="shared" si="2"/>
        <v>0.45454545454545453</v>
      </c>
      <c r="D116">
        <f>(0)</f>
        <v>0</v>
      </c>
      <c r="E116">
        <f t="shared" si="3"/>
        <v>0.45454545454545453</v>
      </c>
    </row>
    <row r="117" spans="1:5" x14ac:dyDescent="0.25">
      <c r="A117" t="s">
        <v>104</v>
      </c>
      <c r="B117" s="50">
        <v>45743</v>
      </c>
      <c r="C117">
        <f t="shared" si="2"/>
        <v>0.45454545454545453</v>
      </c>
      <c r="D117">
        <f>(0)</f>
        <v>0</v>
      </c>
      <c r="E117">
        <f t="shared" si="3"/>
        <v>0.45454545454545453</v>
      </c>
    </row>
    <row r="118" spans="1:5" x14ac:dyDescent="0.25">
      <c r="A118" t="s">
        <v>104</v>
      </c>
      <c r="B118" s="50">
        <v>45747</v>
      </c>
      <c r="C118">
        <f t="shared" si="2"/>
        <v>0.45454545454545453</v>
      </c>
      <c r="D118">
        <f>(0)</f>
        <v>0</v>
      </c>
      <c r="E118">
        <f t="shared" si="3"/>
        <v>0.45454545454545453</v>
      </c>
    </row>
    <row r="119" spans="1:5" x14ac:dyDescent="0.25">
      <c r="A119" t="s">
        <v>104</v>
      </c>
      <c r="B119" s="50">
        <v>45748</v>
      </c>
      <c r="C119">
        <f t="shared" si="2"/>
        <v>0.45454545454545453</v>
      </c>
      <c r="D119">
        <f>(0)</f>
        <v>0</v>
      </c>
      <c r="E119">
        <f t="shared" si="3"/>
        <v>0.45454545454545453</v>
      </c>
    </row>
    <row r="120" spans="1:5" x14ac:dyDescent="0.25">
      <c r="A120" t="s">
        <v>104</v>
      </c>
      <c r="B120" s="50">
        <v>45749</v>
      </c>
      <c r="C120">
        <f t="shared" si="2"/>
        <v>0.45454545454545453</v>
      </c>
      <c r="D120">
        <f>(0)</f>
        <v>0</v>
      </c>
      <c r="E120">
        <f t="shared" si="3"/>
        <v>0.45454545454545453</v>
      </c>
    </row>
    <row r="121" spans="1:5" x14ac:dyDescent="0.25">
      <c r="A121" t="s">
        <v>104</v>
      </c>
      <c r="B121" s="50">
        <v>45750</v>
      </c>
      <c r="C121">
        <f t="shared" si="2"/>
        <v>0.45454545454545453</v>
      </c>
      <c r="D121">
        <f>(0)</f>
        <v>0</v>
      </c>
      <c r="E121">
        <f t="shared" si="3"/>
        <v>0.45454545454545453</v>
      </c>
    </row>
    <row r="122" spans="1:5" x14ac:dyDescent="0.25">
      <c r="A122" t="s">
        <v>104</v>
      </c>
      <c r="B122" s="50">
        <v>45751</v>
      </c>
      <c r="C122">
        <f t="shared" si="2"/>
        <v>0.45454545454545453</v>
      </c>
      <c r="D122">
        <f>(0)</f>
        <v>0</v>
      </c>
      <c r="E122">
        <f t="shared" si="3"/>
        <v>0.45454545454545453</v>
      </c>
    </row>
    <row r="123" spans="1:5" x14ac:dyDescent="0.25">
      <c r="A123" t="s">
        <v>104</v>
      </c>
      <c r="B123" s="50">
        <v>45754</v>
      </c>
      <c r="C123">
        <f t="shared" si="2"/>
        <v>0.45454545454545453</v>
      </c>
      <c r="D123">
        <f>(0)</f>
        <v>0</v>
      </c>
      <c r="E123">
        <f t="shared" si="3"/>
        <v>0.45454545454545453</v>
      </c>
    </row>
    <row r="124" spans="1:5" x14ac:dyDescent="0.25">
      <c r="A124" t="s">
        <v>104</v>
      </c>
      <c r="B124" s="50">
        <v>45755</v>
      </c>
      <c r="C124">
        <f t="shared" si="2"/>
        <v>0.45454545454545453</v>
      </c>
      <c r="D124">
        <f>(0)</f>
        <v>0</v>
      </c>
      <c r="E124">
        <f t="shared" si="3"/>
        <v>0.45454545454545453</v>
      </c>
    </row>
    <row r="125" spans="1:5" x14ac:dyDescent="0.25">
      <c r="A125" t="s">
        <v>104</v>
      </c>
      <c r="B125" s="50">
        <v>45758</v>
      </c>
      <c r="C125">
        <f t="shared" si="2"/>
        <v>0.45454545454545453</v>
      </c>
      <c r="D125">
        <f>(0)</f>
        <v>0</v>
      </c>
      <c r="E125">
        <f t="shared" si="3"/>
        <v>0.45454545454545453</v>
      </c>
    </row>
    <row r="126" spans="1:5" x14ac:dyDescent="0.25">
      <c r="A126" t="s">
        <v>104</v>
      </c>
      <c r="B126" s="50">
        <v>45761</v>
      </c>
      <c r="C126">
        <f t="shared" si="2"/>
        <v>0.45454545454545453</v>
      </c>
      <c r="D126">
        <f>(0)</f>
        <v>0</v>
      </c>
      <c r="E126">
        <f t="shared" si="3"/>
        <v>0.45454545454545453</v>
      </c>
    </row>
    <row r="127" spans="1:5" x14ac:dyDescent="0.25">
      <c r="A127" t="s">
        <v>104</v>
      </c>
      <c r="B127" s="50">
        <v>45762</v>
      </c>
      <c r="C127">
        <f t="shared" si="2"/>
        <v>0.45454545454545453</v>
      </c>
      <c r="D127">
        <f>(0)</f>
        <v>0</v>
      </c>
      <c r="E127">
        <f t="shared" si="3"/>
        <v>0.45454545454545453</v>
      </c>
    </row>
    <row r="128" spans="1:5" x14ac:dyDescent="0.25">
      <c r="A128" t="s">
        <v>104</v>
      </c>
      <c r="B128" s="50">
        <v>45763</v>
      </c>
      <c r="C128">
        <f t="shared" si="2"/>
        <v>0.45454545454545453</v>
      </c>
      <c r="D128">
        <f>(0)</f>
        <v>0</v>
      </c>
      <c r="E128">
        <f t="shared" si="3"/>
        <v>0.45454545454545453</v>
      </c>
    </row>
    <row r="129" spans="1:5" x14ac:dyDescent="0.25">
      <c r="A129" t="s">
        <v>104</v>
      </c>
      <c r="B129" s="50">
        <v>45764</v>
      </c>
      <c r="C129">
        <f t="shared" si="2"/>
        <v>0.45454545454545453</v>
      </c>
      <c r="D129">
        <f>(0)</f>
        <v>0</v>
      </c>
      <c r="E129">
        <f t="shared" si="3"/>
        <v>0.45454545454545453</v>
      </c>
    </row>
    <row r="130" spans="1:5" x14ac:dyDescent="0.25">
      <c r="A130" t="s">
        <v>104</v>
      </c>
      <c r="B130" s="50">
        <v>45765</v>
      </c>
      <c r="C130">
        <f t="shared" ref="C130:C193" si="4">1/220*100</f>
        <v>0.45454545454545453</v>
      </c>
      <c r="D130">
        <f>(0)</f>
        <v>0</v>
      </c>
      <c r="E130">
        <f t="shared" ref="E130:E193" si="5">C130*(1-D130/100)</f>
        <v>0.45454545454545453</v>
      </c>
    </row>
    <row r="131" spans="1:5" x14ac:dyDescent="0.25">
      <c r="A131" t="s">
        <v>104</v>
      </c>
      <c r="B131" s="50">
        <v>45769</v>
      </c>
      <c r="C131">
        <f t="shared" si="4"/>
        <v>0.45454545454545453</v>
      </c>
      <c r="D131">
        <f>(0)</f>
        <v>0</v>
      </c>
      <c r="E131">
        <f t="shared" si="5"/>
        <v>0.45454545454545453</v>
      </c>
    </row>
    <row r="132" spans="1:5" x14ac:dyDescent="0.25">
      <c r="A132" t="s">
        <v>104</v>
      </c>
      <c r="B132" s="50">
        <v>45770</v>
      </c>
      <c r="C132">
        <f t="shared" si="4"/>
        <v>0.45454545454545453</v>
      </c>
      <c r="D132">
        <f>(0)</f>
        <v>0</v>
      </c>
      <c r="E132">
        <f t="shared" si="5"/>
        <v>0.45454545454545453</v>
      </c>
    </row>
    <row r="133" spans="1:5" x14ac:dyDescent="0.25">
      <c r="A133" t="s">
        <v>104</v>
      </c>
      <c r="B133" s="50">
        <v>45771</v>
      </c>
      <c r="C133">
        <f t="shared" si="4"/>
        <v>0.45454545454545453</v>
      </c>
      <c r="D133">
        <f>(0)</f>
        <v>0</v>
      </c>
      <c r="E133">
        <f t="shared" si="5"/>
        <v>0.45454545454545453</v>
      </c>
    </row>
    <row r="134" spans="1:5" x14ac:dyDescent="0.25">
      <c r="A134" t="s">
        <v>104</v>
      </c>
      <c r="B134" s="50">
        <v>45772</v>
      </c>
      <c r="C134">
        <f t="shared" si="4"/>
        <v>0.45454545454545453</v>
      </c>
      <c r="D134">
        <f>(0)</f>
        <v>0</v>
      </c>
      <c r="E134">
        <f t="shared" si="5"/>
        <v>0.45454545454545453</v>
      </c>
    </row>
    <row r="135" spans="1:5" x14ac:dyDescent="0.25">
      <c r="A135" t="s">
        <v>104</v>
      </c>
      <c r="B135" s="50">
        <v>45775</v>
      </c>
      <c r="C135">
        <f t="shared" si="4"/>
        <v>0.45454545454545453</v>
      </c>
      <c r="D135">
        <f>(0)</f>
        <v>0</v>
      </c>
      <c r="E135">
        <f t="shared" si="5"/>
        <v>0.45454545454545453</v>
      </c>
    </row>
    <row r="136" spans="1:5" x14ac:dyDescent="0.25">
      <c r="A136" t="s">
        <v>104</v>
      </c>
      <c r="B136" s="50">
        <v>45776</v>
      </c>
      <c r="C136">
        <f t="shared" si="4"/>
        <v>0.45454545454545453</v>
      </c>
      <c r="D136">
        <f>(0)</f>
        <v>0</v>
      </c>
      <c r="E136">
        <f t="shared" si="5"/>
        <v>0.45454545454545453</v>
      </c>
    </row>
    <row r="137" spans="1:5" x14ac:dyDescent="0.25">
      <c r="A137" t="s">
        <v>104</v>
      </c>
      <c r="B137" s="50">
        <v>45777</v>
      </c>
      <c r="C137">
        <f t="shared" si="4"/>
        <v>0.45454545454545453</v>
      </c>
      <c r="D137">
        <f>(0)</f>
        <v>0</v>
      </c>
      <c r="E137">
        <f t="shared" si="5"/>
        <v>0.45454545454545453</v>
      </c>
    </row>
    <row r="138" spans="1:5" x14ac:dyDescent="0.25">
      <c r="A138" t="s">
        <v>104</v>
      </c>
      <c r="B138" s="50">
        <v>45791</v>
      </c>
      <c r="C138">
        <f t="shared" si="4"/>
        <v>0.45454545454545453</v>
      </c>
      <c r="D138">
        <f>(0)</f>
        <v>0</v>
      </c>
      <c r="E138">
        <f t="shared" si="5"/>
        <v>0.45454545454545453</v>
      </c>
    </row>
    <row r="139" spans="1:5" x14ac:dyDescent="0.25">
      <c r="A139" t="s">
        <v>104</v>
      </c>
      <c r="B139" s="50">
        <v>45799</v>
      </c>
      <c r="C139">
        <f t="shared" si="4"/>
        <v>0.45454545454545453</v>
      </c>
      <c r="D139">
        <f>(0)</f>
        <v>0</v>
      </c>
      <c r="E139">
        <f t="shared" si="5"/>
        <v>0.45454545454545453</v>
      </c>
    </row>
    <row r="140" spans="1:5" x14ac:dyDescent="0.25">
      <c r="A140" t="s">
        <v>104</v>
      </c>
      <c r="B140" s="50">
        <v>45805</v>
      </c>
      <c r="C140">
        <f t="shared" si="4"/>
        <v>0.45454545454545453</v>
      </c>
      <c r="D140">
        <f>(0)</f>
        <v>0</v>
      </c>
      <c r="E140">
        <f t="shared" si="5"/>
        <v>0.45454545454545453</v>
      </c>
    </row>
    <row r="141" spans="1:5" x14ac:dyDescent="0.25">
      <c r="A141" t="s">
        <v>104</v>
      </c>
      <c r="B141" s="50">
        <v>45820</v>
      </c>
      <c r="C141">
        <f t="shared" si="4"/>
        <v>0.45454545454545453</v>
      </c>
      <c r="D141">
        <f>(0)</f>
        <v>0</v>
      </c>
      <c r="E141">
        <f t="shared" si="5"/>
        <v>0.45454545454545453</v>
      </c>
    </row>
    <row r="142" spans="1:5" x14ac:dyDescent="0.25">
      <c r="A142" t="s">
        <v>104</v>
      </c>
      <c r="B142" s="50">
        <v>45821</v>
      </c>
      <c r="C142">
        <f t="shared" si="4"/>
        <v>0.45454545454545453</v>
      </c>
      <c r="D142">
        <f>(0)</f>
        <v>0</v>
      </c>
      <c r="E142">
        <f t="shared" si="5"/>
        <v>0.45454545454545453</v>
      </c>
    </row>
    <row r="143" spans="1:5" x14ac:dyDescent="0.25">
      <c r="A143" t="s">
        <v>104</v>
      </c>
      <c r="B143" s="50">
        <v>45824</v>
      </c>
      <c r="C143">
        <f t="shared" si="4"/>
        <v>0.45454545454545453</v>
      </c>
      <c r="D143">
        <f>(0)</f>
        <v>0</v>
      </c>
      <c r="E143">
        <f t="shared" si="5"/>
        <v>0.45454545454545453</v>
      </c>
    </row>
    <row r="144" spans="1:5" x14ac:dyDescent="0.25">
      <c r="A144" t="s">
        <v>104</v>
      </c>
      <c r="B144" s="50">
        <v>45825</v>
      </c>
      <c r="C144">
        <f t="shared" si="4"/>
        <v>0.45454545454545453</v>
      </c>
      <c r="D144">
        <f>(0)</f>
        <v>0</v>
      </c>
      <c r="E144">
        <f t="shared" si="5"/>
        <v>0.45454545454545453</v>
      </c>
    </row>
    <row r="145" spans="1:5" x14ac:dyDescent="0.25">
      <c r="A145" t="s">
        <v>104</v>
      </c>
      <c r="B145" s="50">
        <v>45826</v>
      </c>
      <c r="C145">
        <f t="shared" si="4"/>
        <v>0.45454545454545453</v>
      </c>
      <c r="D145">
        <f>(0)</f>
        <v>0</v>
      </c>
      <c r="E145">
        <f t="shared" si="5"/>
        <v>0.45454545454545453</v>
      </c>
    </row>
    <row r="146" spans="1:5" x14ac:dyDescent="0.25">
      <c r="A146" t="s">
        <v>104</v>
      </c>
      <c r="B146" s="50">
        <v>45828</v>
      </c>
      <c r="C146">
        <f t="shared" si="4"/>
        <v>0.45454545454545453</v>
      </c>
      <c r="D146">
        <f>(0)</f>
        <v>0</v>
      </c>
      <c r="E146">
        <f t="shared" si="5"/>
        <v>0.45454545454545453</v>
      </c>
    </row>
    <row r="147" spans="1:5" x14ac:dyDescent="0.25">
      <c r="A147" t="s">
        <v>104</v>
      </c>
      <c r="B147" s="50">
        <v>45831</v>
      </c>
      <c r="C147">
        <f t="shared" si="4"/>
        <v>0.45454545454545453</v>
      </c>
      <c r="D147">
        <f>(0)</f>
        <v>0</v>
      </c>
      <c r="E147">
        <f t="shared" si="5"/>
        <v>0.45454545454545453</v>
      </c>
    </row>
    <row r="148" spans="1:5" x14ac:dyDescent="0.25">
      <c r="A148" t="s">
        <v>104</v>
      </c>
      <c r="B148" s="50">
        <v>45832</v>
      </c>
      <c r="C148">
        <f t="shared" si="4"/>
        <v>0.45454545454545453</v>
      </c>
      <c r="D148">
        <f>(0)</f>
        <v>0</v>
      </c>
      <c r="E148">
        <f t="shared" si="5"/>
        <v>0.45454545454545453</v>
      </c>
    </row>
    <row r="149" spans="1:5" x14ac:dyDescent="0.25">
      <c r="A149" t="s">
        <v>104</v>
      </c>
      <c r="B149" s="50">
        <v>45833</v>
      </c>
      <c r="C149">
        <f t="shared" si="4"/>
        <v>0.45454545454545453</v>
      </c>
      <c r="D149">
        <f>(0)</f>
        <v>0</v>
      </c>
      <c r="E149">
        <f t="shared" si="5"/>
        <v>0.45454545454545453</v>
      </c>
    </row>
    <row r="150" spans="1:5" x14ac:dyDescent="0.25">
      <c r="A150" t="s">
        <v>105</v>
      </c>
      <c r="B150" s="51">
        <v>45681</v>
      </c>
      <c r="C150">
        <f t="shared" si="4"/>
        <v>0.45454545454545453</v>
      </c>
      <c r="D150">
        <f>(0)</f>
        <v>0</v>
      </c>
      <c r="E150">
        <f t="shared" si="5"/>
        <v>0.45454545454545453</v>
      </c>
    </row>
    <row r="151" spans="1:5" x14ac:dyDescent="0.25">
      <c r="A151" t="s">
        <v>105</v>
      </c>
      <c r="B151" s="51">
        <v>45691</v>
      </c>
      <c r="C151">
        <f t="shared" si="4"/>
        <v>0.45454545454545453</v>
      </c>
      <c r="D151">
        <f>(0)</f>
        <v>0</v>
      </c>
      <c r="E151">
        <f t="shared" si="5"/>
        <v>0.45454545454545453</v>
      </c>
    </row>
    <row r="152" spans="1:5" x14ac:dyDescent="0.25">
      <c r="A152" t="s">
        <v>105</v>
      </c>
      <c r="B152" s="51">
        <v>45698</v>
      </c>
      <c r="C152">
        <f t="shared" si="4"/>
        <v>0.45454545454545453</v>
      </c>
      <c r="D152">
        <f>(0)</f>
        <v>0</v>
      </c>
      <c r="E152">
        <f t="shared" si="5"/>
        <v>0.45454545454545453</v>
      </c>
    </row>
    <row r="153" spans="1:5" x14ac:dyDescent="0.25">
      <c r="A153" t="s">
        <v>105</v>
      </c>
      <c r="B153" s="51">
        <v>45699</v>
      </c>
      <c r="C153">
        <f t="shared" si="4"/>
        <v>0.45454545454545453</v>
      </c>
      <c r="D153">
        <f>(0)</f>
        <v>0</v>
      </c>
      <c r="E153">
        <f t="shared" si="5"/>
        <v>0.45454545454545453</v>
      </c>
    </row>
    <row r="154" spans="1:5" x14ac:dyDescent="0.25">
      <c r="A154" t="s">
        <v>105</v>
      </c>
      <c r="B154" s="51">
        <v>45700</v>
      </c>
      <c r="C154">
        <f t="shared" si="4"/>
        <v>0.45454545454545453</v>
      </c>
      <c r="D154">
        <f>(0)</f>
        <v>0</v>
      </c>
      <c r="E154">
        <f t="shared" si="5"/>
        <v>0.45454545454545453</v>
      </c>
    </row>
    <row r="155" spans="1:5" x14ac:dyDescent="0.25">
      <c r="A155" t="s">
        <v>105</v>
      </c>
      <c r="B155" s="51">
        <v>45720</v>
      </c>
      <c r="C155">
        <f t="shared" si="4"/>
        <v>0.45454545454545453</v>
      </c>
      <c r="D155">
        <f>(0)</f>
        <v>0</v>
      </c>
      <c r="E155">
        <f t="shared" si="5"/>
        <v>0.45454545454545453</v>
      </c>
    </row>
    <row r="156" spans="1:5" x14ac:dyDescent="0.25">
      <c r="A156" t="s">
        <v>105</v>
      </c>
      <c r="B156" s="51">
        <v>45721</v>
      </c>
      <c r="C156">
        <f t="shared" si="4"/>
        <v>0.45454545454545453</v>
      </c>
      <c r="D156">
        <f>(0)</f>
        <v>0</v>
      </c>
      <c r="E156">
        <f t="shared" si="5"/>
        <v>0.45454545454545453</v>
      </c>
    </row>
    <row r="157" spans="1:5" x14ac:dyDescent="0.25">
      <c r="A157" t="s">
        <v>105</v>
      </c>
      <c r="B157" s="51">
        <v>45722</v>
      </c>
      <c r="C157">
        <f t="shared" si="4"/>
        <v>0.45454545454545453</v>
      </c>
      <c r="D157">
        <f>(0)</f>
        <v>0</v>
      </c>
      <c r="E157">
        <f t="shared" si="5"/>
        <v>0.45454545454545453</v>
      </c>
    </row>
    <row r="158" spans="1:5" x14ac:dyDescent="0.25">
      <c r="A158" t="s">
        <v>105</v>
      </c>
      <c r="B158" s="51">
        <v>45723</v>
      </c>
      <c r="C158">
        <f t="shared" si="4"/>
        <v>0.45454545454545453</v>
      </c>
      <c r="D158">
        <f>(0)</f>
        <v>0</v>
      </c>
      <c r="E158">
        <f t="shared" si="5"/>
        <v>0.45454545454545453</v>
      </c>
    </row>
    <row r="159" spans="1:5" x14ac:dyDescent="0.25">
      <c r="A159" t="s">
        <v>105</v>
      </c>
      <c r="B159" s="51">
        <v>45726</v>
      </c>
      <c r="C159">
        <f t="shared" si="4"/>
        <v>0.45454545454545453</v>
      </c>
      <c r="D159">
        <f>(0)</f>
        <v>0</v>
      </c>
      <c r="E159">
        <f t="shared" si="5"/>
        <v>0.45454545454545453</v>
      </c>
    </row>
    <row r="160" spans="1:5" x14ac:dyDescent="0.25">
      <c r="A160" t="s">
        <v>105</v>
      </c>
      <c r="B160" s="51">
        <v>45727</v>
      </c>
      <c r="C160">
        <f t="shared" si="4"/>
        <v>0.45454545454545453</v>
      </c>
      <c r="D160">
        <f>(0)</f>
        <v>0</v>
      </c>
      <c r="E160">
        <f t="shared" si="5"/>
        <v>0.45454545454545453</v>
      </c>
    </row>
    <row r="161" spans="1:5" x14ac:dyDescent="0.25">
      <c r="A161" t="s">
        <v>105</v>
      </c>
      <c r="B161" s="51">
        <v>45728</v>
      </c>
      <c r="C161">
        <f t="shared" si="4"/>
        <v>0.45454545454545453</v>
      </c>
      <c r="D161">
        <f>(0)</f>
        <v>0</v>
      </c>
      <c r="E161">
        <f t="shared" si="5"/>
        <v>0.45454545454545453</v>
      </c>
    </row>
    <row r="162" spans="1:5" x14ac:dyDescent="0.25">
      <c r="A162" t="s">
        <v>105</v>
      </c>
      <c r="B162" s="51">
        <v>45729</v>
      </c>
      <c r="C162">
        <f t="shared" si="4"/>
        <v>0.45454545454545453</v>
      </c>
      <c r="D162">
        <f>(0)</f>
        <v>0</v>
      </c>
      <c r="E162">
        <f t="shared" si="5"/>
        <v>0.45454545454545453</v>
      </c>
    </row>
    <row r="163" spans="1:5" x14ac:dyDescent="0.25">
      <c r="A163" t="s">
        <v>105</v>
      </c>
      <c r="B163" s="51">
        <v>45730</v>
      </c>
      <c r="C163">
        <f t="shared" si="4"/>
        <v>0.45454545454545453</v>
      </c>
      <c r="D163">
        <f>(0)</f>
        <v>0</v>
      </c>
      <c r="E163">
        <f t="shared" si="5"/>
        <v>0.45454545454545453</v>
      </c>
    </row>
    <row r="164" spans="1:5" x14ac:dyDescent="0.25">
      <c r="A164" t="s">
        <v>105</v>
      </c>
      <c r="B164" s="51">
        <v>45733</v>
      </c>
      <c r="C164">
        <f t="shared" si="4"/>
        <v>0.45454545454545453</v>
      </c>
      <c r="D164">
        <f>(0)</f>
        <v>0</v>
      </c>
      <c r="E164">
        <f t="shared" si="5"/>
        <v>0.45454545454545453</v>
      </c>
    </row>
    <row r="165" spans="1:5" x14ac:dyDescent="0.25">
      <c r="A165" t="s">
        <v>105</v>
      </c>
      <c r="B165" s="51">
        <v>45734</v>
      </c>
      <c r="C165">
        <f t="shared" si="4"/>
        <v>0.45454545454545453</v>
      </c>
      <c r="D165">
        <f>(0)</f>
        <v>0</v>
      </c>
      <c r="E165">
        <f t="shared" si="5"/>
        <v>0.45454545454545453</v>
      </c>
    </row>
    <row r="166" spans="1:5" x14ac:dyDescent="0.25">
      <c r="A166" t="s">
        <v>105</v>
      </c>
      <c r="B166" s="51">
        <v>45735</v>
      </c>
      <c r="C166">
        <f t="shared" si="4"/>
        <v>0.45454545454545453</v>
      </c>
      <c r="D166">
        <f>(0)</f>
        <v>0</v>
      </c>
      <c r="E166">
        <f t="shared" si="5"/>
        <v>0.45454545454545453</v>
      </c>
    </row>
    <row r="167" spans="1:5" x14ac:dyDescent="0.25">
      <c r="A167" t="s">
        <v>105</v>
      </c>
      <c r="B167" s="51">
        <v>45736</v>
      </c>
      <c r="C167">
        <f t="shared" si="4"/>
        <v>0.45454545454545453</v>
      </c>
      <c r="D167">
        <f>(0)</f>
        <v>0</v>
      </c>
      <c r="E167">
        <f t="shared" si="5"/>
        <v>0.45454545454545453</v>
      </c>
    </row>
    <row r="168" spans="1:5" x14ac:dyDescent="0.25">
      <c r="A168" t="s">
        <v>105</v>
      </c>
      <c r="B168" s="51">
        <v>45737</v>
      </c>
      <c r="C168">
        <f t="shared" si="4"/>
        <v>0.45454545454545453</v>
      </c>
      <c r="D168">
        <f>(0)</f>
        <v>0</v>
      </c>
      <c r="E168">
        <f t="shared" si="5"/>
        <v>0.45454545454545453</v>
      </c>
    </row>
    <row r="169" spans="1:5" x14ac:dyDescent="0.25">
      <c r="A169" t="s">
        <v>105</v>
      </c>
      <c r="B169" s="51">
        <v>45740</v>
      </c>
      <c r="C169">
        <f t="shared" si="4"/>
        <v>0.45454545454545453</v>
      </c>
      <c r="D169">
        <f>(0)</f>
        <v>0</v>
      </c>
      <c r="E169">
        <f t="shared" si="5"/>
        <v>0.45454545454545453</v>
      </c>
    </row>
    <row r="170" spans="1:5" x14ac:dyDescent="0.25">
      <c r="A170" t="s">
        <v>105</v>
      </c>
      <c r="B170" s="51">
        <v>45741</v>
      </c>
      <c r="C170">
        <f t="shared" si="4"/>
        <v>0.45454545454545453</v>
      </c>
      <c r="D170">
        <f>(0)</f>
        <v>0</v>
      </c>
      <c r="E170">
        <f t="shared" si="5"/>
        <v>0.45454545454545453</v>
      </c>
    </row>
    <row r="171" spans="1:5" x14ac:dyDescent="0.25">
      <c r="A171" t="s">
        <v>105</v>
      </c>
      <c r="B171" s="51">
        <v>45742</v>
      </c>
      <c r="C171">
        <f t="shared" si="4"/>
        <v>0.45454545454545453</v>
      </c>
      <c r="D171">
        <f>(0)</f>
        <v>0</v>
      </c>
      <c r="E171">
        <f t="shared" si="5"/>
        <v>0.45454545454545453</v>
      </c>
    </row>
    <row r="172" spans="1:5" x14ac:dyDescent="0.25">
      <c r="A172" t="s">
        <v>105</v>
      </c>
      <c r="B172" s="51">
        <v>45743</v>
      </c>
      <c r="C172">
        <f t="shared" si="4"/>
        <v>0.45454545454545453</v>
      </c>
      <c r="D172">
        <f>(0)</f>
        <v>0</v>
      </c>
      <c r="E172">
        <f t="shared" si="5"/>
        <v>0.45454545454545453</v>
      </c>
    </row>
    <row r="173" spans="1:5" x14ac:dyDescent="0.25">
      <c r="A173" t="s">
        <v>105</v>
      </c>
      <c r="B173" s="51">
        <v>45744</v>
      </c>
      <c r="C173">
        <f t="shared" si="4"/>
        <v>0.45454545454545453</v>
      </c>
      <c r="D173">
        <f>(0)</f>
        <v>0</v>
      </c>
      <c r="E173">
        <f t="shared" si="5"/>
        <v>0.45454545454545453</v>
      </c>
    </row>
    <row r="174" spans="1:5" x14ac:dyDescent="0.25">
      <c r="A174" t="s">
        <v>105</v>
      </c>
      <c r="B174" s="51">
        <v>45750</v>
      </c>
      <c r="C174">
        <f t="shared" si="4"/>
        <v>0.45454545454545453</v>
      </c>
      <c r="D174">
        <f>(0)</f>
        <v>0</v>
      </c>
      <c r="E174">
        <f t="shared" si="5"/>
        <v>0.45454545454545453</v>
      </c>
    </row>
    <row r="175" spans="1:5" x14ac:dyDescent="0.25">
      <c r="A175" t="s">
        <v>105</v>
      </c>
      <c r="B175" s="51">
        <v>45841</v>
      </c>
      <c r="C175">
        <f t="shared" si="4"/>
        <v>0.45454545454545453</v>
      </c>
      <c r="D175">
        <f>(0)</f>
        <v>0</v>
      </c>
      <c r="E175">
        <f t="shared" si="5"/>
        <v>0.45454545454545453</v>
      </c>
    </row>
    <row r="176" spans="1:5" x14ac:dyDescent="0.25">
      <c r="A176" t="s">
        <v>106</v>
      </c>
      <c r="B176" s="52">
        <v>45671</v>
      </c>
      <c r="C176">
        <f t="shared" si="4"/>
        <v>0.45454545454545453</v>
      </c>
      <c r="D176">
        <f>(0)</f>
        <v>0</v>
      </c>
      <c r="E176">
        <f t="shared" si="5"/>
        <v>0.45454545454545453</v>
      </c>
    </row>
    <row r="177" spans="1:5" x14ac:dyDescent="0.25">
      <c r="A177" t="s">
        <v>106</v>
      </c>
      <c r="B177" s="52">
        <v>45673</v>
      </c>
      <c r="C177">
        <f t="shared" si="4"/>
        <v>0.45454545454545453</v>
      </c>
      <c r="D177">
        <f>(0)</f>
        <v>0</v>
      </c>
      <c r="E177">
        <f t="shared" si="5"/>
        <v>0.45454545454545453</v>
      </c>
    </row>
    <row r="178" spans="1:5" x14ac:dyDescent="0.25">
      <c r="A178" t="s">
        <v>106</v>
      </c>
      <c r="B178" s="52">
        <v>45678</v>
      </c>
      <c r="C178">
        <f t="shared" si="4"/>
        <v>0.45454545454545453</v>
      </c>
      <c r="D178">
        <f>(0)</f>
        <v>0</v>
      </c>
      <c r="E178">
        <f t="shared" si="5"/>
        <v>0.45454545454545453</v>
      </c>
    </row>
    <row r="179" spans="1:5" x14ac:dyDescent="0.25">
      <c r="A179" t="s">
        <v>106</v>
      </c>
      <c r="B179" s="52">
        <v>45680</v>
      </c>
      <c r="C179">
        <f t="shared" si="4"/>
        <v>0.45454545454545453</v>
      </c>
      <c r="D179">
        <f>(0)</f>
        <v>0</v>
      </c>
      <c r="E179">
        <f t="shared" si="5"/>
        <v>0.45454545454545453</v>
      </c>
    </row>
    <row r="180" spans="1:5" x14ac:dyDescent="0.25">
      <c r="A180" t="s">
        <v>106</v>
      </c>
      <c r="B180" s="52">
        <v>45681</v>
      </c>
      <c r="C180">
        <f t="shared" si="4"/>
        <v>0.45454545454545453</v>
      </c>
      <c r="D180">
        <f>(0)</f>
        <v>0</v>
      </c>
      <c r="E180">
        <f t="shared" si="5"/>
        <v>0.45454545454545453</v>
      </c>
    </row>
    <row r="181" spans="1:5" x14ac:dyDescent="0.25">
      <c r="A181" t="s">
        <v>106</v>
      </c>
      <c r="B181" s="52">
        <v>45684</v>
      </c>
      <c r="C181">
        <f t="shared" si="4"/>
        <v>0.45454545454545453</v>
      </c>
      <c r="D181">
        <f>(0)</f>
        <v>0</v>
      </c>
      <c r="E181">
        <f t="shared" si="5"/>
        <v>0.45454545454545453</v>
      </c>
    </row>
    <row r="182" spans="1:5" x14ac:dyDescent="0.25">
      <c r="A182" t="s">
        <v>106</v>
      </c>
      <c r="B182" s="52">
        <v>45685</v>
      </c>
      <c r="C182">
        <f t="shared" si="4"/>
        <v>0.45454545454545453</v>
      </c>
      <c r="D182">
        <f>(0)</f>
        <v>0</v>
      </c>
      <c r="E182">
        <f t="shared" si="5"/>
        <v>0.45454545454545453</v>
      </c>
    </row>
    <row r="183" spans="1:5" x14ac:dyDescent="0.25">
      <c r="A183" t="s">
        <v>106</v>
      </c>
      <c r="B183" s="52">
        <v>45686</v>
      </c>
      <c r="C183">
        <f t="shared" si="4"/>
        <v>0.45454545454545453</v>
      </c>
      <c r="D183">
        <f>(0)</f>
        <v>0</v>
      </c>
      <c r="E183">
        <f t="shared" si="5"/>
        <v>0.45454545454545453</v>
      </c>
    </row>
    <row r="184" spans="1:5" x14ac:dyDescent="0.25">
      <c r="A184" t="s">
        <v>106</v>
      </c>
      <c r="B184" s="52">
        <v>45687</v>
      </c>
      <c r="C184">
        <f t="shared" si="4"/>
        <v>0.45454545454545453</v>
      </c>
      <c r="D184">
        <f>(0)</f>
        <v>0</v>
      </c>
      <c r="E184">
        <f t="shared" si="5"/>
        <v>0.45454545454545453</v>
      </c>
    </row>
    <row r="185" spans="1:5" x14ac:dyDescent="0.25">
      <c r="A185" t="s">
        <v>106</v>
      </c>
      <c r="B185" s="52">
        <v>45688</v>
      </c>
      <c r="C185">
        <f t="shared" si="4"/>
        <v>0.45454545454545453</v>
      </c>
      <c r="D185">
        <f>(0)</f>
        <v>0</v>
      </c>
      <c r="E185">
        <f t="shared" si="5"/>
        <v>0.45454545454545453</v>
      </c>
    </row>
    <row r="186" spans="1:5" x14ac:dyDescent="0.25">
      <c r="A186" t="s">
        <v>106</v>
      </c>
      <c r="B186" s="52">
        <v>45691</v>
      </c>
      <c r="C186">
        <f t="shared" si="4"/>
        <v>0.45454545454545453</v>
      </c>
      <c r="D186">
        <f>(0)</f>
        <v>0</v>
      </c>
      <c r="E186">
        <f t="shared" si="5"/>
        <v>0.45454545454545453</v>
      </c>
    </row>
    <row r="187" spans="1:5" x14ac:dyDescent="0.25">
      <c r="A187" t="s">
        <v>106</v>
      </c>
      <c r="B187" s="52">
        <v>45719</v>
      </c>
      <c r="C187">
        <f t="shared" si="4"/>
        <v>0.45454545454545453</v>
      </c>
      <c r="D187">
        <f>(0)</f>
        <v>0</v>
      </c>
      <c r="E187">
        <f t="shared" si="5"/>
        <v>0.45454545454545453</v>
      </c>
    </row>
    <row r="188" spans="1:5" x14ac:dyDescent="0.25">
      <c r="A188" t="s">
        <v>106</v>
      </c>
      <c r="B188" s="52">
        <v>45720</v>
      </c>
      <c r="C188">
        <f t="shared" si="4"/>
        <v>0.45454545454545453</v>
      </c>
      <c r="D188">
        <f>(0)</f>
        <v>0</v>
      </c>
      <c r="E188">
        <f t="shared" si="5"/>
        <v>0.45454545454545453</v>
      </c>
    </row>
    <row r="189" spans="1:5" x14ac:dyDescent="0.25">
      <c r="A189" t="s">
        <v>106</v>
      </c>
      <c r="B189" s="52">
        <v>45721</v>
      </c>
      <c r="C189">
        <f t="shared" si="4"/>
        <v>0.45454545454545453</v>
      </c>
      <c r="D189">
        <f>(0)</f>
        <v>0</v>
      </c>
      <c r="E189">
        <f t="shared" si="5"/>
        <v>0.45454545454545453</v>
      </c>
    </row>
    <row r="190" spans="1:5" x14ac:dyDescent="0.25">
      <c r="A190" t="s">
        <v>106</v>
      </c>
      <c r="B190" s="52">
        <v>45722</v>
      </c>
      <c r="C190">
        <f t="shared" si="4"/>
        <v>0.45454545454545453</v>
      </c>
      <c r="D190">
        <f>(0)</f>
        <v>0</v>
      </c>
      <c r="E190">
        <f t="shared" si="5"/>
        <v>0.45454545454545453</v>
      </c>
    </row>
    <row r="191" spans="1:5" x14ac:dyDescent="0.25">
      <c r="A191" t="s">
        <v>106</v>
      </c>
      <c r="B191" s="52">
        <v>45723</v>
      </c>
      <c r="C191">
        <f t="shared" si="4"/>
        <v>0.45454545454545453</v>
      </c>
      <c r="D191">
        <f>(0)</f>
        <v>0</v>
      </c>
      <c r="E191">
        <f t="shared" si="5"/>
        <v>0.45454545454545453</v>
      </c>
    </row>
    <row r="192" spans="1:5" x14ac:dyDescent="0.25">
      <c r="A192" t="s">
        <v>106</v>
      </c>
      <c r="B192" s="52">
        <v>45740</v>
      </c>
      <c r="C192">
        <f t="shared" si="4"/>
        <v>0.45454545454545453</v>
      </c>
      <c r="D192">
        <f>(0)</f>
        <v>0</v>
      </c>
      <c r="E192">
        <f t="shared" si="5"/>
        <v>0.45454545454545453</v>
      </c>
    </row>
    <row r="193" spans="1:5" x14ac:dyDescent="0.25">
      <c r="A193" t="s">
        <v>106</v>
      </c>
      <c r="B193" s="52">
        <v>45741</v>
      </c>
      <c r="C193">
        <f t="shared" si="4"/>
        <v>0.45454545454545453</v>
      </c>
      <c r="D193">
        <f>(0)</f>
        <v>0</v>
      </c>
      <c r="E193">
        <f t="shared" si="5"/>
        <v>0.45454545454545453</v>
      </c>
    </row>
    <row r="194" spans="1:5" x14ac:dyDescent="0.25">
      <c r="A194" t="s">
        <v>106</v>
      </c>
      <c r="B194" s="52">
        <v>45742</v>
      </c>
      <c r="C194">
        <f t="shared" ref="C194:C257" si="6">1/220*100</f>
        <v>0.45454545454545453</v>
      </c>
      <c r="D194">
        <f>(0)</f>
        <v>0</v>
      </c>
      <c r="E194">
        <f t="shared" ref="E194:E257" si="7">C194*(1-D194/100)</f>
        <v>0.45454545454545453</v>
      </c>
    </row>
    <row r="195" spans="1:5" x14ac:dyDescent="0.25">
      <c r="A195" t="s">
        <v>106</v>
      </c>
      <c r="B195" s="52">
        <v>45743</v>
      </c>
      <c r="C195">
        <f t="shared" si="6"/>
        <v>0.45454545454545453</v>
      </c>
      <c r="D195">
        <f>(0)</f>
        <v>0</v>
      </c>
      <c r="E195">
        <f t="shared" si="7"/>
        <v>0.45454545454545453</v>
      </c>
    </row>
    <row r="196" spans="1:5" x14ac:dyDescent="0.25">
      <c r="A196" t="s">
        <v>106</v>
      </c>
      <c r="B196" s="52">
        <v>45744</v>
      </c>
      <c r="C196">
        <f t="shared" si="6"/>
        <v>0.45454545454545453</v>
      </c>
      <c r="D196">
        <f>(0)</f>
        <v>0</v>
      </c>
      <c r="E196">
        <f t="shared" si="7"/>
        <v>0.45454545454545453</v>
      </c>
    </row>
    <row r="197" spans="1:5" x14ac:dyDescent="0.25">
      <c r="A197" t="s">
        <v>107</v>
      </c>
      <c r="B197" s="53">
        <v>45691</v>
      </c>
      <c r="C197">
        <f t="shared" si="6"/>
        <v>0.45454545454545453</v>
      </c>
      <c r="D197">
        <f>(10)</f>
        <v>10</v>
      </c>
      <c r="E197">
        <f t="shared" si="7"/>
        <v>0.40909090909090906</v>
      </c>
    </row>
    <row r="198" spans="1:5" x14ac:dyDescent="0.25">
      <c r="A198" t="s">
        <v>107</v>
      </c>
      <c r="B198" s="53">
        <v>45811</v>
      </c>
      <c r="C198">
        <f t="shared" si="6"/>
        <v>0.45454545454545453</v>
      </c>
      <c r="D198">
        <f>(10)</f>
        <v>10</v>
      </c>
      <c r="E198">
        <f t="shared" si="7"/>
        <v>0.40909090909090906</v>
      </c>
    </row>
    <row r="199" spans="1:5" x14ac:dyDescent="0.25">
      <c r="A199" t="s">
        <v>108</v>
      </c>
      <c r="B199" s="54">
        <v>45681</v>
      </c>
      <c r="C199">
        <f t="shared" si="6"/>
        <v>0.45454545454545453</v>
      </c>
      <c r="D199">
        <f>(5)</f>
        <v>5</v>
      </c>
      <c r="E199">
        <f t="shared" si="7"/>
        <v>0.43181818181818177</v>
      </c>
    </row>
    <row r="200" spans="1:5" x14ac:dyDescent="0.25">
      <c r="A200" t="s">
        <v>108</v>
      </c>
      <c r="B200" s="54">
        <v>45691</v>
      </c>
      <c r="C200">
        <f t="shared" si="6"/>
        <v>0.45454545454545453</v>
      </c>
      <c r="D200">
        <f>(5)</f>
        <v>5</v>
      </c>
      <c r="E200">
        <f t="shared" si="7"/>
        <v>0.43181818181818177</v>
      </c>
    </row>
    <row r="201" spans="1:5" x14ac:dyDescent="0.25">
      <c r="A201" t="s">
        <v>109</v>
      </c>
      <c r="B201" s="55">
        <v>45691</v>
      </c>
      <c r="C201">
        <f t="shared" si="6"/>
        <v>0.45454545454545453</v>
      </c>
      <c r="D201">
        <f>(5)</f>
        <v>5</v>
      </c>
      <c r="E201">
        <f t="shared" si="7"/>
        <v>0.43181818181818177</v>
      </c>
    </row>
    <row r="202" spans="1:5" x14ac:dyDescent="0.25">
      <c r="A202" t="s">
        <v>110</v>
      </c>
      <c r="B202" s="56">
        <v>45685</v>
      </c>
      <c r="C202">
        <f t="shared" si="6"/>
        <v>0.45454545454545453</v>
      </c>
      <c r="D202">
        <f>(20)</f>
        <v>20</v>
      </c>
      <c r="E202">
        <f t="shared" si="7"/>
        <v>0.36363636363636365</v>
      </c>
    </row>
    <row r="203" spans="1:5" x14ac:dyDescent="0.25">
      <c r="A203" t="s">
        <v>110</v>
      </c>
      <c r="B203" s="56">
        <v>45691</v>
      </c>
      <c r="C203">
        <f t="shared" si="6"/>
        <v>0.45454545454545453</v>
      </c>
      <c r="D203">
        <f>(20)</f>
        <v>20</v>
      </c>
      <c r="E203">
        <f t="shared" si="7"/>
        <v>0.36363636363636365</v>
      </c>
    </row>
    <row r="204" spans="1:5" x14ac:dyDescent="0.25">
      <c r="A204" t="s">
        <v>110</v>
      </c>
      <c r="B204" s="56">
        <v>45713</v>
      </c>
      <c r="C204">
        <f t="shared" si="6"/>
        <v>0.45454545454545453</v>
      </c>
      <c r="D204">
        <f>(20)</f>
        <v>20</v>
      </c>
      <c r="E204">
        <f t="shared" si="7"/>
        <v>0.36363636363636365</v>
      </c>
    </row>
    <row r="205" spans="1:5" x14ac:dyDescent="0.25">
      <c r="A205" t="s">
        <v>110</v>
      </c>
      <c r="B205" s="56">
        <v>45721</v>
      </c>
      <c r="C205">
        <f t="shared" si="6"/>
        <v>0.45454545454545453</v>
      </c>
      <c r="D205">
        <f>(20)</f>
        <v>20</v>
      </c>
      <c r="E205">
        <f t="shared" si="7"/>
        <v>0.36363636363636365</v>
      </c>
    </row>
    <row r="206" spans="1:5" x14ac:dyDescent="0.25">
      <c r="A206" t="s">
        <v>110</v>
      </c>
      <c r="B206" s="56">
        <v>45726</v>
      </c>
      <c r="C206">
        <f t="shared" si="6"/>
        <v>0.45454545454545453</v>
      </c>
      <c r="D206">
        <f>(20)</f>
        <v>20</v>
      </c>
      <c r="E206">
        <f t="shared" si="7"/>
        <v>0.36363636363636365</v>
      </c>
    </row>
    <row r="207" spans="1:5" x14ac:dyDescent="0.25">
      <c r="A207" t="s">
        <v>110</v>
      </c>
      <c r="B207" s="56">
        <v>45727</v>
      </c>
      <c r="C207">
        <f t="shared" si="6"/>
        <v>0.45454545454545453</v>
      </c>
      <c r="D207">
        <f>(20)</f>
        <v>20</v>
      </c>
      <c r="E207">
        <f t="shared" si="7"/>
        <v>0.36363636363636365</v>
      </c>
    </row>
    <row r="208" spans="1:5" x14ac:dyDescent="0.25">
      <c r="A208" t="s">
        <v>110</v>
      </c>
      <c r="B208" s="56">
        <v>45728</v>
      </c>
      <c r="C208">
        <f t="shared" si="6"/>
        <v>0.45454545454545453</v>
      </c>
      <c r="D208">
        <f>(20)</f>
        <v>20</v>
      </c>
      <c r="E208">
        <f t="shared" si="7"/>
        <v>0.36363636363636365</v>
      </c>
    </row>
    <row r="209" spans="1:5" x14ac:dyDescent="0.25">
      <c r="A209" t="s">
        <v>110</v>
      </c>
      <c r="B209" s="56">
        <v>45729</v>
      </c>
      <c r="C209">
        <f t="shared" si="6"/>
        <v>0.45454545454545453</v>
      </c>
      <c r="D209">
        <f>(20)</f>
        <v>20</v>
      </c>
      <c r="E209">
        <f t="shared" si="7"/>
        <v>0.36363636363636365</v>
      </c>
    </row>
    <row r="210" spans="1:5" x14ac:dyDescent="0.25">
      <c r="A210" t="s">
        <v>110</v>
      </c>
      <c r="B210" s="56">
        <v>45730</v>
      </c>
      <c r="C210">
        <f t="shared" si="6"/>
        <v>0.45454545454545453</v>
      </c>
      <c r="D210">
        <f>(20)</f>
        <v>20</v>
      </c>
      <c r="E210">
        <f t="shared" si="7"/>
        <v>0.36363636363636365</v>
      </c>
    </row>
    <row r="211" spans="1:5" x14ac:dyDescent="0.25">
      <c r="A211" t="s">
        <v>110</v>
      </c>
      <c r="B211" s="56">
        <v>45733</v>
      </c>
      <c r="C211">
        <f t="shared" si="6"/>
        <v>0.45454545454545453</v>
      </c>
      <c r="D211">
        <f>(20)</f>
        <v>20</v>
      </c>
      <c r="E211">
        <f t="shared" si="7"/>
        <v>0.36363636363636365</v>
      </c>
    </row>
    <row r="212" spans="1:5" x14ac:dyDescent="0.25">
      <c r="A212" t="s">
        <v>110</v>
      </c>
      <c r="B212" s="56">
        <v>45734</v>
      </c>
      <c r="C212">
        <f t="shared" si="6"/>
        <v>0.45454545454545453</v>
      </c>
      <c r="D212">
        <f>(20)</f>
        <v>20</v>
      </c>
      <c r="E212">
        <f t="shared" si="7"/>
        <v>0.36363636363636365</v>
      </c>
    </row>
    <row r="213" spans="1:5" x14ac:dyDescent="0.25">
      <c r="A213" t="s">
        <v>110</v>
      </c>
      <c r="B213" s="56">
        <v>45749</v>
      </c>
      <c r="C213">
        <f t="shared" si="6"/>
        <v>0.45454545454545453</v>
      </c>
      <c r="D213">
        <f>(20)</f>
        <v>20</v>
      </c>
      <c r="E213">
        <f t="shared" si="7"/>
        <v>0.36363636363636365</v>
      </c>
    </row>
    <row r="214" spans="1:5" x14ac:dyDescent="0.25">
      <c r="A214" t="s">
        <v>110</v>
      </c>
      <c r="B214" s="56">
        <v>45761</v>
      </c>
      <c r="C214">
        <f t="shared" si="6"/>
        <v>0.45454545454545453</v>
      </c>
      <c r="D214">
        <f>(20)</f>
        <v>20</v>
      </c>
      <c r="E214">
        <f t="shared" si="7"/>
        <v>0.36363636363636365</v>
      </c>
    </row>
    <row r="215" spans="1:5" x14ac:dyDescent="0.25">
      <c r="A215" t="s">
        <v>110</v>
      </c>
      <c r="B215" s="56">
        <v>45762</v>
      </c>
      <c r="C215">
        <f t="shared" si="6"/>
        <v>0.45454545454545453</v>
      </c>
      <c r="D215">
        <f>(20)</f>
        <v>20</v>
      </c>
      <c r="E215">
        <f t="shared" si="7"/>
        <v>0.36363636363636365</v>
      </c>
    </row>
    <row r="216" spans="1:5" x14ac:dyDescent="0.25">
      <c r="A216" t="s">
        <v>110</v>
      </c>
      <c r="B216" s="56">
        <v>45763</v>
      </c>
      <c r="C216">
        <f t="shared" si="6"/>
        <v>0.45454545454545453</v>
      </c>
      <c r="D216">
        <f>(20)</f>
        <v>20</v>
      </c>
      <c r="E216">
        <f t="shared" si="7"/>
        <v>0.36363636363636365</v>
      </c>
    </row>
    <row r="217" spans="1:5" x14ac:dyDescent="0.25">
      <c r="A217" t="s">
        <v>110</v>
      </c>
      <c r="B217" s="56">
        <v>45775</v>
      </c>
      <c r="C217">
        <f t="shared" si="6"/>
        <v>0.45454545454545453</v>
      </c>
      <c r="D217">
        <f>(20)</f>
        <v>20</v>
      </c>
      <c r="E217">
        <f t="shared" si="7"/>
        <v>0.36363636363636365</v>
      </c>
    </row>
    <row r="218" spans="1:5" x14ac:dyDescent="0.25">
      <c r="A218" t="s">
        <v>110</v>
      </c>
      <c r="B218" s="56">
        <v>45803</v>
      </c>
      <c r="C218">
        <f t="shared" si="6"/>
        <v>0.45454545454545453</v>
      </c>
      <c r="D218">
        <f>(20)</f>
        <v>20</v>
      </c>
      <c r="E218">
        <f t="shared" si="7"/>
        <v>0.36363636363636365</v>
      </c>
    </row>
    <row r="219" spans="1:5" x14ac:dyDescent="0.25">
      <c r="A219" t="s">
        <v>110</v>
      </c>
      <c r="B219" s="56">
        <v>45824</v>
      </c>
      <c r="C219">
        <f t="shared" si="6"/>
        <v>0.45454545454545453</v>
      </c>
      <c r="D219">
        <f>(20)</f>
        <v>20</v>
      </c>
      <c r="E219">
        <f t="shared" si="7"/>
        <v>0.36363636363636365</v>
      </c>
    </row>
    <row r="220" spans="1:5" x14ac:dyDescent="0.25">
      <c r="A220" t="s">
        <v>111</v>
      </c>
      <c r="B220" s="57">
        <v>45691</v>
      </c>
      <c r="C220">
        <f t="shared" si="6"/>
        <v>0.45454545454545453</v>
      </c>
      <c r="D220">
        <f>(5)</f>
        <v>5</v>
      </c>
      <c r="E220">
        <f t="shared" si="7"/>
        <v>0.43181818181818177</v>
      </c>
    </row>
    <row r="221" spans="1:5" x14ac:dyDescent="0.25">
      <c r="A221" t="s">
        <v>111</v>
      </c>
      <c r="B221" s="57">
        <v>45754</v>
      </c>
      <c r="C221">
        <f t="shared" si="6"/>
        <v>0.45454545454545453</v>
      </c>
      <c r="D221">
        <f>(5)</f>
        <v>5</v>
      </c>
      <c r="E221">
        <f t="shared" si="7"/>
        <v>0.43181818181818177</v>
      </c>
    </row>
    <row r="222" spans="1:5" x14ac:dyDescent="0.25">
      <c r="A222" t="s">
        <v>111</v>
      </c>
      <c r="B222" s="57">
        <v>45762</v>
      </c>
      <c r="C222">
        <f t="shared" si="6"/>
        <v>0.45454545454545453</v>
      </c>
      <c r="D222">
        <f>(5)</f>
        <v>5</v>
      </c>
      <c r="E222">
        <f t="shared" si="7"/>
        <v>0.43181818181818177</v>
      </c>
    </row>
    <row r="223" spans="1:5" x14ac:dyDescent="0.25">
      <c r="A223" t="s">
        <v>111</v>
      </c>
      <c r="B223" s="57">
        <v>45763</v>
      </c>
      <c r="C223">
        <f t="shared" si="6"/>
        <v>0.45454545454545453</v>
      </c>
      <c r="D223">
        <f>(5)</f>
        <v>5</v>
      </c>
      <c r="E223">
        <f t="shared" si="7"/>
        <v>0.43181818181818177</v>
      </c>
    </row>
    <row r="224" spans="1:5" x14ac:dyDescent="0.25">
      <c r="A224" t="s">
        <v>111</v>
      </c>
      <c r="B224" s="57">
        <v>45769</v>
      </c>
      <c r="C224">
        <f t="shared" si="6"/>
        <v>0.45454545454545453</v>
      </c>
      <c r="D224">
        <f>(5)</f>
        <v>5</v>
      </c>
      <c r="E224">
        <f t="shared" si="7"/>
        <v>0.43181818181818177</v>
      </c>
    </row>
    <row r="225" spans="1:5" x14ac:dyDescent="0.25">
      <c r="A225" t="s">
        <v>111</v>
      </c>
      <c r="B225" s="57">
        <v>45770</v>
      </c>
      <c r="C225">
        <f t="shared" si="6"/>
        <v>0.45454545454545453</v>
      </c>
      <c r="D225">
        <f>(5)</f>
        <v>5</v>
      </c>
      <c r="E225">
        <f t="shared" si="7"/>
        <v>0.43181818181818177</v>
      </c>
    </row>
    <row r="226" spans="1:5" x14ac:dyDescent="0.25">
      <c r="A226" t="s">
        <v>111</v>
      </c>
      <c r="B226" s="57">
        <v>45779</v>
      </c>
      <c r="C226">
        <f t="shared" si="6"/>
        <v>0.45454545454545453</v>
      </c>
      <c r="D226">
        <f>(5)</f>
        <v>5</v>
      </c>
      <c r="E226">
        <f t="shared" si="7"/>
        <v>0.43181818181818177</v>
      </c>
    </row>
    <row r="227" spans="1:5" x14ac:dyDescent="0.25">
      <c r="A227" t="s">
        <v>112</v>
      </c>
      <c r="B227" s="58">
        <v>45691</v>
      </c>
      <c r="C227">
        <f t="shared" si="6"/>
        <v>0.45454545454545453</v>
      </c>
      <c r="D227">
        <f>(0)</f>
        <v>0</v>
      </c>
      <c r="E227">
        <f t="shared" si="7"/>
        <v>0.45454545454545453</v>
      </c>
    </row>
    <row r="228" spans="1:5" x14ac:dyDescent="0.25">
      <c r="A228" t="s">
        <v>112</v>
      </c>
      <c r="B228" s="58">
        <v>45694</v>
      </c>
      <c r="C228">
        <f t="shared" si="6"/>
        <v>0.45454545454545453</v>
      </c>
      <c r="D228">
        <f>(0)</f>
        <v>0</v>
      </c>
      <c r="E228">
        <f t="shared" si="7"/>
        <v>0.45454545454545453</v>
      </c>
    </row>
    <row r="229" spans="1:5" x14ac:dyDescent="0.25">
      <c r="A229" t="s">
        <v>112</v>
      </c>
      <c r="B229" s="58">
        <v>45699</v>
      </c>
      <c r="C229">
        <f t="shared" si="6"/>
        <v>0.45454545454545453</v>
      </c>
      <c r="D229">
        <f>(0)</f>
        <v>0</v>
      </c>
      <c r="E229">
        <f t="shared" si="7"/>
        <v>0.45454545454545453</v>
      </c>
    </row>
    <row r="230" spans="1:5" x14ac:dyDescent="0.25">
      <c r="A230" t="s">
        <v>112</v>
      </c>
      <c r="B230" s="58">
        <v>45702</v>
      </c>
      <c r="C230">
        <f t="shared" si="6"/>
        <v>0.45454545454545453</v>
      </c>
      <c r="D230">
        <f>(0)</f>
        <v>0</v>
      </c>
      <c r="E230">
        <f t="shared" si="7"/>
        <v>0.45454545454545453</v>
      </c>
    </row>
    <row r="231" spans="1:5" x14ac:dyDescent="0.25">
      <c r="A231" t="s">
        <v>112</v>
      </c>
      <c r="B231" s="58">
        <v>45706</v>
      </c>
      <c r="C231">
        <f t="shared" si="6"/>
        <v>0.45454545454545453</v>
      </c>
      <c r="D231">
        <f>(0)</f>
        <v>0</v>
      </c>
      <c r="E231">
        <f t="shared" si="7"/>
        <v>0.45454545454545453</v>
      </c>
    </row>
    <row r="232" spans="1:5" x14ac:dyDescent="0.25">
      <c r="A232" t="s">
        <v>112</v>
      </c>
      <c r="B232" s="58">
        <v>45713</v>
      </c>
      <c r="C232">
        <f t="shared" si="6"/>
        <v>0.45454545454545453</v>
      </c>
      <c r="D232">
        <f>(0)</f>
        <v>0</v>
      </c>
      <c r="E232">
        <f t="shared" si="7"/>
        <v>0.45454545454545453</v>
      </c>
    </row>
    <row r="233" spans="1:5" x14ac:dyDescent="0.25">
      <c r="A233" t="s">
        <v>112</v>
      </c>
      <c r="B233" s="58">
        <v>45720</v>
      </c>
      <c r="C233">
        <f t="shared" si="6"/>
        <v>0.45454545454545453</v>
      </c>
      <c r="D233">
        <f>(0)</f>
        <v>0</v>
      </c>
      <c r="E233">
        <f t="shared" si="7"/>
        <v>0.45454545454545453</v>
      </c>
    </row>
    <row r="234" spans="1:5" x14ac:dyDescent="0.25">
      <c r="A234" t="s">
        <v>112</v>
      </c>
      <c r="B234" s="58">
        <v>45722</v>
      </c>
      <c r="C234">
        <f t="shared" si="6"/>
        <v>0.45454545454545453</v>
      </c>
      <c r="D234">
        <f>(0)</f>
        <v>0</v>
      </c>
      <c r="E234">
        <f t="shared" si="7"/>
        <v>0.45454545454545453</v>
      </c>
    </row>
    <row r="235" spans="1:5" x14ac:dyDescent="0.25">
      <c r="A235" t="s">
        <v>112</v>
      </c>
      <c r="B235" s="58">
        <v>45727</v>
      </c>
      <c r="C235">
        <f t="shared" si="6"/>
        <v>0.45454545454545453</v>
      </c>
      <c r="D235">
        <f>(0)</f>
        <v>0</v>
      </c>
      <c r="E235">
        <f t="shared" si="7"/>
        <v>0.45454545454545453</v>
      </c>
    </row>
    <row r="236" spans="1:5" x14ac:dyDescent="0.25">
      <c r="A236" t="s">
        <v>112</v>
      </c>
      <c r="B236" s="58">
        <v>45729</v>
      </c>
      <c r="C236">
        <f t="shared" si="6"/>
        <v>0.45454545454545453</v>
      </c>
      <c r="D236">
        <f>(0)</f>
        <v>0</v>
      </c>
      <c r="E236">
        <f t="shared" si="7"/>
        <v>0.45454545454545453</v>
      </c>
    </row>
    <row r="237" spans="1:5" x14ac:dyDescent="0.25">
      <c r="A237" t="s">
        <v>112</v>
      </c>
      <c r="B237" s="58">
        <v>45733</v>
      </c>
      <c r="C237">
        <f t="shared" si="6"/>
        <v>0.45454545454545453</v>
      </c>
      <c r="D237">
        <f>(0)</f>
        <v>0</v>
      </c>
      <c r="E237">
        <f t="shared" si="7"/>
        <v>0.45454545454545453</v>
      </c>
    </row>
    <row r="238" spans="1:5" x14ac:dyDescent="0.25">
      <c r="A238" t="s">
        <v>112</v>
      </c>
      <c r="B238" s="58">
        <v>45736</v>
      </c>
      <c r="C238">
        <f t="shared" si="6"/>
        <v>0.45454545454545453</v>
      </c>
      <c r="D238">
        <f>(0)</f>
        <v>0</v>
      </c>
      <c r="E238">
        <f t="shared" si="7"/>
        <v>0.45454545454545453</v>
      </c>
    </row>
    <row r="239" spans="1:5" x14ac:dyDescent="0.25">
      <c r="A239" t="s">
        <v>112</v>
      </c>
      <c r="B239" s="58">
        <v>45792</v>
      </c>
      <c r="C239">
        <f t="shared" si="6"/>
        <v>0.45454545454545453</v>
      </c>
      <c r="D239">
        <f>(0)</f>
        <v>0</v>
      </c>
      <c r="E239">
        <f t="shared" si="7"/>
        <v>0.45454545454545453</v>
      </c>
    </row>
    <row r="240" spans="1:5" x14ac:dyDescent="0.25">
      <c r="A240" t="s">
        <v>112</v>
      </c>
      <c r="B240" s="58">
        <v>45912</v>
      </c>
      <c r="C240">
        <f t="shared" si="6"/>
        <v>0.45454545454545453</v>
      </c>
      <c r="D240">
        <f>(0)</f>
        <v>0</v>
      </c>
      <c r="E240">
        <f t="shared" si="7"/>
        <v>0.45454545454545453</v>
      </c>
    </row>
    <row r="241" spans="1:5" x14ac:dyDescent="0.25">
      <c r="A241" t="s">
        <v>113</v>
      </c>
      <c r="B241" s="59">
        <v>45674</v>
      </c>
      <c r="C241">
        <f t="shared" si="6"/>
        <v>0.45454545454545453</v>
      </c>
      <c r="D241">
        <f>(0)</f>
        <v>0</v>
      </c>
      <c r="E241">
        <f t="shared" si="7"/>
        <v>0.45454545454545453</v>
      </c>
    </row>
    <row r="242" spans="1:5" x14ac:dyDescent="0.25">
      <c r="A242" t="s">
        <v>113</v>
      </c>
      <c r="B242" s="59">
        <v>45677</v>
      </c>
      <c r="C242">
        <f t="shared" si="6"/>
        <v>0.45454545454545453</v>
      </c>
      <c r="D242">
        <f>(0)</f>
        <v>0</v>
      </c>
      <c r="E242">
        <f t="shared" si="7"/>
        <v>0.45454545454545453</v>
      </c>
    </row>
    <row r="243" spans="1:5" x14ac:dyDescent="0.25">
      <c r="A243" t="s">
        <v>113</v>
      </c>
      <c r="B243" s="59">
        <v>45678</v>
      </c>
      <c r="C243">
        <f t="shared" si="6"/>
        <v>0.45454545454545453</v>
      </c>
      <c r="D243">
        <f>(0)</f>
        <v>0</v>
      </c>
      <c r="E243">
        <f t="shared" si="7"/>
        <v>0.45454545454545453</v>
      </c>
    </row>
    <row r="244" spans="1:5" x14ac:dyDescent="0.25">
      <c r="A244" t="s">
        <v>113</v>
      </c>
      <c r="B244" s="59">
        <v>45679</v>
      </c>
      <c r="C244">
        <f t="shared" si="6"/>
        <v>0.45454545454545453</v>
      </c>
      <c r="D244">
        <f>(0)</f>
        <v>0</v>
      </c>
      <c r="E244">
        <f t="shared" si="7"/>
        <v>0.45454545454545453</v>
      </c>
    </row>
    <row r="245" spans="1:5" x14ac:dyDescent="0.25">
      <c r="A245" t="s">
        <v>113</v>
      </c>
      <c r="B245" s="59">
        <v>45680</v>
      </c>
      <c r="C245">
        <f t="shared" si="6"/>
        <v>0.45454545454545453</v>
      </c>
      <c r="D245">
        <f>(0)</f>
        <v>0</v>
      </c>
      <c r="E245">
        <f t="shared" si="7"/>
        <v>0.45454545454545453</v>
      </c>
    </row>
    <row r="246" spans="1:5" x14ac:dyDescent="0.25">
      <c r="A246" t="s">
        <v>113</v>
      </c>
      <c r="B246" s="59">
        <v>45681</v>
      </c>
      <c r="C246">
        <f t="shared" si="6"/>
        <v>0.45454545454545453</v>
      </c>
      <c r="D246">
        <f>(0)</f>
        <v>0</v>
      </c>
      <c r="E246">
        <f t="shared" si="7"/>
        <v>0.45454545454545453</v>
      </c>
    </row>
    <row r="247" spans="1:5" x14ac:dyDescent="0.25">
      <c r="A247" t="s">
        <v>113</v>
      </c>
      <c r="B247" s="59">
        <v>45691</v>
      </c>
      <c r="C247">
        <f t="shared" si="6"/>
        <v>0.45454545454545453</v>
      </c>
      <c r="D247">
        <f>(0)</f>
        <v>0</v>
      </c>
      <c r="E247">
        <f t="shared" si="7"/>
        <v>0.45454545454545453</v>
      </c>
    </row>
    <row r="248" spans="1:5" x14ac:dyDescent="0.25">
      <c r="A248" t="s">
        <v>113</v>
      </c>
      <c r="B248" s="59">
        <v>45702</v>
      </c>
      <c r="C248">
        <f t="shared" si="6"/>
        <v>0.45454545454545453</v>
      </c>
      <c r="D248">
        <f>(0)</f>
        <v>0</v>
      </c>
      <c r="E248">
        <f t="shared" si="7"/>
        <v>0.45454545454545453</v>
      </c>
    </row>
    <row r="249" spans="1:5" x14ac:dyDescent="0.25">
      <c r="A249" t="s">
        <v>115</v>
      </c>
      <c r="B249" s="60">
        <v>45691</v>
      </c>
      <c r="C249">
        <f t="shared" si="6"/>
        <v>0.45454545454545453</v>
      </c>
      <c r="D249">
        <f>(100)</f>
        <v>100</v>
      </c>
      <c r="E249">
        <f t="shared" si="7"/>
        <v>0</v>
      </c>
    </row>
    <row r="250" spans="1:5" x14ac:dyDescent="0.25">
      <c r="A250" t="s">
        <v>115</v>
      </c>
      <c r="B250" s="60">
        <v>45709</v>
      </c>
      <c r="C250">
        <f t="shared" si="6"/>
        <v>0.45454545454545453</v>
      </c>
      <c r="D250">
        <f>(100)</f>
        <v>100</v>
      </c>
      <c r="E250">
        <f t="shared" si="7"/>
        <v>0</v>
      </c>
    </row>
    <row r="251" spans="1:5" x14ac:dyDescent="0.25">
      <c r="A251" t="s">
        <v>115</v>
      </c>
      <c r="B251" s="60">
        <v>45736</v>
      </c>
      <c r="C251">
        <f t="shared" si="6"/>
        <v>0.45454545454545453</v>
      </c>
      <c r="D251">
        <f>(100)</f>
        <v>100</v>
      </c>
      <c r="E251">
        <f t="shared" si="7"/>
        <v>0</v>
      </c>
    </row>
    <row r="252" spans="1:5" x14ac:dyDescent="0.25">
      <c r="A252" t="s">
        <v>115</v>
      </c>
      <c r="B252" s="60">
        <v>45744</v>
      </c>
      <c r="C252">
        <f t="shared" si="6"/>
        <v>0.45454545454545453</v>
      </c>
      <c r="D252">
        <f>(100)</f>
        <v>100</v>
      </c>
      <c r="E252">
        <f t="shared" si="7"/>
        <v>0</v>
      </c>
    </row>
    <row r="253" spans="1:5" x14ac:dyDescent="0.25">
      <c r="A253" t="s">
        <v>115</v>
      </c>
      <c r="B253" s="60">
        <v>45747</v>
      </c>
      <c r="C253">
        <f t="shared" si="6"/>
        <v>0.45454545454545453</v>
      </c>
      <c r="D253">
        <f>(100)</f>
        <v>100</v>
      </c>
      <c r="E253">
        <f t="shared" si="7"/>
        <v>0</v>
      </c>
    </row>
    <row r="254" spans="1:5" x14ac:dyDescent="0.25">
      <c r="A254" t="s">
        <v>115</v>
      </c>
      <c r="B254" s="60">
        <v>45756</v>
      </c>
      <c r="C254">
        <f t="shared" si="6"/>
        <v>0.45454545454545453</v>
      </c>
      <c r="D254">
        <f>(100)</f>
        <v>100</v>
      </c>
      <c r="E254">
        <f t="shared" si="7"/>
        <v>0</v>
      </c>
    </row>
    <row r="255" spans="1:5" x14ac:dyDescent="0.25">
      <c r="A255" t="s">
        <v>115</v>
      </c>
      <c r="B255" s="60">
        <v>45847</v>
      </c>
      <c r="C255">
        <f t="shared" si="6"/>
        <v>0.45454545454545453</v>
      </c>
      <c r="D255">
        <f>(100)</f>
        <v>100</v>
      </c>
      <c r="E255">
        <f t="shared" si="7"/>
        <v>0</v>
      </c>
    </row>
    <row r="256" spans="1:5" x14ac:dyDescent="0.25">
      <c r="A256" t="s">
        <v>116</v>
      </c>
      <c r="B256" s="61">
        <v>45691</v>
      </c>
      <c r="C256">
        <f t="shared" si="6"/>
        <v>0.45454545454545453</v>
      </c>
      <c r="D256">
        <f>(36)</f>
        <v>36</v>
      </c>
      <c r="E256">
        <f t="shared" si="7"/>
        <v>0.29090909090909089</v>
      </c>
    </row>
    <row r="257" spans="1:5" x14ac:dyDescent="0.25">
      <c r="A257" t="s">
        <v>117</v>
      </c>
      <c r="B257" s="62">
        <v>45691</v>
      </c>
      <c r="C257">
        <f t="shared" si="6"/>
        <v>0.45454545454545453</v>
      </c>
      <c r="D257">
        <f>(0)</f>
        <v>0</v>
      </c>
      <c r="E257">
        <f t="shared" si="7"/>
        <v>0.45454545454545453</v>
      </c>
    </row>
    <row r="258" spans="1:5" x14ac:dyDescent="0.25">
      <c r="A258" t="s">
        <v>117</v>
      </c>
      <c r="B258" s="62">
        <v>45695</v>
      </c>
      <c r="C258">
        <f t="shared" ref="C258:C325" si="8">1/220*100</f>
        <v>0.45454545454545453</v>
      </c>
      <c r="D258">
        <f>(0)</f>
        <v>0</v>
      </c>
      <c r="E258">
        <f t="shared" ref="E258:E321" si="9">C258*(1-D258/100)</f>
        <v>0.45454545454545453</v>
      </c>
    </row>
    <row r="259" spans="1:5" x14ac:dyDescent="0.25">
      <c r="A259" t="s">
        <v>117</v>
      </c>
      <c r="B259" s="62">
        <v>45698</v>
      </c>
      <c r="C259">
        <f t="shared" si="8"/>
        <v>0.45454545454545453</v>
      </c>
      <c r="D259">
        <f>(0)</f>
        <v>0</v>
      </c>
      <c r="E259">
        <f t="shared" si="9"/>
        <v>0.45454545454545453</v>
      </c>
    </row>
    <row r="260" spans="1:5" x14ac:dyDescent="0.25">
      <c r="A260" t="s">
        <v>117</v>
      </c>
      <c r="B260" s="62">
        <v>45699</v>
      </c>
      <c r="C260">
        <f t="shared" si="8"/>
        <v>0.45454545454545453</v>
      </c>
      <c r="D260">
        <f>(0)</f>
        <v>0</v>
      </c>
      <c r="E260">
        <f t="shared" si="9"/>
        <v>0.45454545454545453</v>
      </c>
    </row>
    <row r="261" spans="1:5" x14ac:dyDescent="0.25">
      <c r="A261" t="s">
        <v>117</v>
      </c>
      <c r="B261" s="62">
        <v>45700</v>
      </c>
      <c r="C261">
        <f t="shared" si="8"/>
        <v>0.45454545454545453</v>
      </c>
      <c r="D261">
        <f>(0)</f>
        <v>0</v>
      </c>
      <c r="E261">
        <f t="shared" si="9"/>
        <v>0.45454545454545453</v>
      </c>
    </row>
    <row r="262" spans="1:5" x14ac:dyDescent="0.25">
      <c r="A262" t="s">
        <v>117</v>
      </c>
      <c r="B262" s="62">
        <v>45701</v>
      </c>
      <c r="C262">
        <f t="shared" si="8"/>
        <v>0.45454545454545453</v>
      </c>
      <c r="D262">
        <f>(0)</f>
        <v>0</v>
      </c>
      <c r="E262">
        <f t="shared" si="9"/>
        <v>0.45454545454545453</v>
      </c>
    </row>
    <row r="263" spans="1:5" x14ac:dyDescent="0.25">
      <c r="A263" t="s">
        <v>117</v>
      </c>
      <c r="B263" s="62">
        <v>45702</v>
      </c>
      <c r="C263">
        <f t="shared" si="8"/>
        <v>0.45454545454545453</v>
      </c>
      <c r="D263">
        <f>(0)</f>
        <v>0</v>
      </c>
      <c r="E263">
        <f t="shared" si="9"/>
        <v>0.45454545454545453</v>
      </c>
    </row>
    <row r="264" spans="1:5" x14ac:dyDescent="0.25">
      <c r="A264" t="s">
        <v>117</v>
      </c>
      <c r="B264" s="62">
        <v>45722</v>
      </c>
      <c r="C264">
        <f t="shared" si="8"/>
        <v>0.45454545454545453</v>
      </c>
      <c r="D264">
        <f>(0)</f>
        <v>0</v>
      </c>
      <c r="E264">
        <f t="shared" si="9"/>
        <v>0.45454545454545453</v>
      </c>
    </row>
    <row r="265" spans="1:5" x14ac:dyDescent="0.25">
      <c r="A265" t="s">
        <v>117</v>
      </c>
      <c r="B265" s="62">
        <v>45734</v>
      </c>
      <c r="C265">
        <f t="shared" si="8"/>
        <v>0.45454545454545453</v>
      </c>
      <c r="D265">
        <f>(0)</f>
        <v>0</v>
      </c>
      <c r="E265">
        <f t="shared" si="9"/>
        <v>0.45454545454545453</v>
      </c>
    </row>
    <row r="266" spans="1:5" x14ac:dyDescent="0.25">
      <c r="A266" t="s">
        <v>118</v>
      </c>
      <c r="B266" s="63">
        <v>45754</v>
      </c>
      <c r="C266">
        <f t="shared" si="8"/>
        <v>0.45454545454545453</v>
      </c>
      <c r="D266">
        <f>(0)</f>
        <v>0</v>
      </c>
      <c r="E266">
        <f t="shared" si="9"/>
        <v>0.45454545454545453</v>
      </c>
    </row>
    <row r="267" spans="1:5" x14ac:dyDescent="0.25">
      <c r="A267" t="s">
        <v>118</v>
      </c>
      <c r="B267" s="63">
        <v>45755</v>
      </c>
      <c r="C267">
        <f t="shared" si="8"/>
        <v>0.45454545454545453</v>
      </c>
      <c r="D267">
        <f>(0)</f>
        <v>0</v>
      </c>
      <c r="E267">
        <f t="shared" si="9"/>
        <v>0.45454545454545453</v>
      </c>
    </row>
    <row r="268" spans="1:5" x14ac:dyDescent="0.25">
      <c r="A268" t="s">
        <v>118</v>
      </c>
      <c r="B268" s="63">
        <v>45756</v>
      </c>
      <c r="C268">
        <f t="shared" si="8"/>
        <v>0.45454545454545453</v>
      </c>
      <c r="D268">
        <f>(0)</f>
        <v>0</v>
      </c>
      <c r="E268">
        <f t="shared" si="9"/>
        <v>0.45454545454545453</v>
      </c>
    </row>
    <row r="269" spans="1:5" x14ac:dyDescent="0.25">
      <c r="A269" t="s">
        <v>118</v>
      </c>
      <c r="B269" s="63">
        <v>45757</v>
      </c>
      <c r="C269">
        <f t="shared" si="8"/>
        <v>0.45454545454545453</v>
      </c>
      <c r="D269">
        <f>(0)</f>
        <v>0</v>
      </c>
      <c r="E269">
        <f t="shared" si="9"/>
        <v>0.45454545454545453</v>
      </c>
    </row>
    <row r="270" spans="1:5" x14ac:dyDescent="0.25">
      <c r="A270" t="s">
        <v>118</v>
      </c>
      <c r="B270" s="63">
        <v>45758</v>
      </c>
      <c r="C270">
        <f t="shared" si="8"/>
        <v>0.45454545454545453</v>
      </c>
      <c r="D270">
        <f>(0)</f>
        <v>0</v>
      </c>
      <c r="E270">
        <f t="shared" si="9"/>
        <v>0.45454545454545453</v>
      </c>
    </row>
    <row r="271" spans="1:5" x14ac:dyDescent="0.25">
      <c r="A271" t="s">
        <v>118</v>
      </c>
      <c r="B271" s="63">
        <v>45799</v>
      </c>
      <c r="C271">
        <f t="shared" si="8"/>
        <v>0.45454545454545453</v>
      </c>
      <c r="D271">
        <f>(0)</f>
        <v>0</v>
      </c>
      <c r="E271">
        <f t="shared" si="9"/>
        <v>0.45454545454545453</v>
      </c>
    </row>
    <row r="272" spans="1:5" x14ac:dyDescent="0.25">
      <c r="A272" t="s">
        <v>118</v>
      </c>
      <c r="B272" s="63">
        <v>45800</v>
      </c>
      <c r="C272">
        <f t="shared" si="8"/>
        <v>0.45454545454545453</v>
      </c>
      <c r="D272">
        <f>(0)</f>
        <v>0</v>
      </c>
      <c r="E272">
        <f t="shared" si="9"/>
        <v>0.45454545454545453</v>
      </c>
    </row>
    <row r="273" spans="1:5" x14ac:dyDescent="0.25">
      <c r="A273" t="s">
        <v>118</v>
      </c>
      <c r="B273" s="63">
        <v>45825</v>
      </c>
      <c r="C273">
        <f t="shared" si="8"/>
        <v>0.45454545454545453</v>
      </c>
      <c r="D273">
        <f>(0)</f>
        <v>0</v>
      </c>
      <c r="E273">
        <f t="shared" si="9"/>
        <v>0.45454545454545453</v>
      </c>
    </row>
    <row r="274" spans="1:5" x14ac:dyDescent="0.25">
      <c r="A274" t="s">
        <v>118</v>
      </c>
      <c r="B274" s="63">
        <v>45826</v>
      </c>
      <c r="C274">
        <f t="shared" si="8"/>
        <v>0.45454545454545453</v>
      </c>
      <c r="D274">
        <f>(0)</f>
        <v>0</v>
      </c>
      <c r="E274">
        <f t="shared" si="9"/>
        <v>0.45454545454545453</v>
      </c>
    </row>
    <row r="275" spans="1:5" x14ac:dyDescent="0.25">
      <c r="A275" t="s">
        <v>118</v>
      </c>
      <c r="B275" s="63">
        <v>45828</v>
      </c>
      <c r="C275">
        <f t="shared" si="8"/>
        <v>0.45454545454545453</v>
      </c>
      <c r="D275">
        <f>(0)</f>
        <v>0</v>
      </c>
      <c r="E275">
        <f t="shared" si="9"/>
        <v>0.45454545454545453</v>
      </c>
    </row>
    <row r="276" spans="1:5" x14ac:dyDescent="0.25">
      <c r="A276" t="s">
        <v>119</v>
      </c>
      <c r="B276" s="64">
        <v>45691</v>
      </c>
      <c r="C276">
        <f t="shared" si="8"/>
        <v>0.45454545454545453</v>
      </c>
      <c r="D276">
        <f>(10)</f>
        <v>10</v>
      </c>
      <c r="E276">
        <f t="shared" si="9"/>
        <v>0.40909090909090906</v>
      </c>
    </row>
    <row r="277" spans="1:5" x14ac:dyDescent="0.25">
      <c r="A277" t="s">
        <v>119</v>
      </c>
      <c r="B277" s="64">
        <v>45784</v>
      </c>
      <c r="C277">
        <f t="shared" si="8"/>
        <v>0.45454545454545453</v>
      </c>
      <c r="D277">
        <f>(10)</f>
        <v>10</v>
      </c>
      <c r="E277">
        <f t="shared" si="9"/>
        <v>0.40909090909090906</v>
      </c>
    </row>
    <row r="278" spans="1:5" x14ac:dyDescent="0.25">
      <c r="A278" t="s">
        <v>121</v>
      </c>
      <c r="B278" s="65">
        <v>45691</v>
      </c>
      <c r="C278">
        <f t="shared" si="8"/>
        <v>0.45454545454545453</v>
      </c>
      <c r="D278">
        <f>(0)</f>
        <v>0</v>
      </c>
      <c r="E278">
        <f t="shared" si="9"/>
        <v>0.45454545454545453</v>
      </c>
    </row>
    <row r="279" spans="1:5" x14ac:dyDescent="0.25">
      <c r="A279" t="s">
        <v>122</v>
      </c>
      <c r="B279" s="66">
        <v>45691</v>
      </c>
      <c r="C279">
        <f t="shared" si="8"/>
        <v>0.45454545454545453</v>
      </c>
      <c r="D279">
        <f>(22)</f>
        <v>22</v>
      </c>
      <c r="E279">
        <f t="shared" si="9"/>
        <v>0.35454545454545455</v>
      </c>
    </row>
    <row r="280" spans="1:5" x14ac:dyDescent="0.25">
      <c r="A280" t="s">
        <v>122</v>
      </c>
      <c r="B280" s="66">
        <v>45743</v>
      </c>
      <c r="C280">
        <f t="shared" si="8"/>
        <v>0.45454545454545453</v>
      </c>
      <c r="D280">
        <f>(22)</f>
        <v>22</v>
      </c>
      <c r="E280">
        <f t="shared" si="9"/>
        <v>0.35454545454545455</v>
      </c>
    </row>
    <row r="281" spans="1:5" x14ac:dyDescent="0.25">
      <c r="A281" t="s">
        <v>122</v>
      </c>
      <c r="B281" s="66">
        <v>45744</v>
      </c>
      <c r="C281">
        <f t="shared" si="8"/>
        <v>0.45454545454545453</v>
      </c>
      <c r="D281">
        <f>(22)</f>
        <v>22</v>
      </c>
      <c r="E281">
        <f t="shared" si="9"/>
        <v>0.35454545454545455</v>
      </c>
    </row>
    <row r="282" spans="1:5" x14ac:dyDescent="0.25">
      <c r="A282" t="s">
        <v>122</v>
      </c>
      <c r="B282" s="66">
        <v>45825</v>
      </c>
      <c r="C282">
        <f t="shared" si="8"/>
        <v>0.45454545454545453</v>
      </c>
      <c r="D282">
        <f>(22)</f>
        <v>22</v>
      </c>
      <c r="E282">
        <f t="shared" si="9"/>
        <v>0.35454545454545455</v>
      </c>
    </row>
    <row r="283" spans="1:5" x14ac:dyDescent="0.25">
      <c r="A283" t="s">
        <v>122</v>
      </c>
      <c r="B283" s="66">
        <v>45838</v>
      </c>
      <c r="C283">
        <f t="shared" si="8"/>
        <v>0.45454545454545453</v>
      </c>
      <c r="D283">
        <f>(22)</f>
        <v>22</v>
      </c>
      <c r="E283">
        <f t="shared" si="9"/>
        <v>0.35454545454545455</v>
      </c>
    </row>
    <row r="284" spans="1:5" x14ac:dyDescent="0.25">
      <c r="A284" t="s">
        <v>122</v>
      </c>
      <c r="B284" s="66">
        <v>45960</v>
      </c>
      <c r="C284">
        <f t="shared" si="8"/>
        <v>0.45454545454545453</v>
      </c>
      <c r="D284">
        <f>(22)</f>
        <v>22</v>
      </c>
      <c r="E284">
        <f t="shared" si="9"/>
        <v>0.35454545454545455</v>
      </c>
    </row>
    <row r="285" spans="1:5" x14ac:dyDescent="0.25">
      <c r="A285" t="s">
        <v>123</v>
      </c>
      <c r="B285" s="67">
        <v>45687</v>
      </c>
      <c r="C285">
        <f t="shared" si="8"/>
        <v>0.45454545454545453</v>
      </c>
      <c r="D285">
        <f>(0)</f>
        <v>0</v>
      </c>
      <c r="E285">
        <f t="shared" si="9"/>
        <v>0.45454545454545453</v>
      </c>
    </row>
    <row r="286" spans="1:5" x14ac:dyDescent="0.25">
      <c r="A286" t="s">
        <v>123</v>
      </c>
      <c r="B286" s="67">
        <v>45688</v>
      </c>
      <c r="C286">
        <f t="shared" si="8"/>
        <v>0.45454545454545453</v>
      </c>
      <c r="D286">
        <f>(0)</f>
        <v>0</v>
      </c>
      <c r="E286">
        <f t="shared" si="9"/>
        <v>0.45454545454545453</v>
      </c>
    </row>
    <row r="287" spans="1:5" x14ac:dyDescent="0.25">
      <c r="A287" t="s">
        <v>123</v>
      </c>
      <c r="B287" s="67">
        <v>45691</v>
      </c>
      <c r="C287">
        <f t="shared" si="8"/>
        <v>0.45454545454545453</v>
      </c>
      <c r="D287">
        <f>(0)</f>
        <v>0</v>
      </c>
      <c r="E287">
        <f t="shared" si="9"/>
        <v>0.45454545454545453</v>
      </c>
    </row>
    <row r="288" spans="1:5" x14ac:dyDescent="0.25">
      <c r="A288" t="s">
        <v>123</v>
      </c>
      <c r="B288" s="67">
        <v>45692</v>
      </c>
      <c r="C288">
        <f t="shared" si="8"/>
        <v>0.45454545454545453</v>
      </c>
      <c r="D288">
        <f>(0)</f>
        <v>0</v>
      </c>
      <c r="E288">
        <f t="shared" si="9"/>
        <v>0.45454545454545453</v>
      </c>
    </row>
    <row r="289" spans="1:5" x14ac:dyDescent="0.25">
      <c r="A289" t="s">
        <v>123</v>
      </c>
      <c r="B289" s="67">
        <v>45693</v>
      </c>
      <c r="C289">
        <f t="shared" si="8"/>
        <v>0.45454545454545453</v>
      </c>
      <c r="D289">
        <f>(0)</f>
        <v>0</v>
      </c>
      <c r="E289">
        <f t="shared" si="9"/>
        <v>0.45454545454545453</v>
      </c>
    </row>
    <row r="290" spans="1:5" x14ac:dyDescent="0.25">
      <c r="A290" t="s">
        <v>123</v>
      </c>
      <c r="B290" s="67">
        <v>45694</v>
      </c>
      <c r="C290">
        <f t="shared" si="8"/>
        <v>0.45454545454545453</v>
      </c>
      <c r="D290">
        <f>(0)</f>
        <v>0</v>
      </c>
      <c r="E290">
        <f t="shared" si="9"/>
        <v>0.45454545454545453</v>
      </c>
    </row>
    <row r="291" spans="1:5" x14ac:dyDescent="0.25">
      <c r="A291" t="s">
        <v>123</v>
      </c>
      <c r="B291" s="67">
        <v>45695</v>
      </c>
      <c r="C291">
        <f t="shared" si="8"/>
        <v>0.45454545454545453</v>
      </c>
      <c r="D291">
        <f>(0)</f>
        <v>0</v>
      </c>
      <c r="E291">
        <f t="shared" si="9"/>
        <v>0.45454545454545453</v>
      </c>
    </row>
    <row r="292" spans="1:5" x14ac:dyDescent="0.25">
      <c r="A292" t="s">
        <v>123</v>
      </c>
      <c r="B292" s="67">
        <v>45722</v>
      </c>
      <c r="C292">
        <f t="shared" si="8"/>
        <v>0.45454545454545453</v>
      </c>
      <c r="D292">
        <f>(0)</f>
        <v>0</v>
      </c>
      <c r="E292">
        <f t="shared" si="9"/>
        <v>0.45454545454545453</v>
      </c>
    </row>
    <row r="293" spans="1:5" x14ac:dyDescent="0.25">
      <c r="A293" t="s">
        <v>123</v>
      </c>
      <c r="B293" s="67">
        <v>45723</v>
      </c>
      <c r="C293">
        <f t="shared" si="8"/>
        <v>0.45454545454545453</v>
      </c>
      <c r="D293">
        <f>(0)</f>
        <v>0</v>
      </c>
      <c r="E293">
        <f t="shared" si="9"/>
        <v>0.45454545454545453</v>
      </c>
    </row>
    <row r="294" spans="1:5" x14ac:dyDescent="0.25">
      <c r="A294" t="s">
        <v>123</v>
      </c>
      <c r="B294" s="67">
        <v>45726</v>
      </c>
      <c r="C294">
        <f t="shared" si="8"/>
        <v>0.45454545454545453</v>
      </c>
      <c r="D294">
        <f>(0)</f>
        <v>0</v>
      </c>
      <c r="E294">
        <f t="shared" si="9"/>
        <v>0.45454545454545453</v>
      </c>
    </row>
    <row r="295" spans="1:5" x14ac:dyDescent="0.25">
      <c r="A295" t="s">
        <v>123</v>
      </c>
      <c r="B295" s="67">
        <v>45727</v>
      </c>
      <c r="C295">
        <f t="shared" si="8"/>
        <v>0.45454545454545453</v>
      </c>
      <c r="D295">
        <f>(0)</f>
        <v>0</v>
      </c>
      <c r="E295">
        <f t="shared" si="9"/>
        <v>0.45454545454545453</v>
      </c>
    </row>
    <row r="296" spans="1:5" x14ac:dyDescent="0.25">
      <c r="A296" t="s">
        <v>123</v>
      </c>
      <c r="B296" s="67">
        <v>45728</v>
      </c>
      <c r="C296">
        <f t="shared" si="8"/>
        <v>0.45454545454545453</v>
      </c>
      <c r="D296">
        <f>(0)</f>
        <v>0</v>
      </c>
      <c r="E296">
        <f t="shared" si="9"/>
        <v>0.45454545454545453</v>
      </c>
    </row>
    <row r="297" spans="1:5" x14ac:dyDescent="0.25">
      <c r="A297" t="s">
        <v>123</v>
      </c>
      <c r="B297" s="67">
        <v>45729</v>
      </c>
      <c r="C297">
        <f t="shared" si="8"/>
        <v>0.45454545454545453</v>
      </c>
      <c r="D297">
        <f>(0)</f>
        <v>0</v>
      </c>
      <c r="E297">
        <f t="shared" si="9"/>
        <v>0.45454545454545453</v>
      </c>
    </row>
    <row r="298" spans="1:5" x14ac:dyDescent="0.25">
      <c r="A298" t="s">
        <v>123</v>
      </c>
      <c r="B298" s="67">
        <v>45730</v>
      </c>
      <c r="C298">
        <f t="shared" si="8"/>
        <v>0.45454545454545453</v>
      </c>
      <c r="D298">
        <f>(0)</f>
        <v>0</v>
      </c>
      <c r="E298">
        <f t="shared" si="9"/>
        <v>0.45454545454545453</v>
      </c>
    </row>
    <row r="299" spans="1:5" x14ac:dyDescent="0.25">
      <c r="A299" t="s">
        <v>123</v>
      </c>
      <c r="B299" s="67">
        <v>45750</v>
      </c>
      <c r="C299">
        <f t="shared" si="8"/>
        <v>0.45454545454545453</v>
      </c>
      <c r="D299">
        <f>(0)</f>
        <v>0</v>
      </c>
      <c r="E299">
        <f t="shared" si="9"/>
        <v>0.45454545454545453</v>
      </c>
    </row>
    <row r="300" spans="1:5" x14ac:dyDescent="0.25">
      <c r="A300" t="s">
        <v>123</v>
      </c>
      <c r="B300" s="67">
        <v>45751</v>
      </c>
      <c r="C300">
        <f t="shared" si="8"/>
        <v>0.45454545454545453</v>
      </c>
      <c r="D300">
        <f>(0)</f>
        <v>0</v>
      </c>
      <c r="E300">
        <f t="shared" si="9"/>
        <v>0.45454545454545453</v>
      </c>
    </row>
    <row r="301" spans="1:5" x14ac:dyDescent="0.25">
      <c r="A301" t="s">
        <v>123</v>
      </c>
      <c r="B301" s="67">
        <v>45754</v>
      </c>
      <c r="C301">
        <f t="shared" si="8"/>
        <v>0.45454545454545453</v>
      </c>
      <c r="D301">
        <f>(0)</f>
        <v>0</v>
      </c>
      <c r="E301">
        <f t="shared" si="9"/>
        <v>0.45454545454545453</v>
      </c>
    </row>
    <row r="302" spans="1:5" x14ac:dyDescent="0.25">
      <c r="A302" t="s">
        <v>123</v>
      </c>
      <c r="B302" s="67">
        <v>45755</v>
      </c>
      <c r="C302">
        <f t="shared" si="8"/>
        <v>0.45454545454545453</v>
      </c>
      <c r="D302">
        <f>(0)</f>
        <v>0</v>
      </c>
      <c r="E302">
        <f t="shared" si="9"/>
        <v>0.45454545454545453</v>
      </c>
    </row>
    <row r="303" spans="1:5" x14ac:dyDescent="0.25">
      <c r="A303" t="s">
        <v>123</v>
      </c>
      <c r="B303" s="67">
        <v>45756</v>
      </c>
      <c r="C303">
        <f t="shared" si="8"/>
        <v>0.45454545454545453</v>
      </c>
      <c r="D303">
        <f>(0)</f>
        <v>0</v>
      </c>
      <c r="E303">
        <f t="shared" si="9"/>
        <v>0.45454545454545453</v>
      </c>
    </row>
    <row r="304" spans="1:5" x14ac:dyDescent="0.25">
      <c r="A304" t="s">
        <v>123</v>
      </c>
      <c r="B304" s="67">
        <v>45757</v>
      </c>
      <c r="C304">
        <f t="shared" si="8"/>
        <v>0.45454545454545453</v>
      </c>
      <c r="D304">
        <f>(0)</f>
        <v>0</v>
      </c>
      <c r="E304">
        <f t="shared" si="9"/>
        <v>0.45454545454545453</v>
      </c>
    </row>
    <row r="305" spans="1:5" x14ac:dyDescent="0.25">
      <c r="A305" t="s">
        <v>123</v>
      </c>
      <c r="B305" s="67">
        <v>45758</v>
      </c>
      <c r="C305">
        <f t="shared" si="8"/>
        <v>0.45454545454545453</v>
      </c>
      <c r="D305">
        <f>(0)</f>
        <v>0</v>
      </c>
      <c r="E305">
        <f t="shared" si="9"/>
        <v>0.45454545454545453</v>
      </c>
    </row>
    <row r="306" spans="1:5" x14ac:dyDescent="0.25">
      <c r="A306" t="s">
        <v>123</v>
      </c>
      <c r="B306" s="67">
        <v>45792</v>
      </c>
      <c r="C306">
        <f t="shared" si="8"/>
        <v>0.45454545454545453</v>
      </c>
      <c r="D306">
        <f>(0)</f>
        <v>0</v>
      </c>
      <c r="E306">
        <f t="shared" si="9"/>
        <v>0.45454545454545453</v>
      </c>
    </row>
    <row r="307" spans="1:5" x14ac:dyDescent="0.25">
      <c r="A307" t="s">
        <v>123</v>
      </c>
      <c r="B307" s="67">
        <v>45793</v>
      </c>
      <c r="C307">
        <f t="shared" si="8"/>
        <v>0.45454545454545453</v>
      </c>
      <c r="D307">
        <f>(0)</f>
        <v>0</v>
      </c>
      <c r="E307">
        <f t="shared" si="9"/>
        <v>0.45454545454545453</v>
      </c>
    </row>
    <row r="308" spans="1:5" x14ac:dyDescent="0.25">
      <c r="A308" t="s">
        <v>123</v>
      </c>
      <c r="B308" s="67">
        <v>45796</v>
      </c>
      <c r="C308">
        <f t="shared" si="8"/>
        <v>0.45454545454545453</v>
      </c>
      <c r="D308">
        <f>(0)</f>
        <v>0</v>
      </c>
      <c r="E308">
        <f t="shared" si="9"/>
        <v>0.45454545454545453</v>
      </c>
    </row>
    <row r="309" spans="1:5" x14ac:dyDescent="0.25">
      <c r="A309" t="s">
        <v>123</v>
      </c>
      <c r="B309" s="67">
        <v>45797</v>
      </c>
      <c r="C309">
        <f t="shared" si="8"/>
        <v>0.45454545454545453</v>
      </c>
      <c r="D309">
        <f>(0)</f>
        <v>0</v>
      </c>
      <c r="E309">
        <f t="shared" si="9"/>
        <v>0.45454545454545453</v>
      </c>
    </row>
    <row r="310" spans="1:5" x14ac:dyDescent="0.25">
      <c r="A310" t="s">
        <v>123</v>
      </c>
      <c r="B310" s="67">
        <v>45798</v>
      </c>
      <c r="C310">
        <f t="shared" si="8"/>
        <v>0.45454545454545453</v>
      </c>
      <c r="D310">
        <f>(0)</f>
        <v>0</v>
      </c>
      <c r="E310">
        <f t="shared" si="9"/>
        <v>0.45454545454545453</v>
      </c>
    </row>
    <row r="311" spans="1:5" x14ac:dyDescent="0.25">
      <c r="A311" t="s">
        <v>123</v>
      </c>
      <c r="B311" s="67">
        <v>45799</v>
      </c>
      <c r="C311">
        <f t="shared" si="8"/>
        <v>0.45454545454545453</v>
      </c>
      <c r="D311">
        <f>(0)</f>
        <v>0</v>
      </c>
      <c r="E311">
        <f t="shared" si="9"/>
        <v>0.45454545454545453</v>
      </c>
    </row>
    <row r="312" spans="1:5" x14ac:dyDescent="0.25">
      <c r="A312" t="s">
        <v>123</v>
      </c>
      <c r="B312" s="67">
        <v>45800</v>
      </c>
      <c r="C312">
        <f t="shared" si="8"/>
        <v>0.45454545454545453</v>
      </c>
      <c r="D312">
        <f>(0)</f>
        <v>0</v>
      </c>
      <c r="E312">
        <f t="shared" si="9"/>
        <v>0.45454545454545453</v>
      </c>
    </row>
    <row r="313" spans="1:5" x14ac:dyDescent="0.25">
      <c r="A313" t="s">
        <v>124</v>
      </c>
      <c r="B313" s="68">
        <v>45691</v>
      </c>
      <c r="C313">
        <f t="shared" si="8"/>
        <v>0.45454545454545453</v>
      </c>
      <c r="D313">
        <f>(0)</f>
        <v>0</v>
      </c>
      <c r="E313">
        <f t="shared" si="9"/>
        <v>0.45454545454545453</v>
      </c>
    </row>
    <row r="314" spans="1:5" x14ac:dyDescent="0.25">
      <c r="A314" t="s">
        <v>124</v>
      </c>
      <c r="B314" s="68">
        <v>45692</v>
      </c>
      <c r="C314">
        <f t="shared" si="8"/>
        <v>0.45454545454545453</v>
      </c>
      <c r="D314">
        <f>(0)</f>
        <v>0</v>
      </c>
      <c r="E314">
        <f t="shared" si="9"/>
        <v>0.45454545454545453</v>
      </c>
    </row>
    <row r="315" spans="1:5" x14ac:dyDescent="0.25">
      <c r="A315" t="s">
        <v>124</v>
      </c>
      <c r="B315" s="68">
        <v>45700</v>
      </c>
      <c r="C315">
        <f t="shared" si="8"/>
        <v>0.45454545454545453</v>
      </c>
      <c r="D315">
        <f>(0)</f>
        <v>0</v>
      </c>
      <c r="E315">
        <f t="shared" si="9"/>
        <v>0.45454545454545453</v>
      </c>
    </row>
    <row r="316" spans="1:5" x14ac:dyDescent="0.25">
      <c r="A316" t="s">
        <v>124</v>
      </c>
      <c r="B316" s="68">
        <v>45701</v>
      </c>
      <c r="C316">
        <f t="shared" si="8"/>
        <v>0.45454545454545453</v>
      </c>
      <c r="D316">
        <f>(0)</f>
        <v>0</v>
      </c>
      <c r="E316">
        <f t="shared" si="9"/>
        <v>0.45454545454545453</v>
      </c>
    </row>
    <row r="317" spans="1:5" x14ac:dyDescent="0.25">
      <c r="A317" t="s">
        <v>124</v>
      </c>
      <c r="B317" s="68">
        <v>45702</v>
      </c>
      <c r="C317">
        <f t="shared" si="8"/>
        <v>0.45454545454545453</v>
      </c>
      <c r="D317">
        <f>(0)</f>
        <v>0</v>
      </c>
      <c r="E317">
        <f t="shared" si="9"/>
        <v>0.45454545454545453</v>
      </c>
    </row>
    <row r="318" spans="1:5" x14ac:dyDescent="0.25">
      <c r="A318" t="s">
        <v>124</v>
      </c>
      <c r="B318" s="68">
        <v>45723</v>
      </c>
      <c r="C318">
        <f t="shared" si="8"/>
        <v>0.45454545454545453</v>
      </c>
      <c r="D318">
        <f>(0)</f>
        <v>0</v>
      </c>
      <c r="E318">
        <f t="shared" si="9"/>
        <v>0.45454545454545453</v>
      </c>
    </row>
    <row r="319" spans="1:5" x14ac:dyDescent="0.25">
      <c r="A319" t="s">
        <v>124</v>
      </c>
      <c r="B319" s="68">
        <v>45726</v>
      </c>
      <c r="C319">
        <f t="shared" si="8"/>
        <v>0.45454545454545453</v>
      </c>
      <c r="D319">
        <f>(0)</f>
        <v>0</v>
      </c>
      <c r="E319">
        <f t="shared" si="9"/>
        <v>0.45454545454545453</v>
      </c>
    </row>
    <row r="320" spans="1:5" x14ac:dyDescent="0.25">
      <c r="A320" t="s">
        <v>124</v>
      </c>
      <c r="B320" s="68">
        <v>45727</v>
      </c>
      <c r="C320">
        <f t="shared" si="8"/>
        <v>0.45454545454545453</v>
      </c>
      <c r="D320">
        <f>(0)</f>
        <v>0</v>
      </c>
      <c r="E320">
        <f t="shared" si="9"/>
        <v>0.45454545454545453</v>
      </c>
    </row>
    <row r="321" spans="1:5" x14ac:dyDescent="0.25">
      <c r="A321" t="s">
        <v>124</v>
      </c>
      <c r="B321" s="68">
        <v>45728</v>
      </c>
      <c r="C321">
        <f t="shared" si="8"/>
        <v>0.45454545454545453</v>
      </c>
      <c r="D321">
        <f>(0)</f>
        <v>0</v>
      </c>
      <c r="E321">
        <f t="shared" si="9"/>
        <v>0.45454545454545453</v>
      </c>
    </row>
    <row r="322" spans="1:5" x14ac:dyDescent="0.25">
      <c r="A322" t="s">
        <v>124</v>
      </c>
      <c r="B322" s="68">
        <v>45729</v>
      </c>
      <c r="C322">
        <f t="shared" si="8"/>
        <v>0.45454545454545453</v>
      </c>
      <c r="D322">
        <f>(0)</f>
        <v>0</v>
      </c>
      <c r="E322">
        <f t="shared" ref="E322:E325" si="10">C322*(1-D322/100)</f>
        <v>0.45454545454545453</v>
      </c>
    </row>
    <row r="323" spans="1:5" x14ac:dyDescent="0.25">
      <c r="A323" t="s">
        <v>124</v>
      </c>
      <c r="B323" s="68">
        <v>45730</v>
      </c>
      <c r="C323">
        <f t="shared" si="8"/>
        <v>0.45454545454545453</v>
      </c>
      <c r="D323">
        <f>(0)</f>
        <v>0</v>
      </c>
      <c r="E323">
        <f t="shared" si="10"/>
        <v>0.45454545454545453</v>
      </c>
    </row>
    <row r="324" spans="1:5" x14ac:dyDescent="0.25">
      <c r="A324" t="s">
        <v>124</v>
      </c>
      <c r="B324" s="68">
        <v>45733</v>
      </c>
      <c r="C324">
        <f t="shared" si="8"/>
        <v>0.45454545454545453</v>
      </c>
      <c r="D324">
        <f>(0)</f>
        <v>0</v>
      </c>
      <c r="E324">
        <f t="shared" si="10"/>
        <v>0.45454545454545453</v>
      </c>
    </row>
    <row r="325" spans="1:5" x14ac:dyDescent="0.25">
      <c r="A325" t="s">
        <v>124</v>
      </c>
      <c r="B325" s="68">
        <v>45761</v>
      </c>
      <c r="C325">
        <f t="shared" si="8"/>
        <v>0.45454545454545453</v>
      </c>
      <c r="D325">
        <f>(0)</f>
        <v>0</v>
      </c>
      <c r="E325">
        <f t="shared" si="10"/>
        <v>0.45454545454545453</v>
      </c>
    </row>
  </sheetData>
  <autoFilter ref="A1:E1"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O1" sqref="O1"/>
    </sheetView>
  </sheetViews>
  <sheetFormatPr defaultRowHeight="15" x14ac:dyDescent="0.25"/>
  <cols>
    <col min="12" max="12" width="12.140625" customWidth="1"/>
    <col min="268" max="268" width="12.140625" customWidth="1"/>
    <col min="524" max="524" width="12.140625" customWidth="1"/>
    <col min="780" max="780" width="12.140625" customWidth="1"/>
    <col min="1036" max="1036" width="12.140625" customWidth="1"/>
    <col min="1292" max="1292" width="12.140625" customWidth="1"/>
    <col min="1548" max="1548" width="12.140625" customWidth="1"/>
    <col min="1804" max="1804" width="12.140625" customWidth="1"/>
    <col min="2060" max="2060" width="12.140625" customWidth="1"/>
    <col min="2316" max="2316" width="12.140625" customWidth="1"/>
    <col min="2572" max="2572" width="12.140625" customWidth="1"/>
    <col min="2828" max="2828" width="12.140625" customWidth="1"/>
    <col min="3084" max="3084" width="12.140625" customWidth="1"/>
    <col min="3340" max="3340" width="12.140625" customWidth="1"/>
    <col min="3596" max="3596" width="12.140625" customWidth="1"/>
    <col min="3852" max="3852" width="12.140625" customWidth="1"/>
    <col min="4108" max="4108" width="12.140625" customWidth="1"/>
    <col min="4364" max="4364" width="12.140625" customWidth="1"/>
    <col min="4620" max="4620" width="12.140625" customWidth="1"/>
    <col min="4876" max="4876" width="12.140625" customWidth="1"/>
    <col min="5132" max="5132" width="12.140625" customWidth="1"/>
    <col min="5388" max="5388" width="12.140625" customWidth="1"/>
    <col min="5644" max="5644" width="12.140625" customWidth="1"/>
    <col min="5900" max="5900" width="12.140625" customWidth="1"/>
    <col min="6156" max="6156" width="12.140625" customWidth="1"/>
    <col min="6412" max="6412" width="12.140625" customWidth="1"/>
    <col min="6668" max="6668" width="12.140625" customWidth="1"/>
    <col min="6924" max="6924" width="12.140625" customWidth="1"/>
    <col min="7180" max="7180" width="12.140625" customWidth="1"/>
    <col min="7436" max="7436" width="12.140625" customWidth="1"/>
    <col min="7692" max="7692" width="12.140625" customWidth="1"/>
    <col min="7948" max="7948" width="12.140625" customWidth="1"/>
    <col min="8204" max="8204" width="12.140625" customWidth="1"/>
    <col min="8460" max="8460" width="12.140625" customWidth="1"/>
    <col min="8716" max="8716" width="12.140625" customWidth="1"/>
    <col min="8972" max="8972" width="12.140625" customWidth="1"/>
    <col min="9228" max="9228" width="12.140625" customWidth="1"/>
    <col min="9484" max="9484" width="12.140625" customWidth="1"/>
    <col min="9740" max="9740" width="12.140625" customWidth="1"/>
    <col min="9996" max="9996" width="12.140625" customWidth="1"/>
    <col min="10252" max="10252" width="12.140625" customWidth="1"/>
    <col min="10508" max="10508" width="12.140625" customWidth="1"/>
    <col min="10764" max="10764" width="12.140625" customWidth="1"/>
    <col min="11020" max="11020" width="12.140625" customWidth="1"/>
    <col min="11276" max="11276" width="12.140625" customWidth="1"/>
    <col min="11532" max="11532" width="12.140625" customWidth="1"/>
    <col min="11788" max="11788" width="12.140625" customWidth="1"/>
    <col min="12044" max="12044" width="12.140625" customWidth="1"/>
    <col min="12300" max="12300" width="12.140625" customWidth="1"/>
    <col min="12556" max="12556" width="12.140625" customWidth="1"/>
    <col min="12812" max="12812" width="12.140625" customWidth="1"/>
    <col min="13068" max="13068" width="12.140625" customWidth="1"/>
    <col min="13324" max="13324" width="12.140625" customWidth="1"/>
    <col min="13580" max="13580" width="12.140625" customWidth="1"/>
    <col min="13836" max="13836" width="12.140625" customWidth="1"/>
    <col min="14092" max="14092" width="12.140625" customWidth="1"/>
    <col min="14348" max="14348" width="12.140625" customWidth="1"/>
    <col min="14604" max="14604" width="12.140625" customWidth="1"/>
    <col min="14860" max="14860" width="12.140625" customWidth="1"/>
    <col min="15116" max="15116" width="12.140625" customWidth="1"/>
    <col min="15372" max="15372" width="12.140625" customWidth="1"/>
    <col min="15628" max="15628" width="12.140625" customWidth="1"/>
    <col min="15884" max="15884" width="12.140625" customWidth="1"/>
    <col min="16140" max="16140" width="12.140625" customWidth="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Ispunjenje OM</vt:lpstr>
      <vt:lpstr>Ispunjenje OM - detaljno</vt:lpstr>
      <vt:lpstr>Predmeti</vt:lpstr>
      <vt:lpstr>Izostanci</vt:lpstr>
      <vt:lpstr>Upute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Vedrana Luk</cp:lastModifiedBy>
  <cp:lastPrinted>2013-10-02T11:59:54Z</cp:lastPrinted>
  <dcterms:created xsi:type="dcterms:W3CDTF">2013-10-01T09:56:22Z</dcterms:created>
  <dcterms:modified xsi:type="dcterms:W3CDTF">2025-07-03T10:10:44Z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4777c501-be89-4f6c-aaa8-4873962096a4</vt:lpwstr>
  </property>
</Properties>
</file>