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L292" i="9"/>
  <c r="E292" i="9"/>
  <c r="M291" i="9"/>
  <c r="L291" i="9"/>
  <c r="F291" i="9" s="1"/>
  <c r="B291" i="9" s="1"/>
  <c r="E291" i="9"/>
  <c r="M290" i="9"/>
  <c r="L290" i="9"/>
  <c r="E290" i="9"/>
  <c r="M289" i="9"/>
  <c r="F289" i="9" s="1"/>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F256" i="9" s="1"/>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L241" i="9"/>
  <c r="F241" i="9" s="1"/>
  <c r="B241" i="9" s="1"/>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E114" i="9"/>
  <c r="B114" i="9" s="1"/>
  <c r="H113" i="9"/>
  <c r="E113" i="9" s="1"/>
  <c r="B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E94" i="9"/>
  <c r="B94" i="9" s="1"/>
  <c r="H93" i="9"/>
  <c r="E93" i="9" s="1"/>
  <c r="B93" i="9" s="1"/>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2" i="8"/>
  <c r="D46" i="8"/>
  <c r="D37" i="8"/>
  <c r="D27" i="8"/>
  <c r="D18" i="8"/>
  <c r="D8" i="8"/>
  <c r="E44" i="7"/>
  <c r="D44" i="7"/>
  <c r="H36" i="3" s="1"/>
  <c r="E39" i="7"/>
  <c r="D39" i="7"/>
  <c r="E30" i="7"/>
  <c r="D30" i="7"/>
  <c r="E23" i="7"/>
  <c r="D23" i="7"/>
  <c r="E14" i="7"/>
  <c r="D14" i="7"/>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1268" i="1" s="1"/>
  <c r="D264" i="5"/>
  <c r="F264" i="5" s="1"/>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D147" i="5" s="1"/>
  <c r="F147" i="5" s="1"/>
  <c r="F149" i="5"/>
  <c r="F148" i="5"/>
  <c r="E147" i="5"/>
  <c r="D1152" i="1" s="1"/>
  <c r="G1152" i="1"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45" i="5"/>
  <c r="F45" i="5" s="1"/>
  <c r="F44" i="5"/>
  <c r="F43" i="5"/>
  <c r="F42" i="5"/>
  <c r="F41" i="5"/>
  <c r="E41" i="5"/>
  <c r="D1046" i="1" s="1"/>
  <c r="H1046" i="1"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8" i="4" s="1"/>
  <c r="E427" i="4"/>
  <c r="F427" i="4" s="1"/>
  <c r="D427" i="4"/>
  <c r="F426" i="4"/>
  <c r="E426" i="4"/>
  <c r="D421" i="1" s="1"/>
  <c r="H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H1683" i="1" s="1"/>
  <c r="C1682" i="1"/>
  <c r="H1682" i="1" s="1"/>
  <c r="C1681" i="1"/>
  <c r="H1681" i="1" s="1"/>
  <c r="C1680" i="1"/>
  <c r="G1680" i="1" s="1"/>
  <c r="C1679" i="1"/>
  <c r="H1679" i="1" s="1"/>
  <c r="C1678" i="1"/>
  <c r="H1678" i="1" s="1"/>
  <c r="C1677" i="1"/>
  <c r="H1677" i="1" s="1"/>
  <c r="C1676" i="1"/>
  <c r="G1676" i="1" s="1"/>
  <c r="C1675" i="1"/>
  <c r="G1675" i="1" s="1"/>
  <c r="C1674" i="1"/>
  <c r="H1674" i="1" s="1"/>
  <c r="C1673" i="1"/>
  <c r="H1673" i="1" s="1"/>
  <c r="C1672" i="1"/>
  <c r="G1672" i="1" s="1"/>
  <c r="C1671" i="1"/>
  <c r="H1671" i="1" s="1"/>
  <c r="C1670" i="1"/>
  <c r="H1670" i="1" s="1"/>
  <c r="C1669" i="1"/>
  <c r="H1669" i="1" s="1"/>
  <c r="C1668" i="1"/>
  <c r="G1668" i="1" s="1"/>
  <c r="C1667" i="1"/>
  <c r="H1667" i="1" s="1"/>
  <c r="C1666" i="1"/>
  <c r="H1666" i="1" s="1"/>
  <c r="C1665" i="1"/>
  <c r="H1665" i="1" s="1"/>
  <c r="C1664" i="1"/>
  <c r="G1664" i="1" s="1"/>
  <c r="C1663" i="1"/>
  <c r="H1663" i="1" s="1"/>
  <c r="C1662" i="1"/>
  <c r="H1662" i="1" s="1"/>
  <c r="C1661" i="1"/>
  <c r="H1661" i="1" s="1"/>
  <c r="C1660" i="1"/>
  <c r="G1660" i="1" s="1"/>
  <c r="C1659" i="1"/>
  <c r="G1659" i="1" s="1"/>
  <c r="C1658" i="1"/>
  <c r="H1658" i="1" s="1"/>
  <c r="C1657" i="1"/>
  <c r="H1657" i="1" s="1"/>
  <c r="C1656" i="1"/>
  <c r="G1656" i="1" s="1"/>
  <c r="C1655" i="1"/>
  <c r="H1655" i="1" s="1"/>
  <c r="C1654" i="1"/>
  <c r="H1654" i="1" s="1"/>
  <c r="C1653" i="1"/>
  <c r="H1653" i="1" s="1"/>
  <c r="C1652" i="1"/>
  <c r="G1652" i="1" s="1"/>
  <c r="C1651" i="1"/>
  <c r="H1651" i="1" s="1"/>
  <c r="C1650" i="1"/>
  <c r="H1650" i="1" s="1"/>
  <c r="C1649" i="1"/>
  <c r="H1649" i="1" s="1"/>
  <c r="C1648" i="1"/>
  <c r="G1648" i="1" s="1"/>
  <c r="C1647" i="1"/>
  <c r="H1647" i="1" s="1"/>
  <c r="C1646" i="1"/>
  <c r="H1646" i="1" s="1"/>
  <c r="C1645" i="1"/>
  <c r="H1645" i="1" s="1"/>
  <c r="C1644" i="1"/>
  <c r="G1644" i="1" s="1"/>
  <c r="C1643" i="1"/>
  <c r="G1643" i="1" s="1"/>
  <c r="C1642" i="1"/>
  <c r="H1642" i="1" s="1"/>
  <c r="C1641" i="1"/>
  <c r="H1641" i="1" s="1"/>
  <c r="C1640" i="1"/>
  <c r="G1640" i="1" s="1"/>
  <c r="C1639" i="1"/>
  <c r="H1639" i="1" s="1"/>
  <c r="C1638" i="1"/>
  <c r="H1638" i="1" s="1"/>
  <c r="C1637" i="1"/>
  <c r="H1637" i="1" s="1"/>
  <c r="C1636" i="1"/>
  <c r="G1636" i="1" s="1"/>
  <c r="C1635" i="1"/>
  <c r="H1635" i="1" s="1"/>
  <c r="C1634" i="1"/>
  <c r="H1634" i="1" s="1"/>
  <c r="C1633" i="1"/>
  <c r="H1633" i="1" s="1"/>
  <c r="C1632" i="1"/>
  <c r="G1632" i="1" s="1"/>
  <c r="C1631" i="1"/>
  <c r="H1631" i="1" s="1"/>
  <c r="C1630" i="1"/>
  <c r="H1630" i="1" s="1"/>
  <c r="C1629" i="1"/>
  <c r="H1629" i="1" s="1"/>
  <c r="C1627" i="1"/>
  <c r="G1627" i="1" s="1"/>
  <c r="C1626" i="1"/>
  <c r="H1626" i="1" s="1"/>
  <c r="C1625" i="1"/>
  <c r="H1625" i="1" s="1"/>
  <c r="C1624" i="1"/>
  <c r="G1624" i="1" s="1"/>
  <c r="C1623" i="1"/>
  <c r="G1623" i="1" s="1"/>
  <c r="C1620" i="1"/>
  <c r="G1620" i="1" s="1"/>
  <c r="C1619" i="1"/>
  <c r="H1619" i="1" s="1"/>
  <c r="C1618" i="1"/>
  <c r="H1618" i="1" s="1"/>
  <c r="C1617" i="1"/>
  <c r="H1617" i="1" s="1"/>
  <c r="C1616" i="1"/>
  <c r="G1616" i="1" s="1"/>
  <c r="H1615" i="1"/>
  <c r="G1615" i="1"/>
  <c r="C1615" i="1"/>
  <c r="C1614" i="1"/>
  <c r="H1614" i="1" s="1"/>
  <c r="C1613" i="1"/>
  <c r="H1613" i="1" s="1"/>
  <c r="C1612" i="1"/>
  <c r="G1612" i="1" s="1"/>
  <c r="C1611" i="1"/>
  <c r="H1611" i="1" s="1"/>
  <c r="C1610" i="1"/>
  <c r="H1610" i="1" s="1"/>
  <c r="C1609" i="1"/>
  <c r="H1609" i="1" s="1"/>
  <c r="C1608" i="1"/>
  <c r="G1608" i="1" s="1"/>
  <c r="C1607" i="1"/>
  <c r="H1607" i="1" s="1"/>
  <c r="C1606" i="1"/>
  <c r="H1606" i="1" s="1"/>
  <c r="C1605" i="1"/>
  <c r="H1605" i="1" s="1"/>
  <c r="C1604" i="1"/>
  <c r="H1604" i="1" s="1"/>
  <c r="C1603" i="1"/>
  <c r="H1603" i="1" s="1"/>
  <c r="C1601" i="1"/>
  <c r="H1601" i="1" s="1"/>
  <c r="H1600" i="1"/>
  <c r="C1600" i="1"/>
  <c r="G1600" i="1" s="1"/>
  <c r="C1599" i="1"/>
  <c r="G1599" i="1" s="1"/>
  <c r="C1598" i="1"/>
  <c r="H1598" i="1" s="1"/>
  <c r="C1597" i="1"/>
  <c r="H1597" i="1" s="1"/>
  <c r="C1596" i="1"/>
  <c r="H1596" i="1" s="1"/>
  <c r="C1595" i="1"/>
  <c r="G1595" i="1" s="1"/>
  <c r="C1594" i="1"/>
  <c r="H1594" i="1" s="1"/>
  <c r="C1593" i="1"/>
  <c r="H1593" i="1" s="1"/>
  <c r="C1592" i="1"/>
  <c r="H1592" i="1" s="1"/>
  <c r="G1591" i="1"/>
  <c r="C1591" i="1"/>
  <c r="H1591" i="1" s="1"/>
  <c r="C1590" i="1"/>
  <c r="H1590" i="1" s="1"/>
  <c r="C1589" i="1"/>
  <c r="H1589" i="1" s="1"/>
  <c r="H1588" i="1"/>
  <c r="C1588" i="1"/>
  <c r="G1588" i="1" s="1"/>
  <c r="G1587" i="1"/>
  <c r="C1587" i="1"/>
  <c r="H1587" i="1" s="1"/>
  <c r="C1586" i="1"/>
  <c r="H1586" i="1" s="1"/>
  <c r="C1585" i="1"/>
  <c r="H1585" i="1" s="1"/>
  <c r="H1584" i="1"/>
  <c r="G1584" i="1"/>
  <c r="C1584" i="1"/>
  <c r="C1582" i="1"/>
  <c r="H1582" i="1" s="1"/>
  <c r="D1581" i="1"/>
  <c r="C1581" i="1"/>
  <c r="H1581" i="1" s="1"/>
  <c r="D1580" i="1"/>
  <c r="C1580" i="1"/>
  <c r="H1579" i="1"/>
  <c r="D1579" i="1"/>
  <c r="C1579" i="1"/>
  <c r="J1579" i="1" s="1"/>
  <c r="D1578" i="1"/>
  <c r="C1578" i="1"/>
  <c r="H1578" i="1" s="1"/>
  <c r="D1577" i="1"/>
  <c r="H1576" i="1"/>
  <c r="D1576" i="1"/>
  <c r="C1576" i="1"/>
  <c r="D1575" i="1"/>
  <c r="C1575" i="1"/>
  <c r="H1575" i="1" s="1"/>
  <c r="D1574" i="1"/>
  <c r="C1574" i="1"/>
  <c r="D1573" i="1"/>
  <c r="J1573" i="1" s="1"/>
  <c r="C1573" i="1"/>
  <c r="H1573" i="1" s="1"/>
  <c r="D1572" i="1"/>
  <c r="C1572" i="1"/>
  <c r="H1572" i="1" s="1"/>
  <c r="H1570" i="1"/>
  <c r="D1570" i="1"/>
  <c r="C1570" i="1"/>
  <c r="D1569" i="1"/>
  <c r="J1569" i="1" s="1"/>
  <c r="C1569" i="1"/>
  <c r="H1569" i="1" s="1"/>
  <c r="D1568" i="1"/>
  <c r="C1568" i="1"/>
  <c r="D1567" i="1"/>
  <c r="C1567" i="1"/>
  <c r="H1567" i="1" s="1"/>
  <c r="H1566" i="1"/>
  <c r="D1566" i="1"/>
  <c r="C1566" i="1"/>
  <c r="D1565" i="1"/>
  <c r="J1565" i="1" s="1"/>
  <c r="C1565" i="1"/>
  <c r="D1564" i="1"/>
  <c r="C1564" i="1"/>
  <c r="D1563" i="1"/>
  <c r="C1563" i="1"/>
  <c r="D1562" i="1"/>
  <c r="C1562" i="1"/>
  <c r="D1561" i="1"/>
  <c r="C1561" i="1"/>
  <c r="D1560" i="1"/>
  <c r="C1560" i="1"/>
  <c r="H1559" i="1"/>
  <c r="D1559" i="1"/>
  <c r="C1559" i="1"/>
  <c r="J1558" i="1"/>
  <c r="D1558" i="1"/>
  <c r="C1558" i="1"/>
  <c r="G1557" i="1"/>
  <c r="D1557" i="1"/>
  <c r="C1557" i="1"/>
  <c r="J1557" i="1" s="1"/>
  <c r="D1556" i="1"/>
  <c r="C1556" i="1"/>
  <c r="H1556" i="1" s="1"/>
  <c r="D1554" i="1"/>
  <c r="C1554" i="1"/>
  <c r="D1553" i="1"/>
  <c r="C1553" i="1"/>
  <c r="D1552" i="1"/>
  <c r="C1552" i="1"/>
  <c r="D1551" i="1"/>
  <c r="C1551" i="1"/>
  <c r="D1550" i="1"/>
  <c r="C1550" i="1"/>
  <c r="H1549" i="1"/>
  <c r="D1549" i="1"/>
  <c r="C1549" i="1"/>
  <c r="J1549" i="1" s="1"/>
  <c r="D1548" i="1"/>
  <c r="J1548" i="1" s="1"/>
  <c r="C1548" i="1"/>
  <c r="D1547" i="1"/>
  <c r="C1547" i="1"/>
  <c r="D1546" i="1"/>
  <c r="C1546" i="1"/>
  <c r="H1546" i="1" s="1"/>
  <c r="D1545" i="1"/>
  <c r="C1545" i="1"/>
  <c r="D1544" i="1"/>
  <c r="C1544" i="1"/>
  <c r="H1544" i="1" s="1"/>
  <c r="J1543" i="1"/>
  <c r="D1543" i="1"/>
  <c r="C1543" i="1"/>
  <c r="H1543" i="1" s="1"/>
  <c r="D1542" i="1"/>
  <c r="H1542" i="1" s="1"/>
  <c r="C1542" i="1"/>
  <c r="D1541" i="1"/>
  <c r="G1541" i="1" s="1"/>
  <c r="I1541" i="1" s="1"/>
  <c r="C1541" i="1"/>
  <c r="H1541" i="1" s="1"/>
  <c r="D1540" i="1"/>
  <c r="C1540" i="1"/>
  <c r="D1536" i="1"/>
  <c r="G1536" i="1" s="1"/>
  <c r="C1536" i="1"/>
  <c r="D1535" i="1"/>
  <c r="G1535" i="1" s="1"/>
  <c r="C1535" i="1"/>
  <c r="D1534" i="1"/>
  <c r="G1534" i="1" s="1"/>
  <c r="C1534" i="1"/>
  <c r="D1533" i="1"/>
  <c r="G1533" i="1" s="1"/>
  <c r="C1533" i="1"/>
  <c r="D1532" i="1"/>
  <c r="G1532" i="1" s="1"/>
  <c r="C1532" i="1"/>
  <c r="D1531" i="1"/>
  <c r="G1531" i="1" s="1"/>
  <c r="C1531" i="1"/>
  <c r="D1530" i="1"/>
  <c r="G1530" i="1" s="1"/>
  <c r="C1530" i="1"/>
  <c r="D1529" i="1"/>
  <c r="G1529" i="1" s="1"/>
  <c r="C1529" i="1"/>
  <c r="D1528" i="1"/>
  <c r="G1528" i="1" s="1"/>
  <c r="C1528" i="1"/>
  <c r="D1527" i="1"/>
  <c r="G1527" i="1" s="1"/>
  <c r="C1527" i="1"/>
  <c r="D1526" i="1"/>
  <c r="G1526" i="1" s="1"/>
  <c r="C1526" i="1"/>
  <c r="H1526" i="1" s="1"/>
  <c r="D1525" i="1"/>
  <c r="G1525" i="1" s="1"/>
  <c r="C1525" i="1"/>
  <c r="D1524" i="1"/>
  <c r="G1524" i="1" s="1"/>
  <c r="C1524" i="1"/>
  <c r="D1523" i="1"/>
  <c r="G1523" i="1" s="1"/>
  <c r="C1523" i="1"/>
  <c r="D1522" i="1"/>
  <c r="G1522" i="1" s="1"/>
  <c r="C1522" i="1"/>
  <c r="D1521" i="1"/>
  <c r="G1521" i="1" s="1"/>
  <c r="C1521" i="1"/>
  <c r="D1520" i="1"/>
  <c r="H1520" i="1" s="1"/>
  <c r="C1520" i="1"/>
  <c r="D1519" i="1"/>
  <c r="H1519" i="1" s="1"/>
  <c r="C1519" i="1"/>
  <c r="D1518" i="1"/>
  <c r="H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C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C1400" i="1"/>
  <c r="D1399" i="1"/>
  <c r="H1399" i="1" s="1"/>
  <c r="C1399" i="1"/>
  <c r="D1398" i="1"/>
  <c r="C1398" i="1"/>
  <c r="D1397" i="1"/>
  <c r="H1397" i="1" s="1"/>
  <c r="C1397" i="1"/>
  <c r="D1396" i="1"/>
  <c r="C1396" i="1"/>
  <c r="D1395" i="1"/>
  <c r="H1395" i="1" s="1"/>
  <c r="C1395" i="1"/>
  <c r="D1394" i="1"/>
  <c r="C1394" i="1"/>
  <c r="D1393" i="1"/>
  <c r="H1393" i="1" s="1"/>
  <c r="C1393" i="1"/>
  <c r="D1392" i="1"/>
  <c r="C1392" i="1"/>
  <c r="D1391" i="1"/>
  <c r="H1391" i="1" s="1"/>
  <c r="C1391" i="1"/>
  <c r="D1390" i="1"/>
  <c r="C1390" i="1"/>
  <c r="D1389" i="1"/>
  <c r="C1389" i="1"/>
  <c r="D1388" i="1"/>
  <c r="C1388" i="1"/>
  <c r="D1387" i="1"/>
  <c r="C1387" i="1"/>
  <c r="D1386" i="1"/>
  <c r="C1386" i="1"/>
  <c r="D1385" i="1"/>
  <c r="C1385" i="1"/>
  <c r="D1384" i="1"/>
  <c r="C1384" i="1"/>
  <c r="D1383" i="1"/>
  <c r="H1383" i="1" s="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G1346" i="1" s="1"/>
  <c r="C1346" i="1"/>
  <c r="D1345" i="1"/>
  <c r="G1345" i="1" s="1"/>
  <c r="C1345" i="1"/>
  <c r="H1344" i="1"/>
  <c r="D1344" i="1"/>
  <c r="G1344" i="1" s="1"/>
  <c r="C1344" i="1"/>
  <c r="D1343" i="1"/>
  <c r="G1343" i="1" s="1"/>
  <c r="C1343" i="1"/>
  <c r="H1342" i="1"/>
  <c r="D1342" i="1"/>
  <c r="G1342" i="1" s="1"/>
  <c r="C1342" i="1"/>
  <c r="D1341" i="1"/>
  <c r="G1341" i="1" s="1"/>
  <c r="C1341" i="1"/>
  <c r="D1340" i="1"/>
  <c r="C1340" i="1"/>
  <c r="H1340" i="1" s="1"/>
  <c r="D1339" i="1"/>
  <c r="G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D1332" i="1"/>
  <c r="G1332" i="1" s="1"/>
  <c r="C1332" i="1"/>
  <c r="D1331" i="1"/>
  <c r="G1331" i="1" s="1"/>
  <c r="C1331" i="1"/>
  <c r="H1330" i="1"/>
  <c r="D1330" i="1"/>
  <c r="G1330" i="1" s="1"/>
  <c r="C1330" i="1"/>
  <c r="D1329" i="1"/>
  <c r="G1329" i="1" s="1"/>
  <c r="C1329" i="1"/>
  <c r="H1328" i="1"/>
  <c r="D1328" i="1"/>
  <c r="G1328" i="1" s="1"/>
  <c r="C1328" i="1"/>
  <c r="D1327" i="1"/>
  <c r="G1327" i="1" s="1"/>
  <c r="C1327" i="1"/>
  <c r="H1326" i="1"/>
  <c r="D1326" i="1"/>
  <c r="G1326" i="1" s="1"/>
  <c r="C1326" i="1"/>
  <c r="D1325" i="1"/>
  <c r="G1325" i="1" s="1"/>
  <c r="C1325" i="1"/>
  <c r="D1324" i="1"/>
  <c r="C1324" i="1"/>
  <c r="H1324" i="1" s="1"/>
  <c r="D1323" i="1"/>
  <c r="C1323" i="1"/>
  <c r="D1322" i="1"/>
  <c r="C1322" i="1"/>
  <c r="H1322" i="1" s="1"/>
  <c r="D1321" i="1"/>
  <c r="C1321" i="1"/>
  <c r="D1320" i="1"/>
  <c r="C1320" i="1"/>
  <c r="D1319" i="1"/>
  <c r="G1319" i="1" s="1"/>
  <c r="C1319" i="1"/>
  <c r="D1318" i="1"/>
  <c r="C1318" i="1"/>
  <c r="H1318" i="1" s="1"/>
  <c r="D1317" i="1"/>
  <c r="C1317" i="1"/>
  <c r="H1316" i="1"/>
  <c r="D1316" i="1"/>
  <c r="G1316" i="1" s="1"/>
  <c r="C1316" i="1"/>
  <c r="H1315" i="1"/>
  <c r="D1315" i="1"/>
  <c r="G1315" i="1" s="1"/>
  <c r="C1315" i="1"/>
  <c r="H1314" i="1"/>
  <c r="D1314" i="1"/>
  <c r="G1314" i="1" s="1"/>
  <c r="C1314"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D1307" i="1"/>
  <c r="C1307" i="1"/>
  <c r="H1307" i="1" s="1"/>
  <c r="H1306" i="1"/>
  <c r="D1306" i="1"/>
  <c r="G1306" i="1" s="1"/>
  <c r="C1306" i="1"/>
  <c r="H1305" i="1"/>
  <c r="D1305" i="1"/>
  <c r="G1305" i="1" s="1"/>
  <c r="C1305" i="1"/>
  <c r="H1304" i="1"/>
  <c r="D1304" i="1"/>
  <c r="G1304" i="1" s="1"/>
  <c r="C1304" i="1"/>
  <c r="H1303" i="1"/>
  <c r="D1303" i="1"/>
  <c r="G1303" i="1" s="1"/>
  <c r="C1303" i="1"/>
  <c r="H1302" i="1"/>
  <c r="D1302" i="1"/>
  <c r="G1302" i="1" s="1"/>
  <c r="C1302" i="1"/>
  <c r="D1301" i="1"/>
  <c r="G1301" i="1" s="1"/>
  <c r="C1301" i="1"/>
  <c r="D1300" i="1"/>
  <c r="G1300" i="1" s="1"/>
  <c r="C1300" i="1"/>
  <c r="D1299" i="1"/>
  <c r="C1299" i="1"/>
  <c r="H1299" i="1" s="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D1277" i="1"/>
  <c r="C1277" i="1"/>
  <c r="G1277" i="1" s="1"/>
  <c r="D1276" i="1"/>
  <c r="C1276" i="1"/>
  <c r="D1275" i="1"/>
  <c r="C1275" i="1"/>
  <c r="G1275" i="1" s="1"/>
  <c r="D1274" i="1"/>
  <c r="C1274" i="1"/>
  <c r="D1273" i="1"/>
  <c r="C1273" i="1"/>
  <c r="D1272" i="1"/>
  <c r="C1272" i="1"/>
  <c r="G1272" i="1" s="1"/>
  <c r="D1271" i="1"/>
  <c r="C1271" i="1"/>
  <c r="D1270" i="1"/>
  <c r="C1270" i="1"/>
  <c r="D1269" i="1"/>
  <c r="C1269"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C1259" i="1"/>
  <c r="G1258" i="1"/>
  <c r="D1258" i="1"/>
  <c r="H1258" i="1" s="1"/>
  <c r="C1258" i="1"/>
  <c r="D1257" i="1"/>
  <c r="H1257" i="1" s="1"/>
  <c r="C1257" i="1"/>
  <c r="D1256" i="1"/>
  <c r="H1256" i="1" s="1"/>
  <c r="C1256" i="1"/>
  <c r="D1254" i="1"/>
  <c r="H1254" i="1" s="1"/>
  <c r="C1254" i="1"/>
  <c r="D1253" i="1"/>
  <c r="H1253" i="1" s="1"/>
  <c r="C1253" i="1"/>
  <c r="D1252" i="1"/>
  <c r="H1252" i="1" s="1"/>
  <c r="C1252" i="1"/>
  <c r="D1251" i="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H1179" i="1"/>
  <c r="D1179" i="1"/>
  <c r="G1179" i="1" s="1"/>
  <c r="C1179" i="1"/>
  <c r="H1178" i="1"/>
  <c r="D1178" i="1"/>
  <c r="G1178" i="1" s="1"/>
  <c r="C1178" i="1"/>
  <c r="H1177" i="1"/>
  <c r="D1177" i="1"/>
  <c r="G1177" i="1" s="1"/>
  <c r="C1177"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D1160" i="1"/>
  <c r="G1160" i="1" s="1"/>
  <c r="C1160" i="1"/>
  <c r="D1159" i="1"/>
  <c r="G1159" i="1" s="1"/>
  <c r="C1159" i="1"/>
  <c r="D1158" i="1"/>
  <c r="G1158" i="1" s="1"/>
  <c r="C1158" i="1"/>
  <c r="H1157" i="1"/>
  <c r="D1157" i="1"/>
  <c r="G1157" i="1" s="1"/>
  <c r="C1157" i="1"/>
  <c r="H1156" i="1"/>
  <c r="D1156" i="1"/>
  <c r="G1156" i="1" s="1"/>
  <c r="C1156" i="1"/>
  <c r="C1155" i="1"/>
  <c r="H1154" i="1"/>
  <c r="D1154" i="1"/>
  <c r="G1154" i="1" s="1"/>
  <c r="C1154" i="1"/>
  <c r="H1153" i="1"/>
  <c r="D1153" i="1"/>
  <c r="G1153" i="1" s="1"/>
  <c r="C1153" i="1"/>
  <c r="C1152" i="1"/>
  <c r="H1151" i="1"/>
  <c r="D1151" i="1"/>
  <c r="G1151" i="1" s="1"/>
  <c r="C1151" i="1"/>
  <c r="H1150" i="1"/>
  <c r="D1150" i="1"/>
  <c r="G1150" i="1" s="1"/>
  <c r="C1150" i="1"/>
  <c r="H1149" i="1"/>
  <c r="D1149" i="1"/>
  <c r="G1149" i="1" s="1"/>
  <c r="C1149" i="1"/>
  <c r="D1148" i="1"/>
  <c r="G1148" i="1" s="1"/>
  <c r="C1148" i="1"/>
  <c r="H1147" i="1"/>
  <c r="D1147" i="1"/>
  <c r="G1147" i="1" s="1"/>
  <c r="C1147" i="1"/>
  <c r="H1146" i="1"/>
  <c r="D1146" i="1"/>
  <c r="G1146" i="1" s="1"/>
  <c r="C1146" i="1"/>
  <c r="H1145" i="1"/>
  <c r="D1145" i="1"/>
  <c r="C1145" i="1"/>
  <c r="G1145" i="1" s="1"/>
  <c r="H1144" i="1"/>
  <c r="D1144" i="1"/>
  <c r="C1144" i="1"/>
  <c r="G1144" i="1" s="1"/>
  <c r="H1143" i="1"/>
  <c r="D1143" i="1"/>
  <c r="C1143" i="1"/>
  <c r="G1143" i="1" s="1"/>
  <c r="H1142" i="1"/>
  <c r="D1142" i="1"/>
  <c r="C1142" i="1"/>
  <c r="D1141" i="1"/>
  <c r="H1141" i="1" s="1"/>
  <c r="C1141" i="1"/>
  <c r="H1139" i="1"/>
  <c r="D1139" i="1"/>
  <c r="C1139" i="1"/>
  <c r="H1138" i="1"/>
  <c r="D1138" i="1"/>
  <c r="C1138" i="1"/>
  <c r="H1137" i="1"/>
  <c r="D1137" i="1"/>
  <c r="C1137" i="1"/>
  <c r="H1136" i="1"/>
  <c r="D1136" i="1"/>
  <c r="C1136" i="1"/>
  <c r="H1135" i="1"/>
  <c r="D1135" i="1"/>
  <c r="C1135" i="1"/>
  <c r="H1134" i="1"/>
  <c r="D1134" i="1"/>
  <c r="C1134" i="1"/>
  <c r="H1133" i="1"/>
  <c r="D1133" i="1"/>
  <c r="C1133" i="1"/>
  <c r="D1132" i="1"/>
  <c r="H1132" i="1" s="1"/>
  <c r="C1132" i="1"/>
  <c r="H1131" i="1"/>
  <c r="D1131" i="1"/>
  <c r="C1131" i="1"/>
  <c r="G1131" i="1" s="1"/>
  <c r="H1130" i="1"/>
  <c r="D1130" i="1"/>
  <c r="C1130" i="1"/>
  <c r="G1130" i="1" s="1"/>
  <c r="D1129" i="1"/>
  <c r="H1129" i="1" s="1"/>
  <c r="C1129" i="1"/>
  <c r="D1128" i="1"/>
  <c r="H1128" i="1" s="1"/>
  <c r="C1128" i="1"/>
  <c r="H1127" i="1"/>
  <c r="D1127" i="1"/>
  <c r="C1127" i="1"/>
  <c r="H1126" i="1"/>
  <c r="D1126" i="1"/>
  <c r="C1126" i="1"/>
  <c r="D1125" i="1"/>
  <c r="H1125" i="1" s="1"/>
  <c r="C1125" i="1"/>
  <c r="C1124" i="1"/>
  <c r="H1123" i="1"/>
  <c r="D1123" i="1"/>
  <c r="C1123" i="1"/>
  <c r="H1122" i="1"/>
  <c r="D1122" i="1"/>
  <c r="C1122" i="1"/>
  <c r="H1121" i="1"/>
  <c r="D1121" i="1"/>
  <c r="C1121" i="1"/>
  <c r="H1120" i="1"/>
  <c r="D1120" i="1"/>
  <c r="C1120" i="1"/>
  <c r="H1119" i="1"/>
  <c r="D1119" i="1"/>
  <c r="C1119" i="1"/>
  <c r="H1118" i="1"/>
  <c r="D1118" i="1"/>
  <c r="C1118" i="1"/>
  <c r="H1117" i="1"/>
  <c r="D1117" i="1"/>
  <c r="C1117" i="1"/>
  <c r="H1116" i="1"/>
  <c r="D1116" i="1"/>
  <c r="C1116" i="1"/>
  <c r="H1115" i="1"/>
  <c r="D1115" i="1"/>
  <c r="C1115" i="1"/>
  <c r="H1114" i="1"/>
  <c r="D1114" i="1"/>
  <c r="C1114" i="1"/>
  <c r="H1113" i="1"/>
  <c r="D1113" i="1"/>
  <c r="C1113" i="1"/>
  <c r="D1112" i="1"/>
  <c r="H1112" i="1" s="1"/>
  <c r="C1112" i="1"/>
  <c r="H1111" i="1"/>
  <c r="D1111" i="1"/>
  <c r="C1111" i="1"/>
  <c r="H1110" i="1"/>
  <c r="D1110" i="1"/>
  <c r="C1110" i="1"/>
  <c r="G1110" i="1" s="1"/>
  <c r="H1109" i="1"/>
  <c r="D1109" i="1"/>
  <c r="C1109" i="1"/>
  <c r="H1108" i="1"/>
  <c r="D1108" i="1"/>
  <c r="C1108" i="1"/>
  <c r="G1108" i="1" s="1"/>
  <c r="H1107" i="1"/>
  <c r="D1107" i="1"/>
  <c r="C1107" i="1"/>
  <c r="G1107" i="1" s="1"/>
  <c r="H1106" i="1"/>
  <c r="D1106" i="1"/>
  <c r="C1106" i="1"/>
  <c r="G1106" i="1" s="1"/>
  <c r="H1105" i="1"/>
  <c r="D1105" i="1"/>
  <c r="C1105" i="1"/>
  <c r="H1104" i="1"/>
  <c r="D1104" i="1"/>
  <c r="C1104" i="1"/>
  <c r="G1104" i="1" s="1"/>
  <c r="H1103" i="1"/>
  <c r="D1103" i="1"/>
  <c r="C1103" i="1"/>
  <c r="H1102" i="1"/>
  <c r="D1102" i="1"/>
  <c r="C1102" i="1"/>
  <c r="G1102" i="1" s="1"/>
  <c r="H1101" i="1"/>
  <c r="D1101" i="1"/>
  <c r="C1101" i="1"/>
  <c r="H1100" i="1"/>
  <c r="D1100" i="1"/>
  <c r="C1100" i="1"/>
  <c r="G1100" i="1" s="1"/>
  <c r="H1099" i="1"/>
  <c r="D1099" i="1"/>
  <c r="C1099" i="1"/>
  <c r="H1098" i="1"/>
  <c r="D1098" i="1"/>
  <c r="C1098" i="1"/>
  <c r="H1097" i="1"/>
  <c r="D1097" i="1"/>
  <c r="C1097" i="1"/>
  <c r="H1096" i="1"/>
  <c r="D1096" i="1"/>
  <c r="C1096" i="1"/>
  <c r="G1096" i="1" s="1"/>
  <c r="H1095" i="1"/>
  <c r="D1095" i="1"/>
  <c r="C1095" i="1"/>
  <c r="D1094" i="1"/>
  <c r="H1094" i="1" s="1"/>
  <c r="C1094" i="1"/>
  <c r="C1093" i="1"/>
  <c r="H1092" i="1"/>
  <c r="D1092" i="1"/>
  <c r="C1092" i="1"/>
  <c r="G1092" i="1" s="1"/>
  <c r="H1091" i="1"/>
  <c r="D1091" i="1"/>
  <c r="C1091" i="1"/>
  <c r="H1090" i="1"/>
  <c r="D1090" i="1"/>
  <c r="C1090" i="1"/>
  <c r="H1089" i="1"/>
  <c r="D1089" i="1"/>
  <c r="C1089" i="1"/>
  <c r="H1088" i="1"/>
  <c r="D1088" i="1"/>
  <c r="C1088" i="1"/>
  <c r="D1087" i="1"/>
  <c r="H1087" i="1" s="1"/>
  <c r="C1087" i="1"/>
  <c r="H1086" i="1"/>
  <c r="D1086" i="1"/>
  <c r="C1086" i="1"/>
  <c r="H1085" i="1"/>
  <c r="D1085" i="1"/>
  <c r="C1085" i="1"/>
  <c r="D1084" i="1"/>
  <c r="C1084" i="1"/>
  <c r="G1084" i="1" s="1"/>
  <c r="D1083" i="1"/>
  <c r="C1083" i="1"/>
  <c r="G1083" i="1" s="1"/>
  <c r="D1082" i="1"/>
  <c r="C1082" i="1"/>
  <c r="G1082" i="1" s="1"/>
  <c r="D1081" i="1"/>
  <c r="C1081" i="1"/>
  <c r="H1080" i="1"/>
  <c r="D1080" i="1"/>
  <c r="C1080" i="1"/>
  <c r="H1079" i="1"/>
  <c r="D1079" i="1"/>
  <c r="C1079" i="1"/>
  <c r="G1079" i="1" s="1"/>
  <c r="H1078" i="1"/>
  <c r="D1078" i="1"/>
  <c r="C1078" i="1"/>
  <c r="G1078" i="1" s="1"/>
  <c r="H1077" i="1"/>
  <c r="D1077" i="1"/>
  <c r="C1077" i="1"/>
  <c r="D1076" i="1"/>
  <c r="H1076" i="1" s="1"/>
  <c r="C1076" i="1"/>
  <c r="D1073" i="1"/>
  <c r="C1073" i="1"/>
  <c r="H1073" i="1" s="1"/>
  <c r="H1072" i="1"/>
  <c r="D1072" i="1"/>
  <c r="C1072" i="1"/>
  <c r="H1071" i="1"/>
  <c r="D1071" i="1"/>
  <c r="C1071" i="1"/>
  <c r="H1070" i="1"/>
  <c r="D1070" i="1"/>
  <c r="C1070" i="1"/>
  <c r="H1069" i="1"/>
  <c r="D1069" i="1"/>
  <c r="C1069" i="1"/>
  <c r="D1068" i="1"/>
  <c r="C1068" i="1"/>
  <c r="H1067" i="1"/>
  <c r="D1067" i="1"/>
  <c r="C1067" i="1"/>
  <c r="H1066" i="1"/>
  <c r="D1066" i="1"/>
  <c r="C1066" i="1"/>
  <c r="H1065" i="1"/>
  <c r="D1065" i="1"/>
  <c r="C1065" i="1"/>
  <c r="H1064" i="1"/>
  <c r="D1064" i="1"/>
  <c r="C1064" i="1"/>
  <c r="H1063" i="1"/>
  <c r="D1063" i="1"/>
  <c r="C1063" i="1"/>
  <c r="H1062" i="1"/>
  <c r="D1062" i="1"/>
  <c r="C1062" i="1"/>
  <c r="C1061" i="1"/>
  <c r="H1060" i="1"/>
  <c r="D1060" i="1"/>
  <c r="C1060" i="1"/>
  <c r="H1059" i="1"/>
  <c r="D1059" i="1"/>
  <c r="C1059" i="1"/>
  <c r="H1058" i="1"/>
  <c r="D1058" i="1"/>
  <c r="C1058" i="1"/>
  <c r="D1057" i="1"/>
  <c r="H1057" i="1" s="1"/>
  <c r="C1057" i="1"/>
  <c r="H1056" i="1"/>
  <c r="D1056" i="1"/>
  <c r="C1056" i="1"/>
  <c r="H1055" i="1"/>
  <c r="D1055" i="1"/>
  <c r="C1055" i="1"/>
  <c r="H1054" i="1"/>
  <c r="D1054" i="1"/>
  <c r="C1054" i="1"/>
  <c r="H1053" i="1"/>
  <c r="D1053" i="1"/>
  <c r="C1053" i="1"/>
  <c r="H1052" i="1"/>
  <c r="D1052" i="1"/>
  <c r="C1052" i="1"/>
  <c r="H1051" i="1"/>
  <c r="D1051" i="1"/>
  <c r="C1051" i="1"/>
  <c r="D1050" i="1"/>
  <c r="H1050" i="1" s="1"/>
  <c r="C1050" i="1"/>
  <c r="H1049" i="1"/>
  <c r="D1049" i="1"/>
  <c r="C1049" i="1"/>
  <c r="H1048" i="1"/>
  <c r="D1048" i="1"/>
  <c r="C1048" i="1"/>
  <c r="H1047" i="1"/>
  <c r="D1047" i="1"/>
  <c r="C1047" i="1"/>
  <c r="G1047" i="1" s="1"/>
  <c r="C1046" i="1"/>
  <c r="H1045" i="1"/>
  <c r="D1045" i="1"/>
  <c r="C1045" i="1"/>
  <c r="H1044" i="1"/>
  <c r="D1044" i="1"/>
  <c r="C1044" i="1"/>
  <c r="H1043"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D1025" i="1"/>
  <c r="G1025" i="1" s="1"/>
  <c r="C1025" i="1"/>
  <c r="D1024" i="1"/>
  <c r="G1024" i="1" s="1"/>
  <c r="C1024" i="1"/>
  <c r="D1023" i="1"/>
  <c r="G1023" i="1" s="1"/>
  <c r="C1023" i="1"/>
  <c r="H1022" i="1"/>
  <c r="D1022" i="1"/>
  <c r="G1022" i="1" s="1"/>
  <c r="C1022" i="1"/>
  <c r="H1021" i="1"/>
  <c r="D1021" i="1"/>
  <c r="G1021" i="1" s="1"/>
  <c r="C1021" i="1"/>
  <c r="H1020" i="1"/>
  <c r="D1020" i="1"/>
  <c r="G1020" i="1" s="1"/>
  <c r="C1020" i="1"/>
  <c r="H1019" i="1"/>
  <c r="D1019" i="1"/>
  <c r="G1019" i="1" s="1"/>
  <c r="C1019" i="1"/>
  <c r="D1018" i="1"/>
  <c r="G1018" i="1" s="1"/>
  <c r="C1018" i="1"/>
  <c r="C1017" i="1"/>
  <c r="D1016" i="1"/>
  <c r="G1016" i="1" s="1"/>
  <c r="C1016" i="1"/>
  <c r="H1015" i="1"/>
  <c r="D1015" i="1"/>
  <c r="G1015" i="1" s="1"/>
  <c r="C1015" i="1"/>
  <c r="D1014" i="1"/>
  <c r="G1014" i="1" s="1"/>
  <c r="C1014" i="1"/>
  <c r="H1013" i="1"/>
  <c r="D1013" i="1"/>
  <c r="G1013" i="1" s="1"/>
  <c r="C1013" i="1"/>
  <c r="H1010" i="1"/>
  <c r="D1010" i="1"/>
  <c r="G1010" i="1" s="1"/>
  <c r="C1010" i="1"/>
  <c r="D1009" i="1"/>
  <c r="G1009" i="1" s="1"/>
  <c r="C1009" i="1"/>
  <c r="H1008" i="1"/>
  <c r="D1008" i="1"/>
  <c r="G1008" i="1" s="1"/>
  <c r="C1008" i="1"/>
  <c r="D1007" i="1"/>
  <c r="G1007" i="1" s="1"/>
  <c r="C1007" i="1"/>
  <c r="H1006" i="1"/>
  <c r="D1006" i="1"/>
  <c r="G1006" i="1" s="1"/>
  <c r="C1006" i="1"/>
  <c r="D1005" i="1"/>
  <c r="G1005" i="1" s="1"/>
  <c r="C1005" i="1"/>
  <c r="H1004" i="1"/>
  <c r="D1004" i="1"/>
  <c r="G1004" i="1" s="1"/>
  <c r="C1004" i="1"/>
  <c r="D1003" i="1"/>
  <c r="G1003" i="1" s="1"/>
  <c r="C1003" i="1"/>
  <c r="H1002" i="1"/>
  <c r="D1002" i="1"/>
  <c r="G1002" i="1" s="1"/>
  <c r="C1002" i="1"/>
  <c r="D1001" i="1"/>
  <c r="G1001" i="1" s="1"/>
  <c r="C1001" i="1"/>
  <c r="H1000" i="1"/>
  <c r="D1000" i="1"/>
  <c r="G1000" i="1" s="1"/>
  <c r="C1000" i="1"/>
  <c r="D999" i="1"/>
  <c r="G999" i="1" s="1"/>
  <c r="C999" i="1"/>
  <c r="H998" i="1"/>
  <c r="D998" i="1"/>
  <c r="G998" i="1" s="1"/>
  <c r="C998" i="1"/>
  <c r="D997" i="1"/>
  <c r="G997" i="1" s="1"/>
  <c r="C997" i="1"/>
  <c r="H996" i="1"/>
  <c r="D996" i="1"/>
  <c r="G996" i="1" s="1"/>
  <c r="C996" i="1"/>
  <c r="D995" i="1"/>
  <c r="G995" i="1" s="1"/>
  <c r="C995" i="1"/>
  <c r="H994" i="1"/>
  <c r="D994" i="1"/>
  <c r="G994" i="1" s="1"/>
  <c r="C994" i="1"/>
  <c r="D993" i="1"/>
  <c r="G993" i="1" s="1"/>
  <c r="C993" i="1"/>
  <c r="H992" i="1"/>
  <c r="D992" i="1"/>
  <c r="G992" i="1" s="1"/>
  <c r="C992" i="1"/>
  <c r="D991" i="1"/>
  <c r="G991" i="1" s="1"/>
  <c r="C991" i="1"/>
  <c r="H990" i="1"/>
  <c r="D990" i="1"/>
  <c r="G990" i="1" s="1"/>
  <c r="C990" i="1"/>
  <c r="D989" i="1"/>
  <c r="G989" i="1" s="1"/>
  <c r="C989" i="1"/>
  <c r="H988" i="1"/>
  <c r="D988" i="1"/>
  <c r="G988" i="1" s="1"/>
  <c r="C988" i="1"/>
  <c r="D987" i="1"/>
  <c r="G987" i="1" s="1"/>
  <c r="C987" i="1"/>
  <c r="H986" i="1"/>
  <c r="D986" i="1"/>
  <c r="G986" i="1" s="1"/>
  <c r="C986" i="1"/>
  <c r="D985" i="1"/>
  <c r="G985" i="1" s="1"/>
  <c r="C985" i="1"/>
  <c r="H984" i="1"/>
  <c r="D984" i="1"/>
  <c r="G984" i="1" s="1"/>
  <c r="C984" i="1"/>
  <c r="D983" i="1"/>
  <c r="G983" i="1" s="1"/>
  <c r="C983" i="1"/>
  <c r="H982" i="1"/>
  <c r="D982" i="1"/>
  <c r="G982" i="1" s="1"/>
  <c r="C982" i="1"/>
  <c r="D981" i="1"/>
  <c r="G981" i="1" s="1"/>
  <c r="C981" i="1"/>
  <c r="H980" i="1"/>
  <c r="D980" i="1"/>
  <c r="G980" i="1" s="1"/>
  <c r="C980" i="1"/>
  <c r="D979" i="1"/>
  <c r="G979" i="1" s="1"/>
  <c r="C979" i="1"/>
  <c r="H978" i="1"/>
  <c r="D978" i="1"/>
  <c r="G978" i="1" s="1"/>
  <c r="C978" i="1"/>
  <c r="D977" i="1"/>
  <c r="G977" i="1" s="1"/>
  <c r="C977" i="1"/>
  <c r="H976" i="1"/>
  <c r="D976" i="1"/>
  <c r="G976" i="1" s="1"/>
  <c r="C976" i="1"/>
  <c r="D975" i="1"/>
  <c r="G975" i="1" s="1"/>
  <c r="C975" i="1"/>
  <c r="H974" i="1"/>
  <c r="D974" i="1"/>
  <c r="G974" i="1" s="1"/>
  <c r="C974" i="1"/>
  <c r="D973" i="1"/>
  <c r="G973" i="1" s="1"/>
  <c r="C973" i="1"/>
  <c r="H972" i="1"/>
  <c r="D972" i="1"/>
  <c r="G972" i="1" s="1"/>
  <c r="C972" i="1"/>
  <c r="D971" i="1"/>
  <c r="G971" i="1" s="1"/>
  <c r="C971" i="1"/>
  <c r="H970" i="1"/>
  <c r="D970" i="1"/>
  <c r="G970" i="1" s="1"/>
  <c r="C970" i="1"/>
  <c r="D969" i="1"/>
  <c r="G969" i="1" s="1"/>
  <c r="C969" i="1"/>
  <c r="H968" i="1"/>
  <c r="D968" i="1"/>
  <c r="G968" i="1" s="1"/>
  <c r="C968" i="1"/>
  <c r="D967" i="1"/>
  <c r="G967" i="1" s="1"/>
  <c r="C967" i="1"/>
  <c r="H966" i="1"/>
  <c r="D966" i="1"/>
  <c r="G966" i="1" s="1"/>
  <c r="C966" i="1"/>
  <c r="D965" i="1"/>
  <c r="G965" i="1" s="1"/>
  <c r="C965" i="1"/>
  <c r="H964" i="1"/>
  <c r="D964" i="1"/>
  <c r="G964" i="1" s="1"/>
  <c r="C964" i="1"/>
  <c r="D963" i="1"/>
  <c r="G963" i="1" s="1"/>
  <c r="C963" i="1"/>
  <c r="H962" i="1"/>
  <c r="D962" i="1"/>
  <c r="G962" i="1" s="1"/>
  <c r="C962" i="1"/>
  <c r="D961" i="1"/>
  <c r="G961" i="1" s="1"/>
  <c r="C961" i="1"/>
  <c r="H960" i="1"/>
  <c r="D960" i="1"/>
  <c r="G960" i="1" s="1"/>
  <c r="C960" i="1"/>
  <c r="D959" i="1"/>
  <c r="G959" i="1" s="1"/>
  <c r="C959" i="1"/>
  <c r="H958" i="1"/>
  <c r="D958" i="1"/>
  <c r="G958" i="1" s="1"/>
  <c r="C958" i="1"/>
  <c r="D957" i="1"/>
  <c r="G957" i="1" s="1"/>
  <c r="C957" i="1"/>
  <c r="H956" i="1"/>
  <c r="D956" i="1"/>
  <c r="G956" i="1" s="1"/>
  <c r="C956" i="1"/>
  <c r="D955" i="1"/>
  <c r="G955" i="1" s="1"/>
  <c r="C955" i="1"/>
  <c r="D954" i="1"/>
  <c r="G954" i="1" s="1"/>
  <c r="C954" i="1"/>
  <c r="D953" i="1"/>
  <c r="G953" i="1" s="1"/>
  <c r="C953" i="1"/>
  <c r="H952" i="1"/>
  <c r="D952" i="1"/>
  <c r="G952" i="1" s="1"/>
  <c r="C952" i="1"/>
  <c r="D951" i="1"/>
  <c r="G951" i="1" s="1"/>
  <c r="C951" i="1"/>
  <c r="H950" i="1"/>
  <c r="D950" i="1"/>
  <c r="G950" i="1" s="1"/>
  <c r="C950" i="1"/>
  <c r="D949" i="1"/>
  <c r="G949" i="1" s="1"/>
  <c r="C949" i="1"/>
  <c r="H948" i="1"/>
  <c r="D948" i="1"/>
  <c r="G948" i="1" s="1"/>
  <c r="C948" i="1"/>
  <c r="D947" i="1"/>
  <c r="G947" i="1" s="1"/>
  <c r="C947" i="1"/>
  <c r="D946" i="1"/>
  <c r="G946" i="1" s="1"/>
  <c r="C946" i="1"/>
  <c r="D945" i="1"/>
  <c r="G945" i="1" s="1"/>
  <c r="C945" i="1"/>
  <c r="H944" i="1"/>
  <c r="D944" i="1"/>
  <c r="G944" i="1" s="1"/>
  <c r="C944" i="1"/>
  <c r="D943" i="1"/>
  <c r="G943" i="1" s="1"/>
  <c r="C943" i="1"/>
  <c r="H942" i="1"/>
  <c r="D942" i="1"/>
  <c r="G942" i="1" s="1"/>
  <c r="C942" i="1"/>
  <c r="D941" i="1"/>
  <c r="G941" i="1" s="1"/>
  <c r="C941" i="1"/>
  <c r="H940" i="1"/>
  <c r="D940" i="1"/>
  <c r="G940" i="1" s="1"/>
  <c r="C940" i="1"/>
  <c r="D939" i="1"/>
  <c r="G939" i="1" s="1"/>
  <c r="C939" i="1"/>
  <c r="H938" i="1"/>
  <c r="D938" i="1"/>
  <c r="G938" i="1" s="1"/>
  <c r="C938" i="1"/>
  <c r="D937" i="1"/>
  <c r="G937" i="1" s="1"/>
  <c r="C937" i="1"/>
  <c r="H936" i="1"/>
  <c r="D936" i="1"/>
  <c r="G936" i="1" s="1"/>
  <c r="C936" i="1"/>
  <c r="D935" i="1"/>
  <c r="G935" i="1" s="1"/>
  <c r="C935" i="1"/>
  <c r="H934" i="1"/>
  <c r="D934" i="1"/>
  <c r="G934" i="1" s="1"/>
  <c r="C934" i="1"/>
  <c r="D933" i="1"/>
  <c r="G933" i="1" s="1"/>
  <c r="C933" i="1"/>
  <c r="H932" i="1"/>
  <c r="D932" i="1"/>
  <c r="G932" i="1" s="1"/>
  <c r="C932" i="1"/>
  <c r="D931" i="1"/>
  <c r="G931" i="1" s="1"/>
  <c r="C931" i="1"/>
  <c r="H930" i="1"/>
  <c r="D930" i="1"/>
  <c r="G930" i="1" s="1"/>
  <c r="C930" i="1"/>
  <c r="D929" i="1"/>
  <c r="G929" i="1" s="1"/>
  <c r="C929" i="1"/>
  <c r="H928" i="1"/>
  <c r="D928" i="1"/>
  <c r="G928" i="1" s="1"/>
  <c r="C928" i="1"/>
  <c r="D927" i="1"/>
  <c r="G927" i="1" s="1"/>
  <c r="C927" i="1"/>
  <c r="H926" i="1"/>
  <c r="D926" i="1"/>
  <c r="G926" i="1" s="1"/>
  <c r="C926" i="1"/>
  <c r="D925" i="1"/>
  <c r="G925" i="1" s="1"/>
  <c r="C925" i="1"/>
  <c r="H924" i="1"/>
  <c r="D924" i="1"/>
  <c r="G924" i="1" s="1"/>
  <c r="C924" i="1"/>
  <c r="D923" i="1"/>
  <c r="G923" i="1" s="1"/>
  <c r="C923" i="1"/>
  <c r="D922" i="1"/>
  <c r="G922" i="1" s="1"/>
  <c r="C922" i="1"/>
  <c r="D921" i="1"/>
  <c r="G921" i="1" s="1"/>
  <c r="C921" i="1"/>
  <c r="H920"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H912"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H904"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H896" i="1"/>
  <c r="D896" i="1"/>
  <c r="G896" i="1" s="1"/>
  <c r="C896" i="1"/>
  <c r="D895" i="1"/>
  <c r="G895" i="1" s="1"/>
  <c r="C895" i="1"/>
  <c r="H894" i="1"/>
  <c r="D894" i="1"/>
  <c r="G894" i="1" s="1"/>
  <c r="C894" i="1"/>
  <c r="D893" i="1"/>
  <c r="G893" i="1" s="1"/>
  <c r="C893" i="1"/>
  <c r="H892" i="1"/>
  <c r="D892" i="1"/>
  <c r="G892" i="1" s="1"/>
  <c r="C892" i="1"/>
  <c r="D891" i="1"/>
  <c r="G891" i="1" s="1"/>
  <c r="C891" i="1"/>
  <c r="D890" i="1"/>
  <c r="G890" i="1" s="1"/>
  <c r="C890" i="1"/>
  <c r="G889" i="1"/>
  <c r="D889" i="1"/>
  <c r="H889" i="1" s="1"/>
  <c r="C889" i="1"/>
  <c r="G888" i="1"/>
  <c r="D888" i="1"/>
  <c r="H888" i="1" s="1"/>
  <c r="C888" i="1"/>
  <c r="H887" i="1"/>
  <c r="D887" i="1"/>
  <c r="G887" i="1" s="1"/>
  <c r="C887" i="1"/>
  <c r="H886" i="1"/>
  <c r="G886" i="1"/>
  <c r="D886" i="1"/>
  <c r="C886" i="1"/>
  <c r="H885" i="1"/>
  <c r="G885" i="1"/>
  <c r="D885" i="1"/>
  <c r="C885" i="1"/>
  <c r="H884" i="1"/>
  <c r="G884" i="1"/>
  <c r="D884" i="1"/>
  <c r="C884" i="1"/>
  <c r="H883" i="1"/>
  <c r="D883" i="1"/>
  <c r="G883" i="1" s="1"/>
  <c r="C883" i="1"/>
  <c r="H882" i="1"/>
  <c r="G882" i="1"/>
  <c r="D882" i="1"/>
  <c r="C882" i="1"/>
  <c r="H881" i="1"/>
  <c r="G881" i="1"/>
  <c r="D881" i="1"/>
  <c r="C881" i="1"/>
  <c r="H880" i="1"/>
  <c r="G880" i="1"/>
  <c r="D880" i="1"/>
  <c r="C880" i="1"/>
  <c r="H879" i="1"/>
  <c r="D879" i="1"/>
  <c r="G879" i="1" s="1"/>
  <c r="C879" i="1"/>
  <c r="H878" i="1"/>
  <c r="G878" i="1"/>
  <c r="D878" i="1"/>
  <c r="C878" i="1"/>
  <c r="H877" i="1"/>
  <c r="D877" i="1"/>
  <c r="G877" i="1" s="1"/>
  <c r="C877" i="1"/>
  <c r="H876" i="1"/>
  <c r="G876" i="1"/>
  <c r="D876" i="1"/>
  <c r="C876" i="1"/>
  <c r="H875" i="1"/>
  <c r="G875" i="1"/>
  <c r="D875" i="1"/>
  <c r="C875" i="1"/>
  <c r="H874" i="1"/>
  <c r="D874" i="1"/>
  <c r="G874" i="1" s="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D861" i="1"/>
  <c r="G861" i="1" s="1"/>
  <c r="C861" i="1"/>
  <c r="H860" i="1"/>
  <c r="G860" i="1"/>
  <c r="D860" i="1"/>
  <c r="C860" i="1"/>
  <c r="H859" i="1"/>
  <c r="D859" i="1"/>
  <c r="G859" i="1" s="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D849" i="1"/>
  <c r="G849" i="1" s="1"/>
  <c r="C849" i="1"/>
  <c r="H848" i="1"/>
  <c r="G848" i="1"/>
  <c r="D848" i="1"/>
  <c r="C848" i="1"/>
  <c r="H847" i="1"/>
  <c r="D847" i="1"/>
  <c r="G847" i="1" s="1"/>
  <c r="C847" i="1"/>
  <c r="H846" i="1"/>
  <c r="D846" i="1"/>
  <c r="G846" i="1" s="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D835" i="1"/>
  <c r="G835" i="1" s="1"/>
  <c r="C835" i="1"/>
  <c r="H834" i="1"/>
  <c r="D834" i="1"/>
  <c r="G834" i="1" s="1"/>
  <c r="C834" i="1"/>
  <c r="H833" i="1"/>
  <c r="D833" i="1"/>
  <c r="G833" i="1" s="1"/>
  <c r="C833" i="1"/>
  <c r="H832" i="1"/>
  <c r="G832" i="1"/>
  <c r="D832" i="1"/>
  <c r="C832" i="1"/>
  <c r="H831" i="1"/>
  <c r="D831" i="1"/>
  <c r="G831" i="1" s="1"/>
  <c r="C831" i="1"/>
  <c r="H830" i="1"/>
  <c r="D830" i="1"/>
  <c r="G830" i="1" s="1"/>
  <c r="C830" i="1"/>
  <c r="H829" i="1"/>
  <c r="D829" i="1"/>
  <c r="G829" i="1" s="1"/>
  <c r="C829" i="1"/>
  <c r="H828" i="1"/>
  <c r="G828" i="1"/>
  <c r="D828" i="1"/>
  <c r="C828" i="1"/>
  <c r="H827" i="1"/>
  <c r="D827" i="1"/>
  <c r="G827" i="1" s="1"/>
  <c r="C827" i="1"/>
  <c r="H826" i="1"/>
  <c r="D826" i="1"/>
  <c r="G826" i="1" s="1"/>
  <c r="C826" i="1"/>
  <c r="H825" i="1"/>
  <c r="D825" i="1"/>
  <c r="G825" i="1" s="1"/>
  <c r="C825" i="1"/>
  <c r="H824" i="1"/>
  <c r="G824" i="1"/>
  <c r="D824" i="1"/>
  <c r="C824" i="1"/>
  <c r="H823" i="1"/>
  <c r="D823" i="1"/>
  <c r="G823" i="1" s="1"/>
  <c r="C823" i="1"/>
  <c r="H822" i="1"/>
  <c r="D822" i="1"/>
  <c r="G822" i="1" s="1"/>
  <c r="C822" i="1"/>
  <c r="H821" i="1"/>
  <c r="D821" i="1"/>
  <c r="G821" i="1" s="1"/>
  <c r="C821" i="1"/>
  <c r="H820" i="1"/>
  <c r="G820" i="1"/>
  <c r="D820" i="1"/>
  <c r="C820" i="1"/>
  <c r="H819" i="1"/>
  <c r="D819" i="1"/>
  <c r="G819" i="1" s="1"/>
  <c r="C819" i="1"/>
  <c r="H818" i="1"/>
  <c r="G818" i="1"/>
  <c r="D818" i="1"/>
  <c r="C818" i="1"/>
  <c r="H817" i="1"/>
  <c r="G817" i="1"/>
  <c r="D817" i="1"/>
  <c r="C817" i="1"/>
  <c r="H816" i="1"/>
  <c r="D816" i="1"/>
  <c r="G816" i="1" s="1"/>
  <c r="C816" i="1"/>
  <c r="H815" i="1"/>
  <c r="G815" i="1"/>
  <c r="D815" i="1"/>
  <c r="C815" i="1"/>
  <c r="H814" i="1"/>
  <c r="D814" i="1"/>
  <c r="G814" i="1" s="1"/>
  <c r="C814" i="1"/>
  <c r="H813" i="1"/>
  <c r="G813" i="1"/>
  <c r="D813" i="1"/>
  <c r="C813" i="1"/>
  <c r="H812" i="1"/>
  <c r="D812" i="1"/>
  <c r="G812" i="1" s="1"/>
  <c r="C812" i="1"/>
  <c r="H811" i="1"/>
  <c r="D811" i="1"/>
  <c r="G811" i="1" s="1"/>
  <c r="C811" i="1"/>
  <c r="H810" i="1"/>
  <c r="G810" i="1"/>
  <c r="D810" i="1"/>
  <c r="C810" i="1"/>
  <c r="H809" i="1"/>
  <c r="D809" i="1"/>
  <c r="G809" i="1" s="1"/>
  <c r="C809" i="1"/>
  <c r="H808" i="1"/>
  <c r="G808" i="1"/>
  <c r="D808" i="1"/>
  <c r="C808" i="1"/>
  <c r="D807" i="1"/>
  <c r="C807" i="1"/>
  <c r="H807" i="1" s="1"/>
  <c r="D806" i="1"/>
  <c r="C806" i="1"/>
  <c r="H806" i="1" s="1"/>
  <c r="D805" i="1"/>
  <c r="C805" i="1"/>
  <c r="H805" i="1" s="1"/>
  <c r="D804" i="1"/>
  <c r="C804" i="1"/>
  <c r="H804" i="1" s="1"/>
  <c r="D803" i="1"/>
  <c r="C803" i="1"/>
  <c r="H803" i="1" s="1"/>
  <c r="D802" i="1"/>
  <c r="C802" i="1"/>
  <c r="H802" i="1" s="1"/>
  <c r="D801" i="1"/>
  <c r="C801" i="1"/>
  <c r="H801" i="1" s="1"/>
  <c r="D800" i="1"/>
  <c r="H800" i="1" s="1"/>
  <c r="C800" i="1"/>
  <c r="H799" i="1"/>
  <c r="D799" i="1"/>
  <c r="C799" i="1"/>
  <c r="G799" i="1" s="1"/>
  <c r="H798" i="1"/>
  <c r="D798" i="1"/>
  <c r="G798" i="1" s="1"/>
  <c r="C798" i="1"/>
  <c r="H797" i="1"/>
  <c r="D797" i="1"/>
  <c r="G797" i="1" s="1"/>
  <c r="C797" i="1"/>
  <c r="H796" i="1"/>
  <c r="D796" i="1"/>
  <c r="G796" i="1" s="1"/>
  <c r="C796" i="1"/>
  <c r="H795" i="1"/>
  <c r="D795" i="1"/>
  <c r="G795" i="1" s="1"/>
  <c r="C795" i="1"/>
  <c r="H794" i="1"/>
  <c r="D794" i="1"/>
  <c r="G794" i="1" s="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D782" i="1"/>
  <c r="G782" i="1" s="1"/>
  <c r="C782" i="1"/>
  <c r="H781" i="1"/>
  <c r="D781" i="1"/>
  <c r="G781" i="1" s="1"/>
  <c r="C781" i="1"/>
  <c r="H780" i="1"/>
  <c r="G780" i="1"/>
  <c r="D780" i="1"/>
  <c r="C780" i="1"/>
  <c r="H779" i="1"/>
  <c r="D779" i="1"/>
  <c r="G779" i="1" s="1"/>
  <c r="C779" i="1"/>
  <c r="H778" i="1"/>
  <c r="G778" i="1"/>
  <c r="D778" i="1"/>
  <c r="C778" i="1"/>
  <c r="H777" i="1"/>
  <c r="G777" i="1"/>
  <c r="D777" i="1"/>
  <c r="C777" i="1"/>
  <c r="H776" i="1"/>
  <c r="D776" i="1"/>
  <c r="G776" i="1" s="1"/>
  <c r="C776" i="1"/>
  <c r="H775" i="1"/>
  <c r="G775" i="1"/>
  <c r="D775" i="1"/>
  <c r="C775" i="1"/>
  <c r="H774" i="1"/>
  <c r="G774" i="1"/>
  <c r="D774" i="1"/>
  <c r="C774" i="1"/>
  <c r="H773" i="1"/>
  <c r="G773" i="1"/>
  <c r="D773" i="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D751" i="1"/>
  <c r="G751" i="1" s="1"/>
  <c r="C751" i="1"/>
  <c r="H750" i="1"/>
  <c r="G750" i="1"/>
  <c r="D750" i="1"/>
  <c r="C750" i="1"/>
  <c r="H749" i="1"/>
  <c r="G749" i="1"/>
  <c r="D749" i="1"/>
  <c r="C749" i="1"/>
  <c r="H748" i="1"/>
  <c r="G748" i="1"/>
  <c r="D748" i="1"/>
  <c r="C748" i="1"/>
  <c r="H747" i="1"/>
  <c r="D747" i="1"/>
  <c r="G747" i="1" s="1"/>
  <c r="C747" i="1"/>
  <c r="H746" i="1"/>
  <c r="G746" i="1"/>
  <c r="D746" i="1"/>
  <c r="C746" i="1"/>
  <c r="H745" i="1"/>
  <c r="G745" i="1"/>
  <c r="D745" i="1"/>
  <c r="C745" i="1"/>
  <c r="H744" i="1"/>
  <c r="G744" i="1"/>
  <c r="D744" i="1"/>
  <c r="C744" i="1"/>
  <c r="H743" i="1"/>
  <c r="D743" i="1"/>
  <c r="G743" i="1" s="1"/>
  <c r="C743" i="1"/>
  <c r="H742" i="1"/>
  <c r="G742" i="1"/>
  <c r="D742" i="1"/>
  <c r="C742" i="1"/>
  <c r="H741" i="1"/>
  <c r="G741" i="1"/>
  <c r="D741" i="1"/>
  <c r="C741" i="1"/>
  <c r="H740" i="1"/>
  <c r="G740" i="1"/>
  <c r="D740" i="1"/>
  <c r="C740" i="1"/>
  <c r="H739" i="1"/>
  <c r="D739" i="1"/>
  <c r="G739" i="1" s="1"/>
  <c r="C739" i="1"/>
  <c r="H738" i="1"/>
  <c r="D738" i="1"/>
  <c r="G738" i="1" s="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D724" i="1"/>
  <c r="C724" i="1"/>
  <c r="H724" i="1" s="1"/>
  <c r="H723" i="1"/>
  <c r="D723" i="1"/>
  <c r="G723" i="1" s="1"/>
  <c r="C723" i="1"/>
  <c r="H722" i="1"/>
  <c r="G722" i="1"/>
  <c r="D722" i="1"/>
  <c r="C722" i="1"/>
  <c r="H721" i="1"/>
  <c r="G721" i="1"/>
  <c r="D721" i="1"/>
  <c r="C721" i="1"/>
  <c r="H720" i="1"/>
  <c r="D720" i="1"/>
  <c r="G720" i="1" s="1"/>
  <c r="C720" i="1"/>
  <c r="H719" i="1"/>
  <c r="G719" i="1"/>
  <c r="D719" i="1"/>
  <c r="C719" i="1"/>
  <c r="H718" i="1"/>
  <c r="D718" i="1"/>
  <c r="G718" i="1" s="1"/>
  <c r="C718" i="1"/>
  <c r="H717" i="1"/>
  <c r="G717" i="1"/>
  <c r="D717" i="1"/>
  <c r="C717" i="1"/>
  <c r="H716" i="1"/>
  <c r="G716" i="1"/>
  <c r="D716" i="1"/>
  <c r="C716" i="1"/>
  <c r="H715" i="1"/>
  <c r="G715" i="1"/>
  <c r="D715" i="1"/>
  <c r="C715" i="1"/>
  <c r="D714" i="1"/>
  <c r="H714" i="1" s="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7" i="1" s="1"/>
  <c r="D706" i="1"/>
  <c r="G706" i="1" s="1"/>
  <c r="C706" i="1"/>
  <c r="H706" i="1" s="1"/>
  <c r="H705" i="1"/>
  <c r="G705" i="1"/>
  <c r="D705" i="1"/>
  <c r="C705" i="1"/>
  <c r="D704" i="1"/>
  <c r="C704" i="1"/>
  <c r="H704" i="1" s="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D697" i="1"/>
  <c r="G697" i="1" s="1"/>
  <c r="C697" i="1"/>
  <c r="H696" i="1"/>
  <c r="G696" i="1"/>
  <c r="D696" i="1"/>
  <c r="C696" i="1"/>
  <c r="H695" i="1"/>
  <c r="G695" i="1"/>
  <c r="D695" i="1"/>
  <c r="C695" i="1"/>
  <c r="H694" i="1"/>
  <c r="D694" i="1"/>
  <c r="G694" i="1" s="1"/>
  <c r="C694" i="1"/>
  <c r="H693" i="1"/>
  <c r="G693" i="1"/>
  <c r="D693" i="1"/>
  <c r="C693" i="1"/>
  <c r="H692" i="1"/>
  <c r="G692" i="1"/>
  <c r="D692" i="1"/>
  <c r="C692" i="1"/>
  <c r="H691" i="1"/>
  <c r="D691" i="1"/>
  <c r="G691" i="1" s="1"/>
  <c r="C691" i="1"/>
  <c r="H690" i="1"/>
  <c r="G690" i="1"/>
  <c r="D690" i="1"/>
  <c r="C690" i="1"/>
  <c r="H689" i="1"/>
  <c r="D689" i="1"/>
  <c r="G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G678" i="1"/>
  <c r="D678" i="1"/>
  <c r="C678" i="1"/>
  <c r="D677" i="1"/>
  <c r="H677" i="1" s="1"/>
  <c r="C677" i="1"/>
  <c r="H676" i="1"/>
  <c r="G676" i="1"/>
  <c r="D676" i="1"/>
  <c r="C676" i="1"/>
  <c r="H675" i="1"/>
  <c r="D675" i="1"/>
  <c r="G675" i="1" s="1"/>
  <c r="C675" i="1"/>
  <c r="H674" i="1"/>
  <c r="G674" i="1"/>
  <c r="D674" i="1"/>
  <c r="C674" i="1"/>
  <c r="H673" i="1"/>
  <c r="G673" i="1"/>
  <c r="D673" i="1"/>
  <c r="C673" i="1"/>
  <c r="H672" i="1"/>
  <c r="D672" i="1"/>
  <c r="G672" i="1" s="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D664" i="1"/>
  <c r="G664" i="1" s="1"/>
  <c r="C664" i="1"/>
  <c r="H663" i="1"/>
  <c r="G663" i="1"/>
  <c r="D663" i="1"/>
  <c r="C663" i="1"/>
  <c r="H662" i="1"/>
  <c r="G662" i="1"/>
  <c r="D662" i="1"/>
  <c r="C662" i="1"/>
  <c r="H661" i="1"/>
  <c r="G661" i="1"/>
  <c r="D661" i="1"/>
  <c r="C661" i="1"/>
  <c r="H660" i="1"/>
  <c r="G660" i="1"/>
  <c r="D660" i="1"/>
  <c r="C660" i="1"/>
  <c r="D659" i="1"/>
  <c r="C659" i="1"/>
  <c r="G659" i="1" s="1"/>
  <c r="H658" i="1"/>
  <c r="G658" i="1"/>
  <c r="D658" i="1"/>
  <c r="C658" i="1"/>
  <c r="D657" i="1"/>
  <c r="C657" i="1"/>
  <c r="G657" i="1" s="1"/>
  <c r="D656" i="1"/>
  <c r="C656" i="1"/>
  <c r="G656" i="1" s="1"/>
  <c r="H655" i="1"/>
  <c r="D655" i="1"/>
  <c r="G655" i="1" s="1"/>
  <c r="C655" i="1"/>
  <c r="H654" i="1"/>
  <c r="D654" i="1"/>
  <c r="G654" i="1" s="1"/>
  <c r="C654" i="1"/>
  <c r="G653" i="1"/>
  <c r="D653" i="1"/>
  <c r="H653" i="1" s="1"/>
  <c r="C653" i="1"/>
  <c r="H652" i="1"/>
  <c r="G652" i="1"/>
  <c r="D652" i="1"/>
  <c r="C652" i="1"/>
  <c r="H651" i="1"/>
  <c r="G651" i="1"/>
  <c r="D651" i="1"/>
  <c r="C651" i="1"/>
  <c r="H650" i="1"/>
  <c r="G650" i="1"/>
  <c r="D650" i="1"/>
  <c r="C650" i="1"/>
  <c r="D649" i="1"/>
  <c r="G649" i="1" s="1"/>
  <c r="C649" i="1"/>
  <c r="D648" i="1"/>
  <c r="H648" i="1" s="1"/>
  <c r="C648" i="1"/>
  <c r="D647" i="1"/>
  <c r="H647" i="1" s="1"/>
  <c r="C647" i="1"/>
  <c r="D646" i="1"/>
  <c r="G646" i="1" s="1"/>
  <c r="C646" i="1"/>
  <c r="H645" i="1"/>
  <c r="D645" i="1"/>
  <c r="G645" i="1" s="1"/>
  <c r="C645" i="1"/>
  <c r="C641" i="1"/>
  <c r="D636" i="1"/>
  <c r="G636" i="1" s="1"/>
  <c r="C636" i="1"/>
  <c r="D635" i="1"/>
  <c r="G635" i="1" s="1"/>
  <c r="C635" i="1"/>
  <c r="H632" i="1"/>
  <c r="D632" i="1"/>
  <c r="G632" i="1" s="1"/>
  <c r="C632" i="1"/>
  <c r="H631" i="1"/>
  <c r="G631" i="1"/>
  <c r="D631" i="1"/>
  <c r="C631" i="1"/>
  <c r="H630" i="1"/>
  <c r="G630" i="1"/>
  <c r="D630" i="1"/>
  <c r="C630" i="1"/>
  <c r="H629" i="1"/>
  <c r="D629" i="1"/>
  <c r="G629" i="1" s="1"/>
  <c r="C629" i="1"/>
  <c r="H628" i="1"/>
  <c r="D628" i="1"/>
  <c r="G628" i="1" s="1"/>
  <c r="C628" i="1"/>
  <c r="H627" i="1"/>
  <c r="G627" i="1"/>
  <c r="D627" i="1"/>
  <c r="C627" i="1"/>
  <c r="H626" i="1"/>
  <c r="D626" i="1"/>
  <c r="G626" i="1" s="1"/>
  <c r="C626" i="1"/>
  <c r="H625" i="1"/>
  <c r="D625" i="1"/>
  <c r="G625" i="1" s="1"/>
  <c r="C625" i="1"/>
  <c r="G624" i="1"/>
  <c r="D624" i="1"/>
  <c r="H624" i="1" s="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D614" i="1"/>
  <c r="G614" i="1" s="1"/>
  <c r="C614" i="1"/>
  <c r="H613" i="1"/>
  <c r="G613" i="1"/>
  <c r="D613" i="1"/>
  <c r="C613" i="1"/>
  <c r="H612" i="1"/>
  <c r="G612" i="1"/>
  <c r="D612" i="1"/>
  <c r="C612" i="1"/>
  <c r="H611" i="1"/>
  <c r="G611" i="1"/>
  <c r="D611" i="1"/>
  <c r="C611" i="1"/>
  <c r="H610"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D598" i="1"/>
  <c r="G598" i="1" s="1"/>
  <c r="C598" i="1"/>
  <c r="D597" i="1"/>
  <c r="H597" i="1" s="1"/>
  <c r="C597" i="1"/>
  <c r="H596" i="1"/>
  <c r="G596" i="1"/>
  <c r="D596" i="1"/>
  <c r="C596" i="1"/>
  <c r="H595" i="1"/>
  <c r="G595" i="1"/>
  <c r="D595" i="1"/>
  <c r="C595" i="1"/>
  <c r="D594" i="1"/>
  <c r="H594" i="1" s="1"/>
  <c r="C594" i="1"/>
  <c r="D593" i="1"/>
  <c r="H593" i="1" s="1"/>
  <c r="C593" i="1"/>
  <c r="C592" i="1"/>
  <c r="C591" i="1"/>
  <c r="H590" i="1"/>
  <c r="D590" i="1"/>
  <c r="G590" i="1" s="1"/>
  <c r="C590" i="1"/>
  <c r="H589" i="1"/>
  <c r="D589" i="1"/>
  <c r="G589" i="1" s="1"/>
  <c r="C589" i="1"/>
  <c r="H588" i="1"/>
  <c r="G588" i="1"/>
  <c r="D588" i="1"/>
  <c r="C588" i="1"/>
  <c r="H587" i="1"/>
  <c r="G587" i="1"/>
  <c r="D587" i="1"/>
  <c r="C587" i="1"/>
  <c r="H586" i="1"/>
  <c r="D586" i="1"/>
  <c r="G586" i="1" s="1"/>
  <c r="C586" i="1"/>
  <c r="H585" i="1"/>
  <c r="G585" i="1"/>
  <c r="D585" i="1"/>
  <c r="C585" i="1"/>
  <c r="H584" i="1"/>
  <c r="D584" i="1"/>
  <c r="G584" i="1" s="1"/>
  <c r="C584" i="1"/>
  <c r="H583" i="1"/>
  <c r="G583" i="1"/>
  <c r="D583" i="1"/>
  <c r="C583" i="1"/>
  <c r="H582" i="1"/>
  <c r="D582" i="1"/>
  <c r="G582" i="1" s="1"/>
  <c r="C582" i="1"/>
  <c r="H581" i="1"/>
  <c r="D581" i="1"/>
  <c r="G581" i="1" s="1"/>
  <c r="C581" i="1"/>
  <c r="H580" i="1"/>
  <c r="G580" i="1"/>
  <c r="D580" i="1"/>
  <c r="C580" i="1"/>
  <c r="G579" i="1"/>
  <c r="D579" i="1"/>
  <c r="H579" i="1" s="1"/>
  <c r="C579"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H569" i="1"/>
  <c r="G569" i="1"/>
  <c r="D569" i="1"/>
  <c r="C569" i="1"/>
  <c r="H568" i="1"/>
  <c r="D568" i="1"/>
  <c r="G568" i="1" s="1"/>
  <c r="C568" i="1"/>
  <c r="H567" i="1"/>
  <c r="D567" i="1"/>
  <c r="G567" i="1" s="1"/>
  <c r="C567" i="1"/>
  <c r="H566" i="1"/>
  <c r="G566" i="1"/>
  <c r="D566" i="1"/>
  <c r="C566" i="1"/>
  <c r="H564" i="1"/>
  <c r="D564" i="1"/>
  <c r="G564" i="1" s="1"/>
  <c r="C564" i="1"/>
  <c r="H563" i="1"/>
  <c r="G563" i="1"/>
  <c r="D563" i="1"/>
  <c r="C563" i="1"/>
  <c r="H562" i="1"/>
  <c r="D562" i="1"/>
  <c r="G562" i="1" s="1"/>
  <c r="C562" i="1"/>
  <c r="H561" i="1"/>
  <c r="G561" i="1"/>
  <c r="D561" i="1"/>
  <c r="C561" i="1"/>
  <c r="H560" i="1"/>
  <c r="G560" i="1"/>
  <c r="D560" i="1"/>
  <c r="C560" i="1"/>
  <c r="H559" i="1"/>
  <c r="G559" i="1"/>
  <c r="D559" i="1"/>
  <c r="C559" i="1"/>
  <c r="H558" i="1"/>
  <c r="D558" i="1"/>
  <c r="G558" i="1" s="1"/>
  <c r="C558" i="1"/>
  <c r="H557" i="1"/>
  <c r="G557" i="1"/>
  <c r="D557" i="1"/>
  <c r="C557" i="1"/>
  <c r="D556" i="1"/>
  <c r="H556" i="1" s="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D543" i="1"/>
  <c r="G543" i="1" s="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G536" i="1"/>
  <c r="D536" i="1"/>
  <c r="C536" i="1"/>
  <c r="H535" i="1"/>
  <c r="G535" i="1"/>
  <c r="D535" i="1"/>
  <c r="C535" i="1"/>
  <c r="H534" i="1"/>
  <c r="D534" i="1"/>
  <c r="G534" i="1" s="1"/>
  <c r="C534" i="1"/>
  <c r="H533" i="1"/>
  <c r="G533" i="1"/>
  <c r="D533" i="1"/>
  <c r="C533" i="1"/>
  <c r="H532" i="1"/>
  <c r="G532" i="1"/>
  <c r="D532" i="1"/>
  <c r="C532" i="1"/>
  <c r="H531" i="1"/>
  <c r="G531" i="1"/>
  <c r="D531" i="1"/>
  <c r="C531" i="1"/>
  <c r="D528" i="1"/>
  <c r="H528" i="1" s="1"/>
  <c r="C528" i="1"/>
  <c r="H527" i="1"/>
  <c r="G527" i="1"/>
  <c r="D527" i="1"/>
  <c r="C527" i="1"/>
  <c r="D526" i="1"/>
  <c r="H526" i="1" s="1"/>
  <c r="C526" i="1"/>
  <c r="H525" i="1"/>
  <c r="D525" i="1"/>
  <c r="G525" i="1" s="1"/>
  <c r="C525" i="1"/>
  <c r="H524" i="1"/>
  <c r="G524" i="1"/>
  <c r="D524" i="1"/>
  <c r="C524" i="1"/>
  <c r="H523" i="1"/>
  <c r="G523" i="1"/>
  <c r="D523" i="1"/>
  <c r="C523" i="1"/>
  <c r="H522" i="1"/>
  <c r="D522" i="1"/>
  <c r="G522" i="1" s="1"/>
  <c r="C522" i="1"/>
  <c r="H521" i="1"/>
  <c r="G521" i="1"/>
  <c r="D521" i="1"/>
  <c r="C521" i="1"/>
  <c r="H520" i="1"/>
  <c r="G520" i="1"/>
  <c r="D520" i="1"/>
  <c r="C520" i="1"/>
  <c r="H519" i="1"/>
  <c r="D519" i="1"/>
  <c r="G519" i="1" s="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D509" i="1"/>
  <c r="G509" i="1" s="1"/>
  <c r="C509" i="1"/>
  <c r="D508" i="1"/>
  <c r="H508" i="1" s="1"/>
  <c r="C508" i="1"/>
  <c r="H507" i="1"/>
  <c r="D507" i="1"/>
  <c r="G507" i="1" s="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H482" i="1"/>
  <c r="G482" i="1"/>
  <c r="D482" i="1"/>
  <c r="C482" i="1"/>
  <c r="H481" i="1"/>
  <c r="D481" i="1"/>
  <c r="G481" i="1" s="1"/>
  <c r="C481" i="1"/>
  <c r="H480" i="1"/>
  <c r="D480" i="1"/>
  <c r="G480" i="1" s="1"/>
  <c r="C480" i="1"/>
  <c r="H479" i="1"/>
  <c r="G479" i="1"/>
  <c r="D479" i="1"/>
  <c r="C479" i="1"/>
  <c r="H478" i="1"/>
  <c r="D478" i="1"/>
  <c r="G478" i="1" s="1"/>
  <c r="C478" i="1"/>
  <c r="H477" i="1"/>
  <c r="D477" i="1"/>
  <c r="G477" i="1" s="1"/>
  <c r="C477" i="1"/>
  <c r="H476" i="1"/>
  <c r="D476" i="1"/>
  <c r="G476" i="1" s="1"/>
  <c r="C476" i="1"/>
  <c r="H475" i="1"/>
  <c r="D475" i="1"/>
  <c r="G475" i="1" s="1"/>
  <c r="C475" i="1"/>
  <c r="D474" i="1"/>
  <c r="G474" i="1" s="1"/>
  <c r="C474" i="1"/>
  <c r="C473" i="1"/>
  <c r="H472" i="1"/>
  <c r="G472" i="1"/>
  <c r="D472" i="1"/>
  <c r="C472" i="1"/>
  <c r="H471" i="1"/>
  <c r="G471" i="1"/>
  <c r="D471" i="1"/>
  <c r="C471" i="1"/>
  <c r="H470" i="1"/>
  <c r="G470" i="1"/>
  <c r="D470" i="1"/>
  <c r="C470" i="1"/>
  <c r="H469" i="1"/>
  <c r="D469" i="1"/>
  <c r="G469" i="1" s="1"/>
  <c r="C469" i="1"/>
  <c r="H468" i="1"/>
  <c r="G468" i="1"/>
  <c r="D468" i="1"/>
  <c r="C468" i="1"/>
  <c r="H467" i="1"/>
  <c r="G467" i="1"/>
  <c r="D467" i="1"/>
  <c r="C467" i="1"/>
  <c r="H466" i="1"/>
  <c r="G466" i="1"/>
  <c r="D466" i="1"/>
  <c r="C466" i="1"/>
  <c r="H465" i="1"/>
  <c r="D465" i="1"/>
  <c r="G465" i="1" s="1"/>
  <c r="C465" i="1"/>
  <c r="H464" i="1"/>
  <c r="G464" i="1"/>
  <c r="D464" i="1"/>
  <c r="C464" i="1"/>
  <c r="H463" i="1"/>
  <c r="G463" i="1"/>
  <c r="D463" i="1"/>
  <c r="C463" i="1"/>
  <c r="H462" i="1"/>
  <c r="D462" i="1"/>
  <c r="G462" i="1" s="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D449" i="1"/>
  <c r="G449" i="1" s="1"/>
  <c r="C449" i="1"/>
  <c r="H448" i="1"/>
  <c r="G448" i="1"/>
  <c r="D448" i="1"/>
  <c r="C448" i="1"/>
  <c r="H447" i="1"/>
  <c r="D447" i="1"/>
  <c r="G447" i="1" s="1"/>
  <c r="C447" i="1"/>
  <c r="D446" i="1"/>
  <c r="H446" i="1" s="1"/>
  <c r="C446" i="1"/>
  <c r="H445" i="1"/>
  <c r="D445" i="1"/>
  <c r="G445" i="1" s="1"/>
  <c r="C445" i="1"/>
  <c r="H444" i="1"/>
  <c r="D444" i="1"/>
  <c r="G444" i="1" s="1"/>
  <c r="C444" i="1"/>
  <c r="H443" i="1"/>
  <c r="G443" i="1"/>
  <c r="D443" i="1"/>
  <c r="C443" i="1"/>
  <c r="H442" i="1"/>
  <c r="G442" i="1"/>
  <c r="D442" i="1"/>
  <c r="C442" i="1"/>
  <c r="H441" i="1"/>
  <c r="G441" i="1"/>
  <c r="D441" i="1"/>
  <c r="C441" i="1"/>
  <c r="H440" i="1"/>
  <c r="G440" i="1"/>
  <c r="D440" i="1"/>
  <c r="C440" i="1"/>
  <c r="G439" i="1"/>
  <c r="D439" i="1"/>
  <c r="H439" i="1" s="1"/>
  <c r="C439" i="1"/>
  <c r="H438" i="1"/>
  <c r="G438" i="1"/>
  <c r="D438" i="1"/>
  <c r="C438" i="1"/>
  <c r="H437" i="1"/>
  <c r="D437" i="1"/>
  <c r="G437" i="1" s="1"/>
  <c r="C437" i="1"/>
  <c r="H436" i="1"/>
  <c r="D436" i="1"/>
  <c r="G436" i="1" s="1"/>
  <c r="C436" i="1"/>
  <c r="H435" i="1"/>
  <c r="G435" i="1"/>
  <c r="D435" i="1"/>
  <c r="C435" i="1"/>
  <c r="G434" i="1"/>
  <c r="D434" i="1"/>
  <c r="H434" i="1" s="1"/>
  <c r="C434" i="1"/>
  <c r="H433" i="1"/>
  <c r="D433" i="1"/>
  <c r="G433" i="1" s="1"/>
  <c r="C433" i="1"/>
  <c r="H432" i="1"/>
  <c r="G432" i="1"/>
  <c r="D432" i="1"/>
  <c r="C432" i="1"/>
  <c r="H431" i="1"/>
  <c r="G431" i="1"/>
  <c r="D431" i="1"/>
  <c r="C431" i="1"/>
  <c r="H430" i="1"/>
  <c r="D430" i="1"/>
  <c r="G430" i="1" s="1"/>
  <c r="C430" i="1"/>
  <c r="H429" i="1"/>
  <c r="D429" i="1"/>
  <c r="G429" i="1" s="1"/>
  <c r="C429" i="1"/>
  <c r="H428" i="1"/>
  <c r="D428" i="1"/>
  <c r="G428" i="1" s="1"/>
  <c r="C428" i="1"/>
  <c r="H427" i="1"/>
  <c r="D427" i="1"/>
  <c r="G427" i="1" s="1"/>
  <c r="C427" i="1"/>
  <c r="D426" i="1"/>
  <c r="H426" i="1" s="1"/>
  <c r="C426" i="1"/>
  <c r="C425" i="1"/>
  <c r="H423" i="1"/>
  <c r="D423" i="1"/>
  <c r="G423" i="1" s="1"/>
  <c r="C423" i="1"/>
  <c r="D422" i="1"/>
  <c r="G422" i="1" s="1"/>
  <c r="C422" i="1"/>
  <c r="C421" i="1"/>
  <c r="D416" i="1"/>
  <c r="H416" i="1" s="1"/>
  <c r="C416" i="1"/>
  <c r="D415" i="1"/>
  <c r="H415" i="1" s="1"/>
  <c r="C415" i="1"/>
  <c r="D414" i="1"/>
  <c r="H414" i="1" s="1"/>
  <c r="C414" i="1"/>
  <c r="H411" i="1"/>
  <c r="G411" i="1"/>
  <c r="D411" i="1"/>
  <c r="C411" i="1"/>
  <c r="H410" i="1"/>
  <c r="G410" i="1"/>
  <c r="D410" i="1"/>
  <c r="C410" i="1"/>
  <c r="H409" i="1"/>
  <c r="D409" i="1"/>
  <c r="G409" i="1" s="1"/>
  <c r="C409" i="1"/>
  <c r="H408" i="1"/>
  <c r="D408" i="1"/>
  <c r="G408" i="1" s="1"/>
  <c r="C408" i="1"/>
  <c r="G407" i="1"/>
  <c r="D407" i="1"/>
  <c r="H407" i="1" s="1"/>
  <c r="C407" i="1"/>
  <c r="H406" i="1"/>
  <c r="D406" i="1"/>
  <c r="G406" i="1" s="1"/>
  <c r="C406" i="1"/>
  <c r="H405" i="1"/>
  <c r="G405" i="1"/>
  <c r="D405" i="1"/>
  <c r="C405" i="1"/>
  <c r="H404" i="1"/>
  <c r="D404" i="1"/>
  <c r="G404" i="1" s="1"/>
  <c r="C404" i="1"/>
  <c r="H403" i="1"/>
  <c r="D403" i="1"/>
  <c r="G403" i="1" s="1"/>
  <c r="C403" i="1"/>
  <c r="H402" i="1"/>
  <c r="G402" i="1"/>
  <c r="D402" i="1"/>
  <c r="C402" i="1"/>
  <c r="H401" i="1"/>
  <c r="G401" i="1"/>
  <c r="D401" i="1"/>
  <c r="C401" i="1"/>
  <c r="H400" i="1"/>
  <c r="G400" i="1"/>
  <c r="D400" i="1"/>
  <c r="C400" i="1"/>
  <c r="H399" i="1"/>
  <c r="D399" i="1"/>
  <c r="G399" i="1" s="1"/>
  <c r="C399" i="1"/>
  <c r="H398" i="1"/>
  <c r="D398" i="1"/>
  <c r="G398" i="1" s="1"/>
  <c r="C398" i="1"/>
  <c r="H397" i="1"/>
  <c r="D397" i="1"/>
  <c r="G397" i="1" s="1"/>
  <c r="C397" i="1"/>
  <c r="D396" i="1"/>
  <c r="H396" i="1" s="1"/>
  <c r="C396" i="1"/>
  <c r="H395" i="1"/>
  <c r="D395" i="1"/>
  <c r="G395" i="1" s="1"/>
  <c r="C395" i="1"/>
  <c r="H394" i="1"/>
  <c r="D394" i="1"/>
  <c r="G394" i="1" s="1"/>
  <c r="C394" i="1"/>
  <c r="G393" i="1"/>
  <c r="D393" i="1"/>
  <c r="H393" i="1" s="1"/>
  <c r="C393" i="1"/>
  <c r="H392" i="1"/>
  <c r="D392" i="1"/>
  <c r="G392" i="1" s="1"/>
  <c r="C392" i="1"/>
  <c r="H391" i="1"/>
  <c r="D391" i="1"/>
  <c r="G391" i="1" s="1"/>
  <c r="C391" i="1"/>
  <c r="H390" i="1"/>
  <c r="D390" i="1"/>
  <c r="G390" i="1" s="1"/>
  <c r="C390" i="1"/>
  <c r="H389" i="1"/>
  <c r="D389" i="1"/>
  <c r="G389" i="1" s="1"/>
  <c r="C389" i="1"/>
  <c r="D388" i="1"/>
  <c r="H388" i="1" s="1"/>
  <c r="C388" i="1"/>
  <c r="H387" i="1"/>
  <c r="D387" i="1"/>
  <c r="G387" i="1" s="1"/>
  <c r="C387" i="1"/>
  <c r="H386" i="1"/>
  <c r="D386" i="1"/>
  <c r="G386" i="1" s="1"/>
  <c r="C386" i="1"/>
  <c r="H385" i="1"/>
  <c r="D385" i="1"/>
  <c r="G385" i="1" s="1"/>
  <c r="C385" i="1"/>
  <c r="H384" i="1"/>
  <c r="D384" i="1"/>
  <c r="G384" i="1" s="1"/>
  <c r="C384" i="1"/>
  <c r="D383" i="1"/>
  <c r="H383" i="1" s="1"/>
  <c r="C383" i="1"/>
  <c r="H382" i="1"/>
  <c r="D382" i="1"/>
  <c r="G382" i="1" s="1"/>
  <c r="C382" i="1"/>
  <c r="H381" i="1"/>
  <c r="D381" i="1"/>
  <c r="G381" i="1" s="1"/>
  <c r="C381" i="1"/>
  <c r="H380" i="1"/>
  <c r="G380" i="1"/>
  <c r="D380" i="1"/>
  <c r="C380" i="1"/>
  <c r="H379" i="1"/>
  <c r="D379" i="1"/>
  <c r="G379" i="1" s="1"/>
  <c r="C379" i="1"/>
  <c r="H378" i="1"/>
  <c r="D378" i="1"/>
  <c r="G378" i="1" s="1"/>
  <c r="C378" i="1"/>
  <c r="H377" i="1"/>
  <c r="D377" i="1"/>
  <c r="G377" i="1" s="1"/>
  <c r="C377" i="1"/>
  <c r="H376" i="1"/>
  <c r="G376" i="1"/>
  <c r="D376" i="1"/>
  <c r="C376" i="1"/>
  <c r="D375" i="1"/>
  <c r="H375" i="1" s="1"/>
  <c r="C375" i="1"/>
  <c r="D374" i="1"/>
  <c r="H374" i="1" s="1"/>
  <c r="C374" i="1"/>
  <c r="D373" i="1"/>
  <c r="H373" i="1" s="1"/>
  <c r="C373" i="1"/>
  <c r="H372" i="1"/>
  <c r="D372" i="1"/>
  <c r="G372" i="1" s="1"/>
  <c r="C372" i="1"/>
  <c r="H371" i="1"/>
  <c r="D371" i="1"/>
  <c r="G371" i="1" s="1"/>
  <c r="C371" i="1"/>
  <c r="H370" i="1"/>
  <c r="D370" i="1"/>
  <c r="G370" i="1" s="1"/>
  <c r="C370"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G360" i="1"/>
  <c r="D360" i="1"/>
  <c r="C360" i="1"/>
  <c r="H359" i="1"/>
  <c r="D359" i="1"/>
  <c r="G359" i="1" s="1"/>
  <c r="C359" i="1"/>
  <c r="H358" i="1"/>
  <c r="D358" i="1"/>
  <c r="G358" i="1" s="1"/>
  <c r="C358" i="1"/>
  <c r="D357" i="1"/>
  <c r="G357" i="1" s="1"/>
  <c r="C357" i="1"/>
  <c r="H354" i="1"/>
  <c r="D354" i="1"/>
  <c r="G354" i="1" s="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G347" i="1"/>
  <c r="D347" i="1"/>
  <c r="C347" i="1"/>
  <c r="H346" i="1"/>
  <c r="D346" i="1"/>
  <c r="G346" i="1" s="1"/>
  <c r="C346" i="1"/>
  <c r="H345" i="1"/>
  <c r="D345" i="1"/>
  <c r="G345" i="1" s="1"/>
  <c r="C345" i="1"/>
  <c r="G344" i="1"/>
  <c r="D344" i="1"/>
  <c r="H344" i="1" s="1"/>
  <c r="C344" i="1"/>
  <c r="H343" i="1"/>
  <c r="D343" i="1"/>
  <c r="G343" i="1" s="1"/>
  <c r="C343" i="1"/>
  <c r="H342" i="1"/>
  <c r="D342" i="1"/>
  <c r="G342" i="1" s="1"/>
  <c r="C342" i="1"/>
  <c r="G341" i="1"/>
  <c r="D341" i="1"/>
  <c r="H341" i="1" s="1"/>
  <c r="C341" i="1"/>
  <c r="H340" i="1"/>
  <c r="G340" i="1"/>
  <c r="D340" i="1"/>
  <c r="C340" i="1"/>
  <c r="H339" i="1"/>
  <c r="D339" i="1"/>
  <c r="G339" i="1" s="1"/>
  <c r="C339" i="1"/>
  <c r="H338" i="1"/>
  <c r="D338" i="1"/>
  <c r="G338" i="1" s="1"/>
  <c r="C338" i="1"/>
  <c r="H337" i="1"/>
  <c r="G337" i="1"/>
  <c r="D337" i="1"/>
  <c r="C337" i="1"/>
  <c r="G336" i="1"/>
  <c r="D336" i="1"/>
  <c r="H336" i="1" s="1"/>
  <c r="C336" i="1"/>
  <c r="H335" i="1"/>
  <c r="D335" i="1"/>
  <c r="G335" i="1" s="1"/>
  <c r="C335" i="1"/>
  <c r="H334" i="1"/>
  <c r="D334" i="1"/>
  <c r="G334" i="1" s="1"/>
  <c r="C334" i="1"/>
  <c r="H333" i="1"/>
  <c r="D333" i="1"/>
  <c r="G333" i="1" s="1"/>
  <c r="C333" i="1"/>
  <c r="H332" i="1"/>
  <c r="G332" i="1"/>
  <c r="D332" i="1"/>
  <c r="C332" i="1"/>
  <c r="G331" i="1"/>
  <c r="D331" i="1"/>
  <c r="H331" i="1" s="1"/>
  <c r="C331" i="1"/>
  <c r="H330" i="1"/>
  <c r="G330" i="1"/>
  <c r="D330" i="1"/>
  <c r="C330" i="1"/>
  <c r="H329" i="1"/>
  <c r="G329" i="1"/>
  <c r="D329" i="1"/>
  <c r="C329" i="1"/>
  <c r="H328" i="1"/>
  <c r="D328" i="1"/>
  <c r="G328" i="1" s="1"/>
  <c r="C328" i="1"/>
  <c r="H327" i="1"/>
  <c r="D327" i="1"/>
  <c r="G327" i="1" s="1"/>
  <c r="C327" i="1"/>
  <c r="H326" i="1"/>
  <c r="G326" i="1"/>
  <c r="D326" i="1"/>
  <c r="C326" i="1"/>
  <c r="H325" i="1"/>
  <c r="D325" i="1"/>
  <c r="G325" i="1" s="1"/>
  <c r="C325" i="1"/>
  <c r="H324" i="1"/>
  <c r="D324" i="1"/>
  <c r="G324" i="1" s="1"/>
  <c r="C324" i="1"/>
  <c r="H323" i="1"/>
  <c r="D323" i="1"/>
  <c r="G323" i="1" s="1"/>
  <c r="C323" i="1"/>
  <c r="D322" i="1"/>
  <c r="H322" i="1" s="1"/>
  <c r="C322" i="1"/>
  <c r="H321" i="1"/>
  <c r="G321" i="1"/>
  <c r="D321" i="1"/>
  <c r="C321" i="1"/>
  <c r="H320" i="1"/>
  <c r="D320" i="1"/>
  <c r="G320" i="1" s="1"/>
  <c r="C320" i="1"/>
  <c r="H319" i="1"/>
  <c r="G319" i="1"/>
  <c r="D319" i="1"/>
  <c r="C319" i="1"/>
  <c r="H318" i="1"/>
  <c r="D318" i="1"/>
  <c r="G318" i="1" s="1"/>
  <c r="C318" i="1"/>
  <c r="G317" i="1"/>
  <c r="D317" i="1"/>
  <c r="H317" i="1" s="1"/>
  <c r="C317" i="1"/>
  <c r="H315" i="1"/>
  <c r="G315" i="1"/>
  <c r="D315" i="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G308" i="1"/>
  <c r="D308" i="1"/>
  <c r="C308" i="1"/>
  <c r="H307" i="1"/>
  <c r="G307" i="1"/>
  <c r="D307" i="1"/>
  <c r="C307" i="1"/>
  <c r="H306" i="1"/>
  <c r="D306" i="1"/>
  <c r="G306" i="1" s="1"/>
  <c r="C306" i="1"/>
  <c r="H305" i="1"/>
  <c r="G305" i="1"/>
  <c r="D305" i="1"/>
  <c r="C305" i="1"/>
  <c r="H302" i="1"/>
  <c r="D302" i="1"/>
  <c r="G302" i="1" s="1"/>
  <c r="C302" i="1"/>
  <c r="H301" i="1"/>
  <c r="G301" i="1"/>
  <c r="D301" i="1"/>
  <c r="C301" i="1"/>
  <c r="H300" i="1"/>
  <c r="G300" i="1"/>
  <c r="D300" i="1"/>
  <c r="C300" i="1"/>
  <c r="D299" i="1"/>
  <c r="G299" i="1" s="1"/>
  <c r="C299" i="1"/>
  <c r="H298" i="1"/>
  <c r="D298" i="1"/>
  <c r="G298" i="1" s="1"/>
  <c r="C298" i="1"/>
  <c r="D294" i="1"/>
  <c r="H294" i="1" s="1"/>
  <c r="C294" i="1"/>
  <c r="D293" i="1"/>
  <c r="H293" i="1" s="1"/>
  <c r="C293" i="1"/>
  <c r="D292" i="1"/>
  <c r="H292" i="1" s="1"/>
  <c r="C292" i="1"/>
  <c r="D291" i="1"/>
  <c r="H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G283" i="1"/>
  <c r="D283" i="1"/>
  <c r="C283" i="1"/>
  <c r="H282" i="1"/>
  <c r="D282" i="1"/>
  <c r="G282" i="1" s="1"/>
  <c r="C282" i="1"/>
  <c r="H281" i="1"/>
  <c r="G281" i="1"/>
  <c r="D281" i="1"/>
  <c r="C281" i="1"/>
  <c r="H280" i="1"/>
  <c r="D280" i="1"/>
  <c r="G280" i="1" s="1"/>
  <c r="C280" i="1"/>
  <c r="G279" i="1"/>
  <c r="D279" i="1"/>
  <c r="H279" i="1" s="1"/>
  <c r="C279" i="1"/>
  <c r="H278" i="1"/>
  <c r="D278" i="1"/>
  <c r="G278" i="1" s="1"/>
  <c r="C278" i="1"/>
  <c r="H277" i="1"/>
  <c r="D277" i="1"/>
  <c r="G277" i="1" s="1"/>
  <c r="C277" i="1"/>
  <c r="H276" i="1"/>
  <c r="D276" i="1"/>
  <c r="G276" i="1" s="1"/>
  <c r="C276" i="1"/>
  <c r="H275" i="1"/>
  <c r="D275" i="1"/>
  <c r="G275" i="1" s="1"/>
  <c r="C275" i="1"/>
  <c r="D274" i="1"/>
  <c r="G274" i="1" s="1"/>
  <c r="C274" i="1"/>
  <c r="H273" i="1"/>
  <c r="G273" i="1"/>
  <c r="D273" i="1"/>
  <c r="C273" i="1"/>
  <c r="H272" i="1"/>
  <c r="D272" i="1"/>
  <c r="G272" i="1" s="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D260" i="1"/>
  <c r="G260" i="1" s="1"/>
  <c r="C260" i="1"/>
  <c r="D259" i="1"/>
  <c r="H259" i="1" s="1"/>
  <c r="C259" i="1"/>
  <c r="C258" i="1"/>
  <c r="H257" i="1"/>
  <c r="D257" i="1"/>
  <c r="G257" i="1" s="1"/>
  <c r="C257" i="1"/>
  <c r="H256" i="1"/>
  <c r="D256" i="1"/>
  <c r="G256" i="1" s="1"/>
  <c r="C256" i="1"/>
  <c r="H255" i="1"/>
  <c r="D255" i="1"/>
  <c r="G255" i="1" s="1"/>
  <c r="C255" i="1"/>
  <c r="H254" i="1"/>
  <c r="G254" i="1"/>
  <c r="D254" i="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G247" i="1"/>
  <c r="D247" i="1"/>
  <c r="C247" i="1"/>
  <c r="G246" i="1"/>
  <c r="D246" i="1"/>
  <c r="H246" i="1" s="1"/>
  <c r="C246" i="1"/>
  <c r="H245" i="1"/>
  <c r="G245" i="1"/>
  <c r="D245" i="1"/>
  <c r="C245" i="1"/>
  <c r="H244" i="1"/>
  <c r="D244" i="1"/>
  <c r="G244" i="1" s="1"/>
  <c r="C244" i="1"/>
  <c r="H243" i="1"/>
  <c r="D243" i="1"/>
  <c r="G243" i="1" s="1"/>
  <c r="C243" i="1"/>
  <c r="G242" i="1"/>
  <c r="D242" i="1"/>
  <c r="H242" i="1" s="1"/>
  <c r="C242" i="1"/>
  <c r="D241" i="1"/>
  <c r="C241" i="1"/>
  <c r="G241" i="1" s="1"/>
  <c r="D240" i="1"/>
  <c r="C240" i="1"/>
  <c r="G240" i="1" s="1"/>
  <c r="D239" i="1"/>
  <c r="C239" i="1"/>
  <c r="H239" i="1" s="1"/>
  <c r="D238" i="1"/>
  <c r="C238" i="1"/>
  <c r="H238" i="1" s="1"/>
  <c r="H237" i="1"/>
  <c r="D237" i="1"/>
  <c r="G237" i="1" s="1"/>
  <c r="C237" i="1"/>
  <c r="H236" i="1"/>
  <c r="G236" i="1"/>
  <c r="D236" i="1"/>
  <c r="C236" i="1"/>
  <c r="H235" i="1"/>
  <c r="G235" i="1"/>
  <c r="D235" i="1"/>
  <c r="C235" i="1"/>
  <c r="H234" i="1"/>
  <c r="G234" i="1"/>
  <c r="D234" i="1"/>
  <c r="C234" i="1"/>
  <c r="H233" i="1"/>
  <c r="G233" i="1"/>
  <c r="D233" i="1"/>
  <c r="C233" i="1"/>
  <c r="H232" i="1"/>
  <c r="D232" i="1"/>
  <c r="G232" i="1" s="1"/>
  <c r="C232" i="1"/>
  <c r="H231" i="1"/>
  <c r="G231" i="1"/>
  <c r="D231" i="1"/>
  <c r="C231" i="1"/>
  <c r="H230" i="1"/>
  <c r="G230" i="1"/>
  <c r="D230" i="1"/>
  <c r="C230" i="1"/>
  <c r="H229" i="1"/>
  <c r="D229" i="1"/>
  <c r="G229" i="1" s="1"/>
  <c r="C229" i="1"/>
  <c r="H228" i="1"/>
  <c r="D228" i="1"/>
  <c r="G228" i="1" s="1"/>
  <c r="C228" i="1"/>
  <c r="H227" i="1"/>
  <c r="G227" i="1"/>
  <c r="D227" i="1"/>
  <c r="C227" i="1"/>
  <c r="H225" i="1"/>
  <c r="G225" i="1"/>
  <c r="D225" i="1"/>
  <c r="C225" i="1"/>
  <c r="H224" i="1"/>
  <c r="D224" i="1"/>
  <c r="G224" i="1" s="1"/>
  <c r="C224" i="1"/>
  <c r="H223" i="1"/>
  <c r="D223" i="1"/>
  <c r="G223" i="1" s="1"/>
  <c r="C223" i="1"/>
  <c r="H222" i="1"/>
  <c r="G222" i="1"/>
  <c r="D222" i="1"/>
  <c r="C222" i="1"/>
  <c r="G221" i="1"/>
  <c r="D221" i="1"/>
  <c r="H221" i="1" s="1"/>
  <c r="C221" i="1"/>
  <c r="H220" i="1"/>
  <c r="D220" i="1"/>
  <c r="G220" i="1" s="1"/>
  <c r="C220" i="1"/>
  <c r="H219" i="1"/>
  <c r="G219" i="1"/>
  <c r="D219" i="1"/>
  <c r="C219" i="1"/>
  <c r="H218" i="1"/>
  <c r="G218" i="1"/>
  <c r="D218" i="1"/>
  <c r="C218" i="1"/>
  <c r="C217" i="1"/>
  <c r="H216" i="1"/>
  <c r="G216" i="1"/>
  <c r="D216" i="1"/>
  <c r="C216" i="1"/>
  <c r="H215" i="1"/>
  <c r="G215" i="1"/>
  <c r="D215" i="1"/>
  <c r="C215" i="1"/>
  <c r="H214" i="1"/>
  <c r="G214" i="1"/>
  <c r="D214" i="1"/>
  <c r="C214" i="1"/>
  <c r="H213" i="1"/>
  <c r="D213" i="1"/>
  <c r="G213" i="1" s="1"/>
  <c r="C213" i="1"/>
  <c r="D212" i="1"/>
  <c r="G212" i="1" s="1"/>
  <c r="C212" i="1"/>
  <c r="H211" i="1"/>
  <c r="G211" i="1"/>
  <c r="D211" i="1"/>
  <c r="C211" i="1"/>
  <c r="H210" i="1"/>
  <c r="G210" i="1"/>
  <c r="D210" i="1"/>
  <c r="C210" i="1"/>
  <c r="H209" i="1"/>
  <c r="D209" i="1"/>
  <c r="G209" i="1" s="1"/>
  <c r="C209" i="1"/>
  <c r="H208" i="1"/>
  <c r="D208" i="1"/>
  <c r="G208" i="1" s="1"/>
  <c r="C208" i="1"/>
  <c r="H207" i="1"/>
  <c r="D207" i="1"/>
  <c r="G207" i="1" s="1"/>
  <c r="C207" i="1"/>
  <c r="H206" i="1"/>
  <c r="G206" i="1"/>
  <c r="D206" i="1"/>
  <c r="C206" i="1"/>
  <c r="H205" i="1"/>
  <c r="G205" i="1"/>
  <c r="D205" i="1"/>
  <c r="C205" i="1"/>
  <c r="D204" i="1"/>
  <c r="G204" i="1" s="1"/>
  <c r="C204" i="1"/>
  <c r="H203" i="1"/>
  <c r="G203" i="1"/>
  <c r="D203" i="1"/>
  <c r="C203" i="1"/>
  <c r="H202" i="1"/>
  <c r="G202" i="1"/>
  <c r="D202" i="1"/>
  <c r="C202" i="1"/>
  <c r="H201" i="1"/>
  <c r="D201" i="1"/>
  <c r="G201" i="1" s="1"/>
  <c r="C201" i="1"/>
  <c r="H200" i="1"/>
  <c r="D200" i="1"/>
  <c r="G200" i="1" s="1"/>
  <c r="C200" i="1"/>
  <c r="C199" i="1"/>
  <c r="C198" i="1"/>
  <c r="H197" i="1"/>
  <c r="D197" i="1"/>
  <c r="G197" i="1" s="1"/>
  <c r="C197" i="1"/>
  <c r="H196" i="1"/>
  <c r="D196" i="1"/>
  <c r="G196" i="1" s="1"/>
  <c r="C196" i="1"/>
  <c r="D195" i="1"/>
  <c r="H195" i="1" s="1"/>
  <c r="C195" i="1"/>
  <c r="H194" i="1"/>
  <c r="G194" i="1"/>
  <c r="D194" i="1"/>
  <c r="C194" i="1"/>
  <c r="H193" i="1"/>
  <c r="D193" i="1"/>
  <c r="G193" i="1" s="1"/>
  <c r="C193" i="1"/>
  <c r="H192" i="1"/>
  <c r="G192" i="1"/>
  <c r="D192" i="1"/>
  <c r="C192" i="1"/>
  <c r="H191" i="1"/>
  <c r="G191" i="1"/>
  <c r="D191" i="1"/>
  <c r="C191" i="1"/>
  <c r="H190" i="1"/>
  <c r="G190" i="1"/>
  <c r="D190" i="1"/>
  <c r="C190" i="1"/>
  <c r="H189" i="1"/>
  <c r="D189" i="1"/>
  <c r="G189" i="1" s="1"/>
  <c r="C189" i="1"/>
  <c r="H188" i="1"/>
  <c r="D188" i="1"/>
  <c r="G188" i="1" s="1"/>
  <c r="C188" i="1"/>
  <c r="H187" i="1"/>
  <c r="D187" i="1"/>
  <c r="G187" i="1" s="1"/>
  <c r="C187" i="1"/>
  <c r="H186" i="1"/>
  <c r="D186" i="1"/>
  <c r="G186" i="1" s="1"/>
  <c r="C186" i="1"/>
  <c r="D185" i="1"/>
  <c r="H185" i="1" s="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H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G152" i="1"/>
  <c r="D152" i="1"/>
  <c r="C152" i="1"/>
  <c r="H151" i="1"/>
  <c r="D151" i="1"/>
  <c r="G151" i="1" s="1"/>
  <c r="C151" i="1"/>
  <c r="D150" i="1"/>
  <c r="G150" i="1" s="1"/>
  <c r="C150" i="1"/>
  <c r="H147" i="1"/>
  <c r="D147" i="1"/>
  <c r="G147" i="1" s="1"/>
  <c r="C147" i="1"/>
  <c r="H146" i="1"/>
  <c r="G146" i="1"/>
  <c r="D146" i="1"/>
  <c r="C146" i="1"/>
  <c r="H145" i="1"/>
  <c r="G145" i="1"/>
  <c r="D145" i="1"/>
  <c r="C145" i="1"/>
  <c r="H144" i="1"/>
  <c r="D144" i="1"/>
  <c r="G144" i="1" s="1"/>
  <c r="C144" i="1"/>
  <c r="H143" i="1"/>
  <c r="D143" i="1"/>
  <c r="G143" i="1" s="1"/>
  <c r="C143" i="1"/>
  <c r="H142" i="1"/>
  <c r="G142" i="1"/>
  <c r="D142" i="1"/>
  <c r="C142" i="1"/>
  <c r="H141" i="1"/>
  <c r="D141" i="1"/>
  <c r="G141" i="1" s="1"/>
  <c r="C141" i="1"/>
  <c r="H140" i="1"/>
  <c r="G140" i="1"/>
  <c r="D140" i="1"/>
  <c r="C140" i="1"/>
  <c r="H139" i="1"/>
  <c r="G139" i="1"/>
  <c r="D139" i="1"/>
  <c r="C139" i="1"/>
  <c r="D138" i="1"/>
  <c r="H138" i="1" s="1"/>
  <c r="C138" i="1"/>
  <c r="D137" i="1"/>
  <c r="H137" i="1" s="1"/>
  <c r="C137" i="1"/>
  <c r="C136" i="1"/>
  <c r="H135" i="1"/>
  <c r="D135" i="1"/>
  <c r="G135" i="1" s="1"/>
  <c r="C135" i="1"/>
  <c r="H134" i="1"/>
  <c r="D134" i="1"/>
  <c r="G134" i="1" s="1"/>
  <c r="C134" i="1"/>
  <c r="H133" i="1"/>
  <c r="D133" i="1"/>
  <c r="G133" i="1" s="1"/>
  <c r="C133" i="1"/>
  <c r="H132" i="1"/>
  <c r="D132" i="1"/>
  <c r="G132" i="1" s="1"/>
  <c r="C132" i="1"/>
  <c r="D131" i="1"/>
  <c r="H131" i="1" s="1"/>
  <c r="C131" i="1"/>
  <c r="D130" i="1"/>
  <c r="H129" i="1"/>
  <c r="D129" i="1"/>
  <c r="G129" i="1" s="1"/>
  <c r="C129" i="1"/>
  <c r="H128" i="1"/>
  <c r="G128" i="1"/>
  <c r="D128" i="1"/>
  <c r="C128" i="1"/>
  <c r="H127" i="1"/>
  <c r="D127" i="1"/>
  <c r="G127" i="1" s="1"/>
  <c r="C127" i="1"/>
  <c r="H126" i="1"/>
  <c r="G126" i="1"/>
  <c r="D126" i="1"/>
  <c r="C126" i="1"/>
  <c r="G125" i="1"/>
  <c r="D125" i="1"/>
  <c r="H125" i="1" s="1"/>
  <c r="C125" i="1"/>
  <c r="H124" i="1"/>
  <c r="D124" i="1"/>
  <c r="G124" i="1" s="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D115" i="1"/>
  <c r="G115" i="1" s="1"/>
  <c r="C115" i="1"/>
  <c r="H114" i="1"/>
  <c r="G114" i="1"/>
  <c r="D114" i="1"/>
  <c r="C114" i="1"/>
  <c r="H113" i="1"/>
  <c r="G113" i="1"/>
  <c r="D113" i="1"/>
  <c r="C113" i="1"/>
  <c r="H112" i="1"/>
  <c r="D112" i="1"/>
  <c r="G112" i="1" s="1"/>
  <c r="C112" i="1"/>
  <c r="H111" i="1"/>
  <c r="D111" i="1"/>
  <c r="G111" i="1" s="1"/>
  <c r="C111" i="1"/>
  <c r="H110" i="1"/>
  <c r="G110" i="1"/>
  <c r="D110" i="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H103" i="1" s="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G93" i="1"/>
  <c r="D93" i="1"/>
  <c r="C93" i="1"/>
  <c r="H92" i="1"/>
  <c r="G92" i="1"/>
  <c r="D92" i="1"/>
  <c r="C92" i="1"/>
  <c r="H91" i="1"/>
  <c r="G91" i="1"/>
  <c r="D91" i="1"/>
  <c r="C91" i="1"/>
  <c r="H90" i="1"/>
  <c r="G90" i="1"/>
  <c r="D90" i="1"/>
  <c r="C90" i="1"/>
  <c r="H89" i="1"/>
  <c r="G89" i="1"/>
  <c r="D89" i="1"/>
  <c r="C89" i="1"/>
  <c r="H88" i="1"/>
  <c r="D88" i="1"/>
  <c r="G88" i="1" s="1"/>
  <c r="C88" i="1"/>
  <c r="D87" i="1"/>
  <c r="G87" i="1" s="1"/>
  <c r="C87" i="1"/>
  <c r="H86" i="1"/>
  <c r="D86" i="1"/>
  <c r="G86" i="1" s="1"/>
  <c r="C86" i="1"/>
  <c r="H85" i="1"/>
  <c r="G85" i="1"/>
  <c r="D85" i="1"/>
  <c r="C85" i="1"/>
  <c r="H84" i="1"/>
  <c r="G84" i="1"/>
  <c r="D84" i="1"/>
  <c r="C84" i="1"/>
  <c r="H83" i="1"/>
  <c r="D83" i="1"/>
  <c r="G83" i="1" s="1"/>
  <c r="C83" i="1"/>
  <c r="H82" i="1"/>
  <c r="D82" i="1"/>
  <c r="G82" i="1" s="1"/>
  <c r="C82" i="1"/>
  <c r="H81" i="1"/>
  <c r="D81" i="1"/>
  <c r="G81" i="1" s="1"/>
  <c r="C81" i="1"/>
  <c r="H80" i="1"/>
  <c r="D80" i="1"/>
  <c r="G80" i="1" s="1"/>
  <c r="C80" i="1"/>
  <c r="D79" i="1"/>
  <c r="H79" i="1" s="1"/>
  <c r="C79" i="1"/>
  <c r="C78" i="1"/>
  <c r="H77"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D69" i="1"/>
  <c r="H69" i="1" s="1"/>
  <c r="C69" i="1"/>
  <c r="H68" i="1"/>
  <c r="D68" i="1"/>
  <c r="G68" i="1" s="1"/>
  <c r="C68" i="1"/>
  <c r="D67" i="1"/>
  <c r="H67" i="1" s="1"/>
  <c r="C67" i="1"/>
  <c r="H66" i="1"/>
  <c r="G66" i="1"/>
  <c r="D66" i="1"/>
  <c r="C66" i="1"/>
  <c r="H65" i="1"/>
  <c r="G65" i="1"/>
  <c r="D65" i="1"/>
  <c r="C65" i="1"/>
  <c r="H64" i="1"/>
  <c r="G64" i="1"/>
  <c r="D64" i="1"/>
  <c r="C64" i="1"/>
  <c r="H63" i="1"/>
  <c r="D63" i="1"/>
  <c r="G63" i="1" s="1"/>
  <c r="C63" i="1"/>
  <c r="H62" i="1"/>
  <c r="G62" i="1"/>
  <c r="D62" i="1"/>
  <c r="C62" i="1"/>
  <c r="H61" i="1"/>
  <c r="D61" i="1"/>
  <c r="G61" i="1" s="1"/>
  <c r="C61" i="1"/>
  <c r="H60" i="1"/>
  <c r="G60" i="1"/>
  <c r="D60" i="1"/>
  <c r="C60" i="1"/>
  <c r="H59" i="1"/>
  <c r="G59" i="1"/>
  <c r="D59" i="1"/>
  <c r="C59" i="1"/>
  <c r="H58" i="1"/>
  <c r="G58" i="1"/>
  <c r="D58" i="1"/>
  <c r="C58" i="1"/>
  <c r="H57" i="1"/>
  <c r="G57" i="1"/>
  <c r="D57" i="1"/>
  <c r="C57" i="1"/>
  <c r="D56" i="1"/>
  <c r="H56" i="1" s="1"/>
  <c r="C56" i="1"/>
  <c r="H55" i="1"/>
  <c r="D55" i="1"/>
  <c r="G55" i="1" s="1"/>
  <c r="C55" i="1"/>
  <c r="G54" i="1"/>
  <c r="D54" i="1"/>
  <c r="H54" i="1" s="1"/>
  <c r="C54" i="1"/>
  <c r="H53" i="1"/>
  <c r="G53" i="1"/>
  <c r="D53" i="1"/>
  <c r="C53" i="1"/>
  <c r="H52" i="1"/>
  <c r="G52" i="1"/>
  <c r="D52" i="1"/>
  <c r="C52" i="1"/>
  <c r="H51" i="1"/>
  <c r="D51" i="1"/>
  <c r="G51" i="1" s="1"/>
  <c r="C51" i="1"/>
  <c r="H50" i="1"/>
  <c r="D50" i="1"/>
  <c r="G50" i="1" s="1"/>
  <c r="C50" i="1"/>
  <c r="G49" i="1"/>
  <c r="D49" i="1"/>
  <c r="H49" i="1" s="1"/>
  <c r="C49" i="1"/>
  <c r="H48" i="1"/>
  <c r="D48" i="1"/>
  <c r="G48" i="1" s="1"/>
  <c r="C48" i="1"/>
  <c r="H47" i="1"/>
  <c r="G47" i="1"/>
  <c r="D47" i="1"/>
  <c r="C47" i="1"/>
  <c r="H46" i="1"/>
  <c r="G46" i="1"/>
  <c r="D46" i="1"/>
  <c r="C46" i="1"/>
  <c r="H44" i="1"/>
  <c r="G44" i="1"/>
  <c r="D44" i="1"/>
  <c r="C44" i="1"/>
  <c r="H43" i="1"/>
  <c r="G43" i="1"/>
  <c r="D43" i="1"/>
  <c r="C43" i="1"/>
  <c r="H42" i="1"/>
  <c r="D42" i="1"/>
  <c r="G42" i="1" s="1"/>
  <c r="C42" i="1"/>
  <c r="H41" i="1"/>
  <c r="D41" i="1"/>
  <c r="G41" i="1" s="1"/>
  <c r="C41" i="1"/>
  <c r="H40" i="1"/>
  <c r="G40" i="1"/>
  <c r="D40" i="1"/>
  <c r="C40" i="1"/>
  <c r="C39" i="1"/>
  <c r="H38" i="1"/>
  <c r="D38" i="1"/>
  <c r="G38" i="1" s="1"/>
  <c r="C38" i="1"/>
  <c r="H37" i="1"/>
  <c r="D37" i="1"/>
  <c r="G37" i="1" s="1"/>
  <c r="C37" i="1"/>
  <c r="H36" i="1"/>
  <c r="G36" i="1"/>
  <c r="D36" i="1"/>
  <c r="C36" i="1"/>
  <c r="G35" i="1"/>
  <c r="D35" i="1"/>
  <c r="H35" i="1" s="1"/>
  <c r="C35" i="1"/>
  <c r="H34" i="1"/>
  <c r="D34" i="1"/>
  <c r="G34" i="1" s="1"/>
  <c r="C34" i="1"/>
  <c r="H33" i="1"/>
  <c r="D33" i="1"/>
  <c r="G33" i="1" s="1"/>
  <c r="C33" i="1"/>
  <c r="G32" i="1"/>
  <c r="D32" i="1"/>
  <c r="H32" i="1" s="1"/>
  <c r="C32" i="1"/>
  <c r="H31" i="1"/>
  <c r="G31" i="1"/>
  <c r="D31" i="1"/>
  <c r="C31" i="1"/>
  <c r="H30" i="1"/>
  <c r="D30" i="1"/>
  <c r="G30" i="1" s="1"/>
  <c r="C30" i="1"/>
  <c r="H29" i="1"/>
  <c r="G29" i="1"/>
  <c r="D29" i="1"/>
  <c r="C29" i="1"/>
  <c r="H28" i="1"/>
  <c r="D28" i="1"/>
  <c r="G28" i="1" s="1"/>
  <c r="C28" i="1"/>
  <c r="H27" i="1"/>
  <c r="D27" i="1"/>
  <c r="G27" i="1" s="1"/>
  <c r="C27" i="1"/>
  <c r="H26" i="1"/>
  <c r="D26" i="1"/>
  <c r="G26" i="1" s="1"/>
  <c r="C26" i="1"/>
  <c r="D25" i="1"/>
  <c r="G25" i="1" s="1"/>
  <c r="C25" i="1"/>
  <c r="H24" i="1"/>
  <c r="G24" i="1"/>
  <c r="D24" i="1"/>
  <c r="C24" i="1"/>
  <c r="H23" i="1"/>
  <c r="G23" i="1"/>
  <c r="D23" i="1"/>
  <c r="C23" i="1"/>
  <c r="H22" i="1"/>
  <c r="G22" i="1"/>
  <c r="D22" i="1"/>
  <c r="C22" i="1"/>
  <c r="H21" i="1"/>
  <c r="D21" i="1"/>
  <c r="G21" i="1" s="1"/>
  <c r="C21" i="1"/>
  <c r="H20" i="1"/>
  <c r="G20" i="1"/>
  <c r="D20" i="1"/>
  <c r="C20" i="1"/>
  <c r="D19" i="1"/>
  <c r="G19" i="1" s="1"/>
  <c r="C19" i="1"/>
  <c r="H18" i="1"/>
  <c r="D18" i="1"/>
  <c r="G18" i="1" s="1"/>
  <c r="C18" i="1"/>
  <c r="H17" i="1"/>
  <c r="G17" i="1"/>
  <c r="D17" i="1"/>
  <c r="C17" i="1"/>
  <c r="H16" i="1"/>
  <c r="D16" i="1"/>
  <c r="G16" i="1" s="1"/>
  <c r="C16" i="1"/>
  <c r="H15" i="1"/>
  <c r="D15" i="1"/>
  <c r="G15" i="1" s="1"/>
  <c r="C15" i="1"/>
  <c r="H14" i="1"/>
  <c r="D14" i="1"/>
  <c r="G14" i="1" s="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E322" i="9" l="1"/>
  <c r="B322" i="9" s="1"/>
  <c r="G1340" i="1"/>
  <c r="E319" i="9"/>
  <c r="B319" i="9" s="1"/>
  <c r="H1680" i="1"/>
  <c r="G1679" i="1"/>
  <c r="H1676" i="1"/>
  <c r="H1675" i="1"/>
  <c r="H1672" i="1"/>
  <c r="G1671" i="1"/>
  <c r="H1668" i="1"/>
  <c r="G1667" i="1"/>
  <c r="H1664" i="1"/>
  <c r="G1663" i="1"/>
  <c r="H1659" i="1"/>
  <c r="H1660" i="1"/>
  <c r="H1656" i="1"/>
  <c r="G1655" i="1"/>
  <c r="H1652" i="1"/>
  <c r="G1651" i="1"/>
  <c r="H1648" i="1"/>
  <c r="G1647" i="1"/>
  <c r="H1644" i="1"/>
  <c r="H1643" i="1"/>
  <c r="G1639" i="1"/>
  <c r="H1640" i="1"/>
  <c r="H1636" i="1"/>
  <c r="G1635" i="1"/>
  <c r="H1632" i="1"/>
  <c r="G1631" i="1"/>
  <c r="D51" i="8"/>
  <c r="C1628" i="1" s="1"/>
  <c r="H1627" i="1"/>
  <c r="H1623" i="1"/>
  <c r="H1624" i="1"/>
  <c r="H1616" i="1"/>
  <c r="H1023" i="1"/>
  <c r="H1033" i="1"/>
  <c r="G1265" i="1"/>
  <c r="E303" i="9"/>
  <c r="B303" i="9" s="1"/>
  <c r="H1400" i="1"/>
  <c r="H1398" i="1"/>
  <c r="H1396" i="1"/>
  <c r="H1394" i="1"/>
  <c r="H1392" i="1"/>
  <c r="H1390" i="1"/>
  <c r="H1389" i="1"/>
  <c r="H1388" i="1"/>
  <c r="H1387" i="1"/>
  <c r="H1386" i="1"/>
  <c r="H1385" i="1"/>
  <c r="H1384" i="1"/>
  <c r="H1382" i="1"/>
  <c r="H1381" i="1"/>
  <c r="H1380" i="1"/>
  <c r="H1379" i="1"/>
  <c r="H1378" i="1"/>
  <c r="H1377" i="1"/>
  <c r="H1376" i="1"/>
  <c r="G1324" i="1"/>
  <c r="G1323" i="1"/>
  <c r="G1322" i="1"/>
  <c r="G1321" i="1"/>
  <c r="G1320" i="1"/>
  <c r="G1318" i="1"/>
  <c r="G1317" i="1"/>
  <c r="G1307" i="1"/>
  <c r="G1299" i="1"/>
  <c r="G1298" i="1"/>
  <c r="G1297" i="1"/>
  <c r="G1296" i="1"/>
  <c r="G1295" i="1"/>
  <c r="G1294" i="1"/>
  <c r="G1293" i="1"/>
  <c r="G1292" i="1"/>
  <c r="G1291" i="1"/>
  <c r="G1290" i="1"/>
  <c r="G1289" i="1"/>
  <c r="G1288" i="1"/>
  <c r="G1287" i="1"/>
  <c r="G1286" i="1"/>
  <c r="G1285" i="1"/>
  <c r="G1284" i="1"/>
  <c r="G1283" i="1"/>
  <c r="G1281" i="1"/>
  <c r="G1282" i="1"/>
  <c r="G1280" i="1"/>
  <c r="G1279" i="1"/>
  <c r="H1277" i="1"/>
  <c r="H1276" i="1"/>
  <c r="H1275" i="1"/>
  <c r="H1274" i="1"/>
  <c r="H1273" i="1"/>
  <c r="H1272" i="1"/>
  <c r="H1271" i="1"/>
  <c r="C1268" i="1"/>
  <c r="H1268" i="1" s="1"/>
  <c r="H1270" i="1"/>
  <c r="H1269" i="1"/>
  <c r="H1251" i="1"/>
  <c r="F197" i="5"/>
  <c r="D178" i="5"/>
  <c r="C1182" i="1" s="1"/>
  <c r="H1084" i="1"/>
  <c r="H1083" i="1"/>
  <c r="H1081" i="1"/>
  <c r="D70" i="5"/>
  <c r="C1075" i="1" s="1"/>
  <c r="H1082" i="1"/>
  <c r="D7" i="5"/>
  <c r="H1068" i="1"/>
  <c r="E5" i="6"/>
  <c r="H1536" i="1"/>
  <c r="H1534" i="1"/>
  <c r="H1532" i="1"/>
  <c r="H1530" i="1"/>
  <c r="H1528" i="1"/>
  <c r="H1524" i="1"/>
  <c r="H1522" i="1"/>
  <c r="G1520" i="1"/>
  <c r="G1518" i="1"/>
  <c r="G1516" i="1"/>
  <c r="G1514" i="1"/>
  <c r="E114" i="6"/>
  <c r="I30" i="3" s="1"/>
  <c r="E89" i="6"/>
  <c r="D1485" i="1" s="1"/>
  <c r="H1485" i="1" s="1"/>
  <c r="E35" i="6"/>
  <c r="F28" i="6"/>
  <c r="H1580" i="1"/>
  <c r="E38" i="7"/>
  <c r="J1576" i="1"/>
  <c r="J1574" i="1"/>
  <c r="I35" i="3"/>
  <c r="D1571" i="1"/>
  <c r="J1570" i="1"/>
  <c r="J1568" i="1"/>
  <c r="J1566" i="1"/>
  <c r="J1564" i="1"/>
  <c r="H1563" i="1"/>
  <c r="E22" i="7"/>
  <c r="J1562" i="1"/>
  <c r="J1561" i="1"/>
  <c r="J1560" i="1"/>
  <c r="J1559" i="1"/>
  <c r="J1554" i="1"/>
  <c r="J1553" i="1"/>
  <c r="J1552" i="1"/>
  <c r="J1551" i="1"/>
  <c r="J1550" i="1"/>
  <c r="J1547" i="1"/>
  <c r="E6" i="7"/>
  <c r="D1539" i="1" s="1"/>
  <c r="H1545" i="1"/>
  <c r="J1581" i="1"/>
  <c r="G1581" i="1"/>
  <c r="I1581" i="1" s="1"/>
  <c r="C1577" i="1"/>
  <c r="H1577" i="1" s="1"/>
  <c r="G1579" i="1"/>
  <c r="I1579" i="1" s="1"/>
  <c r="D38" i="7"/>
  <c r="G1576" i="1"/>
  <c r="I1576" i="1" s="1"/>
  <c r="G1574" i="1"/>
  <c r="H1574" i="1"/>
  <c r="G1570" i="1"/>
  <c r="I1570" i="1" s="1"/>
  <c r="G1568" i="1"/>
  <c r="H1568" i="1"/>
  <c r="J1567" i="1"/>
  <c r="G1566" i="1"/>
  <c r="I1566" i="1" s="1"/>
  <c r="G1563" i="1"/>
  <c r="G1564" i="1"/>
  <c r="D22" i="7"/>
  <c r="C1555" i="1" s="1"/>
  <c r="H1564" i="1"/>
  <c r="I1564" i="1" s="1"/>
  <c r="G1561" i="1"/>
  <c r="H1561" i="1"/>
  <c r="G1556" i="1"/>
  <c r="G1559" i="1"/>
  <c r="H1557" i="1"/>
  <c r="G1553" i="1"/>
  <c r="H1553" i="1"/>
  <c r="G1551" i="1"/>
  <c r="H1551" i="1"/>
  <c r="G1549" i="1"/>
  <c r="G1547" i="1"/>
  <c r="D6" i="7"/>
  <c r="C1539" i="1" s="1"/>
  <c r="G1545" i="1"/>
  <c r="I1545" i="1" s="1"/>
  <c r="J1545" i="1"/>
  <c r="G1543" i="1"/>
  <c r="I1543" i="1" s="1"/>
  <c r="G1540" i="1"/>
  <c r="J1541" i="1"/>
  <c r="G807" i="1"/>
  <c r="G806" i="1"/>
  <c r="G805" i="1"/>
  <c r="G804" i="1"/>
  <c r="G803" i="1"/>
  <c r="G802" i="1"/>
  <c r="G801" i="1"/>
  <c r="G737" i="1"/>
  <c r="G736" i="1"/>
  <c r="F243" i="9"/>
  <c r="B243" i="9" s="1"/>
  <c r="G724" i="1"/>
  <c r="E47" i="9"/>
  <c r="B47" i="9" s="1"/>
  <c r="G707" i="1"/>
  <c r="E43" i="9"/>
  <c r="B43" i="9" s="1"/>
  <c r="F233" i="9"/>
  <c r="B233" i="9" s="1"/>
  <c r="E42" i="9"/>
  <c r="B42" i="9" s="1"/>
  <c r="G704" i="1"/>
  <c r="H659" i="1"/>
  <c r="H657" i="1"/>
  <c r="H656" i="1"/>
  <c r="E27" i="9"/>
  <c r="B27" i="9" s="1"/>
  <c r="G648" i="1"/>
  <c r="G647" i="1"/>
  <c r="H646" i="1"/>
  <c r="H649" i="1"/>
  <c r="E25" i="9"/>
  <c r="B25" i="9" s="1"/>
  <c r="B296" i="9"/>
  <c r="H635" i="1"/>
  <c r="H636" i="1"/>
  <c r="G421" i="1"/>
  <c r="H422" i="1"/>
  <c r="H299" i="1"/>
  <c r="G292" i="1"/>
  <c r="G291" i="1"/>
  <c r="G293" i="1"/>
  <c r="G294" i="1"/>
  <c r="H241" i="1"/>
  <c r="E75" i="9"/>
  <c r="B75" i="9" s="1"/>
  <c r="H240" i="1"/>
  <c r="E74" i="9"/>
  <c r="B74" i="9" s="1"/>
  <c r="D230" i="4"/>
  <c r="G238" i="1"/>
  <c r="G239" i="1"/>
  <c r="H1620" i="1"/>
  <c r="G1603" i="1"/>
  <c r="E326" i="9"/>
  <c r="B326" i="9" s="1"/>
  <c r="E311" i="9"/>
  <c r="B311" i="9" s="1"/>
  <c r="E31" i="9"/>
  <c r="B31" i="9" s="1"/>
  <c r="G1683" i="1"/>
  <c r="H1612" i="1"/>
  <c r="G1611" i="1"/>
  <c r="H1608" i="1"/>
  <c r="G1607" i="1"/>
  <c r="G1604" i="1"/>
  <c r="D25" i="8"/>
  <c r="C1602" i="1" s="1"/>
  <c r="H1602" i="1" s="1"/>
  <c r="G1619" i="1"/>
  <c r="H1599" i="1"/>
  <c r="H1595" i="1"/>
  <c r="G1596" i="1"/>
  <c r="D6" i="8"/>
  <c r="C1583" i="1" s="1"/>
  <c r="G1592" i="1"/>
  <c r="E340" i="9"/>
  <c r="B340" i="9" s="1"/>
  <c r="E321" i="9"/>
  <c r="B321" i="9" s="1"/>
  <c r="H1332" i="1"/>
  <c r="H1320" i="1"/>
  <c r="H1317" i="1"/>
  <c r="H1313" i="1"/>
  <c r="H1301" i="1"/>
  <c r="E335" i="9"/>
  <c r="B335" i="9" s="1"/>
  <c r="H1300" i="1"/>
  <c r="H1295" i="1"/>
  <c r="H1281" i="1"/>
  <c r="G1276" i="1"/>
  <c r="G1274" i="1"/>
  <c r="G1273" i="1"/>
  <c r="G1271" i="1"/>
  <c r="G1270" i="1"/>
  <c r="G1269" i="1"/>
  <c r="G1267" i="1"/>
  <c r="G1266" i="1"/>
  <c r="G1264" i="1"/>
  <c r="F260" i="5"/>
  <c r="G1263" i="1"/>
  <c r="G1262" i="1"/>
  <c r="G1261" i="1"/>
  <c r="G1260" i="1"/>
  <c r="G1256" i="1"/>
  <c r="G1257" i="1"/>
  <c r="E333" i="9"/>
  <c r="B333" i="9" s="1"/>
  <c r="E329" i="9"/>
  <c r="B329" i="9" s="1"/>
  <c r="E325" i="9"/>
  <c r="B325" i="9" s="1"/>
  <c r="E324" i="9"/>
  <c r="B324" i="9" s="1"/>
  <c r="E320" i="9"/>
  <c r="B320" i="9" s="1"/>
  <c r="E337" i="9"/>
  <c r="B337" i="9" s="1"/>
  <c r="H336" i="9"/>
  <c r="D1182" i="1"/>
  <c r="F171" i="5"/>
  <c r="H1176" i="1"/>
  <c r="E317" i="9"/>
  <c r="B317" i="9" s="1"/>
  <c r="H1170" i="1"/>
  <c r="E313" i="9"/>
  <c r="B313" i="9" s="1"/>
  <c r="E312" i="9"/>
  <c r="B312" i="9" s="1"/>
  <c r="H1160" i="1"/>
  <c r="H1159" i="1"/>
  <c r="H1158" i="1"/>
  <c r="H1155" i="1"/>
  <c r="H1152" i="1"/>
  <c r="H1148" i="1"/>
  <c r="G1142" i="1"/>
  <c r="G1141" i="1"/>
  <c r="G1139" i="1"/>
  <c r="G1138" i="1"/>
  <c r="G1137" i="1"/>
  <c r="G1136" i="1"/>
  <c r="G1135" i="1"/>
  <c r="G1134" i="1"/>
  <c r="G1132" i="1"/>
  <c r="E119" i="5"/>
  <c r="D1124" i="1" s="1"/>
  <c r="H1124" i="1" s="1"/>
  <c r="G1133" i="1"/>
  <c r="G1129" i="1"/>
  <c r="G1128" i="1"/>
  <c r="G1127" i="1"/>
  <c r="G1126" i="1"/>
  <c r="G1125" i="1"/>
  <c r="G1123" i="1"/>
  <c r="G1122" i="1"/>
  <c r="G1121" i="1"/>
  <c r="G1120" i="1"/>
  <c r="G1119" i="1"/>
  <c r="G1118" i="1"/>
  <c r="G1117" i="1"/>
  <c r="G1116" i="1"/>
  <c r="G1115" i="1"/>
  <c r="H314" i="9"/>
  <c r="G1114" i="1"/>
  <c r="G1113" i="1"/>
  <c r="G1112" i="1"/>
  <c r="G1111" i="1"/>
  <c r="G1109" i="1"/>
  <c r="G1105" i="1"/>
  <c r="G1103" i="1"/>
  <c r="G1101" i="1"/>
  <c r="G1099" i="1"/>
  <c r="G1098" i="1"/>
  <c r="G1097" i="1"/>
  <c r="G1095" i="1"/>
  <c r="G1094" i="1"/>
  <c r="E307" i="9"/>
  <c r="B307" i="9" s="1"/>
  <c r="G1091" i="1"/>
  <c r="G1090" i="1"/>
  <c r="G1089" i="1"/>
  <c r="G1088" i="1"/>
  <c r="G1087" i="1"/>
  <c r="G1086" i="1"/>
  <c r="G1085" i="1"/>
  <c r="G1081" i="1"/>
  <c r="G1080" i="1"/>
  <c r="F341" i="9"/>
  <c r="B341" i="9" s="1"/>
  <c r="G1077" i="1"/>
  <c r="G1076" i="1"/>
  <c r="G1073" i="1"/>
  <c r="G1072" i="1"/>
  <c r="G1071" i="1"/>
  <c r="G1070" i="1"/>
  <c r="G1069" i="1"/>
  <c r="G1068" i="1"/>
  <c r="G1067" i="1"/>
  <c r="G1066" i="1"/>
  <c r="G1065" i="1"/>
  <c r="G1064" i="1"/>
  <c r="G1063" i="1"/>
  <c r="G1062" i="1"/>
  <c r="G1061" i="1"/>
  <c r="G1060" i="1"/>
  <c r="G1059" i="1"/>
  <c r="G1058" i="1"/>
  <c r="G1057" i="1"/>
  <c r="G1056" i="1"/>
  <c r="G1055" i="1"/>
  <c r="G1054" i="1"/>
  <c r="G1053" i="1"/>
  <c r="G1052" i="1"/>
  <c r="G1050" i="1"/>
  <c r="G1051" i="1"/>
  <c r="G1049" i="1"/>
  <c r="G1048" i="1"/>
  <c r="G1046" i="1"/>
  <c r="G1045" i="1"/>
  <c r="G1044" i="1"/>
  <c r="H1040" i="1"/>
  <c r="H1034" i="1"/>
  <c r="H1024" i="1"/>
  <c r="H1025" i="1"/>
  <c r="G415" i="1"/>
  <c r="G414" i="1"/>
  <c r="E167" i="9"/>
  <c r="B167" i="9" s="1"/>
  <c r="F290" i="9"/>
  <c r="E164" i="9"/>
  <c r="B164" i="9" s="1"/>
  <c r="E163" i="9"/>
  <c r="B163" i="9" s="1"/>
  <c r="F287" i="9"/>
  <c r="B287" i="9" s="1"/>
  <c r="F284" i="9"/>
  <c r="F280" i="9"/>
  <c r="E151" i="9"/>
  <c r="B151" i="9" s="1"/>
  <c r="H954" i="1"/>
  <c r="H946" i="1"/>
  <c r="F274" i="9"/>
  <c r="E131" i="9"/>
  <c r="B131" i="9" s="1"/>
  <c r="E128" i="9"/>
  <c r="B128" i="9" s="1"/>
  <c r="H922" i="1"/>
  <c r="F268" i="9"/>
  <c r="F266" i="9"/>
  <c r="F263" i="9"/>
  <c r="B263" i="9" s="1"/>
  <c r="F258" i="9"/>
  <c r="B258" i="9" s="1"/>
  <c r="E108" i="9"/>
  <c r="B108" i="9" s="1"/>
  <c r="H890" i="1"/>
  <c r="F252" i="9"/>
  <c r="E84" i="9"/>
  <c r="B84" i="9" s="1"/>
  <c r="E76" i="9"/>
  <c r="B76" i="9" s="1"/>
  <c r="G800" i="1"/>
  <c r="E65" i="9"/>
  <c r="B65" i="9" s="1"/>
  <c r="E60" i="9"/>
  <c r="B60" i="9" s="1"/>
  <c r="E53" i="9"/>
  <c r="B53" i="9" s="1"/>
  <c r="E48" i="9"/>
  <c r="B48" i="9" s="1"/>
  <c r="G714" i="1"/>
  <c r="E40" i="9"/>
  <c r="B40" i="9" s="1"/>
  <c r="G677" i="1"/>
  <c r="F656" i="4"/>
  <c r="B292" i="9"/>
  <c r="E171" i="9"/>
  <c r="B171" i="9" s="1"/>
  <c r="E168" i="9"/>
  <c r="B168" i="9" s="1"/>
  <c r="B289" i="9"/>
  <c r="F288" i="9"/>
  <c r="B288" i="9" s="1"/>
  <c r="E160" i="9"/>
  <c r="B160" i="9" s="1"/>
  <c r="F286" i="9"/>
  <c r="B286" i="9" s="1"/>
  <c r="E159" i="9"/>
  <c r="B159" i="9" s="1"/>
  <c r="B285" i="9"/>
  <c r="F609" i="4"/>
  <c r="G597" i="1"/>
  <c r="E155" i="9"/>
  <c r="B155" i="9" s="1"/>
  <c r="F283" i="9"/>
  <c r="B283" i="9" s="1"/>
  <c r="E597" i="4"/>
  <c r="D591" i="1" s="1"/>
  <c r="H591" i="1" s="1"/>
  <c r="F282" i="9"/>
  <c r="B281" i="9"/>
  <c r="E152" i="9"/>
  <c r="B152" i="9" s="1"/>
  <c r="D592" i="1"/>
  <c r="H592" i="1" s="1"/>
  <c r="B280" i="9"/>
  <c r="G594" i="1"/>
  <c r="F279" i="9"/>
  <c r="B279" i="9" s="1"/>
  <c r="G591" i="1"/>
  <c r="G592" i="1"/>
  <c r="G593" i="1"/>
  <c r="F278" i="9"/>
  <c r="B278" i="9" s="1"/>
  <c r="E584" i="4"/>
  <c r="D578" i="1" s="1"/>
  <c r="E571" i="4"/>
  <c r="D565" i="1" s="1"/>
  <c r="E148" i="9"/>
  <c r="B148" i="9" s="1"/>
  <c r="E147" i="9"/>
  <c r="B147" i="9" s="1"/>
  <c r="G556" i="1"/>
  <c r="E143" i="9"/>
  <c r="B143" i="9" s="1"/>
  <c r="E140" i="9"/>
  <c r="B140" i="9" s="1"/>
  <c r="E139" i="9"/>
  <c r="B139" i="9" s="1"/>
  <c r="B277" i="9"/>
  <c r="F276" i="9"/>
  <c r="G544" i="1"/>
  <c r="H544" i="1"/>
  <c r="F275" i="9"/>
  <c r="B275" i="9" s="1"/>
  <c r="E136" i="9"/>
  <c r="B136" i="9" s="1"/>
  <c r="E135" i="9"/>
  <c r="B135" i="9" s="1"/>
  <c r="B273" i="9"/>
  <c r="F272" i="9"/>
  <c r="B272" i="9" s="1"/>
  <c r="E132" i="9"/>
  <c r="B132" i="9" s="1"/>
  <c r="F271" i="9"/>
  <c r="B271" i="9" s="1"/>
  <c r="E536" i="4"/>
  <c r="D530" i="1" s="1"/>
  <c r="G526" i="1"/>
  <c r="G528" i="1"/>
  <c r="F270" i="9"/>
  <c r="B270" i="9" s="1"/>
  <c r="E522" i="4"/>
  <c r="D516" i="1" s="1"/>
  <c r="E127" i="9"/>
  <c r="B127" i="9" s="1"/>
  <c r="G508" i="1"/>
  <c r="E124" i="9"/>
  <c r="B124" i="9" s="1"/>
  <c r="E123" i="9"/>
  <c r="B123" i="9" s="1"/>
  <c r="B269" i="9"/>
  <c r="F267" i="9"/>
  <c r="B267" i="9" s="1"/>
  <c r="E120" i="9"/>
  <c r="B120" i="9" s="1"/>
  <c r="E119" i="9"/>
  <c r="B119" i="9" s="1"/>
  <c r="B265" i="9"/>
  <c r="F264" i="9"/>
  <c r="B264" i="9" s="1"/>
  <c r="E116" i="9"/>
  <c r="B116" i="9" s="1"/>
  <c r="E115" i="9"/>
  <c r="B115" i="9" s="1"/>
  <c r="F262" i="9"/>
  <c r="B262" i="9" s="1"/>
  <c r="F260" i="9"/>
  <c r="B260" i="9" s="1"/>
  <c r="E112" i="9"/>
  <c r="B112" i="9" s="1"/>
  <c r="E111" i="9"/>
  <c r="B111" i="9" s="1"/>
  <c r="B256" i="9"/>
  <c r="E479" i="4"/>
  <c r="D473" i="1" s="1"/>
  <c r="G473" i="1" s="1"/>
  <c r="H474" i="1"/>
  <c r="H473" i="1"/>
  <c r="E466" i="4"/>
  <c r="D460" i="1" s="1"/>
  <c r="G460" i="1" s="1"/>
  <c r="H460" i="1"/>
  <c r="G446" i="1"/>
  <c r="F254" i="9"/>
  <c r="B254" i="9" s="1"/>
  <c r="F250" i="9"/>
  <c r="B250" i="9" s="1"/>
  <c r="E431" i="4"/>
  <c r="D425" i="1" s="1"/>
  <c r="H425" i="1" s="1"/>
  <c r="F248" i="9"/>
  <c r="B248" i="9" s="1"/>
  <c r="G426" i="1"/>
  <c r="G416" i="1"/>
  <c r="E647" i="4"/>
  <c r="D641" i="1" s="1"/>
  <c r="G396" i="1"/>
  <c r="G388" i="1"/>
  <c r="G383" i="1"/>
  <c r="G374" i="1"/>
  <c r="G375" i="1"/>
  <c r="G373" i="1"/>
  <c r="H369" i="1"/>
  <c r="E373" i="4"/>
  <c r="D368" i="1" s="1"/>
  <c r="H361" i="1"/>
  <c r="E361" i="4"/>
  <c r="D356" i="1" s="1"/>
  <c r="H357" i="1"/>
  <c r="G322" i="1"/>
  <c r="E321" i="4"/>
  <c r="D316" i="1" s="1"/>
  <c r="G309" i="1"/>
  <c r="E309" i="4"/>
  <c r="D304" i="1" s="1"/>
  <c r="H285" i="1"/>
  <c r="E85" i="9"/>
  <c r="B85" i="9" s="1"/>
  <c r="H274" i="1"/>
  <c r="E81" i="9"/>
  <c r="B81" i="9" s="1"/>
  <c r="E80" i="9"/>
  <c r="B80" i="9" s="1"/>
  <c r="G259" i="1"/>
  <c r="G258" i="1"/>
  <c r="H258" i="1"/>
  <c r="G253" i="1"/>
  <c r="E77" i="9"/>
  <c r="B77" i="9" s="1"/>
  <c r="E73" i="9"/>
  <c r="B73" i="9" s="1"/>
  <c r="E72" i="9"/>
  <c r="B72" i="9" s="1"/>
  <c r="E69" i="9"/>
  <c r="B69" i="9" s="1"/>
  <c r="E230" i="4"/>
  <c r="D226" i="1" s="1"/>
  <c r="H217" i="1"/>
  <c r="G217" i="1"/>
  <c r="F246" i="9"/>
  <c r="B246" i="9" s="1"/>
  <c r="H212" i="1"/>
  <c r="F216" i="4"/>
  <c r="H204" i="1"/>
  <c r="E202" i="4"/>
  <c r="D198" i="1" s="1"/>
  <c r="G198" i="1" s="1"/>
  <c r="E64" i="9"/>
  <c r="B64" i="9" s="1"/>
  <c r="E61" i="9"/>
  <c r="B61" i="9" s="1"/>
  <c r="D199" i="1"/>
  <c r="F244" i="9"/>
  <c r="B244" i="9" s="1"/>
  <c r="G195" i="1"/>
  <c r="E57" i="9"/>
  <c r="B57" i="9" s="1"/>
  <c r="E56" i="9"/>
  <c r="B56" i="9" s="1"/>
  <c r="F242" i="9"/>
  <c r="B242" i="9" s="1"/>
  <c r="G185" i="1"/>
  <c r="F240" i="9"/>
  <c r="B240" i="9" s="1"/>
  <c r="E52" i="9"/>
  <c r="B52" i="9" s="1"/>
  <c r="F238" i="9"/>
  <c r="B238" i="9" s="1"/>
  <c r="H174" i="1"/>
  <c r="H166" i="1"/>
  <c r="F170" i="4"/>
  <c r="G161" i="1"/>
  <c r="E164" i="4"/>
  <c r="D160" i="1" s="1"/>
  <c r="E49" i="9"/>
  <c r="B49" i="9" s="1"/>
  <c r="H156" i="1"/>
  <c r="E153" i="4"/>
  <c r="D149" i="1" s="1"/>
  <c r="F160" i="4"/>
  <c r="H150" i="1"/>
  <c r="F154" i="4"/>
  <c r="G136" i="1"/>
  <c r="H136" i="1"/>
  <c r="G137" i="1"/>
  <c r="G138" i="1"/>
  <c r="G131" i="1"/>
  <c r="F135" i="4"/>
  <c r="F126" i="4"/>
  <c r="F236" i="9"/>
  <c r="B236" i="9" s="1"/>
  <c r="H108" i="1"/>
  <c r="E106" i="4"/>
  <c r="D102" i="1" s="1"/>
  <c r="F112" i="4"/>
  <c r="E45" i="9"/>
  <c r="B45" i="9" s="1"/>
  <c r="G103" i="1"/>
  <c r="E44" i="9"/>
  <c r="B44" i="9" s="1"/>
  <c r="H94" i="1"/>
  <c r="F234" i="9"/>
  <c r="B234" i="9" s="1"/>
  <c r="H87" i="1"/>
  <c r="F232" i="9"/>
  <c r="B232" i="9" s="1"/>
  <c r="E41" i="9"/>
  <c r="B41" i="9" s="1"/>
  <c r="E82" i="4"/>
  <c r="D78" i="1" s="1"/>
  <c r="G78" i="1" s="1"/>
  <c r="G79" i="1"/>
  <c r="H73" i="1"/>
  <c r="G69" i="1"/>
  <c r="E37" i="9"/>
  <c r="B37" i="9" s="1"/>
  <c r="G67" i="1"/>
  <c r="E36" i="9"/>
  <c r="B36" i="9" s="1"/>
  <c r="E33" i="9"/>
  <c r="B33" i="9" s="1"/>
  <c r="E32" i="9"/>
  <c r="B32" i="9" s="1"/>
  <c r="G56" i="1"/>
  <c r="E49" i="4"/>
  <c r="D45" i="1" s="1"/>
  <c r="G39" i="1"/>
  <c r="H39" i="1"/>
  <c r="E29" i="9"/>
  <c r="B29" i="9" s="1"/>
  <c r="H25" i="1"/>
  <c r="E28" i="9"/>
  <c r="B28" i="9" s="1"/>
  <c r="F230" i="9"/>
  <c r="B230" i="9" s="1"/>
  <c r="H19" i="1"/>
  <c r="F229" i="9"/>
  <c r="B229" i="9" s="1"/>
  <c r="G13" i="1"/>
  <c r="E7" i="4"/>
  <c r="D3" i="1" s="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6"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4" i="1"/>
  <c r="H1018"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321" i="1"/>
  <c r="H1325" i="1"/>
  <c r="H1329" i="1"/>
  <c r="H1333" i="1"/>
  <c r="H1337" i="1"/>
  <c r="H1341" i="1"/>
  <c r="H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19" i="1"/>
  <c r="H1323" i="1"/>
  <c r="H1327" i="1"/>
  <c r="H1331" i="1"/>
  <c r="H1335" i="1"/>
  <c r="H1339" i="1"/>
  <c r="H1343"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G1515" i="1"/>
  <c r="G1519" i="1"/>
  <c r="H1521" i="1"/>
  <c r="H1525" i="1"/>
  <c r="H1529" i="1"/>
  <c r="H1533" i="1"/>
  <c r="H1540" i="1"/>
  <c r="I1549" i="1"/>
  <c r="I1551" i="1"/>
  <c r="I1553" i="1"/>
  <c r="I1557" i="1"/>
  <c r="I1559" i="1"/>
  <c r="I1561"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7" i="1"/>
  <c r="H1523" i="1"/>
  <c r="H1527" i="1"/>
  <c r="H1531" i="1"/>
  <c r="H1535" i="1"/>
  <c r="H1548" i="1"/>
  <c r="G1548" i="1"/>
  <c r="H1550" i="1"/>
  <c r="G1550" i="1"/>
  <c r="I1550" i="1" s="1"/>
  <c r="H1552" i="1"/>
  <c r="G1552" i="1"/>
  <c r="I1552" i="1" s="1"/>
  <c r="H1554" i="1"/>
  <c r="G1554" i="1"/>
  <c r="I1554" i="1" s="1"/>
  <c r="H1558" i="1"/>
  <c r="G1558" i="1"/>
  <c r="H1560" i="1"/>
  <c r="G1560" i="1"/>
  <c r="H1562" i="1"/>
  <c r="G1562" i="1"/>
  <c r="H1565" i="1"/>
  <c r="G1542" i="1"/>
  <c r="I1542" i="1" s="1"/>
  <c r="J1542" i="1"/>
  <c r="G1544" i="1"/>
  <c r="I1544" i="1" s="1"/>
  <c r="J1544" i="1"/>
  <c r="G1546" i="1"/>
  <c r="I1546" i="1" s="1"/>
  <c r="J1546" i="1"/>
  <c r="F202" i="4"/>
  <c r="D430" i="4"/>
  <c r="G336" i="9"/>
  <c r="E336" i="9" s="1"/>
  <c r="B336" i="9" s="1"/>
  <c r="D177" i="5"/>
  <c r="F178" i="5"/>
  <c r="J1575" i="1"/>
  <c r="J1578" i="1"/>
  <c r="J1580" i="1"/>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D134" i="4"/>
  <c r="F431" i="4"/>
  <c r="F537" i="4"/>
  <c r="D536" i="4"/>
  <c r="G156" i="9"/>
  <c r="E156" i="9" s="1"/>
  <c r="B156" i="9" s="1"/>
  <c r="F607" i="4"/>
  <c r="H1547" i="1"/>
  <c r="G1565" i="1"/>
  <c r="G1567" i="1"/>
  <c r="I1567" i="1" s="1"/>
  <c r="G1569" i="1"/>
  <c r="I1569" i="1" s="1"/>
  <c r="G1572" i="1"/>
  <c r="G1573" i="1"/>
  <c r="I1573" i="1" s="1"/>
  <c r="G1575" i="1"/>
  <c r="I1575" i="1" s="1"/>
  <c r="G1577" i="1"/>
  <c r="G1578" i="1"/>
  <c r="I1578" i="1" s="1"/>
  <c r="G1580" i="1"/>
  <c r="I1580" i="1" s="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D7" i="4"/>
  <c r="D49" i="4"/>
  <c r="F91" i="4"/>
  <c r="D125" i="4"/>
  <c r="D153" i="4"/>
  <c r="F237" i="4"/>
  <c r="E308" i="4"/>
  <c r="E360" i="4"/>
  <c r="D648" i="4"/>
  <c r="E491" i="4"/>
  <c r="D485" i="1" s="1"/>
  <c r="F497" i="4"/>
  <c r="F523" i="4"/>
  <c r="F581" i="4"/>
  <c r="D571" i="4"/>
  <c r="F585" i="4"/>
  <c r="D584" i="4"/>
  <c r="D106" i="4"/>
  <c r="D164" i="4"/>
  <c r="E273" i="4"/>
  <c r="D269" i="1" s="1"/>
  <c r="D309" i="4"/>
  <c r="D321" i="4"/>
  <c r="D361" i="4"/>
  <c r="D373" i="4"/>
  <c r="F467" i="4"/>
  <c r="E629" i="4"/>
  <c r="D623" i="1" s="1"/>
  <c r="E648" i="4"/>
  <c r="D642" i="1" s="1"/>
  <c r="E88" i="5"/>
  <c r="D1093" i="1" s="1"/>
  <c r="H1093" i="1" s="1"/>
  <c r="F89" i="5"/>
  <c r="D274" i="5"/>
  <c r="G315" i="9"/>
  <c r="G316" i="9"/>
  <c r="B109" i="9"/>
  <c r="E12" i="5"/>
  <c r="E70" i="5"/>
  <c r="E314" i="9"/>
  <c r="B314" i="9" s="1"/>
  <c r="D135" i="5"/>
  <c r="H316" i="9"/>
  <c r="H315" i="9"/>
  <c r="E219" i="5"/>
  <c r="E177" i="5" s="1"/>
  <c r="E255" i="5"/>
  <c r="D1259" i="1" s="1"/>
  <c r="E91" i="9"/>
  <c r="B91" i="9" s="1"/>
  <c r="E95" i="9"/>
  <c r="B95" i="9" s="1"/>
  <c r="E99" i="9"/>
  <c r="B99" i="9" s="1"/>
  <c r="E103" i="9"/>
  <c r="B103" i="9" s="1"/>
  <c r="E107" i="9"/>
  <c r="B107" i="9" s="1"/>
  <c r="F150" i="5"/>
  <c r="E338" i="9"/>
  <c r="B338" i="9" s="1"/>
  <c r="F5" i="6"/>
  <c r="D35" i="6"/>
  <c r="D141"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268" i="9"/>
  <c r="B274" i="9"/>
  <c r="B284" i="9"/>
  <c r="B290" i="9"/>
  <c r="B252" i="9"/>
  <c r="B266" i="9"/>
  <c r="B276" i="9"/>
  <c r="B282" i="9"/>
  <c r="D45" i="8" l="1"/>
  <c r="G1628" i="1"/>
  <c r="H1628" i="1"/>
  <c r="I40" i="3"/>
  <c r="C1622" i="1"/>
  <c r="G1268" i="1"/>
  <c r="D69" i="5"/>
  <c r="C1012" i="1"/>
  <c r="H22" i="3"/>
  <c r="I27" i="3"/>
  <c r="D1401" i="1"/>
  <c r="D1510" i="1"/>
  <c r="H1510" i="1" s="1"/>
  <c r="I28" i="3"/>
  <c r="D1431" i="1"/>
  <c r="E141" i="6"/>
  <c r="F141" i="6" s="1"/>
  <c r="I1565" i="1"/>
  <c r="I34" i="3"/>
  <c r="D1555" i="1"/>
  <c r="E5" i="7"/>
  <c r="G346" i="9" s="1"/>
  <c r="E346" i="9" s="1"/>
  <c r="H1539" i="1"/>
  <c r="I1548" i="1"/>
  <c r="H35" i="3"/>
  <c r="C1571" i="1"/>
  <c r="I1574" i="1"/>
  <c r="I1568" i="1"/>
  <c r="H34" i="3"/>
  <c r="D5" i="7"/>
  <c r="I1562" i="1"/>
  <c r="I1560" i="1"/>
  <c r="G1539" i="1"/>
  <c r="H33" i="3"/>
  <c r="C1538" i="1"/>
  <c r="I1558" i="1"/>
  <c r="H1555" i="1"/>
  <c r="G1555" i="1"/>
  <c r="F228" i="9"/>
  <c r="B228" i="9" s="1"/>
  <c r="F647" i="4"/>
  <c r="F230" i="4"/>
  <c r="C226" i="1"/>
  <c r="G226" i="1" s="1"/>
  <c r="D44" i="8"/>
  <c r="C1621" i="1" s="1"/>
  <c r="G1602" i="1"/>
  <c r="G1583" i="1"/>
  <c r="H1583" i="1"/>
  <c r="E310" i="9"/>
  <c r="B310" i="9" s="1"/>
  <c r="E309" i="9"/>
  <c r="B309" i="9" s="1"/>
  <c r="F255" i="5"/>
  <c r="E251" i="5"/>
  <c r="D1255" i="1" s="1"/>
  <c r="F219" i="5"/>
  <c r="E316" i="9"/>
  <c r="B316" i="9" s="1"/>
  <c r="G1124" i="1"/>
  <c r="F597" i="4"/>
  <c r="E535" i="4"/>
  <c r="D529" i="1" s="1"/>
  <c r="H516" i="1"/>
  <c r="G516" i="1"/>
  <c r="G425" i="1"/>
  <c r="H641" i="1"/>
  <c r="G641" i="1"/>
  <c r="H226" i="1"/>
  <c r="H198" i="1"/>
  <c r="H199" i="1"/>
  <c r="G199" i="1"/>
  <c r="H78" i="1"/>
  <c r="E6" i="4"/>
  <c r="E422" i="4" s="1"/>
  <c r="H23" i="3"/>
  <c r="C1074" i="1"/>
  <c r="D6" i="5"/>
  <c r="E179" i="9"/>
  <c r="B179" i="9" s="1"/>
  <c r="F35" i="6"/>
  <c r="H28" i="3"/>
  <c r="C1431" i="1"/>
  <c r="H339" i="9"/>
  <c r="E339" i="9" s="1"/>
  <c r="B339" i="9" s="1"/>
  <c r="D1223" i="1"/>
  <c r="F274" i="5"/>
  <c r="D251" i="5"/>
  <c r="D176" i="5" s="1"/>
  <c r="C1278" i="1"/>
  <c r="H623" i="1"/>
  <c r="G623" i="1"/>
  <c r="F321" i="4"/>
  <c r="C316" i="1"/>
  <c r="F106" i="4"/>
  <c r="C102" i="1"/>
  <c r="F584" i="4"/>
  <c r="C578" i="1"/>
  <c r="E418" i="4"/>
  <c r="D413" i="1" s="1"/>
  <c r="D355" i="1"/>
  <c r="F125" i="4"/>
  <c r="C121" i="1"/>
  <c r="E430" i="4"/>
  <c r="E640" i="4" s="1"/>
  <c r="D634" i="1" s="1"/>
  <c r="E69" i="5"/>
  <c r="D1075" i="1"/>
  <c r="I24" i="3"/>
  <c r="D1181" i="1"/>
  <c r="F309" i="4"/>
  <c r="D308" i="4"/>
  <c r="C304" i="1"/>
  <c r="K1481" i="9"/>
  <c r="G344" i="9"/>
  <c r="E344" i="9" s="1"/>
  <c r="B344" i="9" s="1"/>
  <c r="I39" i="3"/>
  <c r="E417" i="4"/>
  <c r="D412" i="1" s="1"/>
  <c r="D303" i="1"/>
  <c r="F177" i="5"/>
  <c r="H24" i="3"/>
  <c r="C1181" i="1"/>
  <c r="E180" i="9"/>
  <c r="B180" i="9" s="1"/>
  <c r="B207" i="9"/>
  <c r="G1259" i="1"/>
  <c r="H1259" i="1"/>
  <c r="E315" i="9"/>
  <c r="B315" i="9" s="1"/>
  <c r="F70" i="5"/>
  <c r="F373" i="4"/>
  <c r="C368" i="1"/>
  <c r="H269" i="1"/>
  <c r="G269" i="1"/>
  <c r="G343" i="9"/>
  <c r="E343" i="9" s="1"/>
  <c r="F571" i="4"/>
  <c r="C565" i="1"/>
  <c r="H485" i="1"/>
  <c r="G485" i="1"/>
  <c r="F49" i="4"/>
  <c r="C45" i="1"/>
  <c r="F134" i="4"/>
  <c r="C130" i="1"/>
  <c r="F430" i="4"/>
  <c r="C424" i="1"/>
  <c r="E152" i="4"/>
  <c r="C1537" i="1"/>
  <c r="H31" i="3"/>
  <c r="F135" i="5"/>
  <c r="C1140" i="1"/>
  <c r="E7" i="5"/>
  <c r="D1017" i="1"/>
  <c r="G348" i="9"/>
  <c r="E348" i="9" s="1"/>
  <c r="F361" i="4"/>
  <c r="D360" i="4"/>
  <c r="C356" i="1"/>
  <c r="F164" i="4"/>
  <c r="C160" i="1"/>
  <c r="F12" i="5"/>
  <c r="F648" i="4"/>
  <c r="C642" i="1"/>
  <c r="G24" i="9"/>
  <c r="H24" i="9"/>
  <c r="D152" i="4"/>
  <c r="F153" i="4"/>
  <c r="C149" i="1"/>
  <c r="D6" i="4"/>
  <c r="F7" i="4"/>
  <c r="C3" i="1"/>
  <c r="F536" i="4"/>
  <c r="D535" i="4"/>
  <c r="D639" i="4" s="1"/>
  <c r="C530" i="1"/>
  <c r="G1093" i="1"/>
  <c r="H1622" i="1" l="1"/>
  <c r="G1622" i="1"/>
  <c r="H19" i="9"/>
  <c r="E19" i="9" s="1"/>
  <c r="B19" i="9" s="1"/>
  <c r="H1401" i="1"/>
  <c r="G1401" i="1"/>
  <c r="G1510" i="1"/>
  <c r="I31" i="3"/>
  <c r="D1537" i="1"/>
  <c r="G1537" i="1" s="1"/>
  <c r="D1538" i="1"/>
  <c r="I33" i="3"/>
  <c r="H1571" i="1"/>
  <c r="G1571" i="1"/>
  <c r="I25" i="3"/>
  <c r="E176" i="5"/>
  <c r="D1180" i="1" s="1"/>
  <c r="E24" i="9"/>
  <c r="D2" i="1"/>
  <c r="I17" i="3"/>
  <c r="F639" i="4"/>
  <c r="C633" i="1"/>
  <c r="E643" i="4"/>
  <c r="D417" i="1"/>
  <c r="E347" i="9"/>
  <c r="B348" i="9"/>
  <c r="H1537" i="1"/>
  <c r="H130" i="1"/>
  <c r="G130" i="1"/>
  <c r="E342" i="9"/>
  <c r="B343" i="9"/>
  <c r="H1621" i="1"/>
  <c r="G1621" i="1"/>
  <c r="H11" i="3"/>
  <c r="D417" i="4"/>
  <c r="F308" i="4"/>
  <c r="C303" i="1"/>
  <c r="I23" i="3"/>
  <c r="D1074" i="1"/>
  <c r="H1074" i="1" s="1"/>
  <c r="H102" i="1"/>
  <c r="G102" i="1"/>
  <c r="G299" i="9"/>
  <c r="C1011" i="1"/>
  <c r="H3" i="1"/>
  <c r="G3" i="1"/>
  <c r="H642" i="1"/>
  <c r="G642" i="1"/>
  <c r="H530" i="1"/>
  <c r="G530" i="1"/>
  <c r="D299" i="4"/>
  <c r="D300" i="4" s="1"/>
  <c r="F152" i="4"/>
  <c r="H18" i="3"/>
  <c r="C148" i="1"/>
  <c r="H356" i="1"/>
  <c r="G356" i="1"/>
  <c r="G1017" i="1"/>
  <c r="H1017" i="1"/>
  <c r="H1181" i="1"/>
  <c r="G1181" i="1"/>
  <c r="E639" i="4"/>
  <c r="D633" i="1" s="1"/>
  <c r="D424" i="1"/>
  <c r="H424" i="1" s="1"/>
  <c r="H1223" i="1"/>
  <c r="G1223" i="1"/>
  <c r="D640" i="4"/>
  <c r="F535" i="4"/>
  <c r="C529" i="1"/>
  <c r="D422" i="4"/>
  <c r="F6" i="4"/>
  <c r="H17" i="3"/>
  <c r="C2" i="1"/>
  <c r="F360" i="4"/>
  <c r="D418" i="4"/>
  <c r="C355" i="1"/>
  <c r="E6" i="5"/>
  <c r="I22" i="3"/>
  <c r="D1012" i="1"/>
  <c r="F7" i="5"/>
  <c r="H45" i="1"/>
  <c r="G45" i="1"/>
  <c r="H565" i="1"/>
  <c r="G565" i="1"/>
  <c r="G1538" i="1"/>
  <c r="H1538" i="1"/>
  <c r="H121" i="1"/>
  <c r="G121" i="1"/>
  <c r="H578" i="1"/>
  <c r="G578" i="1"/>
  <c r="H316" i="1"/>
  <c r="G316" i="1"/>
  <c r="H1278" i="1"/>
  <c r="G1278" i="1"/>
  <c r="H149" i="1"/>
  <c r="G149" i="1"/>
  <c r="B24" i="9"/>
  <c r="H160" i="1"/>
  <c r="G160" i="1"/>
  <c r="G1140" i="1"/>
  <c r="H1140" i="1"/>
  <c r="E299" i="4"/>
  <c r="I18" i="3"/>
  <c r="D148" i="1"/>
  <c r="B346" i="9"/>
  <c r="E345" i="9"/>
  <c r="I10" i="3" s="1"/>
  <c r="H368" i="1"/>
  <c r="G368" i="1"/>
  <c r="C1180" i="1"/>
  <c r="H304" i="1"/>
  <c r="G304" i="1"/>
  <c r="H1075" i="1"/>
  <c r="G1075" i="1"/>
  <c r="F251" i="5"/>
  <c r="H25" i="3"/>
  <c r="C1255" i="1"/>
  <c r="H1431" i="1"/>
  <c r="G1431" i="1"/>
  <c r="H9" i="3"/>
  <c r="F69" i="5"/>
  <c r="F176" i="5" l="1"/>
  <c r="G1074" i="1"/>
  <c r="K3" i="9"/>
  <c r="I9" i="3"/>
  <c r="H299" i="9"/>
  <c r="E299" i="9" s="1"/>
  <c r="D1011" i="1"/>
  <c r="H8" i="3" s="1"/>
  <c r="H2" i="1"/>
  <c r="G2" i="1"/>
  <c r="C296" i="1"/>
  <c r="F640" i="4"/>
  <c r="C634" i="1"/>
  <c r="D423" i="4"/>
  <c r="D424" i="4" s="1"/>
  <c r="F299" i="4"/>
  <c r="D301" i="4"/>
  <c r="C295" i="1"/>
  <c r="F6" i="5"/>
  <c r="H148" i="1"/>
  <c r="G148" i="1"/>
  <c r="F417" i="4"/>
  <c r="C412" i="1"/>
  <c r="G424" i="1"/>
  <c r="D637" i="1"/>
  <c r="H355" i="1"/>
  <c r="G355" i="1"/>
  <c r="H1180" i="1"/>
  <c r="G1180" i="1"/>
  <c r="E301" i="4"/>
  <c r="D297" i="1" s="1"/>
  <c r="E423" i="4"/>
  <c r="D295" i="1"/>
  <c r="E300" i="4"/>
  <c r="G1012" i="1"/>
  <c r="H1012" i="1"/>
  <c r="F418" i="4"/>
  <c r="C413" i="1"/>
  <c r="H529" i="1"/>
  <c r="G529" i="1"/>
  <c r="G306" i="9"/>
  <c r="E306" i="9" s="1"/>
  <c r="B306" i="9" s="1"/>
  <c r="N3" i="9"/>
  <c r="I11" i="3"/>
  <c r="H633" i="1"/>
  <c r="G633" i="1"/>
  <c r="G1255" i="1"/>
  <c r="H1255" i="1"/>
  <c r="D643" i="4"/>
  <c r="F422" i="4"/>
  <c r="C417" i="1"/>
  <c r="H303" i="1"/>
  <c r="G303" i="1"/>
  <c r="H1011" i="1" l="1"/>
  <c r="G1011" i="1"/>
  <c r="H417" i="1"/>
  <c r="G417" i="1"/>
  <c r="H412" i="1"/>
  <c r="G412" i="1"/>
  <c r="C419" i="1"/>
  <c r="H413" i="1"/>
  <c r="G413" i="1"/>
  <c r="D296" i="1"/>
  <c r="D425" i="4"/>
  <c r="F423" i="4"/>
  <c r="D644" i="4"/>
  <c r="C418" i="1"/>
  <c r="G20" i="9"/>
  <c r="F300" i="4"/>
  <c r="B299" i="9"/>
  <c r="H295" i="1"/>
  <c r="G295" i="1"/>
  <c r="H634" i="1"/>
  <c r="G634" i="1"/>
  <c r="M3" i="9"/>
  <c r="D645" i="4"/>
  <c r="F643" i="4"/>
  <c r="C637" i="1"/>
  <c r="E425" i="4"/>
  <c r="D420" i="1" s="1"/>
  <c r="E644" i="4"/>
  <c r="D418" i="1"/>
  <c r="H20" i="9"/>
  <c r="E424" i="4"/>
  <c r="D419" i="1" s="1"/>
  <c r="F301" i="4"/>
  <c r="C297" i="1"/>
  <c r="H419" i="1" l="1"/>
  <c r="G419" i="1"/>
  <c r="F424" i="4"/>
  <c r="H297" i="1"/>
  <c r="G297" i="1"/>
  <c r="E646" i="4"/>
  <c r="D638" i="1"/>
  <c r="E645" i="4"/>
  <c r="F645" i="4" s="1"/>
  <c r="C639" i="1"/>
  <c r="D646" i="4"/>
  <c r="D649" i="4" s="1"/>
  <c r="F644" i="4"/>
  <c r="C638" i="1"/>
  <c r="G296" i="1"/>
  <c r="H418" i="1"/>
  <c r="G418" i="1"/>
  <c r="H637" i="1"/>
  <c r="G637" i="1"/>
  <c r="H334" i="9"/>
  <c r="G334" i="9"/>
  <c r="E20" i="9"/>
  <c r="B20" i="9" s="1"/>
  <c r="F425" i="4"/>
  <c r="C420" i="1"/>
  <c r="H296" i="1"/>
  <c r="H19" i="3" l="1"/>
  <c r="C643" i="1"/>
  <c r="H638" i="1"/>
  <c r="G638" i="1"/>
  <c r="E650" i="4"/>
  <c r="D640" i="1"/>
  <c r="H420" i="1"/>
  <c r="G420" i="1"/>
  <c r="E334" i="9"/>
  <c r="D650" i="4"/>
  <c r="F646" i="4"/>
  <c r="C640" i="1"/>
  <c r="E649" i="4"/>
  <c r="D639" i="1"/>
  <c r="G639" i="1" s="1"/>
  <c r="G297" i="9"/>
  <c r="E297" i="9" s="1"/>
  <c r="B297" i="9" s="1"/>
  <c r="H7" i="3" l="1"/>
  <c r="F650" i="4"/>
  <c r="H20" i="3"/>
  <c r="C644" i="1"/>
  <c r="I19" i="3"/>
  <c r="D643" i="1"/>
  <c r="B334" i="9"/>
  <c r="E298" i="9"/>
  <c r="I8" i="3" s="1"/>
  <c r="H643" i="1"/>
  <c r="G643" i="1"/>
  <c r="H639" i="1"/>
  <c r="I20" i="3"/>
  <c r="D644" i="1"/>
  <c r="F649" i="4"/>
  <c r="H640" i="1"/>
  <c r="G640" i="1"/>
  <c r="H644" i="1" l="1"/>
  <c r="G644" i="1"/>
  <c r="J3" i="9"/>
  <c r="G295" i="9" l="1"/>
  <c r="L293" i="9"/>
  <c r="F293" i="9" s="1"/>
  <c r="H295" i="9"/>
  <c r="G17" i="9"/>
  <c r="L16" i="9"/>
  <c r="H15" i="9"/>
  <c r="H18" i="9"/>
  <c r="G18" i="9"/>
  <c r="I17" i="9"/>
  <c r="G16" i="9"/>
  <c r="M15" i="9"/>
  <c r="K5" i="9"/>
  <c r="J10" i="9"/>
  <c r="M16" i="9"/>
  <c r="G22" i="9"/>
  <c r="K10" i="9"/>
  <c r="J8" i="9"/>
  <c r="G15" i="9"/>
  <c r="E15" i="9" s="1"/>
  <c r="J5" i="9"/>
  <c r="K8" i="9"/>
  <c r="J6" i="9"/>
  <c r="I11" i="9"/>
  <c r="H17" i="9"/>
  <c r="K6" i="9"/>
  <c r="J11" i="9"/>
  <c r="H21" i="9"/>
  <c r="I9" i="9"/>
  <c r="H16" i="9"/>
  <c r="I6" i="9"/>
  <c r="K12" i="9"/>
  <c r="J17" i="9"/>
  <c r="I7" i="9"/>
  <c r="K13" i="9"/>
  <c r="J7" i="9"/>
  <c r="I12" i="9"/>
  <c r="H22" i="9"/>
  <c r="I5" i="9"/>
  <c r="K11" i="9"/>
  <c r="I13" i="9"/>
  <c r="K9" i="9"/>
  <c r="L15" i="9"/>
  <c r="G21" i="9"/>
  <c r="E21" i="9" s="1"/>
  <c r="B21" i="9" s="1"/>
  <c r="I8" i="9"/>
  <c r="K7" i="9"/>
  <c r="J12" i="9"/>
  <c r="J9" i="9"/>
  <c r="J13" i="9"/>
  <c r="E295" i="9" l="1"/>
  <c r="B295" i="9" s="1"/>
  <c r="F15" i="9"/>
  <c r="B15" i="9" s="1"/>
  <c r="E8" i="9"/>
  <c r="B8" i="9" s="1"/>
  <c r="E5" i="9"/>
  <c r="B5" i="9" s="1"/>
  <c r="E6" i="9"/>
  <c r="B6" i="9" s="1"/>
  <c r="E10" i="9"/>
  <c r="B10" i="9" s="1"/>
  <c r="E7" i="9"/>
  <c r="B7" i="9" s="1"/>
  <c r="E18" i="9"/>
  <c r="B18" i="9" s="1"/>
  <c r="E17" i="9"/>
  <c r="B17" i="9" s="1"/>
  <c r="E13" i="9"/>
  <c r="B13" i="9" s="1"/>
  <c r="E12" i="9"/>
  <c r="B12" i="9" s="1"/>
  <c r="E9" i="9"/>
  <c r="B9" i="9" s="1"/>
  <c r="E22" i="9"/>
  <c r="B22" i="9" s="1"/>
  <c r="E11" i="9"/>
  <c r="B11" i="9" s="1"/>
  <c r="E16" i="9"/>
  <c r="B293" i="9"/>
  <c r="F23" i="9"/>
  <c r="F16" i="9"/>
  <c r="E23" i="9"/>
  <c r="I7" i="3" s="1"/>
  <c r="F14" i="9" l="1"/>
  <c r="F3" i="9" s="1"/>
  <c r="E14" i="9"/>
  <c r="I13" i="3" s="1"/>
  <c r="B16" i="9"/>
  <c r="E4" i="9"/>
  <c r="E3" i="9" l="1"/>
</calcChain>
</file>

<file path=xl/sharedStrings.xml><?xml version="1.0" encoding="utf-8"?>
<sst xmlns="http://schemas.openxmlformats.org/spreadsheetml/2006/main" count="4733" uniqueCount="3656">
  <si>
    <t>Obveznik:</t>
  </si>
  <si>
    <t>3412 - ŽUPANIJSKI SUD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</si>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</sst>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2438168.9</v>
      </c>
      <c r="D2" s="7">
        <f>'PR-RAS'!E6</f>
        <v>2565682.64</v>
      </c>
      <c r="E2" s="7">
        <v>0</v>
      </c>
      <c r="F2" s="7">
        <v>0</v>
      </c>
      <c r="G2" s="8">
        <f t="shared" ref="G2:G274" si="0">(B2/1000)*(C2*1+D2*2)</f>
        <v>7569.5341799999997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155.38999999999999</v>
      </c>
      <c r="D102" s="2">
        <f>'PR-RAS'!E106</f>
        <v>197.19</v>
      </c>
      <c r="E102" s="2">
        <v>0</v>
      </c>
      <c r="F102" s="2">
        <v>0</v>
      </c>
      <c r="G102" s="3">
        <f t="shared" si="0"/>
        <v>55.526769999999999</v>
      </c>
      <c r="H102" s="3">
        <f t="shared" si="1"/>
        <v>0.57999999999998408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155.38999999999999</v>
      </c>
      <c r="D108" s="2">
        <f>'PR-RAS'!E112</f>
        <v>197.19</v>
      </c>
      <c r="E108" s="2">
        <v>0</v>
      </c>
      <c r="F108" s="2">
        <v>0</v>
      </c>
      <c r="G108" s="3">
        <f t="shared" si="0"/>
        <v>58.825389999999999</v>
      </c>
      <c r="H108" s="3">
        <f t="shared" si="1"/>
        <v>0.57999999999998408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155.38999999999999</v>
      </c>
      <c r="D113" s="2">
        <f>'PR-RAS'!E117</f>
        <v>197.19</v>
      </c>
      <c r="E113" s="2">
        <v>0</v>
      </c>
      <c r="F113" s="2">
        <v>0</v>
      </c>
      <c r="G113" s="3">
        <f t="shared" si="0"/>
        <v>61.574239999999996</v>
      </c>
      <c r="H113" s="3">
        <f t="shared" si="1"/>
        <v>0.57999999999998408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269.63</v>
      </c>
      <c r="D121" s="2">
        <f>'PR-RAS'!E125</f>
        <v>537.95000000000005</v>
      </c>
      <c r="E121" s="2">
        <v>0</v>
      </c>
      <c r="F121" s="2">
        <v>0</v>
      </c>
      <c r="G121" s="3">
        <f t="shared" si="0"/>
        <v>161.46360000000001</v>
      </c>
      <c r="H121" s="3">
        <f t="shared" si="1"/>
        <v>0.41999999999995907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269.63</v>
      </c>
      <c r="D122" s="2">
        <f>'PR-RAS'!E126</f>
        <v>537.95000000000005</v>
      </c>
      <c r="E122" s="2">
        <v>0</v>
      </c>
      <c r="F122" s="2">
        <v>0</v>
      </c>
      <c r="G122" s="3">
        <f t="shared" si="0"/>
        <v>162.80913000000001</v>
      </c>
      <c r="H122" s="3">
        <f t="shared" si="1"/>
        <v>0.41999999999995907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269.63</v>
      </c>
      <c r="D124" s="2">
        <f>'PR-RAS'!E128</f>
        <v>537.95000000000005</v>
      </c>
      <c r="E124" s="2">
        <v>0</v>
      </c>
      <c r="F124" s="2">
        <v>0</v>
      </c>
      <c r="G124" s="3">
        <f t="shared" si="0"/>
        <v>165.50019000000003</v>
      </c>
      <c r="H124" s="3">
        <f t="shared" si="1"/>
        <v>0.41999999999995907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2437743.88</v>
      </c>
      <c r="D130" s="2">
        <f>'PR-RAS'!E134</f>
        <v>2564947.5</v>
      </c>
      <c r="E130" s="2">
        <v>0</v>
      </c>
      <c r="F130" s="2">
        <v>0</v>
      </c>
      <c r="G130" s="3">
        <f t="shared" si="0"/>
        <v>976225.41552000004</v>
      </c>
      <c r="H130" s="3">
        <f t="shared" si="1"/>
        <v>0.62000000011175871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2437743.88</v>
      </c>
      <c r="D131" s="2">
        <f>'PR-RAS'!E135</f>
        <v>2564947.5</v>
      </c>
      <c r="E131" s="2">
        <v>0</v>
      </c>
      <c r="F131" s="2">
        <v>0</v>
      </c>
      <c r="G131" s="3">
        <f t="shared" si="0"/>
        <v>983793.05440000002</v>
      </c>
      <c r="H131" s="3">
        <f t="shared" si="1"/>
        <v>0.62000000011175871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2433505.85</v>
      </c>
      <c r="D132" s="2">
        <f>'PR-RAS'!E136</f>
        <v>2560536.81</v>
      </c>
      <c r="E132" s="2">
        <v>0</v>
      </c>
      <c r="F132" s="2">
        <v>0</v>
      </c>
      <c r="G132" s="3">
        <f t="shared" si="0"/>
        <v>989649.91057000018</v>
      </c>
      <c r="H132" s="3">
        <f t="shared" si="1"/>
        <v>0.33999999985098839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4238.03</v>
      </c>
      <c r="D133" s="2">
        <f>'PR-RAS'!E137</f>
        <v>4410.6899999999996</v>
      </c>
      <c r="E133" s="2">
        <v>0</v>
      </c>
      <c r="F133" s="2">
        <v>0</v>
      </c>
      <c r="G133" s="3">
        <f t="shared" si="0"/>
        <v>1723.84212</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2433638.48</v>
      </c>
      <c r="D148" s="2">
        <f>'PR-RAS'!E152</f>
        <v>2726624.3</v>
      </c>
      <c r="E148" s="2">
        <v>0</v>
      </c>
      <c r="F148" s="2">
        <v>0</v>
      </c>
      <c r="G148" s="3">
        <f t="shared" si="0"/>
        <v>1159372.4007599999</v>
      </c>
      <c r="H148" s="3">
        <f t="shared" si="1"/>
        <v>0.77999999979510903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1647821.88</v>
      </c>
      <c r="D149" s="2">
        <f>'PR-RAS'!E153</f>
        <v>2174785.3499999996</v>
      </c>
      <c r="E149" s="2">
        <v>0</v>
      </c>
      <c r="F149" s="2">
        <v>0</v>
      </c>
      <c r="G149" s="3">
        <f t="shared" si="0"/>
        <v>887614.10183999978</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1381937.86</v>
      </c>
      <c r="D150" s="2">
        <f>'PR-RAS'!E154</f>
        <v>1830679.49</v>
      </c>
      <c r="E150" s="2">
        <v>0</v>
      </c>
      <c r="F150" s="2">
        <v>0</v>
      </c>
      <c r="G150" s="3">
        <f t="shared" si="0"/>
        <v>751451.22915999999</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1351934.87</v>
      </c>
      <c r="D151" s="2">
        <f>'PR-RAS'!E155</f>
        <v>1798601.73</v>
      </c>
      <c r="E151" s="2">
        <v>0</v>
      </c>
      <c r="F151" s="2">
        <v>0</v>
      </c>
      <c r="G151" s="3">
        <f t="shared" si="0"/>
        <v>742370.74950000003</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30002.99</v>
      </c>
      <c r="D153" s="2">
        <f>'PR-RAS'!E157</f>
        <v>32077.759999999998</v>
      </c>
      <c r="E153" s="2">
        <v>0</v>
      </c>
      <c r="F153" s="2">
        <v>0</v>
      </c>
      <c r="G153" s="3">
        <f t="shared" si="0"/>
        <v>14312.093519999999</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37864.379999999997</v>
      </c>
      <c r="D155" s="2">
        <f>'PR-RAS'!E159</f>
        <v>42043.89</v>
      </c>
      <c r="E155" s="2">
        <v>0</v>
      </c>
      <c r="F155" s="2">
        <v>0</v>
      </c>
      <c r="G155" s="3">
        <f t="shared" si="0"/>
        <v>18780.63264</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228019.64</v>
      </c>
      <c r="D156" s="2">
        <f>'PR-RAS'!E160</f>
        <v>302061.96999999997</v>
      </c>
      <c r="E156" s="2">
        <v>0</v>
      </c>
      <c r="F156" s="2">
        <v>0</v>
      </c>
      <c r="G156" s="3">
        <f t="shared" si="0"/>
        <v>128982.25489999999</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228019.64</v>
      </c>
      <c r="D158" s="2">
        <f>'PR-RAS'!E162</f>
        <v>302061.96999999997</v>
      </c>
      <c r="E158" s="2">
        <v>0</v>
      </c>
      <c r="F158" s="2">
        <v>0</v>
      </c>
      <c r="G158" s="3">
        <f t="shared" si="0"/>
        <v>130646.54205999999</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783559.11</v>
      </c>
      <c r="D160" s="2">
        <f>'PR-RAS'!E164</f>
        <v>549795.62</v>
      </c>
      <c r="E160" s="2">
        <v>0</v>
      </c>
      <c r="F160" s="2">
        <v>0</v>
      </c>
      <c r="G160" s="3">
        <f t="shared" si="0"/>
        <v>299420.90565000003</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52826.37</v>
      </c>
      <c r="D161" s="2">
        <f>'PR-RAS'!E165</f>
        <v>59055.93</v>
      </c>
      <c r="E161" s="2">
        <v>0</v>
      </c>
      <c r="F161" s="2">
        <v>0</v>
      </c>
      <c r="G161" s="3">
        <f t="shared" si="0"/>
        <v>27350.116800000003</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7605.14</v>
      </c>
      <c r="D162" s="2">
        <f>'PR-RAS'!E166</f>
        <v>7896.62</v>
      </c>
      <c r="E162" s="2">
        <v>0</v>
      </c>
      <c r="F162" s="2">
        <v>0</v>
      </c>
      <c r="G162" s="3">
        <f t="shared" si="0"/>
        <v>3767.1391800000001</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43621.23</v>
      </c>
      <c r="D163" s="2">
        <f>'PR-RAS'!E167</f>
        <v>48359.29</v>
      </c>
      <c r="E163" s="2">
        <v>0</v>
      </c>
      <c r="F163" s="2">
        <v>0</v>
      </c>
      <c r="G163" s="3">
        <f t="shared" si="0"/>
        <v>22735.049220000001</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1600</v>
      </c>
      <c r="D164" s="2">
        <f>'PR-RAS'!E168</f>
        <v>2800.02</v>
      </c>
      <c r="E164" s="2">
        <v>0</v>
      </c>
      <c r="F164" s="2">
        <v>0</v>
      </c>
      <c r="G164" s="3">
        <f t="shared" si="0"/>
        <v>1173.60652</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96678.62</v>
      </c>
      <c r="D166" s="2">
        <f>'PR-RAS'!E170</f>
        <v>95049.04</v>
      </c>
      <c r="E166" s="2">
        <v>0</v>
      </c>
      <c r="F166" s="2">
        <v>0</v>
      </c>
      <c r="G166" s="3">
        <f t="shared" si="0"/>
        <v>47318.155499999993</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22848.75</v>
      </c>
      <c r="D167" s="2">
        <f>'PR-RAS'!E171</f>
        <v>17009.11</v>
      </c>
      <c r="E167" s="2">
        <v>0</v>
      </c>
      <c r="F167" s="2">
        <v>0</v>
      </c>
      <c r="G167" s="3">
        <f t="shared" si="0"/>
        <v>9439.9170200000008</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69320.800000000003</v>
      </c>
      <c r="D169" s="2">
        <f>'PR-RAS'!E173</f>
        <v>76663.83</v>
      </c>
      <c r="E169" s="2">
        <v>0</v>
      </c>
      <c r="F169" s="2">
        <v>0</v>
      </c>
      <c r="G169" s="3">
        <f t="shared" si="0"/>
        <v>37404.941280000006</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2119.7199999999998</v>
      </c>
      <c r="D170" s="2">
        <f>'PR-RAS'!E174</f>
        <v>1146.8399999999999</v>
      </c>
      <c r="E170" s="2">
        <v>0</v>
      </c>
      <c r="F170" s="2">
        <v>0</v>
      </c>
      <c r="G170" s="3">
        <f t="shared" si="0"/>
        <v>745.8646</v>
      </c>
      <c r="H170" s="3">
        <f t="shared" si="1"/>
        <v>0.44000000000028194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2329.9499999999998</v>
      </c>
      <c r="D171" s="2">
        <f>'PR-RAS'!E175</f>
        <v>89.76</v>
      </c>
      <c r="E171" s="2">
        <v>0</v>
      </c>
      <c r="F171" s="2">
        <v>0</v>
      </c>
      <c r="G171" s="3">
        <f t="shared" si="0"/>
        <v>426.60989999999998</v>
      </c>
      <c r="H171" s="3">
        <f t="shared" si="1"/>
        <v>0.29000000000017678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59.4</v>
      </c>
      <c r="D173" s="2">
        <f>'PR-RAS'!E177</f>
        <v>139.5</v>
      </c>
      <c r="E173" s="2">
        <v>0</v>
      </c>
      <c r="F173" s="2">
        <v>0</v>
      </c>
      <c r="G173" s="3">
        <f t="shared" si="0"/>
        <v>58.204799999999992</v>
      </c>
      <c r="H173" s="3">
        <f t="shared" si="1"/>
        <v>0.89999999999999858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625807.76</v>
      </c>
      <c r="D174" s="2">
        <f>'PR-RAS'!E178</f>
        <v>388627.13</v>
      </c>
      <c r="E174" s="2">
        <v>0</v>
      </c>
      <c r="F174" s="2">
        <v>0</v>
      </c>
      <c r="G174" s="3">
        <f t="shared" si="0"/>
        <v>242729.72945999997</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49707.09</v>
      </c>
      <c r="D175" s="2">
        <f>'PR-RAS'!E179</f>
        <v>49899.85</v>
      </c>
      <c r="E175" s="2">
        <v>0</v>
      </c>
      <c r="F175" s="2">
        <v>0</v>
      </c>
      <c r="G175" s="3">
        <f t="shared" si="0"/>
        <v>26014.181459999996</v>
      </c>
      <c r="H175" s="3">
        <f t="shared" si="1"/>
        <v>0.23999999999796273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29386.85</v>
      </c>
      <c r="D176" s="2">
        <f>'PR-RAS'!E180</f>
        <v>35902.050000000003</v>
      </c>
      <c r="E176" s="2">
        <v>0</v>
      </c>
      <c r="F176" s="2">
        <v>0</v>
      </c>
      <c r="G176" s="3">
        <f t="shared" si="0"/>
        <v>17708.416250000002</v>
      </c>
      <c r="H176" s="3">
        <f t="shared" si="1"/>
        <v>0.20000000000436557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34230.92</v>
      </c>
      <c r="D178" s="2">
        <f>'PR-RAS'!E182</f>
        <v>33934.870000000003</v>
      </c>
      <c r="E178" s="2">
        <v>0</v>
      </c>
      <c r="F178" s="2">
        <v>0</v>
      </c>
      <c r="G178" s="3">
        <f t="shared" si="0"/>
        <v>18071.81682</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1738.77</v>
      </c>
      <c r="D179" s="2">
        <f>'PR-RAS'!E183</f>
        <v>1878.3</v>
      </c>
      <c r="E179" s="2">
        <v>0</v>
      </c>
      <c r="F179" s="2">
        <v>0</v>
      </c>
      <c r="G179" s="3">
        <f t="shared" si="0"/>
        <v>978.17585999999994</v>
      </c>
      <c r="H179" s="3">
        <f t="shared" si="1"/>
        <v>0.52999999999997272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189.21</v>
      </c>
      <c r="D180" s="2">
        <f>'PR-RAS'!E184</f>
        <v>3874.5</v>
      </c>
      <c r="E180" s="2">
        <v>0</v>
      </c>
      <c r="F180" s="2">
        <v>0</v>
      </c>
      <c r="G180" s="3">
        <f t="shared" si="0"/>
        <v>1420.93959</v>
      </c>
      <c r="H180" s="3">
        <f t="shared" si="1"/>
        <v>0.71000000000000796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503553.06</v>
      </c>
      <c r="D181" s="2">
        <f>'PR-RAS'!E185</f>
        <v>254172.2</v>
      </c>
      <c r="E181" s="2">
        <v>0</v>
      </c>
      <c r="F181" s="2">
        <v>0</v>
      </c>
      <c r="G181" s="3">
        <f t="shared" si="0"/>
        <v>182141.5428</v>
      </c>
      <c r="H181" s="3">
        <f t="shared" si="1"/>
        <v>0.26000000000931323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84.62</v>
      </c>
      <c r="E182" s="2">
        <v>0</v>
      </c>
      <c r="F182" s="2">
        <v>0</v>
      </c>
      <c r="G182" s="3">
        <f t="shared" si="0"/>
        <v>34.237960000000001</v>
      </c>
      <c r="H182" s="3">
        <f t="shared" si="1"/>
        <v>0.45999999999999375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6981.94</v>
      </c>
      <c r="D183" s="2">
        <f>'PR-RAS'!E187</f>
        <v>8880.74</v>
      </c>
      <c r="E183" s="2">
        <v>0</v>
      </c>
      <c r="F183" s="2">
        <v>0</v>
      </c>
      <c r="G183" s="3">
        <f t="shared" si="0"/>
        <v>4503.3024399999995</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3639.51</v>
      </c>
      <c r="D184" s="2">
        <f>'PR-RAS'!E188</f>
        <v>3471.3</v>
      </c>
      <c r="E184" s="2">
        <v>0</v>
      </c>
      <c r="F184" s="2">
        <v>0</v>
      </c>
      <c r="G184" s="3">
        <f t="shared" si="0"/>
        <v>1936.52613</v>
      </c>
      <c r="H184" s="3">
        <f t="shared" si="1"/>
        <v>0.78999999999996362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4606.8500000000004</v>
      </c>
      <c r="D190" s="2">
        <f>'PR-RAS'!E194</f>
        <v>3592.2200000000003</v>
      </c>
      <c r="E190" s="2">
        <v>0</v>
      </c>
      <c r="F190" s="2">
        <v>0</v>
      </c>
      <c r="G190" s="3">
        <f t="shared" si="0"/>
        <v>2228.5538100000003</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985.9</v>
      </c>
      <c r="D192" s="2">
        <f>'PR-RAS'!E196</f>
        <v>672.51</v>
      </c>
      <c r="E192" s="2">
        <v>0</v>
      </c>
      <c r="F192" s="2">
        <v>0</v>
      </c>
      <c r="G192" s="3">
        <f t="shared" si="0"/>
        <v>445.20572000000004</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886.03</v>
      </c>
      <c r="D193" s="2">
        <f>'PR-RAS'!E197</f>
        <v>578.97</v>
      </c>
      <c r="E193" s="2">
        <v>0</v>
      </c>
      <c r="F193" s="2">
        <v>0</v>
      </c>
      <c r="G193" s="3">
        <f t="shared" si="0"/>
        <v>392.44224000000003</v>
      </c>
      <c r="H193" s="3">
        <f t="shared" si="1"/>
        <v>5.999999999994543E-2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254.88</v>
      </c>
      <c r="D195" s="2">
        <f>'PR-RAS'!E199</f>
        <v>2112.34</v>
      </c>
      <c r="E195" s="2">
        <v>0</v>
      </c>
      <c r="F195" s="2">
        <v>0</v>
      </c>
      <c r="G195" s="3">
        <f t="shared" si="0"/>
        <v>869.03464000000008</v>
      </c>
      <c r="H195" s="3">
        <f t="shared" si="1"/>
        <v>0.46000000000015007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2480.04</v>
      </c>
      <c r="D197" s="2">
        <f>'PR-RAS'!E201</f>
        <v>228.4</v>
      </c>
      <c r="E197" s="2">
        <v>0</v>
      </c>
      <c r="F197" s="2">
        <v>0</v>
      </c>
      <c r="G197" s="3">
        <f t="shared" si="0"/>
        <v>575.62064000000009</v>
      </c>
      <c r="H197" s="3">
        <f t="shared" si="1"/>
        <v>0.4399999999999693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2257.4900000000002</v>
      </c>
      <c r="D198" s="2">
        <f>'PR-RAS'!E202</f>
        <v>2043.3300000000002</v>
      </c>
      <c r="E198" s="2">
        <v>0</v>
      </c>
      <c r="F198" s="2">
        <v>0</v>
      </c>
      <c r="G198" s="3">
        <f t="shared" si="0"/>
        <v>1249.7975500000002</v>
      </c>
      <c r="H198" s="3">
        <f t="shared" si="1"/>
        <v>0.82000000000039108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547.09</v>
      </c>
      <c r="D204" s="2">
        <f>'PR-RAS'!E208</f>
        <v>374.43</v>
      </c>
      <c r="E204" s="2">
        <v>0</v>
      </c>
      <c r="F204" s="2">
        <v>0</v>
      </c>
      <c r="G204" s="3">
        <f t="shared" si="0"/>
        <v>263.07785000000001</v>
      </c>
      <c r="H204" s="3">
        <f t="shared" si="1"/>
        <v>0.52000000000003865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547.09</v>
      </c>
      <c r="D210" s="2">
        <f>'PR-RAS'!E214</f>
        <v>374.43</v>
      </c>
      <c r="E210" s="2">
        <v>0</v>
      </c>
      <c r="F210" s="2">
        <v>0</v>
      </c>
      <c r="G210" s="3">
        <f t="shared" si="0"/>
        <v>270.85354999999998</v>
      </c>
      <c r="H210" s="3">
        <f t="shared" si="1"/>
        <v>0.52000000000003865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1710.4</v>
      </c>
      <c r="D212" s="2">
        <f>'PR-RAS'!E216</f>
        <v>1668.9</v>
      </c>
      <c r="E212" s="2">
        <v>0</v>
      </c>
      <c r="F212" s="2">
        <v>0</v>
      </c>
      <c r="G212" s="3">
        <f t="shared" si="0"/>
        <v>1065.1702</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1710.4</v>
      </c>
      <c r="D213" s="2">
        <f>'PR-RAS'!E217</f>
        <v>1668.9</v>
      </c>
      <c r="E213" s="2">
        <v>0</v>
      </c>
      <c r="F213" s="2">
        <v>0</v>
      </c>
      <c r="G213" s="3">
        <f t="shared" si="0"/>
        <v>1070.2184000000002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2433638.48</v>
      </c>
      <c r="D295" s="2">
        <f>'PR-RAS'!E299</f>
        <v>2726624.3</v>
      </c>
      <c r="E295" s="2">
        <v>0</v>
      </c>
      <c r="F295" s="2">
        <v>0</v>
      </c>
      <c r="G295" s="3">
        <f t="shared" si="12"/>
        <v>2318744.8015199997</v>
      </c>
      <c r="H295" s="3">
        <f t="shared" si="13"/>
        <v>0.77999999979510903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4530.4199999999255</v>
      </c>
      <c r="D296" s="2">
        <f>'PR-RAS'!E300</f>
        <v>0</v>
      </c>
      <c r="E296" s="2">
        <v>0</v>
      </c>
      <c r="F296" s="2">
        <v>0</v>
      </c>
      <c r="G296" s="3">
        <f t="shared" si="12"/>
        <v>1336.4738999999779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160941.65999999968</v>
      </c>
      <c r="E297" s="2">
        <v>0</v>
      </c>
      <c r="F297" s="2">
        <v>0</v>
      </c>
      <c r="G297" s="3">
        <f t="shared" si="12"/>
        <v>95277.462719999807</v>
      </c>
      <c r="H297" s="3">
        <f t="shared" si="13"/>
        <v>0.34000000031664968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28810.17</v>
      </c>
      <c r="D298" s="2">
        <f>'PR-RAS'!E302</f>
        <v>29102.560000000001</v>
      </c>
      <c r="E298" s="2">
        <v>0</v>
      </c>
      <c r="F298" s="2">
        <v>0</v>
      </c>
      <c r="G298" s="3">
        <f t="shared" si="12"/>
        <v>25843.541130000001</v>
      </c>
      <c r="H298" s="3">
        <f t="shared" si="13"/>
        <v>0.6099999999969441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39698.26</v>
      </c>
      <c r="D415" s="2">
        <f>'PR-RAS'!E420</f>
        <v>39698.26</v>
      </c>
      <c r="E415" s="2">
        <v>0</v>
      </c>
      <c r="F415" s="2">
        <v>0</v>
      </c>
      <c r="G415" s="3">
        <f t="shared" si="12"/>
        <v>49305.238919999996</v>
      </c>
      <c r="H415" s="3">
        <f t="shared" si="13"/>
        <v>0.52000000000407454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2438168.9</v>
      </c>
      <c r="D417" s="2">
        <f>'PR-RAS'!E422</f>
        <v>2565682.64</v>
      </c>
      <c r="E417" s="2">
        <v>0</v>
      </c>
      <c r="F417" s="2">
        <v>0</v>
      </c>
      <c r="G417" s="3">
        <f t="shared" si="12"/>
        <v>3148926.2188799996</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2433638.48</v>
      </c>
      <c r="D418" s="2">
        <f>'PR-RAS'!E423</f>
        <v>2726624.3</v>
      </c>
      <c r="E418" s="2">
        <v>0</v>
      </c>
      <c r="F418" s="2">
        <v>0</v>
      </c>
      <c r="G418" s="3">
        <f t="shared" si="12"/>
        <v>3288831.91236</v>
      </c>
      <c r="H418" s="3">
        <f t="shared" si="13"/>
        <v>0.77999999979510903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4530.4199999999255</v>
      </c>
      <c r="D419" s="2">
        <f>'PR-RAS'!E424</f>
        <v>0</v>
      </c>
      <c r="E419" s="2">
        <v>0</v>
      </c>
      <c r="F419" s="2">
        <v>0</v>
      </c>
      <c r="G419" s="3">
        <f t="shared" si="12"/>
        <v>1893.7155599999687</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160941.65999999968</v>
      </c>
      <c r="E420" s="2">
        <v>0</v>
      </c>
      <c r="F420" s="2">
        <v>0</v>
      </c>
      <c r="G420" s="3">
        <f t="shared" si="12"/>
        <v>134869.11107999974</v>
      </c>
      <c r="H420" s="3">
        <f t="shared" si="13"/>
        <v>0.34000000031664968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10888.090000000004</v>
      </c>
      <c r="D422" s="2">
        <f>'PR-RAS'!E427</f>
        <v>10595.7</v>
      </c>
      <c r="E422" s="2">
        <v>0</v>
      </c>
      <c r="F422" s="2">
        <v>0</v>
      </c>
      <c r="G422" s="3">
        <f t="shared" si="12"/>
        <v>13505.465290000002</v>
      </c>
      <c r="H422" s="3">
        <f t="shared" si="13"/>
        <v>0.3900000000030559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4238.03</v>
      </c>
      <c r="D529" s="2">
        <f>'PR-RAS'!E535</f>
        <v>4410.6899999999996</v>
      </c>
      <c r="E529" s="2">
        <v>0</v>
      </c>
      <c r="F529" s="2">
        <v>0</v>
      </c>
      <c r="G529" s="3">
        <f t="shared" ref="G529:G836" si="14">(B529/1000)*(C529*1+D529*2)</f>
        <v>6895.3684800000001</v>
      </c>
      <c r="H529" s="3">
        <f t="shared" ref="H529:H836" si="15">ABS(C529-ROUND(C529,0))+ABS(D529-ROUND(D529,0))</f>
        <v>0.34000000000014552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4238.03</v>
      </c>
      <c r="D591" s="2">
        <f>'PR-RAS'!E597</f>
        <v>4410.6899999999996</v>
      </c>
      <c r="E591" s="2">
        <v>0</v>
      </c>
      <c r="F591" s="2">
        <v>0</v>
      </c>
      <c r="G591" s="3">
        <f t="shared" si="14"/>
        <v>7705.0518999999995</v>
      </c>
      <c r="H591" s="3">
        <f t="shared" si="15"/>
        <v>0.34000000000014552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4238.03</v>
      </c>
      <c r="D603" s="2">
        <f>'PR-RAS'!E609</f>
        <v>4410.6899999999996</v>
      </c>
      <c r="E603" s="2">
        <v>0</v>
      </c>
      <c r="F603" s="2">
        <v>0</v>
      </c>
      <c r="G603" s="3">
        <f t="shared" si="14"/>
        <v>7861.7648199999994</v>
      </c>
      <c r="H603" s="3">
        <f t="shared" si="15"/>
        <v>0.34000000000014552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4238.03</v>
      </c>
      <c r="D604" s="2">
        <f>'PR-RAS'!E610</f>
        <v>4410.6899999999996</v>
      </c>
      <c r="E604" s="2">
        <v>0</v>
      </c>
      <c r="F604" s="2">
        <v>0</v>
      </c>
      <c r="G604" s="3">
        <f t="shared" si="14"/>
        <v>7874.8242299999993</v>
      </c>
      <c r="H604" s="3">
        <f t="shared" si="15"/>
        <v>0.34000000000014552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4238.03</v>
      </c>
      <c r="D634" s="2">
        <f>'PR-RAS'!E640</f>
        <v>4410.6899999999996</v>
      </c>
      <c r="E634" s="2">
        <v>0</v>
      </c>
      <c r="F634" s="2">
        <v>0</v>
      </c>
      <c r="G634" s="3">
        <f t="shared" si="14"/>
        <v>8266.6065299999991</v>
      </c>
      <c r="H634" s="3">
        <f t="shared" si="15"/>
        <v>0.34000000000014552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11367.28</v>
      </c>
      <c r="D635" s="2">
        <f>'PR-RAS'!E641</f>
        <v>11367.28</v>
      </c>
      <c r="E635" s="2">
        <v>0</v>
      </c>
      <c r="F635" s="2">
        <v>0</v>
      </c>
      <c r="G635" s="3">
        <f t="shared" si="14"/>
        <v>21620.566560000003</v>
      </c>
      <c r="H635" s="3">
        <f t="shared" si="15"/>
        <v>0.56000000000130967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2438168.9</v>
      </c>
      <c r="D637" s="2">
        <f>'PR-RAS'!E643</f>
        <v>2565682.64</v>
      </c>
      <c r="E637" s="2">
        <v>0</v>
      </c>
      <c r="F637" s="2">
        <v>0</v>
      </c>
      <c r="G637" s="3">
        <f t="shared" si="14"/>
        <v>4814223.7384799998</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2437876.5099999998</v>
      </c>
      <c r="D638" s="2">
        <f>'PR-RAS'!E644</f>
        <v>2731034.9899999998</v>
      </c>
      <c r="E638" s="2">
        <v>0</v>
      </c>
      <c r="F638" s="2">
        <v>0</v>
      </c>
      <c r="G638" s="3">
        <f t="shared" si="14"/>
        <v>5032265.9141299995</v>
      </c>
      <c r="H638" s="3">
        <f t="shared" si="15"/>
        <v>0.50000000046566129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292.39000000013039</v>
      </c>
      <c r="D639" s="2">
        <f>'PR-RAS'!E645</f>
        <v>0</v>
      </c>
      <c r="E639" s="2">
        <v>0</v>
      </c>
      <c r="F639" s="2">
        <v>0</v>
      </c>
      <c r="G639" s="3">
        <f t="shared" si="14"/>
        <v>186.54482000008318</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165352.34999999963</v>
      </c>
      <c r="E640" s="2">
        <v>0</v>
      </c>
      <c r="F640" s="2">
        <v>0</v>
      </c>
      <c r="G640" s="3">
        <f t="shared" si="14"/>
        <v>211320.30329999953</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479.18999999999687</v>
      </c>
      <c r="D641" s="2">
        <f>'PR-RAS'!E647</f>
        <v>771.57999999999993</v>
      </c>
      <c r="E641" s="2">
        <v>0</v>
      </c>
      <c r="F641" s="2">
        <v>0</v>
      </c>
      <c r="G641" s="3">
        <f t="shared" si="14"/>
        <v>1294.303999999998</v>
      </c>
      <c r="H641" s="3">
        <f t="shared" si="15"/>
        <v>0.6099999999969441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771.58000000012726</v>
      </c>
      <c r="D643" s="2">
        <f>'PR-RAS'!E649</f>
        <v>0</v>
      </c>
      <c r="E643" s="2">
        <v>0</v>
      </c>
      <c r="F643" s="2">
        <v>0</v>
      </c>
      <c r="G643" s="3">
        <f t="shared" si="14"/>
        <v>495.35436000008173</v>
      </c>
      <c r="H643" s="3">
        <f t="shared" si="15"/>
        <v>0.4199999998727435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164580.76999999964</v>
      </c>
      <c r="E644" s="2">
        <v>0</v>
      </c>
      <c r="F644" s="2">
        <v>0</v>
      </c>
      <c r="G644" s="3">
        <f t="shared" si="14"/>
        <v>211650.87021999955</v>
      </c>
      <c r="H644" s="3">
        <f t="shared" si="15"/>
        <v>0.23000000035972334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152196.35999999999</v>
      </c>
      <c r="D645" s="2">
        <f>'PR-RAS'!E651</f>
        <v>0</v>
      </c>
      <c r="E645" s="2">
        <v>0</v>
      </c>
      <c r="F645" s="2">
        <v>0</v>
      </c>
      <c r="G645" s="3">
        <f t="shared" si="14"/>
        <v>98014.455839999995</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1197048.02</v>
      </c>
      <c r="D646" s="2">
        <f>'PR-RAS'!E653</f>
        <v>1890600.49</v>
      </c>
      <c r="E646" s="2">
        <v>0</v>
      </c>
      <c r="F646" s="2">
        <v>0</v>
      </c>
      <c r="G646" s="3">
        <f t="shared" si="14"/>
        <v>3210970.605</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3227225.16</v>
      </c>
      <c r="D647" s="2">
        <f>'PR-RAS'!E654</f>
        <v>3133595.22</v>
      </c>
      <c r="E647" s="2">
        <v>0</v>
      </c>
      <c r="F647" s="2">
        <v>0</v>
      </c>
      <c r="G647" s="3">
        <f t="shared" si="14"/>
        <v>6133392.4776000008</v>
      </c>
      <c r="H647" s="3">
        <f t="shared" si="15"/>
        <v>0.38000000035390258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2533672.69</v>
      </c>
      <c r="D648" s="2">
        <f>'PR-RAS'!E655</f>
        <v>2831759.19</v>
      </c>
      <c r="E648" s="2">
        <v>0</v>
      </c>
      <c r="F648" s="2">
        <v>0</v>
      </c>
      <c r="G648" s="3">
        <f t="shared" si="14"/>
        <v>5303582.6222900003</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1890600.4899999998</v>
      </c>
      <c r="D649" s="2">
        <f>'PR-RAS'!E656</f>
        <v>2192436.52</v>
      </c>
      <c r="E649" s="2">
        <v>0</v>
      </c>
      <c r="F649" s="2">
        <v>0</v>
      </c>
      <c r="G649" s="3">
        <f t="shared" si="14"/>
        <v>4066506.8474399997</v>
      </c>
      <c r="H649" s="3">
        <f t="shared" si="15"/>
        <v>0.96999999973922968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43</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3319.72</v>
      </c>
      <c r="E725" s="2">
        <v>0</v>
      </c>
      <c r="F725" s="2">
        <v>0</v>
      </c>
      <c r="G725" s="3">
        <f t="shared" si="14"/>
        <v>4806.9545599999992</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41763.15</v>
      </c>
      <c r="D727" s="2">
        <f>'PR-RAS'!E734</f>
        <v>42519.61</v>
      </c>
      <c r="E727" s="2">
        <v>0</v>
      </c>
      <c r="F727" s="2">
        <v>0</v>
      </c>
      <c r="G727" s="3">
        <f t="shared" si="14"/>
        <v>92058.520619999996</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95.2</v>
      </c>
      <c r="D729" s="2">
        <f>'PR-RAS'!E736</f>
        <v>3680</v>
      </c>
      <c r="E729" s="2">
        <v>0</v>
      </c>
      <c r="F729" s="2">
        <v>0</v>
      </c>
      <c r="G729" s="3">
        <f t="shared" si="14"/>
        <v>5427.3855999999996</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73085.72</v>
      </c>
      <c r="D732" s="2">
        <f>'PR-RAS'!E739</f>
        <v>39309.43</v>
      </c>
      <c r="E732" s="2">
        <v>0</v>
      </c>
      <c r="F732" s="2">
        <v>0</v>
      </c>
      <c r="G732" s="3">
        <f t="shared" si="14"/>
        <v>110896.04798</v>
      </c>
      <c r="H732" s="3">
        <f t="shared" si="15"/>
        <v>0.70999999999912689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1857.46</v>
      </c>
      <c r="E737" s="2">
        <v>0</v>
      </c>
      <c r="F737" s="2">
        <v>0</v>
      </c>
      <c r="G737" s="3">
        <f t="shared" si="28"/>
        <v>2734.1811200000002</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547.09</v>
      </c>
      <c r="D759" s="2">
        <f>'PR-RAS'!E766</f>
        <v>374.43</v>
      </c>
      <c r="E759" s="2">
        <v>0</v>
      </c>
      <c r="F759" s="2">
        <v>0</v>
      </c>
      <c r="G759" s="3">
        <f t="shared" si="14"/>
        <v>982.33010000000002</v>
      </c>
      <c r="H759" s="3">
        <f t="shared" si="15"/>
        <v>0.52000000000003865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4238.03</v>
      </c>
      <c r="D975" s="2">
        <f>'PR-RAS'!E982</f>
        <v>4410.6899999999996</v>
      </c>
      <c r="E975" s="2">
        <v>0</v>
      </c>
      <c r="F975" s="2">
        <v>0</v>
      </c>
      <c r="G975" s="3">
        <f t="shared" si="34"/>
        <v>12719.86534</v>
      </c>
      <c r="H975" s="3">
        <f t="shared" si="35"/>
        <v>0.34000000000014552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7419665.1500000004</v>
      </c>
      <c r="D1011" s="7">
        <f>BILANCA!E6</f>
        <v>7518758.6100000003</v>
      </c>
      <c r="E1011" s="7">
        <v>0</v>
      </c>
      <c r="F1011" s="7">
        <v>0</v>
      </c>
      <c r="G1011" s="8">
        <f t="shared" ref="G1011:G1306" si="38">B1011/1000*C1011+B1011/500*D1011</f>
        <v>22457.182370000002</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5376868.3000000007</v>
      </c>
      <c r="D1012" s="2">
        <f>BILANCA!E7</f>
        <v>5323757.4000000004</v>
      </c>
      <c r="E1012" s="2">
        <v>0</v>
      </c>
      <c r="F1012" s="2">
        <v>0</v>
      </c>
      <c r="G1012" s="3">
        <f t="shared" si="38"/>
        <v>32048.766200000005</v>
      </c>
      <c r="H1012" s="3">
        <f t="shared" si="35"/>
        <v>0.70000000111758709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4944.6099999999997</v>
      </c>
      <c r="D1013" s="2">
        <f>BILANCA!E8</f>
        <v>4944.6099999999997</v>
      </c>
      <c r="E1013" s="2">
        <v>0</v>
      </c>
      <c r="F1013" s="2">
        <v>0</v>
      </c>
      <c r="G1013" s="3">
        <f t="shared" si="38"/>
        <v>44.501489999999997</v>
      </c>
      <c r="H1013" s="3">
        <f t="shared" si="35"/>
        <v>0.78000000000065484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4944.6099999999997</v>
      </c>
      <c r="D1014" s="2">
        <f>BILANCA!E9</f>
        <v>4944.6099999999997</v>
      </c>
      <c r="E1014" s="2">
        <v>0</v>
      </c>
      <c r="F1014" s="2">
        <v>0</v>
      </c>
      <c r="G1014" s="3">
        <f t="shared" si="38"/>
        <v>59.335319999999996</v>
      </c>
      <c r="H1014" s="3">
        <f t="shared" si="35"/>
        <v>0.78000000000065484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5371923.6900000004</v>
      </c>
      <c r="D1017" s="2">
        <f>BILANCA!E12</f>
        <v>5318812.79</v>
      </c>
      <c r="E1017" s="2">
        <v>0</v>
      </c>
      <c r="F1017" s="2">
        <v>0</v>
      </c>
      <c r="G1017" s="3">
        <f t="shared" si="38"/>
        <v>112066.84489000001</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5355947.91</v>
      </c>
      <c r="D1018" s="2">
        <f>BILANCA!E13</f>
        <v>5309797.16</v>
      </c>
      <c r="E1018" s="2">
        <v>0</v>
      </c>
      <c r="F1018" s="2">
        <v>0</v>
      </c>
      <c r="G1018" s="3">
        <f t="shared" si="38"/>
        <v>127804.33783999999</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6764563.6299999999</v>
      </c>
      <c r="D1020" s="2">
        <f>BILANCA!E15</f>
        <v>6818479.2800000003</v>
      </c>
      <c r="E1020" s="2">
        <v>0</v>
      </c>
      <c r="F1020" s="2">
        <v>0</v>
      </c>
      <c r="G1020" s="3">
        <f t="shared" si="38"/>
        <v>204015.2219</v>
      </c>
      <c r="H1020" s="3">
        <f t="shared" si="35"/>
        <v>0.65000000037252903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1408615.72</v>
      </c>
      <c r="D1023" s="2">
        <f>BILANCA!E18</f>
        <v>1508682.12</v>
      </c>
      <c r="E1023" s="2">
        <v>0</v>
      </c>
      <c r="F1023" s="2">
        <v>0</v>
      </c>
      <c r="G1023" s="3">
        <f t="shared" si="38"/>
        <v>57537.739479999997</v>
      </c>
      <c r="H1023" s="3">
        <f t="shared" si="35"/>
        <v>0.40000000013969839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5149.109999999986</v>
      </c>
      <c r="D1024" s="2">
        <f>BILANCA!E19</f>
        <v>2519.6300000000047</v>
      </c>
      <c r="E1024" s="2">
        <v>0</v>
      </c>
      <c r="F1024" s="2">
        <v>0</v>
      </c>
      <c r="G1024" s="3">
        <f t="shared" si="38"/>
        <v>142.63717999999994</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240869.98</v>
      </c>
      <c r="D1025" s="2">
        <f>BILANCA!E20</f>
        <v>190600.83</v>
      </c>
      <c r="E1025" s="2">
        <v>0</v>
      </c>
      <c r="F1025" s="2">
        <v>0</v>
      </c>
      <c r="G1025" s="3">
        <f t="shared" si="38"/>
        <v>9331.0745999999999</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28948.57</v>
      </c>
      <c r="D1026" s="2">
        <f>BILANCA!E21</f>
        <v>28948.57</v>
      </c>
      <c r="E1026" s="2">
        <v>0</v>
      </c>
      <c r="F1026" s="2">
        <v>0</v>
      </c>
      <c r="G1026" s="3">
        <f t="shared" si="38"/>
        <v>1389.5313599999999</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145.57</v>
      </c>
      <c r="D1031" s="2">
        <f>BILANCA!E26</f>
        <v>145.57</v>
      </c>
      <c r="E1031" s="2">
        <v>0</v>
      </c>
      <c r="F1031" s="2">
        <v>0</v>
      </c>
      <c r="G1031" s="3">
        <f t="shared" si="38"/>
        <v>9.170910000000001</v>
      </c>
      <c r="H1031" s="3">
        <f t="shared" si="35"/>
        <v>0.86000000000001364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264815.01</v>
      </c>
      <c r="D1033" s="2">
        <f>BILANCA!E28</f>
        <v>217175.34</v>
      </c>
      <c r="E1033" s="2">
        <v>0</v>
      </c>
      <c r="F1033" s="2">
        <v>0</v>
      </c>
      <c r="G1033" s="3">
        <f t="shared" si="38"/>
        <v>16080.810869999999</v>
      </c>
      <c r="H1033" s="3">
        <f t="shared" si="35"/>
        <v>0.35000000000582077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10826.670000000006</v>
      </c>
      <c r="D1034" s="2">
        <f>BILANCA!E29</f>
        <v>6496</v>
      </c>
      <c r="E1034" s="2">
        <v>0</v>
      </c>
      <c r="F1034" s="2">
        <v>0</v>
      </c>
      <c r="G1034" s="3">
        <f t="shared" si="38"/>
        <v>571.64808000000016</v>
      </c>
      <c r="H1034" s="3">
        <f t="shared" si="35"/>
        <v>0.32999999999447027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43788.44</v>
      </c>
      <c r="D1035" s="2">
        <f>BILANCA!E30</f>
        <v>43788.44</v>
      </c>
      <c r="E1035" s="2">
        <v>0</v>
      </c>
      <c r="F1035" s="2">
        <v>0</v>
      </c>
      <c r="G1035" s="3">
        <f t="shared" si="38"/>
        <v>3284.1329999999998</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32961.769999999997</v>
      </c>
      <c r="D1039" s="2">
        <f>BILANCA!E34</f>
        <v>37292.44</v>
      </c>
      <c r="E1039" s="2">
        <v>0</v>
      </c>
      <c r="F1039" s="2">
        <v>0</v>
      </c>
      <c r="G1039" s="3">
        <f t="shared" si="38"/>
        <v>3118.8528500000002</v>
      </c>
      <c r="H1039" s="3">
        <f t="shared" si="35"/>
        <v>0.67000000000552973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368.03</v>
      </c>
      <c r="D1042" s="2">
        <f>BILANCA!E37</f>
        <v>368.03</v>
      </c>
      <c r="E1042" s="2">
        <v>0</v>
      </c>
      <c r="F1042" s="2">
        <v>0</v>
      </c>
      <c r="G1042" s="3">
        <f t="shared" si="38"/>
        <v>35.330879999999993</v>
      </c>
      <c r="H1042" s="3">
        <f t="shared" si="35"/>
        <v>5.999999999994543E-2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368.03</v>
      </c>
      <c r="D1045" s="2">
        <f>BILANCA!E40</f>
        <v>368.03</v>
      </c>
      <c r="E1045" s="2">
        <v>0</v>
      </c>
      <c r="F1045" s="2">
        <v>0</v>
      </c>
      <c r="G1045" s="3">
        <f t="shared" si="38"/>
        <v>38.643149999999999</v>
      </c>
      <c r="H1045" s="3">
        <f t="shared" si="35"/>
        <v>5.999999999994543E-2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8535.66</v>
      </c>
      <c r="D1059" s="2">
        <f>BILANCA!E54</f>
        <v>8533.67</v>
      </c>
      <c r="E1059" s="2">
        <v>0</v>
      </c>
      <c r="F1059" s="2">
        <v>0</v>
      </c>
      <c r="G1059" s="3">
        <f t="shared" si="38"/>
        <v>1254.547</v>
      </c>
      <c r="H1059" s="3">
        <f t="shared" si="35"/>
        <v>0.67000000000007276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8535.66</v>
      </c>
      <c r="D1060" s="2">
        <f>BILANCA!E55</f>
        <v>8533.67</v>
      </c>
      <c r="E1060" s="2">
        <v>0</v>
      </c>
      <c r="F1060" s="2">
        <v>0</v>
      </c>
      <c r="G1060" s="3">
        <f t="shared" si="38"/>
        <v>1280.1500000000001</v>
      </c>
      <c r="H1060" s="3">
        <f t="shared" si="35"/>
        <v>0.67000000000007276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2042796.85</v>
      </c>
      <c r="D1074" s="2">
        <f>BILANCA!E69</f>
        <v>2195001.21</v>
      </c>
      <c r="E1074" s="2">
        <v>0</v>
      </c>
      <c r="F1074" s="2">
        <v>0</v>
      </c>
      <c r="G1074" s="3">
        <f t="shared" si="38"/>
        <v>411699.15327999997</v>
      </c>
      <c r="H1074" s="3">
        <f t="shared" si="35"/>
        <v>0.35999999986961484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1890600.49</v>
      </c>
      <c r="D1075" s="2">
        <f>BILANCA!E70</f>
        <v>2192436.52</v>
      </c>
      <c r="E1075" s="2">
        <v>0</v>
      </c>
      <c r="F1075" s="2">
        <v>0</v>
      </c>
      <c r="G1075" s="3">
        <f t="shared" si="38"/>
        <v>407905.77945000003</v>
      </c>
      <c r="H1075" s="3">
        <f t="shared" si="35"/>
        <v>0.96999999997206032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1890399.79</v>
      </c>
      <c r="D1076" s="2">
        <f>BILANCA!E71</f>
        <v>2192247.75</v>
      </c>
      <c r="E1076" s="2">
        <v>0</v>
      </c>
      <c r="F1076" s="2">
        <v>0</v>
      </c>
      <c r="G1076" s="3">
        <f t="shared" si="38"/>
        <v>414143.08914000005</v>
      </c>
      <c r="H1076" s="3">
        <f t="shared" si="3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1890399.79</v>
      </c>
      <c r="D1078" s="2">
        <f>BILANCA!E73</f>
        <v>2192247.75</v>
      </c>
      <c r="E1078" s="2">
        <v>0</v>
      </c>
      <c r="F1078" s="2">
        <v>0</v>
      </c>
      <c r="G1078" s="3">
        <f t="shared" si="38"/>
        <v>426692.87972000003</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200.7</v>
      </c>
      <c r="D1085" s="2">
        <f>BILANCA!E80</f>
        <v>188.7700000000001</v>
      </c>
      <c r="E1085" s="2">
        <v>0</v>
      </c>
      <c r="F1085" s="2">
        <v>0</v>
      </c>
      <c r="G1085" s="3">
        <f t="shared" si="38"/>
        <v>43.368000000000009</v>
      </c>
      <c r="H1085" s="3">
        <f t="shared" si="35"/>
        <v>0.52999999999991587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2564.69</v>
      </c>
      <c r="E1087" s="2">
        <v>0</v>
      </c>
      <c r="F1087" s="2">
        <v>0</v>
      </c>
      <c r="G1087" s="3">
        <f t="shared" si="38"/>
        <v>394.96226000000001</v>
      </c>
      <c r="H1087" s="3">
        <f t="shared" si="35"/>
        <v>0.30999999999994543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2564.69</v>
      </c>
      <c r="E1092" s="2">
        <v>0</v>
      </c>
      <c r="F1092" s="2">
        <v>0</v>
      </c>
      <c r="G1092" s="3">
        <f t="shared" si="38"/>
        <v>420.60916000000003</v>
      </c>
      <c r="H1092" s="3">
        <f t="shared" si="35"/>
        <v>0.30999999999994543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152196.35999999999</v>
      </c>
      <c r="D1176" s="2">
        <f>BILANCA!E171</f>
        <v>0</v>
      </c>
      <c r="E1176" s="2">
        <v>0</v>
      </c>
      <c r="F1176" s="2">
        <v>0</v>
      </c>
      <c r="G1176" s="3">
        <f t="shared" si="38"/>
        <v>25264.59576</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152196.35999999999</v>
      </c>
      <c r="D1179" s="2">
        <f>BILANCA!E174</f>
        <v>0</v>
      </c>
      <c r="E1179" s="2">
        <v>0</v>
      </c>
      <c r="F1179" s="2">
        <v>0</v>
      </c>
      <c r="G1179" s="3">
        <f t="shared" si="38"/>
        <v>25721.184839999998</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7419665.1499999994</v>
      </c>
      <c r="D1180" s="2">
        <f>BILANCA!E176</f>
        <v>7518758.6100000013</v>
      </c>
      <c r="E1180" s="2">
        <v>0</v>
      </c>
      <c r="F1180" s="2">
        <v>0</v>
      </c>
      <c r="G1180" s="3">
        <f t="shared" si="38"/>
        <v>3817721.0029000007</v>
      </c>
      <c r="H1180" s="3">
        <f t="shared" si="41"/>
        <v>0.53999999817460775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2053392.5499999998</v>
      </c>
      <c r="D1181" s="2">
        <f>BILANCA!E177</f>
        <v>2366538.5700000003</v>
      </c>
      <c r="E1181" s="2">
        <v>0</v>
      </c>
      <c r="F1181" s="2">
        <v>0</v>
      </c>
      <c r="G1181" s="3">
        <f t="shared" si="38"/>
        <v>1160486.3169900002</v>
      </c>
      <c r="H1181" s="3">
        <f t="shared" si="41"/>
        <v>0.87999999988824129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152196.35999999999</v>
      </c>
      <c r="D1182" s="2">
        <f>BILANCA!E178</f>
        <v>166332.14000000013</v>
      </c>
      <c r="E1182" s="2">
        <v>0</v>
      </c>
      <c r="F1182" s="2">
        <v>0</v>
      </c>
      <c r="G1182" s="3">
        <f t="shared" si="38"/>
        <v>83396.03008000004</v>
      </c>
      <c r="H1182" s="3">
        <f t="shared" si="41"/>
        <v>0.50000000011641532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152196.35999999999</v>
      </c>
      <c r="D1183" s="2">
        <f>BILANCA!E179</f>
        <v>162945.20000000019</v>
      </c>
      <c r="E1183" s="2">
        <v>0</v>
      </c>
      <c r="F1183" s="2">
        <v>0</v>
      </c>
      <c r="G1183" s="3">
        <f t="shared" si="38"/>
        <v>82709.009480000052</v>
      </c>
      <c r="H1183" s="3">
        <f t="shared" si="41"/>
        <v>0.56000000017229468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3386.9399999999441</v>
      </c>
      <c r="E1184" s="2">
        <v>0</v>
      </c>
      <c r="F1184" s="2">
        <v>0</v>
      </c>
      <c r="G1184" s="3">
        <f t="shared" si="38"/>
        <v>1178.6551199999806</v>
      </c>
      <c r="H1184" s="3">
        <f t="shared" si="41"/>
        <v>6.0000000055879354E-2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11367.28</v>
      </c>
      <c r="D1223" s="2">
        <f>BILANCA!E219</f>
        <v>6956.5900000000011</v>
      </c>
      <c r="E1223" s="2">
        <v>0</v>
      </c>
      <c r="F1223" s="2">
        <v>0</v>
      </c>
      <c r="G1223" s="3">
        <f t="shared" si="38"/>
        <v>5384.7379800000008</v>
      </c>
      <c r="H1223" s="3">
        <f t="shared" si="41"/>
        <v>0.68999999999959982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11367.28</v>
      </c>
      <c r="D1224" s="2">
        <f>BILANCA!E220</f>
        <v>6956.5900000000011</v>
      </c>
      <c r="E1224" s="2">
        <v>0</v>
      </c>
      <c r="F1224" s="2">
        <v>0</v>
      </c>
      <c r="G1224" s="3">
        <f t="shared" si="38"/>
        <v>5410.0184400000007</v>
      </c>
      <c r="H1224" s="3">
        <f t="shared" si="41"/>
        <v>0.68999999999959982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11367.28</v>
      </c>
      <c r="D1229" s="2">
        <f>BILANCA!E225</f>
        <v>6956.5900000000011</v>
      </c>
      <c r="E1229" s="2">
        <v>0</v>
      </c>
      <c r="F1229" s="2">
        <v>0</v>
      </c>
      <c r="G1229" s="3">
        <f t="shared" si="38"/>
        <v>5536.4207400000014</v>
      </c>
      <c r="H1229" s="3">
        <f t="shared" si="41"/>
        <v>0.68999999999959982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1889828.91</v>
      </c>
      <c r="D1251" s="2">
        <f>BILANCA!E247</f>
        <v>2193249.8400000003</v>
      </c>
      <c r="E1251" s="2">
        <v>0</v>
      </c>
      <c r="F1251" s="2">
        <v>0</v>
      </c>
      <c r="G1251" s="3">
        <f>B1251/1000*C1251+B1251/500*D1251</f>
        <v>1512595.1901900002</v>
      </c>
      <c r="H1251" s="3">
        <f>ABS(C1251-ROUND(C1251,0))+ABS(D1251-ROUND(D1251,0))</f>
        <v>0.24999999976716936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5366272.5999999996</v>
      </c>
      <c r="D1255" s="2">
        <f>BILANCA!E251</f>
        <v>5152220.040000001</v>
      </c>
      <c r="E1255" s="2">
        <v>0</v>
      </c>
      <c r="F1255" s="2">
        <v>0</v>
      </c>
      <c r="G1255" s="3">
        <f t="shared" si="38"/>
        <v>3839324.6066000005</v>
      </c>
      <c r="H1255" s="3">
        <f t="shared" si="41"/>
        <v>0.44000000134110451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5365501.0199999996</v>
      </c>
      <c r="D1256" s="2">
        <f>BILANCA!E252</f>
        <v>5316800.8100000005</v>
      </c>
      <c r="E1256" s="2">
        <v>0</v>
      </c>
      <c r="F1256" s="2">
        <v>0</v>
      </c>
      <c r="G1256" s="3">
        <f t="shared" si="38"/>
        <v>3935779.2494400004</v>
      </c>
      <c r="H1256" s="3">
        <f t="shared" si="41"/>
        <v>0.20999999903142452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5376868.2999999998</v>
      </c>
      <c r="D1257" s="2">
        <f>BILANCA!E253</f>
        <v>5323757.4000000004</v>
      </c>
      <c r="E1257" s="2">
        <v>0</v>
      </c>
      <c r="F1257" s="2">
        <v>0</v>
      </c>
      <c r="G1257" s="3">
        <f t="shared" si="38"/>
        <v>3958022.6257000002</v>
      </c>
      <c r="H1257" s="3">
        <f t="shared" si="41"/>
        <v>0.70000000018626451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11367.28</v>
      </c>
      <c r="D1258" s="2">
        <f>BILANCA!E254</f>
        <v>6956.5900000000011</v>
      </c>
      <c r="E1258" s="2">
        <v>0</v>
      </c>
      <c r="F1258" s="2">
        <v>0</v>
      </c>
      <c r="G1258" s="3">
        <f t="shared" si="38"/>
        <v>6269.5540800000008</v>
      </c>
      <c r="H1258" s="3">
        <f t="shared" si="41"/>
        <v>0.68999999999959982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771.58000000000175</v>
      </c>
      <c r="D1259" s="2">
        <f>BILANCA!E255</f>
        <v>-164580.77000000002</v>
      </c>
      <c r="E1259" s="2">
        <v>0</v>
      </c>
      <c r="F1259" s="2">
        <v>0</v>
      </c>
      <c r="G1259" s="3">
        <f t="shared" si="38"/>
        <v>-81769.100040000005</v>
      </c>
      <c r="H1259" s="3">
        <f t="shared" si="41"/>
        <v>0.64999999997962732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40469.840000000004</v>
      </c>
      <c r="D1260" s="2">
        <f>BILANCA!E256</f>
        <v>6956.59</v>
      </c>
      <c r="E1260" s="2">
        <v>0</v>
      </c>
      <c r="F1260" s="2">
        <v>0</v>
      </c>
      <c r="G1260" s="3">
        <f t="shared" si="38"/>
        <v>13595.755000000001</v>
      </c>
      <c r="H1260" s="3">
        <f t="shared" si="41"/>
        <v>0.56999999999607098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29102.560000000001</v>
      </c>
      <c r="D1261" s="2">
        <f>BILANCA!E257</f>
        <v>0</v>
      </c>
      <c r="E1261" s="2">
        <v>0</v>
      </c>
      <c r="F1261" s="2">
        <v>0</v>
      </c>
      <c r="G1261" s="3">
        <f t="shared" si="38"/>
        <v>7304.7425600000006</v>
      </c>
      <c r="H1261" s="3">
        <f t="shared" si="41"/>
        <v>0.43999999999869033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11367.28</v>
      </c>
      <c r="D1263" s="2">
        <f>BILANCA!E259</f>
        <v>6956.59</v>
      </c>
      <c r="E1263" s="2">
        <v>0</v>
      </c>
      <c r="F1263" s="2">
        <v>0</v>
      </c>
      <c r="G1263" s="3">
        <f t="shared" si="38"/>
        <v>6395.9563799999996</v>
      </c>
      <c r="H1263" s="3">
        <f t="shared" si="41"/>
        <v>0.69000000000050932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39698.26</v>
      </c>
      <c r="D1264" s="2">
        <f>BILANCA!E260</f>
        <v>171537.36000000002</v>
      </c>
      <c r="E1264" s="2">
        <v>0</v>
      </c>
      <c r="F1264" s="2">
        <v>0</v>
      </c>
      <c r="G1264" s="3">
        <f t="shared" si="38"/>
        <v>97224.336920000016</v>
      </c>
      <c r="H1264" s="3">
        <f t="shared" si="41"/>
        <v>0.62000000001717126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131839.1</v>
      </c>
      <c r="E1265" s="2">
        <v>0</v>
      </c>
      <c r="F1265" s="2">
        <v>0</v>
      </c>
      <c r="G1265" s="3">
        <f t="shared" si="38"/>
        <v>67237.941000000006</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39698.26</v>
      </c>
      <c r="D1266" s="2">
        <f>BILANCA!E262</f>
        <v>39698.26</v>
      </c>
      <c r="E1266" s="2">
        <v>0</v>
      </c>
      <c r="F1266" s="2">
        <v>0</v>
      </c>
      <c r="G1266" s="3">
        <f t="shared" si="38"/>
        <v>30488.263680000004</v>
      </c>
      <c r="H1266" s="3">
        <f t="shared" si="41"/>
        <v>0.52000000000407454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2564.69</v>
      </c>
      <c r="E1311" s="2">
        <v>0</v>
      </c>
      <c r="F1311" s="2">
        <v>0</v>
      </c>
      <c r="G1311" s="3">
        <f t="shared" si="52"/>
        <v>1543.9433799999999</v>
      </c>
      <c r="H1311" s="3">
        <f t="shared" si="41"/>
        <v>0.30999999999994543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152196.35999999999</v>
      </c>
      <c r="D1340" s="2">
        <f>BILANCA!E337</f>
        <v>166332.14000000013</v>
      </c>
      <c r="E1340" s="2">
        <v>0</v>
      </c>
      <c r="F1340" s="2">
        <v>0</v>
      </c>
      <c r="G1340" s="3">
        <f t="shared" si="52"/>
        <v>160004.0112000001</v>
      </c>
      <c r="H1340" s="3">
        <f t="shared" si="41"/>
        <v>0.50000000011641532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11367.28</v>
      </c>
      <c r="D1346" s="2">
        <f>BILANCA!E343</f>
        <v>6956.5900000000011</v>
      </c>
      <c r="E1346" s="2">
        <v>0</v>
      </c>
      <c r="F1346" s="2">
        <v>0</v>
      </c>
      <c r="G1346" s="3">
        <f t="shared" si="52"/>
        <v>8494.2345600000008</v>
      </c>
      <c r="H1346" s="3">
        <f t="shared" si="41"/>
        <v>0.68999999999959982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11367.28</v>
      </c>
      <c r="D1354" s="2">
        <f>BILANCA!E351</f>
        <v>6956.5900000000011</v>
      </c>
      <c r="E1354" s="2">
        <v>0</v>
      </c>
      <c r="F1354" s="2">
        <v>0</v>
      </c>
      <c r="G1354" s="3">
        <f t="shared" si="52"/>
        <v>8696.4782400000004</v>
      </c>
      <c r="H1354" s="3">
        <f t="shared" si="41"/>
        <v>0.68999999999959982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1889828.91</v>
      </c>
      <c r="D1370" s="2">
        <f>BILANCA!E367</f>
        <v>2191922.42</v>
      </c>
      <c r="E1370" s="2">
        <v>0</v>
      </c>
      <c r="F1370" s="2">
        <v>0</v>
      </c>
      <c r="G1370" s="3">
        <f t="shared" si="57"/>
        <v>2258522.5499999998</v>
      </c>
      <c r="H1370" s="3">
        <f t="shared" si="58"/>
        <v>0.51000000000931323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1327.42</v>
      </c>
      <c r="E1383" s="2">
        <v>0</v>
      </c>
      <c r="F1383" s="2">
        <v>0</v>
      </c>
      <c r="G1383" s="3">
        <f t="shared" si="59"/>
        <v>990.2553200000001</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2433638.48</v>
      </c>
      <c r="D1424" s="2">
        <f>'RAS-funkcijski'!E28</f>
        <v>2726624.3</v>
      </c>
      <c r="E1424" s="2">
        <v>0</v>
      </c>
      <c r="F1424" s="2">
        <v>0</v>
      </c>
      <c r="G1424" s="3">
        <f t="shared" si="52"/>
        <v>189285.28991999998</v>
      </c>
      <c r="H1424" s="3">
        <f t="shared" si="41"/>
        <v>0.77999999979510903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2433638.48</v>
      </c>
      <c r="D1427" s="2">
        <f>'RAS-funkcijski'!E31</f>
        <v>2726624.3</v>
      </c>
      <c r="E1427" s="2">
        <v>0</v>
      </c>
      <c r="F1427" s="2">
        <v>0</v>
      </c>
      <c r="G1427" s="3">
        <f t="shared" si="52"/>
        <v>212945.95116</v>
      </c>
      <c r="H1427" s="3">
        <f t="shared" si="41"/>
        <v>0.77999999979510903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2433638.48</v>
      </c>
      <c r="D1537" s="14">
        <f>'RAS-funkcijski'!E141</f>
        <v>2726624.3</v>
      </c>
      <c r="E1537" s="14">
        <v>0</v>
      </c>
      <c r="F1537" s="14">
        <v>0</v>
      </c>
      <c r="G1537" s="15">
        <f t="shared" si="52"/>
        <v>1080503.52996</v>
      </c>
      <c r="H1537" s="15">
        <f t="shared" si="63"/>
        <v>0.77999999979510903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51977.8</v>
      </c>
      <c r="D1538" s="7">
        <f>'P-VRIO'!E5</f>
        <v>0</v>
      </c>
      <c r="E1538" s="7">
        <v>0</v>
      </c>
      <c r="F1538" s="7">
        <v>0</v>
      </c>
      <c r="G1538" s="8">
        <f t="shared" si="52"/>
        <v>51.977800000000002</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51977.8</v>
      </c>
      <c r="D1555" s="2">
        <f>'P-VRIO'!E22</f>
        <v>0</v>
      </c>
      <c r="E1555" s="2">
        <v>0</v>
      </c>
      <c r="F1555" s="2">
        <v>0</v>
      </c>
      <c r="G1555" s="3">
        <f t="shared" si="52"/>
        <v>935.60040000000004</v>
      </c>
      <c r="H1555" s="3">
        <f t="shared" si="63"/>
        <v>0.19999999999708962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51977.8</v>
      </c>
      <c r="D1556" s="2">
        <f>'P-VRIO'!E23</f>
        <v>0</v>
      </c>
      <c r="E1556" s="2">
        <v>0</v>
      </c>
      <c r="F1556" s="2">
        <v>0</v>
      </c>
      <c r="G1556" s="3">
        <f t="shared" si="52"/>
        <v>987.57820000000004</v>
      </c>
      <c r="H1556" s="3">
        <f t="shared" si="63"/>
        <v>0.19999999999708962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51977.8</v>
      </c>
      <c r="D1558" s="2">
        <f>'P-VRIO'!E25</f>
        <v>0</v>
      </c>
      <c r="E1558" s="2">
        <v>0</v>
      </c>
      <c r="F1558" s="2">
        <v>0</v>
      </c>
      <c r="G1558" s="3">
        <f t="shared" si="52"/>
        <v>1091.5338000000002</v>
      </c>
      <c r="H1558" s="3">
        <f t="shared" si="63"/>
        <v>0.19999999999708962</v>
      </c>
      <c r="I1558" s="11">
        <f t="shared" si="66"/>
        <v>218.30675999682325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2053392.55</v>
      </c>
      <c r="D1582" s="7"/>
      <c r="E1582" s="7">
        <v>0</v>
      </c>
      <c r="F1582" s="7">
        <v>0</v>
      </c>
      <c r="G1582" s="8">
        <f t="shared" ref="G1582:G1686" si="70">B1582/1000*C1582</f>
        <v>2053.39255</v>
      </c>
      <c r="H1582" s="8">
        <f t="shared" ref="H1582:H1686" si="71">ABS(C1582-ROUND(C1582,0))</f>
        <v>0.44999999995343387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3143794.21</v>
      </c>
      <c r="D1583" s="2">
        <v>0</v>
      </c>
      <c r="E1583" s="2">
        <v>0</v>
      </c>
      <c r="F1583" s="2">
        <v>0</v>
      </c>
      <c r="G1583" s="3">
        <f t="shared" si="70"/>
        <v>6287.58842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2000</v>
      </c>
      <c r="D1584" s="2">
        <v>0</v>
      </c>
      <c r="E1584" s="2">
        <v>0</v>
      </c>
      <c r="F1584" s="2">
        <v>0</v>
      </c>
      <c r="G1584" s="3">
        <f t="shared" si="70"/>
        <v>6</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2577665.21</v>
      </c>
      <c r="D1585" s="2">
        <v>0</v>
      </c>
      <c r="E1585" s="2">
        <v>0</v>
      </c>
      <c r="F1585" s="2">
        <v>0</v>
      </c>
      <c r="G1585" s="3">
        <f t="shared" si="70"/>
        <v>10310.66084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2025826.26</v>
      </c>
      <c r="D1586" s="2">
        <v>0</v>
      </c>
      <c r="E1586" s="2">
        <v>0</v>
      </c>
      <c r="F1586" s="2">
        <v>0</v>
      </c>
      <c r="G1586" s="3">
        <f t="shared" si="70"/>
        <v>10129.131300000001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549795.62</v>
      </c>
      <c r="D1587" s="2">
        <v>0</v>
      </c>
      <c r="E1587" s="2">
        <v>0</v>
      </c>
      <c r="F1587" s="2">
        <v>0</v>
      </c>
      <c r="G1587" s="3">
        <f t="shared" si="70"/>
        <v>3298.7737200000001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2043.33</v>
      </c>
      <c r="D1588" s="2">
        <v>0</v>
      </c>
      <c r="E1588" s="2">
        <v>0</v>
      </c>
      <c r="F1588" s="2">
        <v>0</v>
      </c>
      <c r="G1588" s="3">
        <f t="shared" si="70"/>
        <v>14.30331</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564129</v>
      </c>
      <c r="D1601" s="2">
        <v>0</v>
      </c>
      <c r="E1601" s="2">
        <v>0</v>
      </c>
      <c r="F1601" s="2">
        <v>0</v>
      </c>
      <c r="G1601" s="3">
        <f>B1601/1000*C1601</f>
        <v>11282.58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2830648.1900000004</v>
      </c>
      <c r="D1602" s="2">
        <v>0</v>
      </c>
      <c r="E1602" s="2">
        <v>0</v>
      </c>
      <c r="F1602" s="2">
        <v>0</v>
      </c>
      <c r="G1602" s="3">
        <f t="shared" si="70"/>
        <v>59443.611990000012</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672.58</v>
      </c>
      <c r="D1603" s="2">
        <v>0</v>
      </c>
      <c r="E1603" s="2">
        <v>0</v>
      </c>
      <c r="F1603" s="2">
        <v>0</v>
      </c>
      <c r="G1603" s="3">
        <f t="shared" si="70"/>
        <v>14.796760000000001</v>
      </c>
      <c r="H1603" s="3">
        <f t="shared" si="71"/>
        <v>0.41999999999995907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2563529.4300000002</v>
      </c>
      <c r="D1604" s="2">
        <v>0</v>
      </c>
      <c r="E1604" s="2">
        <v>0</v>
      </c>
      <c r="F1604" s="2">
        <v>0</v>
      </c>
      <c r="G1604" s="3">
        <f t="shared" si="70"/>
        <v>58961.176890000002</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2015077.42</v>
      </c>
      <c r="D1605" s="2">
        <v>0</v>
      </c>
      <c r="E1605" s="2">
        <v>0</v>
      </c>
      <c r="F1605" s="2">
        <v>0</v>
      </c>
      <c r="G1605" s="3">
        <f t="shared" si="70"/>
        <v>48361.858079999998</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546408.68000000005</v>
      </c>
      <c r="D1606" s="2">
        <v>0</v>
      </c>
      <c r="E1606" s="2">
        <v>0</v>
      </c>
      <c r="F1606" s="2">
        <v>0</v>
      </c>
      <c r="G1606" s="3">
        <f t="shared" si="70"/>
        <v>13660.217000000002</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2043.33</v>
      </c>
      <c r="D1607" s="2">
        <v>0</v>
      </c>
      <c r="E1607" s="2">
        <v>0</v>
      </c>
      <c r="F1607" s="2">
        <v>0</v>
      </c>
      <c r="G1607" s="3">
        <f t="shared" si="70"/>
        <v>53.126579999999997</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4410.6899999999996</v>
      </c>
      <c r="D1614" s="2">
        <v>0</v>
      </c>
      <c r="E1614" s="2">
        <v>0</v>
      </c>
      <c r="F1614" s="2">
        <v>0</v>
      </c>
      <c r="G1614" s="3">
        <f t="shared" si="70"/>
        <v>145.55276999999998</v>
      </c>
      <c r="H1614" s="3">
        <f t="shared" si="71"/>
        <v>0.31000000000040018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4410.6899999999996</v>
      </c>
      <c r="D1618" s="2">
        <v>0</v>
      </c>
      <c r="E1618" s="2">
        <v>0</v>
      </c>
      <c r="F1618" s="2">
        <v>0</v>
      </c>
      <c r="G1618" s="3">
        <f t="shared" si="70"/>
        <v>163.19552999999999</v>
      </c>
      <c r="H1618" s="3">
        <f t="shared" si="71"/>
        <v>0.31000000000040018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262035.49</v>
      </c>
      <c r="D1620" s="2">
        <v>0</v>
      </c>
      <c r="E1620" s="2">
        <v>0</v>
      </c>
      <c r="F1620" s="2">
        <v>0</v>
      </c>
      <c r="G1620" s="3">
        <f>B1620/1000*C1620</f>
        <v>10219.384109999999</v>
      </c>
      <c r="H1620" s="3">
        <f>ABS(C1620-ROUND(C1620,0))</f>
        <v>0.48999999999068677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2366538.5699999994</v>
      </c>
      <c r="D1621" s="2">
        <v>0</v>
      </c>
      <c r="E1621" s="2">
        <v>0</v>
      </c>
      <c r="F1621" s="2">
        <v>0</v>
      </c>
      <c r="G1621" s="3">
        <f t="shared" si="70"/>
        <v>94661.542799999981</v>
      </c>
      <c r="H1621" s="3">
        <f t="shared" si="71"/>
        <v>0.43000000063329935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2366538.5699999994</v>
      </c>
      <c r="D1681" s="2">
        <v>0</v>
      </c>
      <c r="E1681" s="2">
        <v>0</v>
      </c>
      <c r="F1681" s="2">
        <v>0</v>
      </c>
      <c r="G1681" s="3">
        <f t="shared" si="70"/>
        <v>236653.85699999996</v>
      </c>
      <c r="H1681" s="3">
        <f t="shared" si="71"/>
        <v>0.43000000063329935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1327.42</v>
      </c>
      <c r="D1682" s="2">
        <v>0</v>
      </c>
      <c r="E1682" s="2">
        <v>0</v>
      </c>
      <c r="F1682" s="2">
        <v>0</v>
      </c>
      <c r="G1682" s="3">
        <f t="shared" si="70"/>
        <v>134.06942000000001</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166332.13999999966</v>
      </c>
      <c r="D1683" s="2">
        <v>0</v>
      </c>
      <c r="E1683" s="2">
        <v>0</v>
      </c>
      <c r="F1683" s="2">
        <v>0</v>
      </c>
      <c r="G1683" s="3">
        <f t="shared" si="70"/>
        <v>16965.878279999964</v>
      </c>
      <c r="H1683" s="3">
        <f t="shared" si="71"/>
        <v>0.13999999966472387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6956.5900000000011</v>
      </c>
      <c r="D1685" s="2">
        <v>0</v>
      </c>
      <c r="E1685" s="2">
        <v>0</v>
      </c>
      <c r="F1685" s="2">
        <v>0</v>
      </c>
      <c r="G1685" s="3">
        <f>B1685/1000*C1685</f>
        <v>723.48536000000013</v>
      </c>
      <c r="H1685" s="3">
        <f>ABS(C1685-ROUND(C1685,0))</f>
        <v>0.40999999999894499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2191922.42</v>
      </c>
      <c r="D1686" s="14">
        <v>0</v>
      </c>
      <c r="E1686" s="14">
        <v>0</v>
      </c>
      <c r="F1686" s="14">
        <v>0</v>
      </c>
      <c r="G1686" s="15">
        <f t="shared" si="70"/>
        <v>230151.8541</v>
      </c>
      <c r="H1686" s="15">
        <f t="shared" si="71"/>
        <v>0.41999999992549419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3412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2438168.9</v>
      </c>
      <c r="I17" s="275">
        <f>'PR-RAS'!E6</f>
        <v>2565682.64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2433638.48</v>
      </c>
      <c r="I18" s="275">
        <f>'PR-RAS'!E152</f>
        <v>2726624.3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771.58000000012726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164580.76999999964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5376868.3000000007</v>
      </c>
      <c r="I22" s="275">
        <f>BILANCA!E7</f>
        <v>5323757.4000000004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2042796.85</v>
      </c>
      <c r="I23" s="275">
        <f>BILANCA!E69</f>
        <v>2195001.21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2053392.5499999998</v>
      </c>
      <c r="I24" s="275">
        <f>BILANCA!E177</f>
        <v>2366538.5700000003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5366272.5999999996</v>
      </c>
      <c r="I25" s="275">
        <f>BILANCA!E251</f>
        <v>5152220.040000001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2433638.48</v>
      </c>
      <c r="I31" s="275">
        <f>'RAS-funkcijski'!E141</f>
        <v>2726624.3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51977.8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51977.8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2053392.55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2366538.5699999994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2366538.5699999994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815" sqref="D8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2438168.9</v>
      </c>
      <c r="E6" s="60">
        <f>E7+E43+E49+E82+E106+E125+E134+E140</f>
        <v>2565682.64</v>
      </c>
      <c r="F6" s="45">
        <f t="shared" ref="F6:F132" si="0">IF(D6&lt;&gt;0,IF(E6/D6&gt;=100,"&gt;&gt;100",E6/D6*100),"-")</f>
        <v>105.22989773185935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155.38999999999999</v>
      </c>
      <c r="E106" s="60">
        <f>E107+E112+E120+E124</f>
        <v>197.19</v>
      </c>
      <c r="F106" s="45">
        <f t="shared" si="0"/>
        <v>126.90005791878501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155.38999999999999</v>
      </c>
      <c r="E112" s="60">
        <f t="shared" si="20"/>
        <v>197.19</v>
      </c>
      <c r="F112" s="45">
        <f t="shared" si="0"/>
        <v>126.90005791878501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155.38999999999999</v>
      </c>
      <c r="E117" s="194">
        <v>197.19</v>
      </c>
      <c r="F117" s="45">
        <f t="shared" si="0"/>
        <v>126.90005791878501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269.63</v>
      </c>
      <c r="E125" s="60">
        <f t="shared" si="22"/>
        <v>537.95000000000005</v>
      </c>
      <c r="F125" s="45">
        <f t="shared" si="0"/>
        <v>199.51414901902609</v>
      </c>
    </row>
    <row r="126" spans="1:6" ht="12.75" customHeight="1" x14ac:dyDescent="0.2">
      <c r="A126" s="63">
        <v>661</v>
      </c>
      <c r="B126" s="65" t="s">
        <v>255</v>
      </c>
      <c r="C126" s="247" t="s">
        <v>256</v>
      </c>
      <c r="D126" s="60">
        <f t="shared" ref="D126:E126" si="23">SUM(D127:D128)</f>
        <v>269.63</v>
      </c>
      <c r="E126" s="60">
        <f t="shared" si="23"/>
        <v>537.95000000000005</v>
      </c>
      <c r="F126" s="45">
        <f t="shared" si="0"/>
        <v>199.51414901902609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269.63</v>
      </c>
      <c r="E128" s="194">
        <v>537.95000000000005</v>
      </c>
      <c r="F128" s="45">
        <f t="shared" si="0"/>
        <v>199.51414901902609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2437743.88</v>
      </c>
      <c r="E134" s="60">
        <f t="shared" si="25"/>
        <v>2564947.5</v>
      </c>
      <c r="F134" s="45">
        <f t="shared" ref="F134:F229" si="26">IF(D134&lt;&gt;0,IF(E134/D134&gt;=100,"&gt;&gt;100",E134/D134*100),"-")</f>
        <v>105.21808796418762</v>
      </c>
    </row>
    <row r="135" spans="1:6" ht="24" x14ac:dyDescent="0.2">
      <c r="A135" s="63">
        <v>671</v>
      </c>
      <c r="B135" s="182" t="s">
        <v>273</v>
      </c>
      <c r="C135" s="247" t="s">
        <v>274</v>
      </c>
      <c r="D135" s="60">
        <f t="shared" ref="D135:E135" si="27">SUM(D136:D138)</f>
        <v>2437743.88</v>
      </c>
      <c r="E135" s="60">
        <f t="shared" si="27"/>
        <v>2564947.5</v>
      </c>
      <c r="F135" s="45">
        <f t="shared" si="26"/>
        <v>105.21808796418762</v>
      </c>
    </row>
    <row r="136" spans="1:6" ht="12.75" customHeight="1" x14ac:dyDescent="0.2">
      <c r="A136" s="63">
        <v>6711</v>
      </c>
      <c r="B136" s="65" t="s">
        <v>275</v>
      </c>
      <c r="C136" s="247" t="s">
        <v>276</v>
      </c>
      <c r="D136" s="194">
        <v>2433505.85</v>
      </c>
      <c r="E136" s="194">
        <v>2560536.81</v>
      </c>
      <c r="F136" s="45">
        <f t="shared" si="26"/>
        <v>105.22008032156569</v>
      </c>
    </row>
    <row r="137" spans="1:6" ht="24" x14ac:dyDescent="0.2">
      <c r="A137" s="63">
        <v>6712</v>
      </c>
      <c r="B137" s="182" t="s">
        <v>277</v>
      </c>
      <c r="C137" s="247" t="s">
        <v>278</v>
      </c>
      <c r="D137" s="194">
        <v>4238.03</v>
      </c>
      <c r="E137" s="194">
        <v>4410.6899999999996</v>
      </c>
      <c r="F137" s="45">
        <f t="shared" si="26"/>
        <v>104.07406271310018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2433638.48</v>
      </c>
      <c r="E152" s="60">
        <f>E153+E164+E202+E221+E230+E262+E273</f>
        <v>2726624.3</v>
      </c>
      <c r="F152" s="45">
        <f t="shared" si="26"/>
        <v>112.03900342667166</v>
      </c>
    </row>
    <row r="153" spans="1:6" ht="12.75" customHeight="1" x14ac:dyDescent="0.2">
      <c r="A153" s="63">
        <v>31</v>
      </c>
      <c r="B153" s="64" t="s">
        <v>308</v>
      </c>
      <c r="C153" s="247" t="s">
        <v>309</v>
      </c>
      <c r="D153" s="60">
        <f t="shared" ref="D153:E153" si="30">D154+D159+D160</f>
        <v>1647821.88</v>
      </c>
      <c r="E153" s="60">
        <f t="shared" si="30"/>
        <v>2174785.3499999996</v>
      </c>
      <c r="F153" s="45">
        <f t="shared" si="26"/>
        <v>131.97939512734226</v>
      </c>
    </row>
    <row r="154" spans="1:6" ht="12.75" customHeight="1" x14ac:dyDescent="0.2">
      <c r="A154" s="63">
        <v>311</v>
      </c>
      <c r="B154" s="64" t="s">
        <v>310</v>
      </c>
      <c r="C154" s="247" t="s">
        <v>311</v>
      </c>
      <c r="D154" s="60">
        <f t="shared" ref="D154:E154" si="31">SUM(D155:D158)</f>
        <v>1381937.86</v>
      </c>
      <c r="E154" s="60">
        <f t="shared" si="31"/>
        <v>1830679.49</v>
      </c>
      <c r="F154" s="45">
        <f t="shared" si="26"/>
        <v>132.47191085712058</v>
      </c>
    </row>
    <row r="155" spans="1:6" ht="12.75" customHeight="1" x14ac:dyDescent="0.2">
      <c r="A155" s="63">
        <v>3111</v>
      </c>
      <c r="B155" s="64" t="s">
        <v>312</v>
      </c>
      <c r="C155" s="247" t="s">
        <v>313</v>
      </c>
      <c r="D155" s="194">
        <v>1351934.87</v>
      </c>
      <c r="E155" s="194">
        <v>1798601.73</v>
      </c>
      <c r="F155" s="45">
        <f t="shared" si="26"/>
        <v>133.03908123917242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30002.99</v>
      </c>
      <c r="E157" s="194">
        <v>32077.759999999998</v>
      </c>
      <c r="F157" s="45">
        <f t="shared" si="26"/>
        <v>106.91521078399184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37864.379999999997</v>
      </c>
      <c r="E159" s="194">
        <v>42043.89</v>
      </c>
      <c r="F159" s="45">
        <f t="shared" si="26"/>
        <v>111.03810494190054</v>
      </c>
    </row>
    <row r="160" spans="1:6" ht="12.75" customHeight="1" x14ac:dyDescent="0.2">
      <c r="A160" s="63">
        <v>313</v>
      </c>
      <c r="B160" s="65" t="s">
        <v>322</v>
      </c>
      <c r="C160" s="247" t="s">
        <v>323</v>
      </c>
      <c r="D160" s="60">
        <f t="shared" ref="D160:E160" si="32">SUM(D161:D163)</f>
        <v>228019.64</v>
      </c>
      <c r="E160" s="60">
        <f t="shared" si="32"/>
        <v>302061.96999999997</v>
      </c>
      <c r="F160" s="45">
        <f t="shared" si="26"/>
        <v>132.47190899871606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228019.64</v>
      </c>
      <c r="E162" s="194">
        <v>302061.96999999997</v>
      </c>
      <c r="F162" s="45">
        <f t="shared" si="26"/>
        <v>132.47190899871606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783559.11</v>
      </c>
      <c r="E164" s="60">
        <f>E165+E170+E178+E188+E189+E194</f>
        <v>549795.62</v>
      </c>
      <c r="F164" s="45">
        <f t="shared" si="26"/>
        <v>70.166451130917224</v>
      </c>
    </row>
    <row r="165" spans="1:6" ht="12.75" customHeight="1" x14ac:dyDescent="0.2">
      <c r="A165" s="63">
        <v>321</v>
      </c>
      <c r="B165" s="64" t="s">
        <v>332</v>
      </c>
      <c r="C165" s="247" t="s">
        <v>333</v>
      </c>
      <c r="D165" s="60">
        <f t="shared" ref="D165:E165" si="33">SUM(D166:D169)</f>
        <v>52826.37</v>
      </c>
      <c r="E165" s="60">
        <f t="shared" si="33"/>
        <v>59055.93</v>
      </c>
      <c r="F165" s="45">
        <f t="shared" si="26"/>
        <v>111.79251953143856</v>
      </c>
    </row>
    <row r="166" spans="1:6" ht="12.75" customHeight="1" x14ac:dyDescent="0.2">
      <c r="A166" s="63">
        <v>3211</v>
      </c>
      <c r="B166" s="64" t="s">
        <v>334</v>
      </c>
      <c r="C166" s="247" t="s">
        <v>335</v>
      </c>
      <c r="D166" s="194">
        <v>7605.14</v>
      </c>
      <c r="E166" s="194">
        <v>7896.62</v>
      </c>
      <c r="F166" s="45">
        <f t="shared" si="26"/>
        <v>103.83267106193968</v>
      </c>
    </row>
    <row r="167" spans="1:6" ht="12.75" customHeight="1" x14ac:dyDescent="0.2">
      <c r="A167" s="63">
        <v>3212</v>
      </c>
      <c r="B167" s="64" t="s">
        <v>336</v>
      </c>
      <c r="C167" s="247" t="s">
        <v>337</v>
      </c>
      <c r="D167" s="194">
        <v>43621.23</v>
      </c>
      <c r="E167" s="194">
        <v>48359.29</v>
      </c>
      <c r="F167" s="45">
        <f t="shared" si="26"/>
        <v>110.86182118202534</v>
      </c>
    </row>
    <row r="168" spans="1:6" ht="12.75" customHeight="1" x14ac:dyDescent="0.2">
      <c r="A168" s="63">
        <v>3213</v>
      </c>
      <c r="B168" s="64" t="s">
        <v>338</v>
      </c>
      <c r="C168" s="247" t="s">
        <v>339</v>
      </c>
      <c r="D168" s="194">
        <v>1600</v>
      </c>
      <c r="E168" s="194">
        <v>2800.02</v>
      </c>
      <c r="F168" s="45">
        <f t="shared" si="26"/>
        <v>175.00125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96678.62</v>
      </c>
      <c r="E170" s="60">
        <f t="shared" si="34"/>
        <v>95049.04</v>
      </c>
      <c r="F170" s="45">
        <f t="shared" si="26"/>
        <v>98.31443601491209</v>
      </c>
    </row>
    <row r="171" spans="1:6" ht="12.75" customHeight="1" x14ac:dyDescent="0.2">
      <c r="A171" s="63">
        <v>3221</v>
      </c>
      <c r="B171" s="64" t="s">
        <v>344</v>
      </c>
      <c r="C171" s="247" t="s">
        <v>345</v>
      </c>
      <c r="D171" s="194">
        <v>22848.75</v>
      </c>
      <c r="E171" s="194">
        <v>17009.11</v>
      </c>
      <c r="F171" s="45">
        <f t="shared" si="26"/>
        <v>74.442190491821208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69320.800000000003</v>
      </c>
      <c r="E173" s="194">
        <v>76663.83</v>
      </c>
      <c r="F173" s="45">
        <f t="shared" si="26"/>
        <v>110.5928235104038</v>
      </c>
    </row>
    <row r="174" spans="1:6" ht="12.75" customHeight="1" x14ac:dyDescent="0.2">
      <c r="A174" s="63">
        <v>3224</v>
      </c>
      <c r="B174" s="65" t="s">
        <v>350</v>
      </c>
      <c r="C174" s="247" t="s">
        <v>351</v>
      </c>
      <c r="D174" s="194">
        <v>2119.7199999999998</v>
      </c>
      <c r="E174" s="194">
        <v>1146.8399999999999</v>
      </c>
      <c r="F174" s="45">
        <f t="shared" si="26"/>
        <v>54.103372143490645</v>
      </c>
    </row>
    <row r="175" spans="1:6" ht="12.75" customHeight="1" x14ac:dyDescent="0.2">
      <c r="A175" s="63">
        <v>3225</v>
      </c>
      <c r="B175" s="65" t="s">
        <v>352</v>
      </c>
      <c r="C175" s="247" t="s">
        <v>353</v>
      </c>
      <c r="D175" s="194">
        <v>2329.9499999999998</v>
      </c>
      <c r="E175" s="194">
        <v>89.76</v>
      </c>
      <c r="F175" s="45">
        <f t="shared" si="26"/>
        <v>3.8524431854760834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59.4</v>
      </c>
      <c r="E177" s="194">
        <v>139.5</v>
      </c>
      <c r="F177" s="45">
        <f t="shared" si="26"/>
        <v>234.84848484848487</v>
      </c>
    </row>
    <row r="178" spans="1:6" ht="12.75" customHeight="1" x14ac:dyDescent="0.2">
      <c r="A178" s="63">
        <v>323</v>
      </c>
      <c r="B178" s="65" t="s">
        <v>358</v>
      </c>
      <c r="C178" s="247" t="s">
        <v>359</v>
      </c>
      <c r="D178" s="60">
        <f t="shared" ref="D178:E178" si="35">SUM(D179:D187)</f>
        <v>625807.76</v>
      </c>
      <c r="E178" s="60">
        <f t="shared" si="35"/>
        <v>388627.13</v>
      </c>
      <c r="F178" s="45">
        <f t="shared" si="26"/>
        <v>62.100081660860198</v>
      </c>
    </row>
    <row r="179" spans="1:6" ht="12.75" customHeight="1" x14ac:dyDescent="0.2">
      <c r="A179" s="63">
        <v>3231</v>
      </c>
      <c r="B179" s="65" t="s">
        <v>360</v>
      </c>
      <c r="C179" s="247" t="s">
        <v>361</v>
      </c>
      <c r="D179" s="194">
        <v>49707.09</v>
      </c>
      <c r="E179" s="194">
        <v>49899.85</v>
      </c>
      <c r="F179" s="45">
        <f t="shared" si="26"/>
        <v>100.38779176169838</v>
      </c>
    </row>
    <row r="180" spans="1:6" ht="12.75" customHeight="1" x14ac:dyDescent="0.2">
      <c r="A180" s="63">
        <v>3232</v>
      </c>
      <c r="B180" s="65" t="s">
        <v>362</v>
      </c>
      <c r="C180" s="247" t="s">
        <v>363</v>
      </c>
      <c r="D180" s="194">
        <v>29386.85</v>
      </c>
      <c r="E180" s="194">
        <v>35902.050000000003</v>
      </c>
      <c r="F180" s="45">
        <f t="shared" si="26"/>
        <v>122.17046059717187</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34230.92</v>
      </c>
      <c r="E182" s="194">
        <v>33934.870000000003</v>
      </c>
      <c r="F182" s="45">
        <f t="shared" si="26"/>
        <v>99.135138640737679</v>
      </c>
    </row>
    <row r="183" spans="1:6" ht="12.75" customHeight="1" x14ac:dyDescent="0.2">
      <c r="A183" s="63">
        <v>3235</v>
      </c>
      <c r="B183" s="64" t="s">
        <v>368</v>
      </c>
      <c r="C183" s="247" t="s">
        <v>369</v>
      </c>
      <c r="D183" s="194">
        <v>1738.77</v>
      </c>
      <c r="E183" s="194">
        <v>1878.3</v>
      </c>
      <c r="F183" s="45">
        <f t="shared" si="26"/>
        <v>108.02463810624752</v>
      </c>
    </row>
    <row r="184" spans="1:6" ht="12.75" customHeight="1" x14ac:dyDescent="0.2">
      <c r="A184" s="63">
        <v>3236</v>
      </c>
      <c r="B184" s="64" t="s">
        <v>370</v>
      </c>
      <c r="C184" s="247" t="s">
        <v>371</v>
      </c>
      <c r="D184" s="194">
        <v>189.21</v>
      </c>
      <c r="E184" s="194">
        <v>3874.5</v>
      </c>
      <c r="F184" s="45">
        <f t="shared" si="26"/>
        <v>2047.7247502774694</v>
      </c>
    </row>
    <row r="185" spans="1:6" ht="12.75" customHeight="1" x14ac:dyDescent="0.2">
      <c r="A185" s="63">
        <v>3237</v>
      </c>
      <c r="B185" s="64" t="s">
        <v>372</v>
      </c>
      <c r="C185" s="247" t="s">
        <v>373</v>
      </c>
      <c r="D185" s="194">
        <v>503553.06</v>
      </c>
      <c r="E185" s="194">
        <v>254172.2</v>
      </c>
      <c r="F185" s="45">
        <f t="shared" si="26"/>
        <v>50.475753240383447</v>
      </c>
    </row>
    <row r="186" spans="1:6" ht="12.75" customHeight="1" x14ac:dyDescent="0.2">
      <c r="A186" s="63">
        <v>3238</v>
      </c>
      <c r="B186" s="64" t="s">
        <v>374</v>
      </c>
      <c r="C186" s="247" t="s">
        <v>375</v>
      </c>
      <c r="D186" s="194">
        <v>19.920000000000002</v>
      </c>
      <c r="E186" s="194">
        <v>84.62</v>
      </c>
      <c r="F186" s="45">
        <f t="shared" si="26"/>
        <v>424.79919678714862</v>
      </c>
    </row>
    <row r="187" spans="1:6" ht="12.75" customHeight="1" x14ac:dyDescent="0.2">
      <c r="A187" s="63">
        <v>3239</v>
      </c>
      <c r="B187" s="64" t="s">
        <v>376</v>
      </c>
      <c r="C187" s="247" t="s">
        <v>377</v>
      </c>
      <c r="D187" s="194">
        <v>6981.94</v>
      </c>
      <c r="E187" s="194">
        <v>8880.74</v>
      </c>
      <c r="F187" s="45">
        <f t="shared" si="26"/>
        <v>127.19587965522476</v>
      </c>
    </row>
    <row r="188" spans="1:6" ht="12.75" customHeight="1" x14ac:dyDescent="0.2">
      <c r="A188" s="63">
        <v>324</v>
      </c>
      <c r="B188" s="64" t="s">
        <v>378</v>
      </c>
      <c r="C188" s="247" t="s">
        <v>379</v>
      </c>
      <c r="D188" s="194">
        <v>3639.51</v>
      </c>
      <c r="E188" s="194">
        <v>3471.3</v>
      </c>
      <c r="F188" s="45">
        <f t="shared" si="26"/>
        <v>95.378223991691186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4606.8500000000004</v>
      </c>
      <c r="E194" s="60">
        <f t="shared" si="36"/>
        <v>3592.2200000000003</v>
      </c>
      <c r="F194" s="45">
        <f t="shared" si="26"/>
        <v>77.975623256672137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985.9</v>
      </c>
      <c r="E196" s="194">
        <v>672.51</v>
      </c>
      <c r="F196" s="45">
        <f t="shared" si="26"/>
        <v>68.212800486864793</v>
      </c>
    </row>
    <row r="197" spans="1:6" ht="12.75" customHeight="1" x14ac:dyDescent="0.2">
      <c r="A197" s="63">
        <v>3293</v>
      </c>
      <c r="B197" s="64" t="s">
        <v>396</v>
      </c>
      <c r="C197" s="247" t="s">
        <v>397</v>
      </c>
      <c r="D197" s="194">
        <v>886.03</v>
      </c>
      <c r="E197" s="194">
        <v>578.97</v>
      </c>
      <c r="F197" s="45">
        <f t="shared" si="26"/>
        <v>65.344288568107174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254.88</v>
      </c>
      <c r="E199" s="194">
        <v>2112.34</v>
      </c>
      <c r="F199" s="45">
        <f t="shared" si="26"/>
        <v>828.75863151286887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2480.04</v>
      </c>
      <c r="E201" s="194">
        <v>228.4</v>
      </c>
      <c r="F201" s="45">
        <f t="shared" si="26"/>
        <v>9.2095288785664753</v>
      </c>
    </row>
    <row r="202" spans="1:6" ht="12.75" customHeight="1" x14ac:dyDescent="0.2">
      <c r="A202" s="63">
        <v>34</v>
      </c>
      <c r="B202" s="183" t="s">
        <v>406</v>
      </c>
      <c r="C202" s="247" t="s">
        <v>407</v>
      </c>
      <c r="D202" s="60">
        <f t="shared" ref="D202:E202" si="37">D203+D208+D216</f>
        <v>2257.4900000000002</v>
      </c>
      <c r="E202" s="60">
        <f t="shared" si="37"/>
        <v>2043.3300000000002</v>
      </c>
      <c r="F202" s="45">
        <f t="shared" si="26"/>
        <v>90.513357755737573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547.09</v>
      </c>
      <c r="E208" s="60">
        <f t="shared" si="39"/>
        <v>374.43</v>
      </c>
      <c r="F208" s="45">
        <f t="shared" si="26"/>
        <v>68.44029318759253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547.09</v>
      </c>
      <c r="E214" s="194">
        <v>374.43</v>
      </c>
      <c r="F214" s="45">
        <f t="shared" si="26"/>
        <v>68.44029318759253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1710.4</v>
      </c>
      <c r="E216" s="60">
        <f t="shared" si="40"/>
        <v>1668.9</v>
      </c>
      <c r="F216" s="45">
        <f t="shared" si="26"/>
        <v>97.573666978484567</v>
      </c>
    </row>
    <row r="217" spans="1:6" ht="12.75" customHeight="1" x14ac:dyDescent="0.2">
      <c r="A217" s="63">
        <v>3431</v>
      </c>
      <c r="B217" s="182" t="s">
        <v>436</v>
      </c>
      <c r="C217" s="247" t="s">
        <v>437</v>
      </c>
      <c r="D217" s="194">
        <v>1710.4</v>
      </c>
      <c r="E217" s="194">
        <v>1668.9</v>
      </c>
      <c r="F217" s="45">
        <f t="shared" si="26"/>
        <v>97.573666978484567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2433638.48</v>
      </c>
      <c r="E299" s="60">
        <f>E152-E297+E298</f>
        <v>2726624.3</v>
      </c>
      <c r="F299" s="45">
        <f t="shared" si="68"/>
        <v>112.03900342667166</v>
      </c>
    </row>
    <row r="300" spans="1:6" ht="12.75" customHeight="1" x14ac:dyDescent="0.2">
      <c r="A300" s="63" t="s">
        <v>582</v>
      </c>
      <c r="B300" s="64" t="s">
        <v>593</v>
      </c>
      <c r="C300" s="247" t="s">
        <v>594</v>
      </c>
      <c r="D300" s="60">
        <f>IF(D6&gt;=D299,D6-D299,0)</f>
        <v>4530.4199999999255</v>
      </c>
      <c r="E300" s="60">
        <f>IF(E6&gt;=E299,E6-E299,0)</f>
        <v>0</v>
      </c>
      <c r="F300" s="45">
        <f t="shared" si="68"/>
        <v>0</v>
      </c>
    </row>
    <row r="301" spans="1:6" ht="12.75" customHeight="1" x14ac:dyDescent="0.2">
      <c r="A301" s="63" t="s">
        <v>582</v>
      </c>
      <c r="B301" s="64" t="s">
        <v>595</v>
      </c>
      <c r="C301" s="247" t="s">
        <v>596</v>
      </c>
      <c r="D301" s="60">
        <f>IF(D299&gt;=D6,D299-D6,0)</f>
        <v>0</v>
      </c>
      <c r="E301" s="60">
        <f>IF(E299&gt;=E6,E299-E6,0)</f>
        <v>160941.65999999968</v>
      </c>
      <c r="F301" s="45" t="str">
        <f t="shared" si="68"/>
        <v>-</v>
      </c>
    </row>
    <row r="302" spans="1:6" ht="12.75" customHeight="1" x14ac:dyDescent="0.2">
      <c r="A302" s="63">
        <v>92211</v>
      </c>
      <c r="B302" s="64" t="s">
        <v>597</v>
      </c>
      <c r="C302" s="247" t="s">
        <v>598</v>
      </c>
      <c r="D302" s="194">
        <v>28810.17</v>
      </c>
      <c r="E302" s="194">
        <v>29102.560000000001</v>
      </c>
      <c r="F302" s="45">
        <f t="shared" si="68"/>
        <v>101.01488467440491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39698.26</v>
      </c>
      <c r="E420" s="194">
        <v>39698.26</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2438168.9</v>
      </c>
      <c r="E422" s="60">
        <f>E6+E308</f>
        <v>2565682.64</v>
      </c>
      <c r="F422" s="45">
        <f t="shared" si="72"/>
        <v>105.22989773185935</v>
      </c>
    </row>
    <row r="423" spans="1:6" ht="12.75" customHeight="1" x14ac:dyDescent="0.2">
      <c r="A423" s="63" t="s">
        <v>582</v>
      </c>
      <c r="B423" s="64" t="s">
        <v>805</v>
      </c>
      <c r="C423" s="247" t="s">
        <v>806</v>
      </c>
      <c r="D423" s="60">
        <f t="shared" ref="D423:E423" si="103">D299+D360</f>
        <v>2433638.48</v>
      </c>
      <c r="E423" s="60">
        <f t="shared" si="103"/>
        <v>2726624.3</v>
      </c>
      <c r="F423" s="45">
        <f t="shared" si="72"/>
        <v>112.03900342667166</v>
      </c>
    </row>
    <row r="424" spans="1:6" ht="12.75" customHeight="1" x14ac:dyDescent="0.2">
      <c r="A424" s="63" t="s">
        <v>582</v>
      </c>
      <c r="B424" s="64" t="s">
        <v>807</v>
      </c>
      <c r="C424" s="247" t="s">
        <v>808</v>
      </c>
      <c r="D424" s="60">
        <f t="shared" ref="D424:E424" si="104">IF(D422&gt;=D423,D422-D423,0)</f>
        <v>4530.4199999999255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160941.65999999968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10888.090000000004</v>
      </c>
      <c r="E427" s="60">
        <f t="shared" si="107"/>
        <v>10595.7</v>
      </c>
      <c r="F427" s="45">
        <f t="shared" si="72"/>
        <v>97.314588692782635</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4238.03</v>
      </c>
      <c r="E535" s="60">
        <f>E536+E571+E584+E597+E629</f>
        <v>4410.6899999999996</v>
      </c>
      <c r="F535" s="45">
        <f t="shared" si="109"/>
        <v>104.07406271310018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4238.03</v>
      </c>
      <c r="E597" s="60">
        <f t="shared" si="152"/>
        <v>4410.6899999999996</v>
      </c>
      <c r="F597" s="45">
        <f t="shared" si="109"/>
        <v>104.07406271310018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4238.03</v>
      </c>
      <c r="E609" s="60">
        <f t="shared" si="156"/>
        <v>4410.6899999999996</v>
      </c>
      <c r="F609" s="45">
        <f t="shared" si="109"/>
        <v>104.07406271310018</v>
      </c>
    </row>
    <row r="610" spans="1:6" ht="24" x14ac:dyDescent="0.2">
      <c r="A610" s="63">
        <v>5443</v>
      </c>
      <c r="B610" s="64" t="s">
        <v>1170</v>
      </c>
      <c r="C610" s="247" t="s">
        <v>1171</v>
      </c>
      <c r="D610" s="194">
        <v>4238.03</v>
      </c>
      <c r="E610" s="194">
        <v>4410.6899999999996</v>
      </c>
      <c r="F610" s="45">
        <f t="shared" si="109"/>
        <v>104.07406271310018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4238.03</v>
      </c>
      <c r="E640" s="60">
        <f>IF(E535-E430&gt;=0,E535-E430,0)</f>
        <v>4410.6899999999996</v>
      </c>
      <c r="F640" s="45">
        <f t="shared" si="109"/>
        <v>104.07406271310018</v>
      </c>
    </row>
    <row r="641" spans="1:6" ht="12.75" customHeight="1" x14ac:dyDescent="0.2">
      <c r="A641" s="63">
        <v>92213</v>
      </c>
      <c r="B641" s="64" t="s">
        <v>1232</v>
      </c>
      <c r="C641" s="247" t="s">
        <v>1233</v>
      </c>
      <c r="D641" s="194">
        <v>11367.28</v>
      </c>
      <c r="E641" s="194">
        <v>11367.28</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2438168.9</v>
      </c>
      <c r="E643" s="60">
        <f>E422+E430</f>
        <v>2565682.64</v>
      </c>
      <c r="F643" s="45">
        <f t="shared" si="109"/>
        <v>105.22989773185935</v>
      </c>
    </row>
    <row r="644" spans="1:6" ht="12.75" customHeight="1" x14ac:dyDescent="0.2">
      <c r="A644" s="63" t="s">
        <v>582</v>
      </c>
      <c r="B644" s="64" t="s">
        <v>1238</v>
      </c>
      <c r="C644" s="247" t="s">
        <v>1239</v>
      </c>
      <c r="D644" s="60">
        <f>D423+D535</f>
        <v>2437876.5099999998</v>
      </c>
      <c r="E644" s="60">
        <f>E423+E535</f>
        <v>2731034.9899999998</v>
      </c>
      <c r="F644" s="45">
        <f t="shared" si="109"/>
        <v>112.02515709050414</v>
      </c>
    </row>
    <row r="645" spans="1:6" ht="12.75" customHeight="1" x14ac:dyDescent="0.2">
      <c r="A645" s="63" t="s">
        <v>582</v>
      </c>
      <c r="B645" s="64" t="s">
        <v>1240</v>
      </c>
      <c r="C645" s="247" t="s">
        <v>1241</v>
      </c>
      <c r="D645" s="60">
        <f t="shared" ref="D645:E645" si="163">IF(D643&gt;=D644,D643-D644,0)</f>
        <v>292.39000000013039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165352.34999999963</v>
      </c>
      <c r="F646" s="45" t="str">
        <f t="shared" si="109"/>
        <v>-</v>
      </c>
    </row>
    <row r="647" spans="1:6" ht="24" x14ac:dyDescent="0.2">
      <c r="A647" s="251" t="s">
        <v>1244</v>
      </c>
      <c r="B647" s="64" t="s">
        <v>1245</v>
      </c>
      <c r="C647" s="252" t="s">
        <v>1244</v>
      </c>
      <c r="D647" s="60">
        <f>IF(D426-D427+D641-D642&gt;=0,D426-D427+D641-D642,0)</f>
        <v>479.18999999999687</v>
      </c>
      <c r="E647" s="60">
        <f>IF(E426-E427+E641-E642&gt;=0,E426-E427+E641-E642,0)</f>
        <v>771.57999999999993</v>
      </c>
      <c r="F647" s="45">
        <f t="shared" si="109"/>
        <v>161.01755044971827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771.58000000012726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164580.76999999964</v>
      </c>
      <c r="F650" s="45" t="str">
        <f t="shared" si="109"/>
        <v>-</v>
      </c>
    </row>
    <row r="651" spans="1:6" ht="24" x14ac:dyDescent="0.2">
      <c r="A651" s="249" t="s">
        <v>1252</v>
      </c>
      <c r="B651" s="184" t="s">
        <v>1253</v>
      </c>
      <c r="C651" s="250" t="s">
        <v>1252</v>
      </c>
      <c r="D651" s="196">
        <v>152196.35999999999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1197048.02</v>
      </c>
      <c r="E653" s="194">
        <v>1890600.49</v>
      </c>
      <c r="F653" s="45">
        <f t="shared" ref="F653:F740" si="167">IF(D653&lt;&gt;0,IF(E653/D653&gt;=100,"&gt;&gt;100",E653/D653*100),"-")</f>
        <v>157.93856707603092</v>
      </c>
    </row>
    <row r="654" spans="1:6" ht="12.75" customHeight="1" x14ac:dyDescent="0.2">
      <c r="A654" s="63" t="s">
        <v>1257</v>
      </c>
      <c r="B654" s="64" t="s">
        <v>1258</v>
      </c>
      <c r="C654" s="247" t="s">
        <v>1257</v>
      </c>
      <c r="D654" s="194">
        <v>3227225.16</v>
      </c>
      <c r="E654" s="194">
        <v>3133595.22</v>
      </c>
      <c r="F654" s="45">
        <f t="shared" si="167"/>
        <v>97.098747829544067</v>
      </c>
    </row>
    <row r="655" spans="1:6" ht="12.75" customHeight="1" x14ac:dyDescent="0.2">
      <c r="A655" s="63" t="s">
        <v>1259</v>
      </c>
      <c r="B655" s="64" t="s">
        <v>1260</v>
      </c>
      <c r="C655" s="247" t="s">
        <v>1259</v>
      </c>
      <c r="D655" s="194">
        <v>2533672.69</v>
      </c>
      <c r="E655" s="194">
        <v>2831759.19</v>
      </c>
      <c r="F655" s="45">
        <f t="shared" si="167"/>
        <v>111.76499636975603</v>
      </c>
    </row>
    <row r="656" spans="1:6" ht="24" x14ac:dyDescent="0.2">
      <c r="A656" s="63">
        <v>11</v>
      </c>
      <c r="B656" s="64" t="s">
        <v>1261</v>
      </c>
      <c r="C656" s="247" t="s">
        <v>1262</v>
      </c>
      <c r="D656" s="60">
        <f t="shared" ref="D656:E656" si="168">+D653+D654-D655</f>
        <v>1890600.4899999998</v>
      </c>
      <c r="E656" s="60">
        <f t="shared" si="168"/>
        <v>2192436.52</v>
      </c>
      <c r="F656" s="45">
        <f t="shared" si="167"/>
        <v>115.96508789649155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44</v>
      </c>
      <c r="E658" s="253">
        <v>43</v>
      </c>
      <c r="F658" s="45">
        <f t="shared" si="167"/>
        <v>97.727272727272734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44</v>
      </c>
      <c r="E660" s="253">
        <v>43</v>
      </c>
      <c r="F660" s="45">
        <f t="shared" si="167"/>
        <v>97.727272727272734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3319.72</v>
      </c>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41763.15</v>
      </c>
      <c r="E734" s="192">
        <v>42519.61</v>
      </c>
      <c r="F734" s="71">
        <f t="shared" si="167"/>
        <v>101.81130973118645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95.2</v>
      </c>
      <c r="E736" s="194">
        <v>3680</v>
      </c>
      <c r="F736" s="45">
        <f t="shared" si="167"/>
        <v>3865.5462184873945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73085.72</v>
      </c>
      <c r="E739" s="192">
        <v>39309.43</v>
      </c>
      <c r="F739" s="71">
        <f t="shared" si="167"/>
        <v>53.785376951886086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1857.46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547.09</v>
      </c>
      <c r="E766" s="194">
        <v>374.43</v>
      </c>
      <c r="F766" s="45">
        <f t="shared" si="169"/>
        <v>68.44029318759253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4238.03</v>
      </c>
      <c r="E982" s="192">
        <v>4410.6899999999996</v>
      </c>
      <c r="F982" s="71">
        <f t="shared" si="169"/>
        <v>104.07406271310018</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3" zoomScaleNormal="100" workbookViewId="0">
      <selection activeCell="D12" sqref="D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7419665.1500000004</v>
      </c>
      <c r="E6" s="180">
        <f t="shared" si="0"/>
        <v>7518758.6100000003</v>
      </c>
      <c r="F6" s="181">
        <f t="shared" ref="F6:F298" si="1">IF(D6&gt;0,IF(E6/D6&gt;=100,"&gt;&gt;100",E6/D6*100),"-")</f>
        <v>101.33555164548093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5376868.3000000007</v>
      </c>
      <c r="E7" s="79">
        <f t="shared" si="2"/>
        <v>5323757.4000000004</v>
      </c>
      <c r="F7" s="71">
        <f t="shared" si="1"/>
        <v>99.012233570980328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4944.6099999999997</v>
      </c>
      <c r="E8" s="79">
        <f>E9+E10-E11</f>
        <v>4944.6099999999997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4944.6099999999997</v>
      </c>
      <c r="E9" s="192">
        <v>4944.6099999999997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5371923.6900000004</v>
      </c>
      <c r="E12" s="79">
        <f t="shared" si="3"/>
        <v>5318812.79</v>
      </c>
      <c r="F12" s="71">
        <f t="shared" si="1"/>
        <v>99.011324377171107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5355947.91</v>
      </c>
      <c r="E13" s="79">
        <f t="shared" si="4"/>
        <v>5309797.16</v>
      </c>
      <c r="F13" s="71">
        <f t="shared" si="1"/>
        <v>99.138327131340603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6764563.6299999999</v>
      </c>
      <c r="E15" s="192">
        <v>6818479.2800000003</v>
      </c>
      <c r="F15" s="71">
        <f t="shared" si="1"/>
        <v>100.79703071696882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1408615.72</v>
      </c>
      <c r="E18" s="192">
        <v>1508682.12</v>
      </c>
      <c r="F18" s="71">
        <f t="shared" si="1"/>
        <v>107.10388210064843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5149.109999999986</v>
      </c>
      <c r="E19" s="79">
        <f t="shared" si="5"/>
        <v>2519.6300000000047</v>
      </c>
      <c r="F19" s="71">
        <f t="shared" si="1"/>
        <v>48.933310805168496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240869.98</v>
      </c>
      <c r="E20" s="192">
        <v>190600.83</v>
      </c>
      <c r="F20" s="71">
        <f t="shared" si="1"/>
        <v>79.130172219883931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28948.57</v>
      </c>
      <c r="E21" s="192">
        <v>28948.57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145.57</v>
      </c>
      <c r="E26" s="192">
        <v>145.57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264815.01</v>
      </c>
      <c r="E28" s="192">
        <v>217175.34</v>
      </c>
      <c r="F28" s="71">
        <f t="shared" si="1"/>
        <v>82.010207805063615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10826.670000000006</v>
      </c>
      <c r="E29" s="79">
        <f t="shared" si="6"/>
        <v>6496</v>
      </c>
      <c r="F29" s="71">
        <f t="shared" si="1"/>
        <v>59.999981527099258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43788.44</v>
      </c>
      <c r="E30" s="192">
        <v>43788.44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32961.769999999997</v>
      </c>
      <c r="E34" s="192">
        <v>37292.44</v>
      </c>
      <c r="F34" s="71">
        <f t="shared" si="1"/>
        <v>113.13846313471639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368.03</v>
      </c>
      <c r="E37" s="192">
        <v>368.03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368.03</v>
      </c>
      <c r="E40" s="192">
        <v>368.03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8535.66</v>
      </c>
      <c r="E54" s="192">
        <v>8533.67</v>
      </c>
      <c r="F54" s="71">
        <f t="shared" si="1"/>
        <v>99.976686044195759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8535.66</v>
      </c>
      <c r="E55" s="192">
        <v>8533.67</v>
      </c>
      <c r="F55" s="71">
        <f t="shared" si="1"/>
        <v>99.976686044195759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2042796.85</v>
      </c>
      <c r="E69" s="79">
        <f>E70+E82+E88+E119+E135+E147+E165+E171</f>
        <v>2195001.21</v>
      </c>
      <c r="F69" s="71">
        <f t="shared" si="1"/>
        <v>107.45078297922772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1890600.49</v>
      </c>
      <c r="E70" s="79">
        <f t="shared" si="12"/>
        <v>2192436.52</v>
      </c>
      <c r="F70" s="71">
        <f t="shared" si="1"/>
        <v>115.96508789649155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1890399.79</v>
      </c>
      <c r="E71" s="79">
        <f t="shared" si="13"/>
        <v>2192247.75</v>
      </c>
      <c r="F71" s="71">
        <f t="shared" si="1"/>
        <v>115.96741396167845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1890399.79</v>
      </c>
      <c r="E73" s="192">
        <v>2192247.75</v>
      </c>
      <c r="F73" s="71">
        <f t="shared" si="1"/>
        <v>115.96741396167845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200.7</v>
      </c>
      <c r="E80" s="192">
        <v>188.7700000000001</v>
      </c>
      <c r="F80" s="71">
        <f t="shared" si="1"/>
        <v>94.05580468360742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2564.69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2564.69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152196.35999999999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152196.35999999999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7419665.1499999994</v>
      </c>
      <c r="E176" s="79">
        <f>E177+E251</f>
        <v>7518758.6100000013</v>
      </c>
      <c r="F176" s="71">
        <f t="shared" si="1"/>
        <v>101.33555164548096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2053392.5499999998</v>
      </c>
      <c r="E177" s="79">
        <f>E178+E197+E203+E219+E247+E248</f>
        <v>2366538.5700000003</v>
      </c>
      <c r="F177" s="71">
        <f t="shared" si="1"/>
        <v>115.25017805290084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152196.35999999999</v>
      </c>
      <c r="E178" s="79">
        <f>SUM(E179:E181)+E185+E186+SUM(E194:E196)</f>
        <v>166332.14000000013</v>
      </c>
      <c r="F178" s="71">
        <f t="shared" si="1"/>
        <v>109.287856818652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152196.35999999999</v>
      </c>
      <c r="E179" s="192">
        <v>162945.20000000019</v>
      </c>
      <c r="F179" s="71">
        <f t="shared" si="1"/>
        <v>107.06248165199233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3386.9399999999441</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11367.28</v>
      </c>
      <c r="E219" s="79">
        <f t="shared" si="34"/>
        <v>6956.5900000000011</v>
      </c>
      <c r="F219" s="71">
        <f t="shared" si="1"/>
        <v>61.198369354850065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11367.28</v>
      </c>
      <c r="E220" s="79">
        <f t="shared" si="35"/>
        <v>6956.5900000000011</v>
      </c>
      <c r="F220" s="71">
        <f t="shared" si="1"/>
        <v>61.198369354850065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11367.28</v>
      </c>
      <c r="E225" s="192">
        <v>6956.5900000000011</v>
      </c>
      <c r="F225" s="71">
        <f t="shared" si="1"/>
        <v>61.198369354850065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1889828.91</v>
      </c>
      <c r="E247" s="192">
        <v>2193249.8400000003</v>
      </c>
      <c r="F247" s="71">
        <f>IF(D247&gt;0,IF(E247/D247&gt;=100,"&gt;&gt;100",E247/D247*100),"-")</f>
        <v>116.05547086270367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5366272.5999999996</v>
      </c>
      <c r="E251" s="79">
        <f>+E252+E255-E264+E274+E291</f>
        <v>5152220.040000001</v>
      </c>
      <c r="F251" s="71">
        <f t="shared" si="1"/>
        <v>96.011150085815643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5365501.0199999996</v>
      </c>
      <c r="E252" s="79">
        <f>E253-E254</f>
        <v>5316800.8100000005</v>
      </c>
      <c r="F252" s="71">
        <f t="shared" si="1"/>
        <v>99.092345527128444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5376868.2999999998</v>
      </c>
      <c r="E253" s="192">
        <v>5323757.4000000004</v>
      </c>
      <c r="F253" s="71">
        <f t="shared" si="1"/>
        <v>99.012233570980356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11367.28</v>
      </c>
      <c r="E254" s="192">
        <v>6956.5900000000011</v>
      </c>
      <c r="F254" s="71">
        <f t="shared" si="1"/>
        <v>61.198369354850065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771.58000000000175</v>
      </c>
      <c r="E255" s="79">
        <f>E256-E260</f>
        <v>-164580.77000000002</v>
      </c>
      <c r="F255" s="71">
        <f t="shared" si="1"/>
        <v>-21330.35718914431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40469.840000000004</v>
      </c>
      <c r="E256" s="79">
        <f>SUM(E257:E259)</f>
        <v>6956.59</v>
      </c>
      <c r="F256" s="71">
        <f t="shared" si="1"/>
        <v>17.189566353610488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29102.560000000001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11367.28</v>
      </c>
      <c r="E259" s="192">
        <v>6956.59</v>
      </c>
      <c r="F259" s="71">
        <f t="shared" si="1"/>
        <v>61.198369354850058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39698.26</v>
      </c>
      <c r="E260" s="79">
        <f>SUM(E261:E263)</f>
        <v>171537.36000000002</v>
      </c>
      <c r="F260" s="71">
        <f t="shared" si="1"/>
        <v>432.10296874472584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131839.1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39698.26</v>
      </c>
      <c r="E262" s="192">
        <v>39698.26</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2564.69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152196.35999999999</v>
      </c>
      <c r="E337" s="192">
        <v>166332.14000000013</v>
      </c>
      <c r="F337" s="71">
        <f t="shared" si="43"/>
        <v>109.287856818652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11367.28</v>
      </c>
      <c r="E343" s="192">
        <v>6956.5900000000011</v>
      </c>
      <c r="F343" s="71">
        <f t="shared" si="43"/>
        <v>61.198369354850065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11367.28</v>
      </c>
      <c r="E351" s="192">
        <v>6956.5900000000011</v>
      </c>
      <c r="F351" s="71">
        <f t="shared" si="43"/>
        <v>61.198369354850065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1889828.91</v>
      </c>
      <c r="E367" s="192">
        <v>2191922.42</v>
      </c>
      <c r="F367" s="71">
        <f t="shared" si="44"/>
        <v>115.98523064185741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1327.42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2433638.48</v>
      </c>
      <c r="E28" s="60">
        <f t="shared" si="6"/>
        <v>2726624.3</v>
      </c>
      <c r="F28" s="45">
        <f t="shared" si="1"/>
        <v>112.03900342667166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2433638.48</v>
      </c>
      <c r="E31" s="194">
        <v>2726624.3</v>
      </c>
      <c r="F31" s="45">
        <f t="shared" si="1"/>
        <v>112.03900342667166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2433638.48</v>
      </c>
      <c r="E141" s="81">
        <f t="shared" si="28"/>
        <v>2726624.3</v>
      </c>
      <c r="F141" s="61">
        <f t="shared" si="1"/>
        <v>112.03900342667166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51977.8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51977.8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51977.8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51977.8</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2053392.55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3143794.21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2000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2577665.21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2025826.26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549795.62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2043.33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564129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2830648.1900000004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672.58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2563529.4300000002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2015077.42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546408.68000000005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2043.33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4410.6899999999996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4410.6899999999996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262035.49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2366538.5699999994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2366538.5699999994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1327.42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166332.13999999966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6956.5900000000011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2191922.42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3412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Vuksan Jelenčić</cp:lastModifiedBy>
  <cp:lastPrinted>2025-11-26T12:43:51Z</cp:lastPrinted>
  <dcterms:created xsi:type="dcterms:W3CDTF">2022-04-01T05:14:30Z</dcterms:created>
  <dcterms:modified xsi:type="dcterms:W3CDTF">2026-01-23T09:12:50Z</dcterms:modified>
</cp:coreProperties>
</file>